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1700"/>
  </bookViews>
  <sheets>
    <sheet name="summary" sheetId="5" r:id="rId1"/>
    <sheet name="billing determinants" sheetId="1" r:id="rId2"/>
    <sheet name="peak" sheetId="4" r:id="rId3"/>
    <sheet name="rates" sheetId="3" r:id="rId4"/>
  </sheets>
  <calcPr calcId="145621" iterate="1" concurrentCalc="0"/>
</workbook>
</file>

<file path=xl/calcChain.xml><?xml version="1.0" encoding="utf-8"?>
<calcChain xmlns="http://schemas.openxmlformats.org/spreadsheetml/2006/main">
  <c r="I2" i="5" l="1"/>
  <c r="J2" i="5"/>
  <c r="P81" i="1"/>
  <c r="Q81" i="1"/>
  <c r="T81" i="1"/>
  <c r="P82" i="1"/>
  <c r="Q82" i="1"/>
  <c r="P83" i="1"/>
  <c r="Q83" i="1"/>
  <c r="P84" i="1"/>
  <c r="Q84" i="1"/>
  <c r="T84" i="1"/>
  <c r="P85" i="1"/>
  <c r="Q85" i="1"/>
  <c r="P86" i="1"/>
  <c r="Q86" i="1"/>
  <c r="T86" i="1"/>
  <c r="T87" i="1"/>
  <c r="I7" i="5"/>
  <c r="P76" i="1"/>
  <c r="Q76" i="1"/>
  <c r="P77" i="1"/>
  <c r="Q77" i="1"/>
  <c r="T77" i="1"/>
  <c r="I15" i="5"/>
  <c r="P65" i="1"/>
  <c r="Q65" i="1"/>
  <c r="T65" i="1"/>
  <c r="P66" i="1"/>
  <c r="Q66" i="1"/>
  <c r="P67" i="1"/>
  <c r="Q67" i="1"/>
  <c r="P68" i="1"/>
  <c r="Q68" i="1"/>
  <c r="T69" i="1"/>
  <c r="P69" i="1"/>
  <c r="Q69" i="1"/>
  <c r="P70" i="1"/>
  <c r="Q70" i="1"/>
  <c r="P71" i="1"/>
  <c r="Q71" i="1"/>
  <c r="T71" i="1"/>
  <c r="T72" i="1"/>
  <c r="I6" i="5"/>
  <c r="I3" i="5"/>
  <c r="I4" i="5"/>
  <c r="I5" i="5"/>
  <c r="I11" i="5"/>
  <c r="J7" i="5"/>
  <c r="J6" i="5"/>
  <c r="J5" i="5"/>
  <c r="J4" i="5"/>
  <c r="J3" i="5"/>
  <c r="I18" i="5"/>
  <c r="P13" i="1"/>
  <c r="Q13" i="1"/>
  <c r="P14" i="1"/>
  <c r="Q14" i="1"/>
  <c r="P15" i="1"/>
  <c r="Q15" i="1"/>
  <c r="P16" i="1"/>
  <c r="Q16" i="1"/>
  <c r="Q17" i="1"/>
  <c r="F3" i="5"/>
  <c r="D17" i="1"/>
  <c r="D19" i="1"/>
  <c r="E17" i="1"/>
  <c r="E19" i="1"/>
  <c r="F17" i="1"/>
  <c r="F19" i="1"/>
  <c r="G17" i="1"/>
  <c r="G19" i="1"/>
  <c r="H17" i="1"/>
  <c r="H19" i="1"/>
  <c r="I17" i="1"/>
  <c r="I19" i="1"/>
  <c r="J17" i="1"/>
  <c r="J19" i="1"/>
  <c r="K17" i="1"/>
  <c r="K19" i="1"/>
  <c r="L17" i="1"/>
  <c r="L19" i="1"/>
  <c r="M17" i="1"/>
  <c r="M19" i="1"/>
  <c r="N17" i="1"/>
  <c r="N19" i="1"/>
  <c r="O17" i="1"/>
  <c r="O19" i="1"/>
  <c r="P19" i="1"/>
  <c r="G3" i="5"/>
  <c r="H3" i="5"/>
  <c r="P22" i="1"/>
  <c r="Q22" i="1"/>
  <c r="P23" i="1"/>
  <c r="Q23" i="1"/>
  <c r="P24" i="1"/>
  <c r="Q24" i="1"/>
  <c r="P25" i="1"/>
  <c r="Q25" i="1"/>
  <c r="Q26" i="1"/>
  <c r="P31" i="1"/>
  <c r="Q31" i="1"/>
  <c r="P32" i="1"/>
  <c r="Q32" i="1"/>
  <c r="P33" i="1"/>
  <c r="Q33" i="1"/>
  <c r="P34" i="1"/>
  <c r="Q34" i="1"/>
  <c r="Q35" i="1"/>
  <c r="P40" i="1"/>
  <c r="Q40" i="1"/>
  <c r="P41" i="1"/>
  <c r="Q41" i="1"/>
  <c r="P42" i="1"/>
  <c r="Q42" i="1"/>
  <c r="P43" i="1"/>
  <c r="Q43" i="1"/>
  <c r="Q44" i="1"/>
  <c r="F4" i="5"/>
  <c r="D26" i="1"/>
  <c r="D28" i="1"/>
  <c r="E26" i="1"/>
  <c r="E28" i="1"/>
  <c r="F26" i="1"/>
  <c r="F28" i="1"/>
  <c r="G26" i="1"/>
  <c r="G28" i="1"/>
  <c r="H26" i="1"/>
  <c r="H28" i="1"/>
  <c r="I26" i="1"/>
  <c r="I28" i="1"/>
  <c r="J26" i="1"/>
  <c r="J28" i="1"/>
  <c r="K26" i="1"/>
  <c r="K28" i="1"/>
  <c r="L26" i="1"/>
  <c r="L28" i="1"/>
  <c r="M26" i="1"/>
  <c r="M28" i="1"/>
  <c r="N26" i="1"/>
  <c r="N28" i="1"/>
  <c r="O26" i="1"/>
  <c r="O28" i="1"/>
  <c r="P28" i="1"/>
  <c r="D35" i="1"/>
  <c r="D37" i="1"/>
  <c r="E35" i="1"/>
  <c r="E37" i="1"/>
  <c r="F35" i="1"/>
  <c r="F37" i="1"/>
  <c r="G35" i="1"/>
  <c r="G37" i="1"/>
  <c r="H35" i="1"/>
  <c r="H37" i="1"/>
  <c r="I35" i="1"/>
  <c r="I37" i="1"/>
  <c r="J35" i="1"/>
  <c r="J37" i="1"/>
  <c r="K35" i="1"/>
  <c r="K37" i="1"/>
  <c r="L35" i="1"/>
  <c r="L37" i="1"/>
  <c r="M35" i="1"/>
  <c r="M37" i="1"/>
  <c r="N35" i="1"/>
  <c r="N37" i="1"/>
  <c r="O35" i="1"/>
  <c r="O37" i="1"/>
  <c r="P37" i="1"/>
  <c r="D44" i="1"/>
  <c r="D46" i="1"/>
  <c r="E44" i="1"/>
  <c r="E46" i="1"/>
  <c r="F44" i="1"/>
  <c r="F46" i="1"/>
  <c r="G44" i="1"/>
  <c r="G46" i="1"/>
  <c r="H44" i="1"/>
  <c r="H46" i="1"/>
  <c r="I44" i="1"/>
  <c r="I46" i="1"/>
  <c r="J44" i="1"/>
  <c r="J46" i="1"/>
  <c r="K44" i="1"/>
  <c r="K46" i="1"/>
  <c r="L44" i="1"/>
  <c r="L46" i="1"/>
  <c r="M44" i="1"/>
  <c r="M46" i="1"/>
  <c r="N44" i="1"/>
  <c r="N46" i="1"/>
  <c r="O44" i="1"/>
  <c r="O46" i="1"/>
  <c r="P46" i="1"/>
  <c r="G4" i="5"/>
  <c r="H4" i="5"/>
  <c r="P49" i="1"/>
  <c r="Q49" i="1"/>
  <c r="P50" i="1"/>
  <c r="Q50" i="1"/>
  <c r="P51" i="1"/>
  <c r="Q51" i="1"/>
  <c r="Q52" i="1"/>
  <c r="P57" i="1"/>
  <c r="Q57" i="1"/>
  <c r="P58" i="1"/>
  <c r="Q58" i="1"/>
  <c r="P59" i="1"/>
  <c r="Q59" i="1"/>
  <c r="Q60" i="1"/>
  <c r="F5" i="5"/>
  <c r="D52" i="1"/>
  <c r="D54" i="1"/>
  <c r="E52" i="1"/>
  <c r="E54" i="1"/>
  <c r="F52" i="1"/>
  <c r="F54" i="1"/>
  <c r="G52" i="1"/>
  <c r="G54" i="1"/>
  <c r="H52" i="1"/>
  <c r="H54" i="1"/>
  <c r="I52" i="1"/>
  <c r="I54" i="1"/>
  <c r="J52" i="1"/>
  <c r="J54" i="1"/>
  <c r="K52" i="1"/>
  <c r="K54" i="1"/>
  <c r="L52" i="1"/>
  <c r="L54" i="1"/>
  <c r="M52" i="1"/>
  <c r="M54" i="1"/>
  <c r="N52" i="1"/>
  <c r="N54" i="1"/>
  <c r="O52" i="1"/>
  <c r="O54" i="1"/>
  <c r="P54" i="1"/>
  <c r="D60" i="1"/>
  <c r="D62" i="1"/>
  <c r="E60" i="1"/>
  <c r="E62" i="1"/>
  <c r="F60" i="1"/>
  <c r="F62" i="1"/>
  <c r="G60" i="1"/>
  <c r="G62" i="1"/>
  <c r="H60" i="1"/>
  <c r="H62" i="1"/>
  <c r="I60" i="1"/>
  <c r="I62" i="1"/>
  <c r="J60" i="1"/>
  <c r="J62" i="1"/>
  <c r="K60" i="1"/>
  <c r="K62" i="1"/>
  <c r="L60" i="1"/>
  <c r="L62" i="1"/>
  <c r="M60" i="1"/>
  <c r="M62" i="1"/>
  <c r="N60" i="1"/>
  <c r="N62" i="1"/>
  <c r="O60" i="1"/>
  <c r="O62" i="1"/>
  <c r="P62" i="1"/>
  <c r="G5" i="5"/>
  <c r="H5" i="5"/>
  <c r="Q72" i="1"/>
  <c r="F6" i="5"/>
  <c r="H6" i="5"/>
  <c r="Q87" i="1"/>
  <c r="F7" i="5"/>
  <c r="H7" i="5"/>
  <c r="H11" i="5"/>
  <c r="P99" i="1"/>
  <c r="F13" i="5"/>
  <c r="H13" i="5"/>
  <c r="P100" i="1"/>
  <c r="F14" i="5"/>
  <c r="H14" i="5"/>
  <c r="P75" i="1"/>
  <c r="Q75" i="1"/>
  <c r="Q78" i="1"/>
  <c r="F15" i="5"/>
  <c r="H15" i="5"/>
  <c r="P90" i="1"/>
  <c r="Q90" i="1"/>
  <c r="P91" i="1"/>
  <c r="Q91" i="1"/>
  <c r="P92" i="1"/>
  <c r="Q92" i="1"/>
  <c r="P93" i="1"/>
  <c r="Q93" i="1"/>
  <c r="P95" i="1"/>
  <c r="Q95" i="1"/>
  <c r="Q96" i="1"/>
  <c r="F16" i="5"/>
  <c r="H16" i="5"/>
  <c r="H18" i="5"/>
  <c r="H22" i="5"/>
  <c r="J11" i="5"/>
  <c r="T89" i="1"/>
  <c r="R85" i="1"/>
  <c r="R86" i="1"/>
  <c r="R87" i="1"/>
  <c r="O80" i="1"/>
  <c r="O87" i="1"/>
  <c r="D80" i="1"/>
  <c r="E80" i="1"/>
  <c r="F80" i="1"/>
  <c r="G80" i="1"/>
  <c r="H80" i="1"/>
  <c r="I80" i="1"/>
  <c r="J80" i="1"/>
  <c r="K80" i="1"/>
  <c r="L80" i="1"/>
  <c r="M80" i="1"/>
  <c r="N80" i="1"/>
  <c r="P80" i="1"/>
  <c r="S40" i="1"/>
  <c r="S22" i="1"/>
  <c r="T40" i="1"/>
  <c r="F11" i="5"/>
  <c r="F18" i="5"/>
  <c r="O109" i="1"/>
  <c r="N109" i="1"/>
  <c r="M109" i="1"/>
  <c r="L109" i="1"/>
  <c r="K109" i="1"/>
  <c r="J109" i="1"/>
  <c r="I109" i="1"/>
  <c r="H109" i="1"/>
  <c r="G109" i="1"/>
  <c r="F109" i="1"/>
  <c r="E109" i="1"/>
  <c r="D109" i="1"/>
  <c r="O89" i="1"/>
  <c r="O64" i="1"/>
  <c r="O56" i="1"/>
  <c r="O48" i="1"/>
  <c r="O39" i="1"/>
  <c r="O30" i="1"/>
  <c r="O21" i="1"/>
  <c r="O12" i="1"/>
  <c r="O74" i="1"/>
  <c r="O108" i="1"/>
  <c r="N89" i="1"/>
  <c r="N64" i="1"/>
  <c r="N56" i="1"/>
  <c r="N48" i="1"/>
  <c r="N39" i="1"/>
  <c r="N30" i="1"/>
  <c r="N21" i="1"/>
  <c r="N12" i="1"/>
  <c r="N74" i="1"/>
  <c r="N108" i="1"/>
  <c r="M89" i="1"/>
  <c r="M64" i="1"/>
  <c r="M56" i="1"/>
  <c r="M48" i="1"/>
  <c r="M39" i="1"/>
  <c r="M30" i="1"/>
  <c r="M21" i="1"/>
  <c r="M12" i="1"/>
  <c r="M74" i="1"/>
  <c r="M108" i="1"/>
  <c r="L89" i="1"/>
  <c r="L64" i="1"/>
  <c r="L56" i="1"/>
  <c r="L48" i="1"/>
  <c r="L39" i="1"/>
  <c r="L30" i="1"/>
  <c r="L21" i="1"/>
  <c r="L12" i="1"/>
  <c r="L74" i="1"/>
  <c r="L108" i="1"/>
  <c r="K89" i="1"/>
  <c r="K64" i="1"/>
  <c r="K56" i="1"/>
  <c r="K48" i="1"/>
  <c r="K39" i="1"/>
  <c r="K30" i="1"/>
  <c r="K21" i="1"/>
  <c r="K12" i="1"/>
  <c r="K74" i="1"/>
  <c r="K108" i="1"/>
  <c r="J89" i="1"/>
  <c r="J64" i="1"/>
  <c r="J56" i="1"/>
  <c r="J48" i="1"/>
  <c r="J39" i="1"/>
  <c r="J30" i="1"/>
  <c r="J21" i="1"/>
  <c r="J12" i="1"/>
  <c r="J74" i="1"/>
  <c r="J108" i="1"/>
  <c r="I89" i="1"/>
  <c r="I64" i="1"/>
  <c r="I56" i="1"/>
  <c r="I48" i="1"/>
  <c r="I39" i="1"/>
  <c r="I30" i="1"/>
  <c r="I21" i="1"/>
  <c r="I12" i="1"/>
  <c r="I74" i="1"/>
  <c r="I108" i="1"/>
  <c r="H89" i="1"/>
  <c r="H64" i="1"/>
  <c r="H56" i="1"/>
  <c r="H48" i="1"/>
  <c r="H39" i="1"/>
  <c r="H30" i="1"/>
  <c r="H21" i="1"/>
  <c r="H12" i="1"/>
  <c r="H74" i="1"/>
  <c r="H108" i="1"/>
  <c r="G89" i="1"/>
  <c r="G64" i="1"/>
  <c r="G56" i="1"/>
  <c r="G48" i="1"/>
  <c r="G39" i="1"/>
  <c r="G30" i="1"/>
  <c r="G21" i="1"/>
  <c r="G12" i="1"/>
  <c r="G74" i="1"/>
  <c r="G108" i="1"/>
  <c r="F89" i="1"/>
  <c r="F64" i="1"/>
  <c r="F56" i="1"/>
  <c r="F48" i="1"/>
  <c r="F39" i="1"/>
  <c r="F30" i="1"/>
  <c r="F21" i="1"/>
  <c r="F12" i="1"/>
  <c r="F74" i="1"/>
  <c r="F108" i="1"/>
  <c r="E89" i="1"/>
  <c r="E64" i="1"/>
  <c r="E56" i="1"/>
  <c r="E48" i="1"/>
  <c r="E39" i="1"/>
  <c r="E30" i="1"/>
  <c r="E21" i="1"/>
  <c r="E12" i="1"/>
  <c r="E74" i="1"/>
  <c r="E108" i="1"/>
  <c r="D89" i="1"/>
  <c r="D64" i="1"/>
  <c r="D56" i="1"/>
  <c r="D48" i="1"/>
  <c r="D39" i="1"/>
  <c r="D30" i="1"/>
  <c r="D21" i="1"/>
  <c r="D12" i="1"/>
  <c r="D74" i="1"/>
  <c r="D108" i="1"/>
  <c r="O72" i="1"/>
  <c r="O96" i="1"/>
  <c r="O107" i="1"/>
  <c r="N72" i="1"/>
  <c r="N87" i="1"/>
  <c r="N96" i="1"/>
  <c r="N107" i="1"/>
  <c r="M72" i="1"/>
  <c r="M87" i="1"/>
  <c r="M96" i="1"/>
  <c r="M107" i="1"/>
  <c r="L72" i="1"/>
  <c r="L87" i="1"/>
  <c r="L96" i="1"/>
  <c r="L107" i="1"/>
  <c r="K72" i="1"/>
  <c r="K87" i="1"/>
  <c r="K96" i="1"/>
  <c r="K107" i="1"/>
  <c r="J72" i="1"/>
  <c r="J87" i="1"/>
  <c r="J96" i="1"/>
  <c r="J107" i="1"/>
  <c r="I72" i="1"/>
  <c r="I87" i="1"/>
  <c r="I96" i="1"/>
  <c r="I107" i="1"/>
  <c r="H72" i="1"/>
  <c r="H87" i="1"/>
  <c r="H96" i="1"/>
  <c r="H107" i="1"/>
  <c r="G72" i="1"/>
  <c r="G87" i="1"/>
  <c r="G96" i="1"/>
  <c r="G107" i="1"/>
  <c r="F72" i="1"/>
  <c r="F87" i="1"/>
  <c r="F96" i="1"/>
  <c r="F107" i="1"/>
  <c r="E72" i="1"/>
  <c r="E87" i="1"/>
  <c r="E96" i="1"/>
  <c r="E107" i="1"/>
  <c r="D72" i="1"/>
  <c r="D87" i="1"/>
  <c r="D96" i="1"/>
  <c r="D107" i="1"/>
  <c r="O102" i="1"/>
  <c r="O103" i="1"/>
  <c r="O104" i="1"/>
  <c r="N102" i="1"/>
  <c r="N103" i="1"/>
  <c r="N104" i="1"/>
  <c r="M102" i="1"/>
  <c r="M103" i="1"/>
  <c r="M104" i="1"/>
  <c r="L102" i="1"/>
  <c r="L103" i="1"/>
  <c r="L104" i="1"/>
  <c r="K102" i="1"/>
  <c r="K103" i="1"/>
  <c r="K104" i="1"/>
  <c r="J102" i="1"/>
  <c r="J103" i="1"/>
  <c r="J104" i="1"/>
  <c r="I102" i="1"/>
  <c r="I103" i="1"/>
  <c r="I104" i="1"/>
  <c r="H102" i="1"/>
  <c r="H103" i="1"/>
  <c r="H104" i="1"/>
  <c r="G102" i="1"/>
  <c r="G103" i="1"/>
  <c r="G104" i="1"/>
  <c r="F102" i="1"/>
  <c r="F103" i="1"/>
  <c r="F104" i="1"/>
  <c r="E102" i="1"/>
  <c r="E103" i="1"/>
  <c r="E104" i="1"/>
  <c r="D102" i="1"/>
  <c r="D103" i="1"/>
  <c r="D104" i="1"/>
  <c r="O78" i="1"/>
  <c r="N78" i="1"/>
  <c r="M78" i="1"/>
  <c r="L78" i="1"/>
  <c r="K78" i="1"/>
  <c r="J78" i="1"/>
  <c r="I78" i="1"/>
  <c r="H78" i="1"/>
  <c r="G78" i="1"/>
  <c r="F78" i="1"/>
  <c r="E78" i="1"/>
  <c r="D78" i="1"/>
  <c r="P12" i="1"/>
  <c r="S13" i="1"/>
  <c r="R14" i="1"/>
  <c r="R15" i="1"/>
  <c r="R16" i="1"/>
  <c r="P17" i="1"/>
  <c r="R17" i="1"/>
  <c r="P21" i="1"/>
  <c r="R23" i="1"/>
  <c r="R24" i="1"/>
  <c r="R25" i="1"/>
  <c r="P26" i="1"/>
  <c r="R26" i="1"/>
  <c r="P30" i="1"/>
  <c r="S31" i="1"/>
  <c r="R32" i="1"/>
  <c r="R33" i="1"/>
  <c r="R34" i="1"/>
  <c r="P35" i="1"/>
  <c r="R35" i="1"/>
  <c r="P39" i="1"/>
  <c r="R41" i="1"/>
  <c r="R42" i="1"/>
  <c r="R43" i="1"/>
  <c r="P44" i="1"/>
  <c r="R44" i="1"/>
  <c r="P45" i="1"/>
  <c r="R45" i="1"/>
  <c r="R46" i="1"/>
  <c r="P48" i="1"/>
  <c r="S49" i="1"/>
  <c r="R50" i="1"/>
  <c r="R51" i="1"/>
  <c r="P52" i="1"/>
  <c r="R52" i="1"/>
  <c r="P56" i="1"/>
  <c r="S57" i="1"/>
  <c r="T57" i="1"/>
  <c r="R58" i="1"/>
  <c r="R59" i="1"/>
  <c r="P60" i="1"/>
  <c r="R60" i="1"/>
  <c r="P64" i="1"/>
  <c r="S65" i="1"/>
  <c r="R69" i="1"/>
  <c r="R70" i="1"/>
  <c r="R71" i="1"/>
  <c r="P72" i="1"/>
  <c r="R72" i="1"/>
  <c r="P74" i="1"/>
  <c r="P78" i="1"/>
  <c r="S81" i="1"/>
  <c r="P87" i="1"/>
  <c r="P89" i="1"/>
  <c r="S90" i="1"/>
  <c r="P94" i="1"/>
  <c r="R94" i="1"/>
  <c r="P96" i="1"/>
  <c r="R96" i="1"/>
  <c r="P102" i="1"/>
  <c r="P103" i="1"/>
  <c r="P104" i="1"/>
  <c r="P107" i="1"/>
  <c r="R107" i="1"/>
  <c r="S107" i="1"/>
  <c r="P108" i="1"/>
  <c r="P109" i="1"/>
  <c r="P111" i="1"/>
  <c r="D26" i="4"/>
  <c r="E26" i="4"/>
  <c r="D25" i="4"/>
  <c r="E25" i="4"/>
  <c r="K46" i="4"/>
  <c r="D34" i="4"/>
  <c r="E34" i="4"/>
  <c r="D33" i="4"/>
  <c r="E33" i="4"/>
  <c r="L46" i="4"/>
  <c r="C33" i="4"/>
  <c r="F33" i="4"/>
  <c r="G33" i="4"/>
  <c r="H33" i="4"/>
  <c r="I33" i="4"/>
  <c r="J33" i="4"/>
  <c r="K33" i="4"/>
  <c r="L33" i="4"/>
  <c r="M33" i="4"/>
  <c r="N33" i="4"/>
  <c r="O33" i="4"/>
  <c r="L47" i="4"/>
  <c r="L48" i="4"/>
  <c r="C34" i="4"/>
  <c r="F34" i="4"/>
  <c r="G34" i="4"/>
  <c r="H34" i="4"/>
  <c r="I34" i="4"/>
  <c r="J34" i="4"/>
  <c r="K34" i="4"/>
  <c r="L34" i="4"/>
  <c r="M34" i="4"/>
  <c r="N34" i="4"/>
  <c r="O34" i="4"/>
  <c r="L49" i="4"/>
  <c r="L51" i="4"/>
  <c r="L53" i="4"/>
  <c r="L55" i="4"/>
  <c r="E6" i="5"/>
  <c r="C25" i="4"/>
  <c r="F25" i="4"/>
  <c r="G25" i="4"/>
  <c r="H25" i="4"/>
  <c r="I25" i="4"/>
  <c r="J25" i="4"/>
  <c r="K25" i="4"/>
  <c r="L25" i="4"/>
  <c r="M25" i="4"/>
  <c r="N25" i="4"/>
  <c r="O25" i="4"/>
  <c r="K47" i="4"/>
  <c r="C26" i="4"/>
  <c r="F26" i="4"/>
  <c r="G26" i="4"/>
  <c r="H26" i="4"/>
  <c r="I26" i="4"/>
  <c r="J26" i="4"/>
  <c r="K26" i="4"/>
  <c r="L26" i="4"/>
  <c r="M26" i="4"/>
  <c r="N26" i="4"/>
  <c r="O26" i="4"/>
  <c r="K49" i="4"/>
  <c r="K51" i="4"/>
  <c r="D30" i="4"/>
  <c r="E30" i="4"/>
  <c r="N46" i="4"/>
  <c r="N47" i="4"/>
  <c r="N48" i="4"/>
  <c r="C30" i="4"/>
  <c r="F30" i="4"/>
  <c r="G30" i="4"/>
  <c r="H30" i="4"/>
  <c r="I30" i="4"/>
  <c r="J30" i="4"/>
  <c r="K30" i="4"/>
  <c r="L30" i="4"/>
  <c r="M30" i="4"/>
  <c r="N30" i="4"/>
  <c r="O30" i="4"/>
  <c r="N49" i="4"/>
  <c r="N51" i="4"/>
  <c r="N53" i="4"/>
  <c r="N55" i="4"/>
  <c r="D42" i="4"/>
  <c r="E42" i="4"/>
  <c r="D41" i="4"/>
  <c r="E41" i="4"/>
  <c r="O46" i="4"/>
  <c r="C41" i="4"/>
  <c r="F41" i="4"/>
  <c r="G41" i="4"/>
  <c r="H41" i="4"/>
  <c r="I41" i="4"/>
  <c r="J41" i="4"/>
  <c r="K41" i="4"/>
  <c r="L41" i="4"/>
  <c r="M41" i="4"/>
  <c r="N41" i="4"/>
  <c r="O41" i="4"/>
  <c r="O47" i="4"/>
  <c r="O48" i="4"/>
  <c r="C42" i="4"/>
  <c r="F42" i="4"/>
  <c r="G42" i="4"/>
  <c r="H42" i="4"/>
  <c r="I42" i="4"/>
  <c r="J42" i="4"/>
  <c r="K42" i="4"/>
  <c r="L42" i="4"/>
  <c r="M42" i="4"/>
  <c r="N42" i="4"/>
  <c r="O42" i="4"/>
  <c r="O49" i="4"/>
  <c r="O51" i="4"/>
  <c r="O53" i="4"/>
  <c r="O55" i="4"/>
  <c r="N52" i="4"/>
  <c r="O52" i="4"/>
  <c r="N50" i="4"/>
  <c r="O50" i="4"/>
  <c r="D38" i="4"/>
  <c r="E38" i="4"/>
  <c r="D37" i="4"/>
  <c r="E37" i="4"/>
  <c r="M46" i="4"/>
  <c r="C37" i="4"/>
  <c r="F37" i="4"/>
  <c r="G37" i="4"/>
  <c r="H37" i="4"/>
  <c r="I37" i="4"/>
  <c r="J37" i="4"/>
  <c r="K37" i="4"/>
  <c r="L37" i="4"/>
  <c r="M37" i="4"/>
  <c r="N37" i="4"/>
  <c r="O37" i="4"/>
  <c r="M47" i="4"/>
  <c r="M48" i="4"/>
  <c r="C38" i="4"/>
  <c r="F38" i="4"/>
  <c r="G38" i="4"/>
  <c r="H38" i="4"/>
  <c r="I38" i="4"/>
  <c r="J38" i="4"/>
  <c r="K38" i="4"/>
  <c r="L38" i="4"/>
  <c r="M38" i="4"/>
  <c r="N38" i="4"/>
  <c r="O38" i="4"/>
  <c r="M49" i="4"/>
  <c r="M51" i="4"/>
  <c r="M53" i="4"/>
  <c r="M55" i="4"/>
  <c r="M52" i="4"/>
  <c r="M50" i="4"/>
  <c r="L52" i="4"/>
  <c r="L50" i="4"/>
  <c r="I46" i="4"/>
  <c r="O17" i="4"/>
  <c r="I47" i="4"/>
  <c r="I48" i="4"/>
  <c r="O18" i="4"/>
  <c r="I49" i="4"/>
  <c r="I51" i="4"/>
  <c r="I53" i="4"/>
  <c r="I55" i="4"/>
  <c r="K52" i="4"/>
  <c r="K50" i="4"/>
  <c r="K48" i="4"/>
  <c r="N22" i="4"/>
  <c r="M22" i="4"/>
  <c r="L22" i="4"/>
  <c r="K22" i="4"/>
  <c r="J22" i="4"/>
  <c r="I22" i="4"/>
  <c r="H22" i="4"/>
  <c r="G22" i="4"/>
  <c r="F22" i="4"/>
  <c r="E22" i="4"/>
  <c r="D22" i="4"/>
  <c r="C22" i="4"/>
  <c r="N21" i="4"/>
  <c r="M21" i="4"/>
  <c r="L21" i="4"/>
  <c r="K21" i="4"/>
  <c r="J21" i="4"/>
  <c r="I21" i="4"/>
  <c r="H21" i="4"/>
  <c r="G21" i="4"/>
  <c r="F21" i="4"/>
  <c r="E21" i="4"/>
  <c r="D21" i="4"/>
  <c r="C21" i="4"/>
  <c r="O29" i="4"/>
  <c r="D16" i="5"/>
  <c r="D7" i="5"/>
  <c r="D6" i="5"/>
  <c r="D5" i="5"/>
  <c r="D4" i="5"/>
  <c r="D3" i="5"/>
  <c r="D2" i="5"/>
  <c r="B16" i="5"/>
  <c r="C16" i="5"/>
  <c r="C7" i="5"/>
  <c r="B7" i="5"/>
  <c r="C6" i="5"/>
  <c r="B6" i="5"/>
  <c r="C5" i="5"/>
  <c r="B5" i="5"/>
  <c r="G46" i="4"/>
  <c r="O9" i="4"/>
  <c r="G47" i="4"/>
  <c r="G48" i="4"/>
  <c r="O10" i="4"/>
  <c r="G49" i="4"/>
  <c r="G51" i="4"/>
  <c r="G53" i="4"/>
  <c r="G55" i="4"/>
  <c r="H46" i="4"/>
  <c r="O13" i="4"/>
  <c r="H47" i="4"/>
  <c r="H48" i="4"/>
  <c r="O14" i="4"/>
  <c r="H49" i="4"/>
  <c r="H51" i="4"/>
  <c r="H53" i="4"/>
  <c r="H55" i="4"/>
  <c r="E4" i="5"/>
  <c r="C4" i="5"/>
  <c r="B4" i="5"/>
  <c r="F46" i="4"/>
  <c r="O5" i="4"/>
  <c r="F47" i="4"/>
  <c r="F48" i="4"/>
  <c r="O6" i="4"/>
  <c r="F49" i="4"/>
  <c r="F51" i="4"/>
  <c r="F53" i="4"/>
  <c r="F55" i="4"/>
  <c r="E3" i="5"/>
  <c r="B3" i="5"/>
  <c r="G52" i="4"/>
  <c r="H52" i="4"/>
  <c r="I52" i="4"/>
  <c r="G50" i="4"/>
  <c r="H50" i="4"/>
  <c r="I50" i="4"/>
  <c r="K53" i="4"/>
  <c r="K55" i="4"/>
  <c r="G11" i="5"/>
  <c r="G18" i="5"/>
  <c r="B2" i="5"/>
  <c r="O22" i="4"/>
  <c r="O21" i="4"/>
  <c r="D11" i="5"/>
  <c r="D18" i="5"/>
  <c r="B11" i="5"/>
  <c r="B18" i="5"/>
  <c r="G2" i="5"/>
  <c r="C3" i="5"/>
  <c r="F2" i="5"/>
  <c r="J55" i="4"/>
  <c r="H2" i="5"/>
  <c r="C2" i="5"/>
  <c r="C11" i="5"/>
  <c r="C18" i="5"/>
  <c r="E2" i="5"/>
  <c r="E11" i="5"/>
</calcChain>
</file>

<file path=xl/comments1.xml><?xml version="1.0" encoding="utf-8"?>
<comments xmlns="http://schemas.openxmlformats.org/spreadsheetml/2006/main">
  <authors>
    <author>gsmith</author>
  </authors>
  <commentList>
    <comment ref="B18" authorId="0">
      <text>
        <r>
          <rPr>
            <b/>
            <sz val="11"/>
            <color indexed="81"/>
            <rFont val="Tahoma"/>
            <family val="2"/>
          </rPr>
          <t>gsmith:</t>
        </r>
        <r>
          <rPr>
            <sz val="11"/>
            <color indexed="81"/>
            <rFont val="Tahoma"/>
            <family val="2"/>
          </rPr>
          <t xml:space="preserve">
From Gas Cost Model
</t>
        </r>
      </text>
    </comment>
  </commentList>
</comments>
</file>

<file path=xl/sharedStrings.xml><?xml version="1.0" encoding="utf-8"?>
<sst xmlns="http://schemas.openxmlformats.org/spreadsheetml/2006/main" count="234" uniqueCount="131">
  <si>
    <t>Residential</t>
  </si>
  <si>
    <t>Total</t>
  </si>
  <si>
    <t>Customers</t>
  </si>
  <si>
    <t>Test Year</t>
  </si>
  <si>
    <t>Mcf</t>
  </si>
  <si>
    <t>Commercial &amp; Public Authority</t>
  </si>
  <si>
    <t>Firm Industrial</t>
  </si>
  <si>
    <t>Interruptible &amp; Transportation</t>
  </si>
  <si>
    <t>Base Load per Customer (Jul &amp; Aug)</t>
  </si>
  <si>
    <t>Total Base Load per year</t>
  </si>
  <si>
    <t>Average Daily Base Load per Customer</t>
  </si>
  <si>
    <t>Heating Load Per Year</t>
  </si>
  <si>
    <t>Annual HDDs</t>
  </si>
  <si>
    <t>Heating Load per Customer per HDD</t>
  </si>
  <si>
    <t>Peak Design Day HDD</t>
  </si>
  <si>
    <t>Peak Day per Average Customer</t>
  </si>
  <si>
    <t>Total Class Peak Day, Mcf</t>
  </si>
  <si>
    <t>Class</t>
  </si>
  <si>
    <t>Non-Residential Firm</t>
  </si>
  <si>
    <t>Non-Residential Interruptible</t>
  </si>
  <si>
    <t>Firm Transport</t>
  </si>
  <si>
    <t>Interruptible Transport</t>
  </si>
  <si>
    <t>Volumes</t>
  </si>
  <si>
    <t>Peak Day</t>
  </si>
  <si>
    <t>Revenues</t>
  </si>
  <si>
    <t>Gas Costs</t>
  </si>
  <si>
    <t>Special Contract</t>
  </si>
  <si>
    <t xml:space="preserve">EXHIBIT GLS-5  </t>
  </si>
  <si>
    <t>ATMOS ENERGY CORPORATION - KENTUCKY</t>
  </si>
  <si>
    <t>BILL FREQUENCY WITH KNOWN &amp; MEASURABLE ADJUSTMENTS</t>
  </si>
  <si>
    <t>CURRENT RATES</t>
  </si>
  <si>
    <t>Line</t>
  </si>
  <si>
    <t>No.</t>
  </si>
  <si>
    <t>Class of Customers</t>
  </si>
  <si>
    <t>Rate</t>
  </si>
  <si>
    <t>Billing Units</t>
  </si>
  <si>
    <t>Revenue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</si>
  <si>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</si>
  <si>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</si>
  <si>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</si>
  <si>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</si>
  <si>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</si>
  <si>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</si>
  <si>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</si>
  <si>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</si>
  <si>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</si>
  <si>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</si>
  <si>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</si>
  <si>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</si>
  <si>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</si>
  <si>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</si>
  <si>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RESIDENTIAL (Rate G-1)</t>
  </si>
  <si>
    <t>FIRM BILLS</t>
  </si>
  <si>
    <t>Sales: 1-300</t>
  </si>
  <si>
    <t>Sales: 301-15000</t>
  </si>
  <si>
    <t>Sales: Over 15000</t>
  </si>
  <si>
    <t>CLASS TOTAL (Mcf/month)</t>
  </si>
  <si>
    <t>Gas Charge per Mcf</t>
  </si>
  <si>
    <t>FIRM COMMERCIAL (Rate G-1)</t>
  </si>
  <si>
    <t>FIRM INDUSTRIAL (Rate G-1)</t>
  </si>
  <si>
    <t>FIRM PUBLIC AUTHORITY (Rate G-1)</t>
  </si>
  <si>
    <t>INTERRUPTIBLE COMMERCIAL (G-2)</t>
  </si>
  <si>
    <t>INT BILLS</t>
  </si>
  <si>
    <t>Sales: 1-15000</t>
  </si>
  <si>
    <t>INTERRUPTIBLE INDUSTRIAL (G-2)</t>
  </si>
  <si>
    <t>TRANSPORTATION (T-4)</t>
  </si>
  <si>
    <t>TRANSPORTATION BILLS</t>
  </si>
  <si>
    <t>Trans Admin Fee</t>
  </si>
  <si>
    <t>EFM Fee</t>
  </si>
  <si>
    <t>Parking Fee</t>
  </si>
  <si>
    <t>Firm Transport: 1-300</t>
  </si>
  <si>
    <t>Firm Transport: 301-15000</t>
  </si>
  <si>
    <t>Firm Transport: Over 1500</t>
  </si>
  <si>
    <t>ECONOMIC DEV RIDER (EDR)</t>
  </si>
  <si>
    <t>Firm Transport: Over 15000</t>
  </si>
  <si>
    <t>TRANSPORTATION (T-3)</t>
  </si>
  <si>
    <t>Interrupt Transport:  1-15000</t>
  </si>
  <si>
    <t>Interrupt Transport:  Over 15000</t>
  </si>
  <si>
    <t>SPECIAL CONTRACTS</t>
  </si>
  <si>
    <t>Transported Volumes</t>
  </si>
  <si>
    <t>Various</t>
  </si>
  <si>
    <t>Charges for Transport Volumes</t>
  </si>
  <si>
    <t>OTHER REVENUE</t>
  </si>
  <si>
    <t>Service Charges</t>
  </si>
  <si>
    <t>Late Payment Fees</t>
  </si>
  <si>
    <t>TOTAL GROSS PROFIT</t>
  </si>
  <si>
    <t>TOTAL REVENUE</t>
  </si>
  <si>
    <t>Margins</t>
  </si>
  <si>
    <t>Total Revenues</t>
  </si>
  <si>
    <t>EDR</t>
  </si>
  <si>
    <t>margins+sc+fd+edc</t>
  </si>
  <si>
    <t>Winter Volumes</t>
  </si>
  <si>
    <t>Winter</t>
  </si>
  <si>
    <t>Non-Res Interruptible</t>
  </si>
  <si>
    <t>Firm Transportation</t>
  </si>
  <si>
    <t>Interruptible Transportation</t>
  </si>
  <si>
    <t>(inc.EDR)</t>
  </si>
  <si>
    <t>Bills</t>
  </si>
  <si>
    <t>NTB</t>
  </si>
  <si>
    <t>SUMMARY OF PROPOSED VS. CURRENT RATES:</t>
  </si>
  <si>
    <t>Base Monthly Charges</t>
  </si>
  <si>
    <t>Transp Adm/Parking/ EFM Charges</t>
  </si>
  <si>
    <t>Distribution Charges</t>
  </si>
  <si>
    <t>TOTAL</t>
  </si>
  <si>
    <t>Total Class</t>
  </si>
  <si>
    <t>Current</t>
  </si>
  <si>
    <t>Proposed</t>
  </si>
  <si>
    <t>% Change</t>
  </si>
  <si>
    <t>Difference</t>
  </si>
  <si>
    <t>Commercial Firm</t>
  </si>
  <si>
    <t>Industrial Firm</t>
  </si>
  <si>
    <t>Public Authority Firm</t>
  </si>
  <si>
    <t>Com/Ind Interruptible</t>
  </si>
  <si>
    <t>Transportation</t>
  </si>
  <si>
    <t>Special Contracts</t>
  </si>
  <si>
    <t>Sub-total Revenue</t>
  </si>
  <si>
    <t>Other Gas Revenues</t>
  </si>
  <si>
    <t>Total Revenue</t>
  </si>
  <si>
    <t>Distribution Revenues</t>
  </si>
  <si>
    <t>Proposed Revenues</t>
  </si>
  <si>
    <t>RR model</t>
  </si>
  <si>
    <t>Increase From Proof</t>
  </si>
  <si>
    <t>Increase With EDR Revenues &amp; Unc.</t>
  </si>
  <si>
    <t>Firm Services - Residential</t>
  </si>
  <si>
    <t>G-1</t>
  </si>
  <si>
    <t>Firm Services - Non-Residential</t>
  </si>
  <si>
    <t>Interruptible Sales</t>
  </si>
  <si>
    <t>G-2</t>
  </si>
  <si>
    <t>T-4</t>
  </si>
  <si>
    <t>T-3</t>
  </si>
  <si>
    <t>TEST YEAR ENDING MAY, 31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</si>
</sst>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#,##0.00000"/>
    <numFmt numFmtId="167" formatCode="#,##0.000"/>
    <numFmt numFmtId="168" formatCode="&quot;$&quot;#,##0"/>
    <numFmt numFmtId="169" formatCode="#,##0.0000_);\(#,##0.0000\)"/>
    <numFmt numFmtId="170" formatCode="0.0000"/>
    <numFmt numFmtId="171" formatCode="_(&quot;$&quot;* #,##0_);_(&quot;$&quot;* \(#,##0\);_(&quot;$&quot;* &quot;-&quot;??_);_(@_)"/>
    <numFmt numFmtId="172" formatCode="&quot;$&quot;#,##0.00000_);\(&quot;$&quot;#,##0.000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u/>
      <sz val="10"/>
      <name val="Arial Narrow"/>
      <family val="2"/>
    </font>
    <font>
      <sz val="12"/>
      <name val="Courier"/>
      <family val="3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sz val="12"/>
      <name val="Arial Narrow"/>
      <family val="2"/>
    </font>
    <font>
      <sz val="10"/>
      <color indexed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5" fillId="0" borderId="0"/>
  </cellStyleXfs>
  <cellXfs count="12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Fill="1"/>
    <xf numFmtId="164" fontId="2" fillId="0" borderId="0" xfId="1" applyNumberFormat="1" applyFont="1"/>
    <xf numFmtId="37" fontId="2" fillId="2" borderId="0" xfId="0" applyNumberFormat="1" applyFont="1" applyFill="1"/>
    <xf numFmtId="0" fontId="2" fillId="2" borderId="0" xfId="0" applyFont="1" applyFill="1"/>
    <xf numFmtId="165" fontId="2" fillId="0" borderId="0" xfId="0" applyNumberFormat="1" applyFont="1" applyAlignment="1">
      <alignment horizontal="center"/>
    </xf>
    <xf numFmtId="37" fontId="2" fillId="0" borderId="0" xfId="0" applyNumberFormat="1" applyFont="1"/>
    <xf numFmtId="0" fontId="2" fillId="0" borderId="0" xfId="0" applyFont="1" applyAlignment="1">
      <alignment horizontal="center" wrapText="1"/>
    </xf>
    <xf numFmtId="4" fontId="2" fillId="0" borderId="0" xfId="0" applyNumberFormat="1" applyFont="1"/>
    <xf numFmtId="3" fontId="2" fillId="0" borderId="0" xfId="0" applyNumberFormat="1" applyFont="1"/>
    <xf numFmtId="166" fontId="2" fillId="0" borderId="0" xfId="0" applyNumberFormat="1" applyFont="1"/>
    <xf numFmtId="3" fontId="2" fillId="2" borderId="0" xfId="0" applyNumberFormat="1" applyFont="1" applyFill="1"/>
    <xf numFmtId="167" fontId="2" fillId="0" borderId="0" xfId="0" applyNumberFormat="1" applyFont="1"/>
    <xf numFmtId="0" fontId="0" fillId="0" borderId="0" xfId="0" applyAlignment="1">
      <alignment horizontal="left"/>
    </xf>
    <xf numFmtId="0" fontId="2" fillId="0" borderId="0" xfId="3" applyFont="1" applyFill="1"/>
    <xf numFmtId="37" fontId="2" fillId="0" borderId="0" xfId="3" applyNumberFormat="1" applyFont="1" applyFill="1"/>
    <xf numFmtId="0" fontId="2" fillId="0" borderId="0" xfId="3" applyFont="1"/>
    <xf numFmtId="37" fontId="2" fillId="0" borderId="0" xfId="3" applyNumberFormat="1" applyFont="1" applyFill="1" applyAlignment="1">
      <alignment horizontal="right"/>
    </xf>
    <xf numFmtId="0" fontId="2" fillId="0" borderId="0" xfId="3" applyFont="1" applyFill="1" applyAlignment="1">
      <alignment horizontal="left"/>
    </xf>
    <xf numFmtId="5" fontId="2" fillId="0" borderId="0" xfId="3" applyNumberFormat="1" applyFont="1" applyFill="1" applyAlignment="1" applyProtection="1">
      <alignment horizontal="centerContinuous"/>
    </xf>
    <xf numFmtId="0" fontId="2" fillId="0" borderId="0" xfId="3" applyFont="1" applyFill="1" applyAlignment="1">
      <alignment horizontal="centerContinuous"/>
    </xf>
    <xf numFmtId="0" fontId="2" fillId="0" borderId="0" xfId="3" applyFont="1" applyFill="1" applyAlignment="1">
      <alignment horizontal="center"/>
    </xf>
    <xf numFmtId="43" fontId="2" fillId="0" borderId="0" xfId="1" applyFont="1" applyFill="1" applyAlignment="1" applyProtection="1">
      <alignment horizontal="centerContinuous"/>
    </xf>
    <xf numFmtId="0" fontId="4" fillId="0" borderId="0" xfId="3" applyFont="1" applyFill="1" applyAlignment="1">
      <alignment horizontal="center"/>
    </xf>
    <xf numFmtId="0" fontId="2" fillId="0" borderId="1" xfId="3" applyFont="1" applyFill="1" applyBorder="1" applyAlignment="1">
      <alignment horizontal="left"/>
    </xf>
    <xf numFmtId="0" fontId="2" fillId="0" borderId="1" xfId="3" applyFont="1" applyFill="1" applyBorder="1"/>
    <xf numFmtId="0" fontId="2" fillId="0" borderId="1" xfId="3" applyFont="1" applyFill="1" applyBorder="1" applyAlignment="1">
      <alignment horizontal="center"/>
    </xf>
    <xf numFmtId="165" fontId="2" fillId="0" borderId="1" xfId="3" applyNumberFormat="1" applyFont="1" applyFill="1" applyBorder="1" applyAlignment="1">
      <alignment horizontal="center"/>
    </xf>
    <xf numFmtId="0" fontId="2" fillId="0" borderId="0" xfId="3" quotePrefix="1" applyFont="1" applyFill="1" applyAlignment="1">
      <alignment horizontal="center"/>
    </xf>
    <xf numFmtId="49" fontId="2" fillId="0" borderId="0" xfId="3" quotePrefix="1" applyNumberFormat="1" applyFont="1" applyFill="1" applyAlignment="1">
      <alignment horizontal="center"/>
    </xf>
    <xf numFmtId="49" fontId="2" fillId="0" borderId="0" xfId="3" applyNumberFormat="1" applyFont="1" applyFill="1" applyAlignment="1">
      <alignment horizontal="center"/>
    </xf>
    <xf numFmtId="164" fontId="2" fillId="0" borderId="0" xfId="1" applyNumberFormat="1" applyFont="1" applyFill="1" applyBorder="1"/>
    <xf numFmtId="164" fontId="2" fillId="0" borderId="0" xfId="1" applyNumberFormat="1" applyFont="1" applyBorder="1"/>
    <xf numFmtId="0" fontId="4" fillId="0" borderId="0" xfId="3" applyFont="1" applyFill="1" applyBorder="1"/>
    <xf numFmtId="0" fontId="2" fillId="0" borderId="0" xfId="3" applyFont="1" applyFill="1" applyBorder="1" applyAlignment="1">
      <alignment horizontal="center"/>
    </xf>
    <xf numFmtId="7" fontId="2" fillId="0" borderId="0" xfId="3" applyNumberFormat="1" applyFont="1" applyFill="1" applyProtection="1"/>
    <xf numFmtId="169" fontId="2" fillId="0" borderId="0" xfId="3" applyNumberFormat="1" applyFont="1" applyFill="1" applyProtection="1"/>
    <xf numFmtId="0" fontId="2" fillId="0" borderId="2" xfId="3" applyFont="1" applyFill="1" applyBorder="1"/>
    <xf numFmtId="37" fontId="2" fillId="0" borderId="2" xfId="3" applyNumberFormat="1" applyFont="1" applyFill="1" applyBorder="1"/>
    <xf numFmtId="0" fontId="2" fillId="0" borderId="0" xfId="3" applyFont="1" applyFill="1" applyBorder="1"/>
    <xf numFmtId="7" fontId="2" fillId="0" borderId="0" xfId="3" applyNumberFormat="1" applyFont="1" applyFill="1" applyBorder="1"/>
    <xf numFmtId="0" fontId="2" fillId="0" borderId="0" xfId="3" applyFont="1" applyBorder="1"/>
    <xf numFmtId="5" fontId="2" fillId="0" borderId="0" xfId="3" applyNumberFormat="1" applyFont="1" applyBorder="1"/>
    <xf numFmtId="5" fontId="2" fillId="0" borderId="0" xfId="3" applyNumberFormat="1" applyFont="1" applyFill="1" applyBorder="1"/>
    <xf numFmtId="37" fontId="2" fillId="0" borderId="0" xfId="3" applyNumberFormat="1" applyFont="1"/>
    <xf numFmtId="43" fontId="2" fillId="0" borderId="0" xfId="3" applyNumberFormat="1" applyFont="1" applyFill="1" applyProtection="1"/>
    <xf numFmtId="0" fontId="4" fillId="0" borderId="0" xfId="3" applyFont="1"/>
    <xf numFmtId="37" fontId="2" fillId="0" borderId="0" xfId="3" applyNumberFormat="1" applyFont="1" applyFill="1" applyProtection="1"/>
    <xf numFmtId="5" fontId="2" fillId="0" borderId="0" xfId="3" applyNumberFormat="1" applyFont="1" applyFill="1" applyProtection="1"/>
    <xf numFmtId="37" fontId="2" fillId="0" borderId="2" xfId="3" applyNumberFormat="1" applyFont="1" applyFill="1" applyBorder="1" applyProtection="1"/>
    <xf numFmtId="0" fontId="4" fillId="0" borderId="0" xfId="3" applyFont="1" applyFill="1"/>
    <xf numFmtId="0" fontId="2" fillId="3" borderId="0" xfId="3" applyFont="1" applyFill="1"/>
    <xf numFmtId="170" fontId="2" fillId="3" borderId="0" xfId="3" applyNumberFormat="1" applyFont="1" applyFill="1"/>
    <xf numFmtId="169" fontId="2" fillId="0" borderId="0" xfId="3" applyNumberFormat="1" applyFont="1" applyFill="1" applyAlignment="1" applyProtection="1">
      <alignment horizontal="right"/>
    </xf>
    <xf numFmtId="5" fontId="2" fillId="0" borderId="0" xfId="3" applyNumberFormat="1" applyFont="1"/>
    <xf numFmtId="5" fontId="2" fillId="0" borderId="0" xfId="3" applyNumberFormat="1" applyFont="1" applyFill="1"/>
    <xf numFmtId="0" fontId="3" fillId="0" borderId="0" xfId="3" applyFont="1"/>
    <xf numFmtId="37" fontId="2" fillId="0" borderId="0" xfId="3" applyNumberFormat="1" applyFont="1" applyBorder="1"/>
    <xf numFmtId="1" fontId="2" fillId="0" borderId="0" xfId="3" applyNumberFormat="1" applyFont="1" applyFill="1" applyBorder="1"/>
    <xf numFmtId="37" fontId="2" fillId="0" borderId="0" xfId="3" applyNumberFormat="1" applyFont="1" applyFill="1" applyBorder="1"/>
    <xf numFmtId="37" fontId="0" fillId="0" borderId="0" xfId="0" applyNumberFormat="1"/>
    <xf numFmtId="3" fontId="0" fillId="0" borderId="0" xfId="0" applyNumberFormat="1"/>
    <xf numFmtId="171" fontId="0" fillId="0" borderId="0" xfId="2" applyNumberFormat="1" applyFont="1"/>
    <xf numFmtId="171" fontId="0" fillId="0" borderId="0" xfId="0" applyNumberFormat="1"/>
    <xf numFmtId="165" fontId="2" fillId="0" borderId="0" xfId="3" applyNumberFormat="1" applyFont="1" applyFill="1" applyBorder="1" applyAlignment="1">
      <alignment horizontal="center"/>
    </xf>
    <xf numFmtId="49" fontId="2" fillId="0" borderId="0" xfId="3" applyNumberFormat="1" applyFont="1" applyFill="1" applyBorder="1" applyAlignment="1">
      <alignment horizontal="center"/>
    </xf>
    <xf numFmtId="168" fontId="2" fillId="0" borderId="0" xfId="2" applyNumberFormat="1" applyFont="1" applyFill="1" applyBorder="1"/>
    <xf numFmtId="37" fontId="2" fillId="0" borderId="0" xfId="3" applyNumberFormat="1" applyFont="1" applyFill="1" applyBorder="1" applyAlignment="1">
      <alignment horizontal="right"/>
    </xf>
    <xf numFmtId="3" fontId="2" fillId="0" borderId="0" xfId="3" applyNumberFormat="1" applyFont="1" applyFill="1" applyBorder="1"/>
    <xf numFmtId="37" fontId="2" fillId="0" borderId="0" xfId="3" applyNumberFormat="1" applyFont="1" applyFill="1" applyBorder="1" applyProtection="1"/>
    <xf numFmtId="164" fontId="2" fillId="3" borderId="0" xfId="1" applyNumberFormat="1" applyFont="1" applyFill="1"/>
    <xf numFmtId="164" fontId="2" fillId="0" borderId="0" xfId="1" applyNumberFormat="1" applyFont="1" applyFill="1"/>
    <xf numFmtId="37" fontId="0" fillId="0" borderId="0" xfId="0" applyNumberFormat="1" applyFill="1"/>
    <xf numFmtId="171" fontId="0" fillId="0" borderId="0" xfId="2" applyNumberFormat="1" applyFont="1" applyFill="1"/>
    <xf numFmtId="0" fontId="0" fillId="0" borderId="0" xfId="0" applyFill="1"/>
    <xf numFmtId="171" fontId="0" fillId="0" borderId="0" xfId="0" applyNumberFormat="1" applyFill="1"/>
    <xf numFmtId="171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37" fontId="2" fillId="0" borderId="0" xfId="0" applyNumberFormat="1" applyFont="1" applyFill="1"/>
    <xf numFmtId="43" fontId="2" fillId="0" borderId="0" xfId="0" applyNumberFormat="1" applyFont="1"/>
    <xf numFmtId="37" fontId="2" fillId="0" borderId="3" xfId="0" applyNumberFormat="1" applyFont="1" applyBorder="1"/>
    <xf numFmtId="0" fontId="2" fillId="0" borderId="0" xfId="5" applyFont="1" applyFill="1"/>
    <xf numFmtId="0" fontId="3" fillId="0" borderId="0" xfId="5" applyFont="1" applyFill="1"/>
    <xf numFmtId="37" fontId="2" fillId="0" borderId="0" xfId="5" applyNumberFormat="1" applyFont="1" applyFill="1" applyProtection="1"/>
    <xf numFmtId="169" fontId="2" fillId="0" borderId="0" xfId="5" applyNumberFormat="1" applyFont="1" applyFill="1" applyProtection="1"/>
    <xf numFmtId="0" fontId="8" fillId="0" borderId="0" xfId="5" applyFont="1"/>
    <xf numFmtId="0" fontId="8" fillId="0" borderId="0" xfId="5" applyFont="1" applyFill="1"/>
    <xf numFmtId="0" fontId="2" fillId="0" borderId="3" xfId="5" applyFont="1" applyFill="1" applyBorder="1"/>
    <xf numFmtId="0" fontId="2" fillId="0" borderId="3" xfId="5" applyFont="1" applyFill="1" applyBorder="1" applyAlignment="1">
      <alignment horizontal="center"/>
    </xf>
    <xf numFmtId="0" fontId="8" fillId="0" borderId="3" xfId="5" applyFont="1" applyFill="1" applyBorder="1"/>
    <xf numFmtId="0" fontId="2" fillId="0" borderId="4" xfId="5" applyFont="1" applyFill="1" applyBorder="1"/>
    <xf numFmtId="0" fontId="2" fillId="0" borderId="4" xfId="5" applyFont="1" applyFill="1" applyBorder="1" applyAlignment="1">
      <alignment horizontal="center"/>
    </xf>
    <xf numFmtId="0" fontId="8" fillId="0" borderId="4" xfId="5" applyFont="1" applyFill="1" applyBorder="1"/>
    <xf numFmtId="0" fontId="2" fillId="0" borderId="4" xfId="5" applyFont="1" applyFill="1" applyBorder="1" applyAlignment="1">
      <alignment horizontal="right"/>
    </xf>
    <xf numFmtId="164" fontId="2" fillId="0" borderId="4" xfId="1" applyNumberFormat="1" applyFont="1" applyFill="1" applyBorder="1" applyProtection="1"/>
    <xf numFmtId="0" fontId="4" fillId="0" borderId="0" xfId="5" applyFont="1" applyFill="1"/>
    <xf numFmtId="0" fontId="4" fillId="0" borderId="0" xfId="5" applyFont="1" applyFill="1" applyBorder="1" applyAlignment="1">
      <alignment horizontal="center"/>
    </xf>
    <xf numFmtId="0" fontId="4" fillId="0" borderId="0" xfId="5" applyFont="1" applyFill="1" applyAlignment="1">
      <alignment horizontal="center"/>
    </xf>
    <xf numFmtId="10" fontId="2" fillId="0" borderId="0" xfId="4" applyNumberFormat="1" applyFont="1"/>
    <xf numFmtId="164" fontId="9" fillId="0" borderId="0" xfId="1" applyNumberFormat="1" applyFont="1" applyFill="1" applyBorder="1"/>
    <xf numFmtId="171" fontId="2" fillId="0" borderId="0" xfId="2" applyNumberFormat="1" applyFont="1" applyFill="1" applyBorder="1"/>
    <xf numFmtId="164" fontId="2" fillId="0" borderId="0" xfId="1" applyNumberFormat="1" applyFont="1" applyFill="1" applyBorder="1" applyProtection="1"/>
    <xf numFmtId="164" fontId="2" fillId="0" borderId="0" xfId="1" applyNumberFormat="1" applyFont="1" applyFill="1" applyProtection="1"/>
    <xf numFmtId="164" fontId="2" fillId="0" borderId="0" xfId="5" applyNumberFormat="1" applyFont="1" applyFill="1" applyBorder="1"/>
    <xf numFmtId="0" fontId="2" fillId="0" borderId="0" xfId="5" applyFont="1" applyFill="1" applyBorder="1"/>
    <xf numFmtId="164" fontId="2" fillId="0" borderId="3" xfId="1" applyNumberFormat="1" applyFont="1" applyFill="1" applyBorder="1"/>
    <xf numFmtId="164" fontId="2" fillId="0" borderId="3" xfId="1" applyNumberFormat="1" applyFont="1" applyFill="1" applyBorder="1" applyProtection="1"/>
    <xf numFmtId="164" fontId="2" fillId="0" borderId="3" xfId="1" applyNumberFormat="1" applyFont="1" applyBorder="1"/>
    <xf numFmtId="10" fontId="2" fillId="0" borderId="3" xfId="4" applyNumberFormat="1" applyFont="1" applyBorder="1"/>
    <xf numFmtId="0" fontId="3" fillId="0" borderId="0" xfId="5" applyFont="1" applyFill="1" applyBorder="1"/>
    <xf numFmtId="164" fontId="2" fillId="0" borderId="0" xfId="1" applyNumberFormat="1" applyFont="1" applyFill="1" applyBorder="1" applyAlignment="1">
      <alignment horizontal="center"/>
    </xf>
    <xf numFmtId="164" fontId="2" fillId="0" borderId="5" xfId="1" applyNumberFormat="1" applyFont="1" applyBorder="1"/>
    <xf numFmtId="37" fontId="2" fillId="0" borderId="2" xfId="0" applyNumberFormat="1" applyFont="1" applyBorder="1"/>
    <xf numFmtId="37" fontId="2" fillId="0" borderId="6" xfId="0" applyNumberFormat="1" applyFont="1" applyBorder="1"/>
    <xf numFmtId="0" fontId="0" fillId="0" borderId="0" xfId="0" applyAlignment="1">
      <alignment horizontal="center" wrapText="1"/>
    </xf>
    <xf numFmtId="164" fontId="0" fillId="0" borderId="0" xfId="1" applyNumberFormat="1" applyFont="1"/>
    <xf numFmtId="37" fontId="2" fillId="0" borderId="0" xfId="5" applyNumberFormat="1" applyFont="1" applyFill="1" applyAlignment="1" applyProtection="1">
      <alignment horizontal="center"/>
    </xf>
    <xf numFmtId="172" fontId="2" fillId="0" borderId="0" xfId="5" applyNumberFormat="1" applyFont="1" applyFill="1" applyProtection="1"/>
    <xf numFmtId="7" fontId="3" fillId="0" borderId="0" xfId="5" applyNumberFormat="1" applyFont="1" applyFill="1" applyProtection="1"/>
    <xf numFmtId="43" fontId="3" fillId="0" borderId="0" xfId="1" applyFont="1" applyFill="1" applyProtection="1"/>
    <xf numFmtId="7" fontId="3" fillId="0" borderId="0" xfId="1" applyNumberFormat="1" applyFont="1" applyFill="1" applyProtection="1"/>
  </cellXfs>
  <cellStyles count="6">
    <cellStyle name="Comma" xfId="1" builtinId="3"/>
    <cellStyle name="Currency" xfId="2" builtinId="4"/>
    <cellStyle name="Normal" xfId="0" builtinId="0"/>
    <cellStyle name="Normal_GenBillFrequency with Rate Design (Final)" xfId="5"/>
    <cellStyle name="Normal_Kentucky - CCS98 as filed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workbookViewId="0"/>
  </sheetViews>
  <sheetFormatPr defaultRowHeight="15" x14ac:dyDescent="0.25"/>
  <cols>
    <col min="1" max="1" width="30.7109375" customWidth="1"/>
    <col min="2" max="8" width="15.7109375" customWidth="1"/>
    <col min="9" max="9" width="16.28515625" customWidth="1"/>
    <col min="10" max="10" width="15.5703125" bestFit="1" customWidth="1"/>
  </cols>
  <sheetData>
    <row r="1" spans="1:10" ht="45" x14ac:dyDescent="0.25">
      <c r="A1" s="2" t="s">
        <v>17</v>
      </c>
      <c r="B1" s="2" t="s">
        <v>97</v>
      </c>
      <c r="C1" s="2" t="s">
        <v>22</v>
      </c>
      <c r="D1" s="2" t="s">
        <v>91</v>
      </c>
      <c r="E1" s="2" t="s">
        <v>23</v>
      </c>
      <c r="F1" s="2" t="s">
        <v>87</v>
      </c>
      <c r="G1" s="2" t="s">
        <v>25</v>
      </c>
      <c r="H1" s="2" t="s">
        <v>24</v>
      </c>
      <c r="I1" s="117" t="s">
        <v>121</v>
      </c>
      <c r="J1" s="117" t="s">
        <v>122</v>
      </c>
    </row>
    <row r="2" spans="1:10" x14ac:dyDescent="0.25">
      <c r="A2" s="15" t="s">
        <v>1</v>
      </c>
      <c r="B2" s="79">
        <f>+SUM(B3:B7)</f>
        <v>2105371</v>
      </c>
      <c r="C2" s="79">
        <f t="shared" ref="C2:E2" si="0">+SUM(C3:C7)</f>
        <v>32865245.985127855</v>
      </c>
      <c r="D2" s="79">
        <f t="shared" si="0"/>
        <v>20309773.810407605</v>
      </c>
      <c r="E2" s="79">
        <f t="shared" si="0"/>
        <v>235066.8164022016</v>
      </c>
      <c r="F2" s="78">
        <f>+SUM(F3:F7)</f>
        <v>82773704.902883396</v>
      </c>
      <c r="G2" s="78">
        <f t="shared" ref="G2:H2" si="1">+SUM(G3:G7)</f>
        <v>79378176.690454632</v>
      </c>
      <c r="H2" s="78">
        <f t="shared" si="1"/>
        <v>162151881.59333804</v>
      </c>
      <c r="I2" s="64">
        <f>+rates!M11</f>
        <v>3286208.4915166032</v>
      </c>
      <c r="J2" s="65">
        <f>+I2+I14</f>
        <v>3307645.6775068589</v>
      </c>
    </row>
    <row r="3" spans="1:10" x14ac:dyDescent="0.25">
      <c r="A3" s="15" t="s">
        <v>0</v>
      </c>
      <c r="B3" s="62">
        <f>+'billing determinants'!P13</f>
        <v>1874037</v>
      </c>
      <c r="C3" s="62">
        <f>+'billing determinants'!P17</f>
        <v>10336506.97122786</v>
      </c>
      <c r="D3" s="62">
        <f>+'billing determinants'!R17</f>
        <v>7951655.0044076042</v>
      </c>
      <c r="E3" s="63">
        <f>+peak!F55</f>
        <v>126947.67899808574</v>
      </c>
      <c r="F3" s="64">
        <f>+'billing determinants'!Q17</f>
        <v>48574306.238078319</v>
      </c>
      <c r="G3" s="64">
        <f>+'billing determinants'!P19</f>
        <v>47248723.58727511</v>
      </c>
      <c r="H3" s="64">
        <f>+F3+G3</f>
        <v>95823029.825353429</v>
      </c>
      <c r="I3" s="64">
        <f>+rates!M4</f>
        <v>1958549.7619216815</v>
      </c>
      <c r="J3" s="64">
        <f>+I3+I3*(I$15+I$14)/I$11</f>
        <v>1980959.5698826069</v>
      </c>
    </row>
    <row r="4" spans="1:10" x14ac:dyDescent="0.25">
      <c r="A4" t="s">
        <v>18</v>
      </c>
      <c r="B4" s="62">
        <f>+'billing determinants'!P22+'billing determinants'!P31+'billing determinants'!P40</f>
        <v>228869</v>
      </c>
      <c r="C4" s="62">
        <f>+'billing determinants'!P26+'billing determinants'!P35+'billing determinants'!P44</f>
        <v>6783218.7313000001</v>
      </c>
      <c r="D4" s="62">
        <f>+'billing determinants'!R26+'billing determinants'!R35+'billing determinants'!R44</f>
        <v>4793953.2450999999</v>
      </c>
      <c r="E4" s="63">
        <f>+peak!G55+peak!H55</f>
        <v>70836.366165228072</v>
      </c>
      <c r="F4" s="64">
        <f>+'billing determinants'!Q26+'billing determinants'!Q35+'billing determinants'!Q44</f>
        <v>19489660.872103117</v>
      </c>
      <c r="G4" s="64">
        <f>+'billing determinants'!P28+'billing determinants'!P37+'billing determinants'!P46</f>
        <v>31034767.7590634</v>
      </c>
      <c r="H4" s="64">
        <f t="shared" ref="H4:H7" si="2">+F4+G4</f>
        <v>50524428.631166518</v>
      </c>
      <c r="I4" s="64">
        <f>+rates!M5+rates!M6+rates!M7</f>
        <v>828049.1278968819</v>
      </c>
      <c r="J4" s="64">
        <f t="shared" ref="J4:J7" si="3">+I4+I4*(I$15+I$14)/I$11</f>
        <v>837523.70051135239</v>
      </c>
    </row>
    <row r="5" spans="1:10" x14ac:dyDescent="0.25">
      <c r="A5" t="s">
        <v>19</v>
      </c>
      <c r="B5" s="62">
        <f>+'billing determinants'!P49+'billing determinants'!P57</f>
        <v>137</v>
      </c>
      <c r="C5" s="62">
        <f>+'billing determinants'!P52+'billing determinants'!P60</f>
        <v>328780.71720000001</v>
      </c>
      <c r="D5" s="62">
        <f>+'billing determinants'!R52+'billing determinants'!R60</f>
        <v>150909.56090000001</v>
      </c>
      <c r="E5">
        <v>0</v>
      </c>
      <c r="F5" s="64">
        <f>+'billing determinants'!Q52+'billing determinants'!Q60</f>
        <v>313469.42120840005</v>
      </c>
      <c r="G5" s="64">
        <f>+'billing determinants'!P54+'billing determinants'!P62</f>
        <v>1094685.3441161278</v>
      </c>
      <c r="H5" s="64">
        <f t="shared" si="2"/>
        <v>1408154.7653245279</v>
      </c>
      <c r="I5" s="64">
        <f>+rates!M8</f>
        <v>23669.578791599954</v>
      </c>
      <c r="J5" s="64">
        <f t="shared" si="3"/>
        <v>23940.407098109412</v>
      </c>
    </row>
    <row r="6" spans="1:10" x14ac:dyDescent="0.25">
      <c r="A6" t="s">
        <v>20</v>
      </c>
      <c r="B6" s="62">
        <f>+'billing determinants'!P65</f>
        <v>1476</v>
      </c>
      <c r="C6" s="62">
        <f>+'billing determinants'!P72</f>
        <v>7371869.0999999996</v>
      </c>
      <c r="D6" s="62">
        <f>+'billing determinants'!R72</f>
        <v>3746829</v>
      </c>
      <c r="E6" s="63">
        <f>+peak!L55</f>
        <v>37282.771238887806</v>
      </c>
      <c r="F6" s="64">
        <f>+'billing determinants'!Q72</f>
        <v>7691062.1939499993</v>
      </c>
      <c r="G6" s="64">
        <v>0</v>
      </c>
      <c r="H6" s="64">
        <f>+F6+G6</f>
        <v>7691062.1939499993</v>
      </c>
      <c r="I6" s="64">
        <f>+'billing determinants'!U72-'billing determinants'!T72</f>
        <v>370852.70605000108</v>
      </c>
      <c r="J6" s="64">
        <f t="shared" si="3"/>
        <v>375096.01816080278</v>
      </c>
    </row>
    <row r="7" spans="1:10" x14ac:dyDescent="0.25">
      <c r="A7" t="s">
        <v>21</v>
      </c>
      <c r="B7" s="62">
        <f>+'billing determinants'!P81</f>
        <v>852</v>
      </c>
      <c r="C7" s="62">
        <f>+'billing determinants'!P87</f>
        <v>8044870.4654000001</v>
      </c>
      <c r="D7" s="62">
        <f>+'billing determinants'!R87</f>
        <v>3666427</v>
      </c>
      <c r="E7">
        <v>0</v>
      </c>
      <c r="F7" s="64">
        <f>+'billing determinants'!Q87</f>
        <v>6705206.17754356</v>
      </c>
      <c r="G7" s="64">
        <v>0</v>
      </c>
      <c r="H7" s="64">
        <f t="shared" si="2"/>
        <v>6705206.17754356</v>
      </c>
      <c r="I7" s="64">
        <f>+'billing determinants'!U87-'billing determinants'!T87</f>
        <v>89106.422456439584</v>
      </c>
      <c r="J7" s="64">
        <f t="shared" si="3"/>
        <v>90125.981853988225</v>
      </c>
    </row>
    <row r="8" spans="1:10" x14ac:dyDescent="0.25">
      <c r="F8" s="64"/>
      <c r="G8" s="64"/>
      <c r="H8" s="64"/>
    </row>
    <row r="10" spans="1:10" x14ac:dyDescent="0.25">
      <c r="F10" s="64"/>
      <c r="G10" s="64"/>
      <c r="H10" s="64"/>
    </row>
    <row r="11" spans="1:10" x14ac:dyDescent="0.25">
      <c r="A11" t="s">
        <v>1</v>
      </c>
      <c r="B11" s="62">
        <f t="shared" ref="B11:G11" si="4">+SUM(B3:B7)</f>
        <v>2105371</v>
      </c>
      <c r="C11" s="74">
        <f t="shared" si="4"/>
        <v>32865245.985127855</v>
      </c>
      <c r="D11" s="74">
        <f t="shared" si="4"/>
        <v>20309773.810407605</v>
      </c>
      <c r="E11" s="74">
        <f t="shared" si="4"/>
        <v>235066.8164022016</v>
      </c>
      <c r="F11" s="64">
        <f t="shared" si="4"/>
        <v>82773704.902883396</v>
      </c>
      <c r="G11" s="64">
        <f t="shared" si="4"/>
        <v>79378176.690454632</v>
      </c>
      <c r="H11" s="64">
        <f t="shared" ref="H11" si="5">+SUM(H3:H7)</f>
        <v>162151881.59333804</v>
      </c>
      <c r="I11" s="64">
        <f>+SUM(I3:I7)</f>
        <v>3270227.5971166035</v>
      </c>
      <c r="J11" s="64">
        <f>+SUM(J3:J7)</f>
        <v>3307645.6775068594</v>
      </c>
    </row>
    <row r="12" spans="1:10" x14ac:dyDescent="0.25">
      <c r="H12" s="65"/>
    </row>
    <row r="13" spans="1:10" x14ac:dyDescent="0.25">
      <c r="A13" t="s">
        <v>83</v>
      </c>
      <c r="F13" s="64">
        <f>+'billing determinants'!P99</f>
        <v>795825</v>
      </c>
      <c r="G13" s="64">
        <v>0</v>
      </c>
      <c r="H13" s="64">
        <f t="shared" ref="H13:H14" si="6">+F13+G13</f>
        <v>795825</v>
      </c>
    </row>
    <row r="14" spans="1:10" x14ac:dyDescent="0.25">
      <c r="A14" t="s">
        <v>84</v>
      </c>
      <c r="F14" s="64">
        <f>+'billing determinants'!P100</f>
        <v>1140887.1789956738</v>
      </c>
      <c r="G14" s="64">
        <v>0</v>
      </c>
      <c r="H14" s="64">
        <f t="shared" si="6"/>
        <v>1140887.1789956738</v>
      </c>
      <c r="I14" s="118">
        <v>21437.185990255792</v>
      </c>
    </row>
    <row r="15" spans="1:10" x14ac:dyDescent="0.25">
      <c r="A15" t="s">
        <v>89</v>
      </c>
      <c r="F15" s="64">
        <f>+'billing determinants'!Q78</f>
        <v>97336.650000000009</v>
      </c>
      <c r="G15" s="64">
        <v>0</v>
      </c>
      <c r="H15" s="64">
        <f>+F15+G15</f>
        <v>97336.650000000009</v>
      </c>
      <c r="I15" s="62">
        <f>+'billing determinants'!U77-'billing determinants'!T77</f>
        <v>15980.89439999999</v>
      </c>
    </row>
    <row r="16" spans="1:10" x14ac:dyDescent="0.25">
      <c r="A16" t="s">
        <v>26</v>
      </c>
      <c r="B16" s="62">
        <f>+'billing determinants'!P90</f>
        <v>180</v>
      </c>
      <c r="C16" s="62">
        <f>+'billing determinants'!P96</f>
        <v>14381056</v>
      </c>
      <c r="D16" s="62">
        <f>+'billing determinants'!R96</f>
        <v>6445618</v>
      </c>
      <c r="F16" s="64">
        <f>+'billing determinants'!Q96</f>
        <v>2618728.0575000001</v>
      </c>
      <c r="G16" s="64">
        <v>0</v>
      </c>
      <c r="H16" s="64">
        <f>+F16+G16</f>
        <v>2618728.0575000001</v>
      </c>
      <c r="I16" s="65"/>
    </row>
    <row r="17" spans="1:9" x14ac:dyDescent="0.25">
      <c r="H17" s="65"/>
    </row>
    <row r="18" spans="1:9" x14ac:dyDescent="0.25">
      <c r="A18" t="s">
        <v>88</v>
      </c>
      <c r="B18" s="62">
        <f>SUM(B11:B17)</f>
        <v>2105551</v>
      </c>
      <c r="C18" s="62">
        <f>SUM(C11:C17)</f>
        <v>47246301.985127851</v>
      </c>
      <c r="D18" s="62">
        <f>SUM(D11:D17)</f>
        <v>26755391.810407605</v>
      </c>
      <c r="F18" s="75">
        <f>+F11+F13+F14+F15+F16</f>
        <v>87426481.789379075</v>
      </c>
      <c r="G18" s="75">
        <f t="shared" ref="G18" si="7">+G11+G13+G14+G15+G16</f>
        <v>79378176.690454632</v>
      </c>
      <c r="H18" s="75">
        <f>+H11+H13+H14+H15+H16</f>
        <v>166804658.47983372</v>
      </c>
      <c r="I18" s="75">
        <f>+I11+I13+I14+I15+I16</f>
        <v>3307645.6775068594</v>
      </c>
    </row>
    <row r="19" spans="1:9" x14ac:dyDescent="0.25">
      <c r="F19" s="76"/>
      <c r="G19" s="76"/>
      <c r="H19" s="77"/>
    </row>
    <row r="20" spans="1:9" x14ac:dyDescent="0.25">
      <c r="F20" s="76"/>
      <c r="G20" s="76" t="s">
        <v>120</v>
      </c>
      <c r="H20" s="64">
        <v>166804655.47242001</v>
      </c>
    </row>
    <row r="21" spans="1:9" x14ac:dyDescent="0.25">
      <c r="F21" s="76"/>
      <c r="G21" s="76"/>
      <c r="H21" s="77"/>
    </row>
    <row r="22" spans="1:9" x14ac:dyDescent="0.25">
      <c r="B22" s="62"/>
      <c r="G22" t="s">
        <v>98</v>
      </c>
      <c r="H22" s="65">
        <f>+H20-H18</f>
        <v>-3.0074137151241302</v>
      </c>
    </row>
  </sheetData>
  <pageMargins left="0.7" right="0.7" top="0.75" bottom="0.75" header="0.3" footer="0.3"/>
  <pageSetup scale="70" orientation="landscape" r:id="rId1"/>
  <headerFooter>
    <oddHeader>&amp;C&amp;A&amp;R&amp;9CASE NO. 2015-00343
ATTACHMENT 1
TO AG DR NO. 1-36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M4097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ColWidth="12.5703125" defaultRowHeight="12.75" x14ac:dyDescent="0.2"/>
  <cols>
    <col min="1" max="1" width="5.5703125" style="18" bestFit="1" customWidth="1"/>
    <col min="2" max="2" width="29.5703125" style="18" customWidth="1"/>
    <col min="3" max="3" width="8.5703125" style="18" customWidth="1"/>
    <col min="4" max="15" width="10.5703125" style="18" customWidth="1"/>
    <col min="16" max="16" width="12.28515625" style="18" bestFit="1" customWidth="1"/>
    <col min="17" max="17" width="10.5703125" style="16" customWidth="1"/>
    <col min="18" max="29" width="10.5703125" style="1" customWidth="1"/>
    <col min="30" max="50" width="10.5703125" style="43" customWidth="1"/>
    <col min="51" max="63" width="10.5703125" style="18" customWidth="1"/>
    <col min="64" max="67" width="9.5703125" style="18" customWidth="1"/>
    <col min="68" max="16384" width="12.5703125" style="18"/>
  </cols>
  <sheetData>
    <row r="1" spans="1:91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7"/>
      <c r="Q1" s="17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</row>
    <row r="2" spans="1:9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7"/>
      <c r="Q2" s="17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</row>
    <row r="3" spans="1:9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9" t="s">
        <v>27</v>
      </c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</row>
    <row r="4" spans="1:91" x14ac:dyDescent="0.2">
      <c r="A4" s="20"/>
      <c r="B4" s="16"/>
      <c r="C4" s="21"/>
      <c r="D4" s="22"/>
      <c r="E4" s="22"/>
      <c r="F4" s="22"/>
      <c r="G4" s="22"/>
      <c r="H4" s="22"/>
      <c r="I4" s="22"/>
      <c r="J4" s="23" t="s">
        <v>28</v>
      </c>
      <c r="K4" s="22"/>
      <c r="L4" s="22"/>
      <c r="M4" s="22"/>
      <c r="N4" s="22"/>
      <c r="O4" s="22"/>
      <c r="P4" s="19"/>
      <c r="Q4" s="19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</row>
    <row r="5" spans="1:91" x14ac:dyDescent="0.2">
      <c r="A5" s="20"/>
      <c r="B5" s="22"/>
      <c r="C5" s="21"/>
      <c r="D5" s="22"/>
      <c r="E5" s="22"/>
      <c r="F5" s="22"/>
      <c r="G5" s="22"/>
      <c r="H5" s="22"/>
      <c r="I5" s="22"/>
      <c r="J5" s="23" t="s">
        <v>29</v>
      </c>
      <c r="K5" s="22"/>
      <c r="L5" s="22"/>
      <c r="M5" s="22"/>
      <c r="N5" s="22"/>
      <c r="O5" s="22"/>
      <c r="P5" s="22"/>
      <c r="Q5" s="22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</row>
    <row r="6" spans="1:91" x14ac:dyDescent="0.2">
      <c r="A6" s="20"/>
      <c r="B6" s="22"/>
      <c r="C6" s="24"/>
      <c r="D6" s="22"/>
      <c r="E6" s="22"/>
      <c r="F6" s="22"/>
      <c r="G6" s="22"/>
      <c r="H6" s="22"/>
      <c r="I6" s="22"/>
      <c r="J6" s="23" t="s">
        <v>130</v>
      </c>
      <c r="K6" s="22"/>
      <c r="L6" s="22"/>
      <c r="M6" s="22"/>
      <c r="N6" s="22"/>
      <c r="O6" s="22"/>
      <c r="P6" s="22"/>
      <c r="Q6" s="22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</row>
    <row r="7" spans="1:91" x14ac:dyDescent="0.2">
      <c r="A7" s="16"/>
      <c r="B7" s="16"/>
      <c r="C7" s="16"/>
      <c r="D7" s="16"/>
      <c r="E7" s="16"/>
      <c r="F7" s="16"/>
      <c r="G7" s="16"/>
      <c r="H7" s="16"/>
      <c r="I7" s="16"/>
      <c r="J7" s="25" t="s">
        <v>30</v>
      </c>
      <c r="K7" s="16"/>
      <c r="L7" s="16"/>
      <c r="M7" s="16"/>
      <c r="N7" s="16"/>
      <c r="O7" s="16"/>
      <c r="P7" s="16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</row>
    <row r="8" spans="1:91" x14ac:dyDescent="0.2">
      <c r="A8" s="20" t="s">
        <v>31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23" t="s">
        <v>1</v>
      </c>
      <c r="Q8" s="23" t="s">
        <v>1</v>
      </c>
      <c r="R8" s="80" t="s">
        <v>92</v>
      </c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</row>
    <row r="9" spans="1:91" ht="25.5" x14ac:dyDescent="0.2">
      <c r="A9" s="26" t="s">
        <v>32</v>
      </c>
      <c r="B9" s="27" t="s">
        <v>33</v>
      </c>
      <c r="C9" s="28" t="s">
        <v>34</v>
      </c>
      <c r="D9" s="29">
        <v>42551</v>
      </c>
      <c r="E9" s="29">
        <v>42582</v>
      </c>
      <c r="F9" s="29">
        <v>42613</v>
      </c>
      <c r="G9" s="29">
        <v>42643</v>
      </c>
      <c r="H9" s="29">
        <v>42674</v>
      </c>
      <c r="I9" s="29">
        <v>42704</v>
      </c>
      <c r="J9" s="29">
        <v>42735</v>
      </c>
      <c r="K9" s="29">
        <v>42766</v>
      </c>
      <c r="L9" s="29">
        <v>42794</v>
      </c>
      <c r="M9" s="29">
        <v>42825</v>
      </c>
      <c r="N9" s="29">
        <v>42855</v>
      </c>
      <c r="O9" s="29">
        <v>42886</v>
      </c>
      <c r="P9" s="29" t="s">
        <v>35</v>
      </c>
      <c r="Q9" s="29" t="s">
        <v>36</v>
      </c>
      <c r="R9" s="80" t="s">
        <v>22</v>
      </c>
      <c r="S9" s="80" t="s">
        <v>2</v>
      </c>
      <c r="T9" s="9" t="s">
        <v>118</v>
      </c>
      <c r="U9" s="9" t="s">
        <v>119</v>
      </c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</row>
    <row r="10" spans="1:91" x14ac:dyDescent="0.2">
      <c r="A10" s="16"/>
      <c r="B10" s="30"/>
      <c r="C10" s="30"/>
      <c r="D10" s="30" t="s">
        <v>37</v>
      </c>
      <c r="E10" s="30" t="s">
        <v>38</v>
      </c>
      <c r="F10" s="23" t="s">
        <v>39</v>
      </c>
      <c r="G10" s="31" t="s">
        <v>40</v>
      </c>
      <c r="H10" s="32" t="s">
        <v>41</v>
      </c>
      <c r="I10" s="32" t="s">
        <v>42</v>
      </c>
      <c r="J10" s="32" t="s">
        <v>43</v>
      </c>
      <c r="K10" s="32" t="s">
        <v>44</v>
      </c>
      <c r="L10" s="32" t="s">
        <v>45</v>
      </c>
      <c r="M10" s="32" t="s">
        <v>46</v>
      </c>
      <c r="N10" s="32" t="s">
        <v>47</v>
      </c>
      <c r="O10" s="32" t="s">
        <v>48</v>
      </c>
      <c r="P10" s="32" t="s">
        <v>49</v>
      </c>
      <c r="Q10" s="32" t="s">
        <v>50</v>
      </c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</row>
    <row r="11" spans="1:91" x14ac:dyDescent="0.2">
      <c r="A11" s="16"/>
      <c r="B11" s="16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4"/>
      <c r="Q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</row>
    <row r="12" spans="1:91" x14ac:dyDescent="0.2">
      <c r="A12" s="23">
        <v>1</v>
      </c>
      <c r="B12" s="35" t="s">
        <v>51</v>
      </c>
      <c r="C12" s="36"/>
      <c r="D12" s="68">
        <f t="shared" ref="D12:O12" si="0">D13*$C$13+D14*$C$14+D15*$C$15+D16*$C$16</f>
        <v>3208296.7683956646</v>
      </c>
      <c r="E12" s="68">
        <f t="shared" si="0"/>
        <v>3106915.0466213897</v>
      </c>
      <c r="F12" s="68">
        <f t="shared" si="0"/>
        <v>3057547.6079874802</v>
      </c>
      <c r="G12" s="68">
        <f t="shared" si="0"/>
        <v>3056795.3235975574</v>
      </c>
      <c r="H12" s="68">
        <f t="shared" si="0"/>
        <v>3305905.1620962857</v>
      </c>
      <c r="I12" s="68">
        <f t="shared" si="0"/>
        <v>4089123.1639045435</v>
      </c>
      <c r="J12" s="68">
        <f t="shared" si="0"/>
        <v>5096722.4968727697</v>
      </c>
      <c r="K12" s="68">
        <f t="shared" si="0"/>
        <v>5469892.3854327332</v>
      </c>
      <c r="L12" s="68">
        <f t="shared" si="0"/>
        <v>5101889.4356375793</v>
      </c>
      <c r="M12" s="68">
        <f t="shared" si="0"/>
        <v>5432598.8639615979</v>
      </c>
      <c r="N12" s="68">
        <f t="shared" si="0"/>
        <v>4161399.9792392161</v>
      </c>
      <c r="O12" s="68">
        <f t="shared" si="0"/>
        <v>3487220.0043314998</v>
      </c>
      <c r="P12" s="68">
        <f>SUM(D12:O12)</f>
        <v>48574306.238078319</v>
      </c>
      <c r="Q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9"/>
      <c r="BM12" s="69"/>
      <c r="BN12" s="69"/>
      <c r="BO12" s="69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</row>
    <row r="13" spans="1:91" x14ac:dyDescent="0.2">
      <c r="A13" s="23">
        <v>2</v>
      </c>
      <c r="B13" s="16" t="s">
        <v>52</v>
      </c>
      <c r="C13" s="37">
        <v>18.649999999999999</v>
      </c>
      <c r="D13" s="17">
        <v>156693</v>
      </c>
      <c r="E13" s="17">
        <v>154693</v>
      </c>
      <c r="F13" s="17">
        <v>152235</v>
      </c>
      <c r="G13" s="17">
        <v>151812</v>
      </c>
      <c r="H13" s="17">
        <v>153319</v>
      </c>
      <c r="I13" s="17">
        <v>153194</v>
      </c>
      <c r="J13" s="17">
        <v>158720</v>
      </c>
      <c r="K13" s="17">
        <v>158673</v>
      </c>
      <c r="L13" s="17">
        <v>141981</v>
      </c>
      <c r="M13" s="17">
        <v>176169</v>
      </c>
      <c r="N13" s="17">
        <v>159039</v>
      </c>
      <c r="O13" s="17">
        <v>157509</v>
      </c>
      <c r="P13" s="17">
        <f>ROUND((SUM(D13:O13)),0)</f>
        <v>1874037</v>
      </c>
      <c r="Q13" s="17">
        <f>P13*C13</f>
        <v>34950790.049999997</v>
      </c>
      <c r="S13" s="8">
        <f>AVERAGE(D13:O13)</f>
        <v>156169.75</v>
      </c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70"/>
      <c r="BM13" s="70"/>
      <c r="BN13" s="70"/>
      <c r="BO13" s="70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</row>
    <row r="14" spans="1:91" x14ac:dyDescent="0.2">
      <c r="A14" s="23">
        <v>3</v>
      </c>
      <c r="B14" s="16" t="s">
        <v>53</v>
      </c>
      <c r="C14" s="38">
        <v>1.3180000000000001</v>
      </c>
      <c r="D14" s="17">
        <v>216974.44491325098</v>
      </c>
      <c r="E14" s="17">
        <v>168354.01868087237</v>
      </c>
      <c r="F14" s="17">
        <v>165678.95143207905</v>
      </c>
      <c r="G14" s="17">
        <v>171093.72048373095</v>
      </c>
      <c r="H14" s="17">
        <v>338775.27473162819</v>
      </c>
      <c r="I14" s="17">
        <v>934791.39901710465</v>
      </c>
      <c r="J14" s="17">
        <v>1621088.3891295667</v>
      </c>
      <c r="K14" s="17">
        <v>1904886.9009353057</v>
      </c>
      <c r="L14" s="17">
        <v>1861869.3365990738</v>
      </c>
      <c r="M14" s="17">
        <v>1629018.978726554</v>
      </c>
      <c r="N14" s="17">
        <v>906921.56998423114</v>
      </c>
      <c r="O14" s="17">
        <v>417053.98659446143</v>
      </c>
      <c r="P14" s="17">
        <f>SUM(D14:O14)</f>
        <v>10336506.97122786</v>
      </c>
      <c r="Q14" s="17">
        <f>P14*C14</f>
        <v>13623516.18807832</v>
      </c>
      <c r="R14" s="8">
        <f>+SUM(I14:M14)</f>
        <v>7951655.0044076042</v>
      </c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</row>
    <row r="15" spans="1:91" x14ac:dyDescent="0.2">
      <c r="A15" s="23">
        <v>4</v>
      </c>
      <c r="B15" s="16" t="s">
        <v>54</v>
      </c>
      <c r="C15" s="38">
        <v>0.87999999999999989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f>SUM(D15:O15)</f>
        <v>0</v>
      </c>
      <c r="Q15" s="17">
        <f>P15*C15</f>
        <v>0</v>
      </c>
      <c r="R15" s="8">
        <f t="shared" ref="R15:R16" si="1">+SUM(I15:M15)</f>
        <v>0</v>
      </c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</row>
    <row r="16" spans="1:91" x14ac:dyDescent="0.2">
      <c r="A16" s="23">
        <v>5</v>
      </c>
      <c r="B16" s="16" t="s">
        <v>55</v>
      </c>
      <c r="C16" s="38">
        <v>0.62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f>SUM(D16:O16)</f>
        <v>0</v>
      </c>
      <c r="Q16" s="17">
        <f>P16*C16</f>
        <v>0</v>
      </c>
      <c r="R16" s="8">
        <f t="shared" si="1"/>
        <v>0</v>
      </c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</row>
    <row r="17" spans="1:91" x14ac:dyDescent="0.2">
      <c r="A17" s="23">
        <v>6</v>
      </c>
      <c r="B17" s="39" t="s">
        <v>56</v>
      </c>
      <c r="C17" s="39"/>
      <c r="D17" s="40">
        <f t="shared" ref="D17:O17" si="2">D14+D15+D16</f>
        <v>216974.44491325098</v>
      </c>
      <c r="E17" s="40">
        <f t="shared" si="2"/>
        <v>168354.01868087237</v>
      </c>
      <c r="F17" s="40">
        <f t="shared" si="2"/>
        <v>165678.95143207905</v>
      </c>
      <c r="G17" s="40">
        <f t="shared" si="2"/>
        <v>171093.72048373095</v>
      </c>
      <c r="H17" s="40">
        <f t="shared" si="2"/>
        <v>338775.27473162819</v>
      </c>
      <c r="I17" s="40">
        <f t="shared" si="2"/>
        <v>934791.39901710465</v>
      </c>
      <c r="J17" s="40">
        <f t="shared" si="2"/>
        <v>1621088.3891295667</v>
      </c>
      <c r="K17" s="40">
        <f t="shared" si="2"/>
        <v>1904886.9009353057</v>
      </c>
      <c r="L17" s="40">
        <f t="shared" si="2"/>
        <v>1861869.3365990738</v>
      </c>
      <c r="M17" s="40">
        <f t="shared" si="2"/>
        <v>1629018.978726554</v>
      </c>
      <c r="N17" s="40">
        <f t="shared" si="2"/>
        <v>906921.56998423114</v>
      </c>
      <c r="O17" s="40">
        <f t="shared" si="2"/>
        <v>417053.98659446143</v>
      </c>
      <c r="P17" s="40">
        <f t="shared" ref="P17" si="3">P14+P15+P16</f>
        <v>10336506.97122786</v>
      </c>
      <c r="Q17" s="40">
        <f>SUM(Q13:Q16)</f>
        <v>48574306.238078319</v>
      </c>
      <c r="R17" s="40">
        <f t="shared" ref="R17" si="4">R14+R15+R16</f>
        <v>7951655.0044076042</v>
      </c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</row>
    <row r="18" spans="1:91" x14ac:dyDescent="0.2">
      <c r="A18" s="23">
        <v>7</v>
      </c>
      <c r="B18" s="41" t="s">
        <v>57</v>
      </c>
      <c r="C18" s="41"/>
      <c r="D18" s="42">
        <v>4.576446110502566</v>
      </c>
      <c r="E18" s="42">
        <v>4.576446110502566</v>
      </c>
      <c r="F18" s="42">
        <v>4.6088710472168026</v>
      </c>
      <c r="G18" s="42">
        <v>4.6088710472168026</v>
      </c>
      <c r="H18" s="42">
        <v>4.6088710472168026</v>
      </c>
      <c r="I18" s="42">
        <v>4.5535112981864572</v>
      </c>
      <c r="J18" s="42">
        <v>4.5535112981864572</v>
      </c>
      <c r="K18" s="42">
        <v>4.5535112981864572</v>
      </c>
      <c r="L18" s="42">
        <v>4.5576361502621516</v>
      </c>
      <c r="M18" s="42">
        <v>4.5576361502621516</v>
      </c>
      <c r="N18" s="42">
        <v>4.5576361502621516</v>
      </c>
      <c r="O18" s="42">
        <v>4.83392198302381</v>
      </c>
      <c r="P18" s="42"/>
      <c r="Q18" s="42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</row>
    <row r="19" spans="1:91" x14ac:dyDescent="0.2">
      <c r="A19" s="23">
        <v>8</v>
      </c>
      <c r="B19" s="41" t="s">
        <v>25</v>
      </c>
      <c r="C19" s="43"/>
      <c r="D19" s="44">
        <f t="shared" ref="D19:O19" si="5">D18*D17</f>
        <v>992971.85450170073</v>
      </c>
      <c r="E19" s="44">
        <f t="shared" si="5"/>
        <v>770463.09397955472</v>
      </c>
      <c r="F19" s="44">
        <f t="shared" si="5"/>
        <v>763592.92238854792</v>
      </c>
      <c r="G19" s="44">
        <f t="shared" si="5"/>
        <v>788548.89469807199</v>
      </c>
      <c r="H19" s="44">
        <f t="shared" si="5"/>
        <v>1561371.5552235192</v>
      </c>
      <c r="I19" s="44">
        <f t="shared" si="5"/>
        <v>4256583.1968719102</v>
      </c>
      <c r="J19" s="44">
        <f t="shared" si="5"/>
        <v>7381644.2952603661</v>
      </c>
      <c r="K19" s="44">
        <f t="shared" si="5"/>
        <v>8673924.0251763016</v>
      </c>
      <c r="L19" s="44">
        <f t="shared" si="5"/>
        <v>8485722.9955485482</v>
      </c>
      <c r="M19" s="44">
        <f t="shared" si="5"/>
        <v>7424475.7869072733</v>
      </c>
      <c r="N19" s="44">
        <f t="shared" si="5"/>
        <v>4133418.5328126377</v>
      </c>
      <c r="O19" s="44">
        <f t="shared" si="5"/>
        <v>2016006.4339066844</v>
      </c>
      <c r="P19" s="44">
        <f>SUM(D19:O19)</f>
        <v>47248723.58727511</v>
      </c>
      <c r="Q19" s="45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</row>
    <row r="20" spans="1:91" x14ac:dyDescent="0.2">
      <c r="A20" s="23">
        <v>9</v>
      </c>
      <c r="C20" s="46"/>
      <c r="D20" s="4"/>
      <c r="P20" s="46"/>
      <c r="Q20" s="17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</row>
    <row r="21" spans="1:91" x14ac:dyDescent="0.2">
      <c r="A21" s="23">
        <v>10</v>
      </c>
      <c r="B21" s="35" t="s">
        <v>58</v>
      </c>
      <c r="C21" s="16"/>
      <c r="D21" s="68">
        <f t="shared" ref="D21:O21" si="6">D22*$C$22+D23*$C$23+D24*$C$24+D25*$C$25</f>
        <v>1054766.9606299822</v>
      </c>
      <c r="E21" s="68">
        <f t="shared" si="6"/>
        <v>1023645.2076490484</v>
      </c>
      <c r="F21" s="68">
        <f t="shared" si="6"/>
        <v>1000785.2950254441</v>
      </c>
      <c r="G21" s="68">
        <f t="shared" si="6"/>
        <v>998113.85135664651</v>
      </c>
      <c r="H21" s="68">
        <f t="shared" si="6"/>
        <v>1075489.2735885207</v>
      </c>
      <c r="I21" s="68">
        <f t="shared" si="6"/>
        <v>1389050.7241869851</v>
      </c>
      <c r="J21" s="68">
        <f t="shared" si="6"/>
        <v>1773676.193082958</v>
      </c>
      <c r="K21" s="68">
        <f t="shared" si="6"/>
        <v>1919276.9547644551</v>
      </c>
      <c r="L21" s="68">
        <f t="shared" si="6"/>
        <v>1841641.9305455415</v>
      </c>
      <c r="M21" s="68">
        <f t="shared" si="6"/>
        <v>1837476.9943255384</v>
      </c>
      <c r="N21" s="68">
        <f t="shared" si="6"/>
        <v>1423016.6553473328</v>
      </c>
      <c r="O21" s="68">
        <f t="shared" si="6"/>
        <v>1156600.840484309</v>
      </c>
      <c r="P21" s="68">
        <f>SUM(D21:O21)</f>
        <v>16493540.880986761</v>
      </c>
      <c r="Q21" s="6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</row>
    <row r="22" spans="1:91" x14ac:dyDescent="0.2">
      <c r="A22" s="23">
        <v>11</v>
      </c>
      <c r="B22" s="16" t="s">
        <v>52</v>
      </c>
      <c r="C22" s="47">
        <v>48.44</v>
      </c>
      <c r="D22" s="17">
        <v>17239</v>
      </c>
      <c r="E22" s="17">
        <v>17099</v>
      </c>
      <c r="F22" s="17">
        <v>16768</v>
      </c>
      <c r="G22" s="17">
        <v>16763</v>
      </c>
      <c r="H22" s="17">
        <v>16900</v>
      </c>
      <c r="I22" s="17">
        <v>16920</v>
      </c>
      <c r="J22" s="17">
        <v>17698</v>
      </c>
      <c r="K22" s="17">
        <v>17809</v>
      </c>
      <c r="L22" s="17">
        <v>16330</v>
      </c>
      <c r="M22" s="17">
        <v>19213</v>
      </c>
      <c r="N22" s="17">
        <v>17745</v>
      </c>
      <c r="O22" s="17">
        <v>17372</v>
      </c>
      <c r="P22" s="17">
        <f>ROUND((SUM(D22:O22)),0)</f>
        <v>207856</v>
      </c>
      <c r="Q22" s="17">
        <f>P22*C22</f>
        <v>10068544.639999999</v>
      </c>
      <c r="S22" s="8">
        <f>AVERAGE(D22:O22)</f>
        <v>17321.333333333332</v>
      </c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</row>
    <row r="23" spans="1:91" x14ac:dyDescent="0.2">
      <c r="A23" s="23">
        <v>12</v>
      </c>
      <c r="B23" s="16" t="s">
        <v>53</v>
      </c>
      <c r="C23" s="38">
        <v>1.3180000000000001</v>
      </c>
      <c r="D23" s="17">
        <v>157105.54247941135</v>
      </c>
      <c r="E23" s="17">
        <v>139909.19013938011</v>
      </c>
      <c r="F23" s="17">
        <v>130250.76022247532</v>
      </c>
      <c r="G23" s="17">
        <v>120243.96063161312</v>
      </c>
      <c r="H23" s="17">
        <v>150843.60552630303</v>
      </c>
      <c r="I23" s="17">
        <v>401776.07452736335</v>
      </c>
      <c r="J23" s="17">
        <v>641864.19765058928</v>
      </c>
      <c r="K23" s="17">
        <v>728984.00406496658</v>
      </c>
      <c r="L23" s="17">
        <v>728067.37103548297</v>
      </c>
      <c r="M23" s="17">
        <v>626175.40890762198</v>
      </c>
      <c r="N23" s="17">
        <v>394045.48316742701</v>
      </c>
      <c r="O23" s="17">
        <v>218235.3686491072</v>
      </c>
      <c r="P23" s="17">
        <f>SUM(D23:O23)</f>
        <v>4437500.9670017418</v>
      </c>
      <c r="Q23" s="17">
        <f>P23*C23</f>
        <v>5848626.2745082956</v>
      </c>
      <c r="R23" s="8">
        <f>+SUM(I23:M23)</f>
        <v>3126867.0561860241</v>
      </c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</row>
    <row r="24" spans="1:91" x14ac:dyDescent="0.2">
      <c r="A24" s="23">
        <v>13</v>
      </c>
      <c r="B24" s="16" t="s">
        <v>54</v>
      </c>
      <c r="C24" s="38">
        <v>0.87999999999999989</v>
      </c>
      <c r="D24" s="17">
        <v>14368.972320588658</v>
      </c>
      <c r="E24" s="17">
        <v>12465.153460619891</v>
      </c>
      <c r="F24" s="17">
        <v>19173.719377524681</v>
      </c>
      <c r="G24" s="17">
        <v>31400.671868386886</v>
      </c>
      <c r="H24" s="17">
        <v>65956.138073696973</v>
      </c>
      <c r="I24" s="17">
        <v>45346.656772636619</v>
      </c>
      <c r="J24" s="17">
        <v>80009.159749410697</v>
      </c>
      <c r="K24" s="17">
        <v>108872.81523503333</v>
      </c>
      <c r="L24" s="17">
        <v>103436.29036451696</v>
      </c>
      <c r="M24" s="17">
        <v>92613.733392377966</v>
      </c>
      <c r="N24" s="17">
        <v>50110.123332572941</v>
      </c>
      <c r="O24" s="17">
        <v>31212.437050892811</v>
      </c>
      <c r="P24" s="17">
        <f>SUM(D24:O24)</f>
        <v>654965.87099825847</v>
      </c>
      <c r="Q24" s="17">
        <f>P24*C24</f>
        <v>576369.96647846734</v>
      </c>
      <c r="R24" s="8">
        <f t="shared" ref="R24:R25" si="7">+SUM(I24:M24)</f>
        <v>430278.65551397554</v>
      </c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</row>
    <row r="25" spans="1:91" x14ac:dyDescent="0.2">
      <c r="A25" s="23">
        <v>14</v>
      </c>
      <c r="B25" s="16" t="s">
        <v>55</v>
      </c>
      <c r="C25" s="38">
        <v>0.62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f>SUM(D25:O25)</f>
        <v>0</v>
      </c>
      <c r="Q25" s="17">
        <f>P25*C25</f>
        <v>0</v>
      </c>
      <c r="R25" s="8">
        <f t="shared" si="7"/>
        <v>0</v>
      </c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</row>
    <row r="26" spans="1:91" x14ac:dyDescent="0.2">
      <c r="A26" s="23">
        <v>15</v>
      </c>
      <c r="B26" s="39" t="s">
        <v>56</v>
      </c>
      <c r="C26" s="39"/>
      <c r="D26" s="40">
        <f t="shared" ref="D26:O26" si="8">D23+D24+D25</f>
        <v>171474.5148</v>
      </c>
      <c r="E26" s="40">
        <f t="shared" si="8"/>
        <v>152374.34359999999</v>
      </c>
      <c r="F26" s="40">
        <f t="shared" si="8"/>
        <v>149424.47959999999</v>
      </c>
      <c r="G26" s="40">
        <f t="shared" si="8"/>
        <v>151644.63250000001</v>
      </c>
      <c r="H26" s="40">
        <f t="shared" si="8"/>
        <v>216799.74359999999</v>
      </c>
      <c r="I26" s="40">
        <f t="shared" si="8"/>
        <v>447122.73129999998</v>
      </c>
      <c r="J26" s="40">
        <f t="shared" si="8"/>
        <v>721873.35739999998</v>
      </c>
      <c r="K26" s="40">
        <f t="shared" si="8"/>
        <v>837856.81929999986</v>
      </c>
      <c r="L26" s="40">
        <f t="shared" si="8"/>
        <v>831503.66139999987</v>
      </c>
      <c r="M26" s="40">
        <f t="shared" si="8"/>
        <v>718789.14229999995</v>
      </c>
      <c r="N26" s="40">
        <f t="shared" si="8"/>
        <v>444155.60649999994</v>
      </c>
      <c r="O26" s="40">
        <f t="shared" si="8"/>
        <v>249447.80570000003</v>
      </c>
      <c r="P26" s="40">
        <f t="shared" ref="P26" si="9">P23+P24+P25</f>
        <v>5092466.8380000005</v>
      </c>
      <c r="Q26" s="40">
        <f>SUM(Q22:Q25)</f>
        <v>16493540.880986761</v>
      </c>
      <c r="R26" s="40">
        <f t="shared" ref="R26" si="10">R23+R24+R25</f>
        <v>3557145.7116999999</v>
      </c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</row>
    <row r="27" spans="1:91" x14ac:dyDescent="0.2">
      <c r="A27" s="23">
        <v>16</v>
      </c>
      <c r="B27" s="41" t="s">
        <v>57</v>
      </c>
      <c r="C27" s="41"/>
      <c r="D27" s="42">
        <v>4.576446110502566</v>
      </c>
      <c r="E27" s="42">
        <v>4.576446110502566</v>
      </c>
      <c r="F27" s="42">
        <v>4.6088710472168026</v>
      </c>
      <c r="G27" s="42">
        <v>4.6088710472168026</v>
      </c>
      <c r="H27" s="42">
        <v>4.6088710472168026</v>
      </c>
      <c r="I27" s="42">
        <v>4.5535112981864572</v>
      </c>
      <c r="J27" s="42">
        <v>4.5535112981864572</v>
      </c>
      <c r="K27" s="42">
        <v>4.5535112981864572</v>
      </c>
      <c r="L27" s="42">
        <v>4.5576361502621516</v>
      </c>
      <c r="M27" s="42">
        <v>4.5576361502621516</v>
      </c>
      <c r="N27" s="42">
        <v>4.5576361502621516</v>
      </c>
      <c r="O27" s="42">
        <v>4.83392198302381</v>
      </c>
      <c r="P27" s="42"/>
      <c r="Q27" s="42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</row>
    <row r="28" spans="1:91" x14ac:dyDescent="0.2">
      <c r="A28" s="23">
        <v>17</v>
      </c>
      <c r="B28" s="41" t="s">
        <v>25</v>
      </c>
      <c r="C28" s="43"/>
      <c r="D28" s="44">
        <f t="shared" ref="D28:O28" si="11">D27*D26</f>
        <v>784743.87630677468</v>
      </c>
      <c r="E28" s="44">
        <f t="shared" si="11"/>
        <v>697332.97210860148</v>
      </c>
      <c r="F28" s="44">
        <f t="shared" si="11"/>
        <v>688678.15777387773</v>
      </c>
      <c r="G28" s="44">
        <f t="shared" si="11"/>
        <v>698910.55619508226</v>
      </c>
      <c r="H28" s="44">
        <f t="shared" si="11"/>
        <v>999202.06132206623</v>
      </c>
      <c r="I28" s="44">
        <f t="shared" si="11"/>
        <v>2035978.4086505375</v>
      </c>
      <c r="J28" s="44">
        <f t="shared" si="11"/>
        <v>3287058.4887806904</v>
      </c>
      <c r="K28" s="44">
        <f t="shared" si="11"/>
        <v>3815190.4929451183</v>
      </c>
      <c r="L28" s="44">
        <f t="shared" si="11"/>
        <v>3789691.146271979</v>
      </c>
      <c r="M28" s="44">
        <f t="shared" si="11"/>
        <v>3275979.3793624057</v>
      </c>
      <c r="N28" s="44">
        <f t="shared" si="11"/>
        <v>2024299.6485260108</v>
      </c>
      <c r="O28" s="44">
        <f t="shared" si="11"/>
        <v>1205811.2315902822</v>
      </c>
      <c r="P28" s="44">
        <f>SUM(D28:O28)</f>
        <v>23302876.419833422</v>
      </c>
      <c r="Q28" s="45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</row>
    <row r="29" spans="1:91" x14ac:dyDescent="0.2">
      <c r="A29" s="23">
        <v>18</v>
      </c>
      <c r="D29" s="4"/>
      <c r="P29" s="46"/>
      <c r="Q29" s="17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</row>
    <row r="30" spans="1:91" x14ac:dyDescent="0.2">
      <c r="A30" s="23">
        <v>19</v>
      </c>
      <c r="B30" s="35" t="s">
        <v>59</v>
      </c>
      <c r="C30" s="38"/>
      <c r="D30" s="68">
        <f t="shared" ref="D30:O30" si="12">D31*$C$31+D32*$C$32+D33*$C$33+D34*$C$34</f>
        <v>27523.907412745451</v>
      </c>
      <c r="E30" s="68">
        <f t="shared" si="12"/>
        <v>24214.761781254543</v>
      </c>
      <c r="F30" s="68">
        <f t="shared" si="12"/>
        <v>34182.542585763636</v>
      </c>
      <c r="G30" s="68">
        <f t="shared" si="12"/>
        <v>30882.138216709092</v>
      </c>
      <c r="H30" s="68">
        <f t="shared" si="12"/>
        <v>30594.828955072728</v>
      </c>
      <c r="I30" s="68">
        <f t="shared" si="12"/>
        <v>55963.462716072725</v>
      </c>
      <c r="J30" s="68">
        <f t="shared" si="12"/>
        <v>97810.110294654543</v>
      </c>
      <c r="K30" s="68">
        <f t="shared" si="12"/>
        <v>124377.45442001818</v>
      </c>
      <c r="L30" s="68">
        <f t="shared" si="12"/>
        <v>101461.33704998181</v>
      </c>
      <c r="M30" s="68">
        <f t="shared" si="12"/>
        <v>150514.61749752727</v>
      </c>
      <c r="N30" s="68">
        <f t="shared" si="12"/>
        <v>59102.538638109087</v>
      </c>
      <c r="O30" s="68">
        <f t="shared" si="12"/>
        <v>31760.490292181821</v>
      </c>
      <c r="P30" s="68">
        <f>SUM(D30:O30)</f>
        <v>768388.18986009096</v>
      </c>
      <c r="Q30" s="6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</row>
    <row r="31" spans="1:91" x14ac:dyDescent="0.2">
      <c r="A31" s="23">
        <v>20</v>
      </c>
      <c r="B31" s="16" t="s">
        <v>52</v>
      </c>
      <c r="C31" s="37">
        <v>48.44</v>
      </c>
      <c r="D31" s="17">
        <v>205</v>
      </c>
      <c r="E31" s="17">
        <v>193</v>
      </c>
      <c r="F31" s="17">
        <v>211</v>
      </c>
      <c r="G31" s="17">
        <v>188</v>
      </c>
      <c r="H31" s="17">
        <v>194</v>
      </c>
      <c r="I31" s="17">
        <v>181</v>
      </c>
      <c r="J31" s="17">
        <v>200</v>
      </c>
      <c r="K31" s="17">
        <v>201</v>
      </c>
      <c r="L31" s="17">
        <v>169</v>
      </c>
      <c r="M31" s="17">
        <v>234</v>
      </c>
      <c r="N31" s="17">
        <v>197</v>
      </c>
      <c r="O31" s="17">
        <v>193</v>
      </c>
      <c r="P31" s="17">
        <f>ROUND((SUM(D31:O31)),0)</f>
        <v>2366</v>
      </c>
      <c r="Q31" s="17">
        <f>P31*C31</f>
        <v>114609.04</v>
      </c>
      <c r="S31" s="8">
        <f>AVERAGE(D31:O31)</f>
        <v>197.16666666666666</v>
      </c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</row>
    <row r="32" spans="1:91" x14ac:dyDescent="0.2">
      <c r="A32" s="23">
        <v>21</v>
      </c>
      <c r="B32" s="16" t="s">
        <v>53</v>
      </c>
      <c r="C32" s="38">
        <v>1.3180000000000001</v>
      </c>
      <c r="D32" s="17">
        <v>9589.5276272727278</v>
      </c>
      <c r="E32" s="17">
        <v>8581.6553727272712</v>
      </c>
      <c r="F32" s="17">
        <v>11302.885118181819</v>
      </c>
      <c r="G32" s="17">
        <v>10101.737645454547</v>
      </c>
      <c r="H32" s="17">
        <v>11349.108463636363</v>
      </c>
      <c r="I32" s="17">
        <v>22690.29796363636</v>
      </c>
      <c r="J32" s="17">
        <v>36089.256672727272</v>
      </c>
      <c r="K32" s="17">
        <v>42579.623990909102</v>
      </c>
      <c r="L32" s="17">
        <v>34343.541009090899</v>
      </c>
      <c r="M32" s="17">
        <v>51216.227236363644</v>
      </c>
      <c r="N32" s="17">
        <v>24163.344945454544</v>
      </c>
      <c r="O32" s="17">
        <v>13009.233909090908</v>
      </c>
      <c r="P32" s="17">
        <f>SUM(D32:O32)</f>
        <v>275016.43995454541</v>
      </c>
      <c r="Q32" s="17">
        <f>P32*C32</f>
        <v>362471.66786009085</v>
      </c>
      <c r="R32" s="8">
        <f>+SUM(I32:M32)</f>
        <v>186918.94687272725</v>
      </c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</row>
    <row r="33" spans="1:91" x14ac:dyDescent="0.2">
      <c r="A33" s="23">
        <v>22</v>
      </c>
      <c r="B33" s="16" t="s">
        <v>54</v>
      </c>
      <c r="C33" s="38">
        <v>0.87999999999999989</v>
      </c>
      <c r="D33" s="17">
        <v>5630.352272727273</v>
      </c>
      <c r="E33" s="17">
        <v>4040.022727272727</v>
      </c>
      <c r="F33" s="17">
        <v>10300.568181818182</v>
      </c>
      <c r="G33" s="17">
        <v>9615.1454545454544</v>
      </c>
      <c r="H33" s="17">
        <v>7090.1636363636371</v>
      </c>
      <c r="I33" s="17">
        <v>19647.738636363636</v>
      </c>
      <c r="J33" s="17">
        <v>46086.897727272728</v>
      </c>
      <c r="K33" s="17">
        <v>66501.215909090912</v>
      </c>
      <c r="L33" s="17">
        <v>54557.034090909096</v>
      </c>
      <c r="M33" s="17">
        <v>81450.761363636368</v>
      </c>
      <c r="N33" s="17">
        <v>20127.920454545456</v>
      </c>
      <c r="O33" s="17">
        <v>5983.409090909091</v>
      </c>
      <c r="P33" s="17">
        <f>SUM(D33:O33)</f>
        <v>331031.22954545461</v>
      </c>
      <c r="Q33" s="17">
        <f>P33*C33</f>
        <v>291307.48200000002</v>
      </c>
      <c r="R33" s="8">
        <f t="shared" ref="R33:R34" si="13">+SUM(I33:M33)</f>
        <v>268243.64772727276</v>
      </c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</row>
    <row r="34" spans="1:91" x14ac:dyDescent="0.2">
      <c r="A34" s="23">
        <v>23</v>
      </c>
      <c r="B34" s="16" t="s">
        <v>55</v>
      </c>
      <c r="C34" s="38">
        <v>0.62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f>SUM(D34:O34)</f>
        <v>0</v>
      </c>
      <c r="Q34" s="17">
        <f>P34*C34</f>
        <v>0</v>
      </c>
      <c r="R34" s="8">
        <f t="shared" si="13"/>
        <v>0</v>
      </c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</row>
    <row r="35" spans="1:91" x14ac:dyDescent="0.2">
      <c r="A35" s="23">
        <v>24</v>
      </c>
      <c r="B35" s="39" t="s">
        <v>56</v>
      </c>
      <c r="C35" s="39"/>
      <c r="D35" s="40">
        <f t="shared" ref="D35:O35" si="14">D32+D33+D34</f>
        <v>15219.8799</v>
      </c>
      <c r="E35" s="40">
        <f t="shared" si="14"/>
        <v>12621.678099999997</v>
      </c>
      <c r="F35" s="40">
        <f t="shared" si="14"/>
        <v>21603.453300000001</v>
      </c>
      <c r="G35" s="40">
        <f t="shared" si="14"/>
        <v>19716.883099999999</v>
      </c>
      <c r="H35" s="40">
        <f t="shared" si="14"/>
        <v>18439.272100000002</v>
      </c>
      <c r="I35" s="40">
        <f t="shared" si="14"/>
        <v>42338.036599999992</v>
      </c>
      <c r="J35" s="40">
        <f t="shared" si="14"/>
        <v>82176.154399999999</v>
      </c>
      <c r="K35" s="40">
        <f t="shared" si="14"/>
        <v>109080.83990000002</v>
      </c>
      <c r="L35" s="40">
        <f t="shared" si="14"/>
        <v>88900.575099999987</v>
      </c>
      <c r="M35" s="40">
        <f t="shared" si="14"/>
        <v>132666.98860000001</v>
      </c>
      <c r="N35" s="40">
        <f t="shared" si="14"/>
        <v>44291.265400000004</v>
      </c>
      <c r="O35" s="40">
        <f t="shared" si="14"/>
        <v>18992.643</v>
      </c>
      <c r="P35" s="40">
        <f t="shared" ref="P35" si="15">P32+P33+P34</f>
        <v>606047.66950000008</v>
      </c>
      <c r="Q35" s="40">
        <f>SUM(Q31:Q34)</f>
        <v>768388.18986009085</v>
      </c>
      <c r="R35" s="40">
        <f t="shared" ref="R35" si="16">R32+R33+R34</f>
        <v>455162.59460000001</v>
      </c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</row>
    <row r="36" spans="1:91" x14ac:dyDescent="0.2">
      <c r="A36" s="23">
        <v>25</v>
      </c>
      <c r="B36" s="41" t="s">
        <v>57</v>
      </c>
      <c r="D36" s="42">
        <v>4.576446110502566</v>
      </c>
      <c r="E36" s="42">
        <v>4.576446110502566</v>
      </c>
      <c r="F36" s="42">
        <v>4.6088710472168026</v>
      </c>
      <c r="G36" s="42">
        <v>4.6088710472168026</v>
      </c>
      <c r="H36" s="42">
        <v>4.6088710472168026</v>
      </c>
      <c r="I36" s="42">
        <v>4.5535112981864572</v>
      </c>
      <c r="J36" s="42">
        <v>4.5535112981864572</v>
      </c>
      <c r="K36" s="42">
        <v>4.5535112981864572</v>
      </c>
      <c r="L36" s="42">
        <v>4.5576361502621516</v>
      </c>
      <c r="M36" s="42">
        <v>4.5576361502621516</v>
      </c>
      <c r="N36" s="42">
        <v>4.5576361502621516</v>
      </c>
      <c r="O36" s="42">
        <v>4.83392198302381</v>
      </c>
      <c r="P36" s="42"/>
      <c r="Q36" s="42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</row>
    <row r="37" spans="1:91" x14ac:dyDescent="0.2">
      <c r="A37" s="23">
        <v>26</v>
      </c>
      <c r="B37" s="41" t="s">
        <v>25</v>
      </c>
      <c r="D37" s="44">
        <f t="shared" ref="D37:O37" si="17">D36*D35</f>
        <v>69652.960170671184</v>
      </c>
      <c r="E37" s="44">
        <f t="shared" si="17"/>
        <v>57762.429648760408</v>
      </c>
      <c r="F37" s="44">
        <f t="shared" si="17"/>
        <v>99567.530434270302</v>
      </c>
      <c r="G37" s="44">
        <f t="shared" si="17"/>
        <v>90872.571660948277</v>
      </c>
      <c r="H37" s="44">
        <f t="shared" si="17"/>
        <v>84984.227313442578</v>
      </c>
      <c r="I37" s="44">
        <f t="shared" si="17"/>
        <v>192786.72800113171</v>
      </c>
      <c r="J37" s="44">
        <f t="shared" si="17"/>
        <v>374190.04750191473</v>
      </c>
      <c r="K37" s="44">
        <f t="shared" si="17"/>
        <v>496700.83690031822</v>
      </c>
      <c r="L37" s="44">
        <f t="shared" si="17"/>
        <v>405176.47485485522</v>
      </c>
      <c r="M37" s="44">
        <f t="shared" si="17"/>
        <v>604647.86318977678</v>
      </c>
      <c r="N37" s="44">
        <f t="shared" si="17"/>
        <v>201863.47232789526</v>
      </c>
      <c r="O37" s="44">
        <f t="shared" si="17"/>
        <v>91808.95451342329</v>
      </c>
      <c r="P37" s="44">
        <f>SUM(D37:O37)</f>
        <v>2770014.0965174083</v>
      </c>
      <c r="Q37" s="45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</row>
    <row r="38" spans="1:91" x14ac:dyDescent="0.2">
      <c r="A38" s="23">
        <v>27</v>
      </c>
      <c r="D38" s="4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</row>
    <row r="39" spans="1:91" x14ac:dyDescent="0.2">
      <c r="A39" s="23">
        <v>28</v>
      </c>
      <c r="B39" s="35" t="s">
        <v>60</v>
      </c>
      <c r="C39" s="38"/>
      <c r="D39" s="68">
        <f>D40*$C$40+D41*$C$41+D42*$C$42+D43*$C$43</f>
        <v>115757.39806292095</v>
      </c>
      <c r="E39" s="68">
        <f t="shared" ref="E39:O39" si="18">E40*$C$40+E41*$C$41+E42*$C$42+E43*$C$43</f>
        <v>110482.02831845015</v>
      </c>
      <c r="F39" s="68">
        <f t="shared" si="18"/>
        <v>105931.18981022482</v>
      </c>
      <c r="G39" s="68">
        <f t="shared" si="18"/>
        <v>109665.73366538968</v>
      </c>
      <c r="H39" s="68">
        <f t="shared" si="18"/>
        <v>130430.96743695627</v>
      </c>
      <c r="I39" s="68">
        <f t="shared" si="18"/>
        <v>195369.2141675138</v>
      </c>
      <c r="J39" s="68">
        <f t="shared" si="18"/>
        <v>270667.07410051412</v>
      </c>
      <c r="K39" s="68">
        <f t="shared" si="18"/>
        <v>298265.81086946809</v>
      </c>
      <c r="L39" s="68">
        <f t="shared" si="18"/>
        <v>279389.10525719856</v>
      </c>
      <c r="M39" s="68">
        <f t="shared" si="18"/>
        <v>283063.40443832707</v>
      </c>
      <c r="N39" s="68">
        <f t="shared" si="18"/>
        <v>192460.4644310021</v>
      </c>
      <c r="O39" s="68">
        <f t="shared" si="18"/>
        <v>136249.41069830031</v>
      </c>
      <c r="P39" s="68">
        <f>SUM(D39:O39)</f>
        <v>2227731.801256266</v>
      </c>
      <c r="Q39" s="6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</row>
    <row r="40" spans="1:91" x14ac:dyDescent="0.2">
      <c r="A40" s="23">
        <v>29</v>
      </c>
      <c r="B40" s="16" t="s">
        <v>52</v>
      </c>
      <c r="C40" s="37">
        <v>48.44</v>
      </c>
      <c r="D40" s="17">
        <v>1563</v>
      </c>
      <c r="E40" s="17">
        <v>1563</v>
      </c>
      <c r="F40" s="17">
        <v>1507</v>
      </c>
      <c r="G40" s="17">
        <v>1544</v>
      </c>
      <c r="H40" s="17">
        <v>1572</v>
      </c>
      <c r="I40" s="17">
        <v>1520</v>
      </c>
      <c r="J40" s="17">
        <v>1559</v>
      </c>
      <c r="K40" s="17">
        <v>1567</v>
      </c>
      <c r="L40" s="17">
        <v>1378</v>
      </c>
      <c r="M40" s="17">
        <v>1769</v>
      </c>
      <c r="N40" s="17">
        <v>1555</v>
      </c>
      <c r="O40" s="17">
        <v>1550</v>
      </c>
      <c r="P40" s="17">
        <f>ROUND((SUM(D40:O40)),0)</f>
        <v>18647</v>
      </c>
      <c r="Q40" s="17">
        <f>P40*C40</f>
        <v>903260.67999999993</v>
      </c>
      <c r="S40" s="8">
        <f>AVERAGE(D40:O40)</f>
        <v>1553.9166666666667</v>
      </c>
      <c r="T40" s="8">
        <f>+S40+S22</f>
        <v>18875.25</v>
      </c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</row>
    <row r="41" spans="1:91" x14ac:dyDescent="0.2">
      <c r="A41" s="23">
        <v>30</v>
      </c>
      <c r="B41" s="16" t="s">
        <v>53</v>
      </c>
      <c r="C41" s="38">
        <v>1.3180000000000001</v>
      </c>
      <c r="D41" s="17">
        <v>26754.768472422253</v>
      </c>
      <c r="E41" s="17">
        <v>23258.624617466066</v>
      </c>
      <c r="F41" s="17">
        <v>21072.44857128954</v>
      </c>
      <c r="G41" s="17">
        <v>23077.926012305208</v>
      </c>
      <c r="H41" s="17">
        <v>34965.721308119355</v>
      </c>
      <c r="I41" s="17">
        <v>82771.732017154733</v>
      </c>
      <c r="J41" s="17">
        <v>127113.07717925601</v>
      </c>
      <c r="K41" s="17">
        <v>135814.18695312337</v>
      </c>
      <c r="L41" s="17">
        <v>130292.12603013362</v>
      </c>
      <c r="M41" s="17">
        <v>120844.82003271015</v>
      </c>
      <c r="N41" s="17">
        <v>79228.315102744426</v>
      </c>
      <c r="O41" s="17">
        <v>39398.500991553163</v>
      </c>
      <c r="P41" s="17">
        <f>SUM(D41:O41)</f>
        <v>844592.24728827795</v>
      </c>
      <c r="Q41" s="17">
        <f>P41*C41</f>
        <v>1113172.5819259505</v>
      </c>
      <c r="R41" s="8">
        <f>+SUM(I41:M41)</f>
        <v>596835.94221237791</v>
      </c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</row>
    <row r="42" spans="1:91" x14ac:dyDescent="0.2">
      <c r="A42" s="23">
        <v>31</v>
      </c>
      <c r="B42" s="16" t="s">
        <v>54</v>
      </c>
      <c r="C42" s="38">
        <v>0.87999999999999989</v>
      </c>
      <c r="D42" s="17">
        <v>5435.1059275777461</v>
      </c>
      <c r="E42" s="17">
        <v>4676.6375825339346</v>
      </c>
      <c r="F42" s="17">
        <v>5862.0711287104614</v>
      </c>
      <c r="G42" s="17">
        <v>5065.5308876947893</v>
      </c>
      <c r="H42" s="17">
        <v>9316.4394918806447</v>
      </c>
      <c r="I42" s="17">
        <v>14371.899282845256</v>
      </c>
      <c r="J42" s="17">
        <v>31379.634520744003</v>
      </c>
      <c r="K42" s="17">
        <v>49269.582346876661</v>
      </c>
      <c r="L42" s="17">
        <v>46492.912669866404</v>
      </c>
      <c r="M42" s="17">
        <v>43294.96776728984</v>
      </c>
      <c r="N42" s="17">
        <v>14446.983097255577</v>
      </c>
      <c r="O42" s="17">
        <v>10500.211808446846</v>
      </c>
      <c r="P42" s="17">
        <f>SUM(D42:O42)</f>
        <v>240111.97651172217</v>
      </c>
      <c r="Q42" s="17">
        <f>P42*C42</f>
        <v>211298.53933031549</v>
      </c>
      <c r="R42" s="8">
        <f t="shared" ref="R42:R43" si="19">+SUM(I42:M42)</f>
        <v>184808.99658762215</v>
      </c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</row>
    <row r="43" spans="1:91" x14ac:dyDescent="0.2">
      <c r="A43" s="23">
        <v>32</v>
      </c>
      <c r="B43" s="16" t="s">
        <v>55</v>
      </c>
      <c r="C43" s="38">
        <v>0.62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f>SUM(D43:O43)</f>
        <v>0</v>
      </c>
      <c r="Q43" s="17">
        <f>P43*C43</f>
        <v>0</v>
      </c>
      <c r="R43" s="8">
        <f t="shared" si="19"/>
        <v>0</v>
      </c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</row>
    <row r="44" spans="1:91" x14ac:dyDescent="0.2">
      <c r="A44" s="23">
        <v>33</v>
      </c>
      <c r="B44" s="39" t="s">
        <v>56</v>
      </c>
      <c r="C44" s="39"/>
      <c r="D44" s="40">
        <f t="shared" ref="D44:O44" si="20">D41+D42+D43</f>
        <v>32189.874400000001</v>
      </c>
      <c r="E44" s="40">
        <f t="shared" si="20"/>
        <v>27935.262200000001</v>
      </c>
      <c r="F44" s="40">
        <f t="shared" si="20"/>
        <v>26934.519700000001</v>
      </c>
      <c r="G44" s="40">
        <f t="shared" si="20"/>
        <v>28143.456899999997</v>
      </c>
      <c r="H44" s="40">
        <f t="shared" si="20"/>
        <v>44282.160799999998</v>
      </c>
      <c r="I44" s="40">
        <f t="shared" si="20"/>
        <v>97143.631299999994</v>
      </c>
      <c r="J44" s="40">
        <f t="shared" si="20"/>
        <v>158492.71170000001</v>
      </c>
      <c r="K44" s="40">
        <f t="shared" si="20"/>
        <v>185083.76930000004</v>
      </c>
      <c r="L44" s="40">
        <f t="shared" si="20"/>
        <v>176785.03870000003</v>
      </c>
      <c r="M44" s="40">
        <f t="shared" si="20"/>
        <v>164139.78779999999</v>
      </c>
      <c r="N44" s="40">
        <f t="shared" si="20"/>
        <v>93675.298200000005</v>
      </c>
      <c r="O44" s="40">
        <f t="shared" si="20"/>
        <v>49898.712800000008</v>
      </c>
      <c r="P44" s="40">
        <f t="shared" ref="P44" si="21">P41+P42+P43</f>
        <v>1084704.2238</v>
      </c>
      <c r="Q44" s="40">
        <f>SUM(Q40:Q43)</f>
        <v>2227731.801256266</v>
      </c>
      <c r="R44" s="40">
        <f t="shared" ref="R44" si="22">R41+R42+R43</f>
        <v>781644.93880000012</v>
      </c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</row>
    <row r="45" spans="1:91" x14ac:dyDescent="0.2">
      <c r="A45" s="23">
        <v>34</v>
      </c>
      <c r="B45" s="41" t="s">
        <v>57</v>
      </c>
      <c r="D45" s="42">
        <v>4.576446110502566</v>
      </c>
      <c r="E45" s="42">
        <v>4.576446110502566</v>
      </c>
      <c r="F45" s="42">
        <v>4.6088710472168026</v>
      </c>
      <c r="G45" s="42">
        <v>4.6088710472168026</v>
      </c>
      <c r="H45" s="42">
        <v>4.6088710472168026</v>
      </c>
      <c r="I45" s="42">
        <v>4.5535112981864572</v>
      </c>
      <c r="J45" s="42">
        <v>4.5535112981864572</v>
      </c>
      <c r="K45" s="42">
        <v>4.5535112981864572</v>
      </c>
      <c r="L45" s="42">
        <v>4.5576361502621516</v>
      </c>
      <c r="M45" s="42">
        <v>4.5576361502621516</v>
      </c>
      <c r="N45" s="42">
        <v>4.5576361502621516</v>
      </c>
      <c r="O45" s="42">
        <v>4.83392198302381</v>
      </c>
      <c r="P45" s="33">
        <f>+P44+P35+P26+P17</f>
        <v>17119725.702527858</v>
      </c>
      <c r="Q45" s="42"/>
      <c r="R45" s="33">
        <f>+R44+R35+R26+R17</f>
        <v>12745608.249507604</v>
      </c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</row>
    <row r="46" spans="1:91" x14ac:dyDescent="0.2">
      <c r="A46" s="23">
        <v>35</v>
      </c>
      <c r="B46" s="41" t="s">
        <v>25</v>
      </c>
      <c r="D46" s="44">
        <f t="shared" ref="D46:O46" si="23">D45*D44</f>
        <v>147315.22549544612</v>
      </c>
      <c r="E46" s="44">
        <f t="shared" si="23"/>
        <v>127844.22204105936</v>
      </c>
      <c r="F46" s="44">
        <f t="shared" si="23"/>
        <v>124137.7280160206</v>
      </c>
      <c r="G46" s="44">
        <f t="shared" si="23"/>
        <v>129709.56367500394</v>
      </c>
      <c r="H46" s="44">
        <f t="shared" si="23"/>
        <v>204090.76881931882</v>
      </c>
      <c r="I46" s="44">
        <f t="shared" si="23"/>
        <v>442344.62267140951</v>
      </c>
      <c r="J46" s="44">
        <f t="shared" si="23"/>
        <v>721698.35340615897</v>
      </c>
      <c r="K46" s="44">
        <f t="shared" si="23"/>
        <v>842781.03461848595</v>
      </c>
      <c r="L46" s="44">
        <f t="shared" si="23"/>
        <v>805721.8832046137</v>
      </c>
      <c r="M46" s="44">
        <f t="shared" si="23"/>
        <v>748089.43057363841</v>
      </c>
      <c r="N46" s="44">
        <f t="shared" si="23"/>
        <v>426937.92546290706</v>
      </c>
      <c r="O46" s="44">
        <f t="shared" si="23"/>
        <v>241206.48472851163</v>
      </c>
      <c r="P46" s="44">
        <f>SUM(D46:O46)</f>
        <v>4961877.2427125741</v>
      </c>
      <c r="Q46" s="45"/>
      <c r="R46" s="82">
        <f>+R45/P45</f>
        <v>0.74449839156159014</v>
      </c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</row>
    <row r="47" spans="1:91" x14ac:dyDescent="0.2">
      <c r="A47" s="23">
        <v>36</v>
      </c>
      <c r="D47" s="4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</row>
    <row r="48" spans="1:91" x14ac:dyDescent="0.2">
      <c r="A48" s="23">
        <v>37</v>
      </c>
      <c r="B48" s="48" t="s">
        <v>61</v>
      </c>
      <c r="D48" s="68">
        <f t="shared" ref="D48:O48" si="24">D49*$C$49+D50*$C$50+D51*$C$51</f>
        <v>807.88462119999997</v>
      </c>
      <c r="E48" s="68">
        <f t="shared" si="24"/>
        <v>797.68223941999997</v>
      </c>
      <c r="F48" s="68">
        <f t="shared" si="24"/>
        <v>811.77482748</v>
      </c>
      <c r="G48" s="68">
        <f t="shared" si="24"/>
        <v>814.86662231000003</v>
      </c>
      <c r="H48" s="68">
        <f t="shared" si="24"/>
        <v>847.43324785000004</v>
      </c>
      <c r="I48" s="68">
        <f t="shared" si="24"/>
        <v>977.15511790000005</v>
      </c>
      <c r="J48" s="68">
        <f t="shared" si="24"/>
        <v>3353.2973688700004</v>
      </c>
      <c r="K48" s="68">
        <f t="shared" si="24"/>
        <v>3755.45264322</v>
      </c>
      <c r="L48" s="68">
        <f t="shared" si="24"/>
        <v>3193.29199887</v>
      </c>
      <c r="M48" s="68">
        <f t="shared" si="24"/>
        <v>3705.1020078199999</v>
      </c>
      <c r="N48" s="68">
        <f t="shared" si="24"/>
        <v>2978.68488781</v>
      </c>
      <c r="O48" s="68">
        <f t="shared" si="24"/>
        <v>833.21910093999998</v>
      </c>
      <c r="P48" s="68">
        <f>SUM(D48:O48)</f>
        <v>22875.84468369</v>
      </c>
      <c r="Q48" s="6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</row>
    <row r="49" spans="1:91" x14ac:dyDescent="0.2">
      <c r="A49" s="23">
        <v>38</v>
      </c>
      <c r="B49" s="18" t="s">
        <v>62</v>
      </c>
      <c r="C49" s="47">
        <v>395.56</v>
      </c>
      <c r="D49" s="17">
        <v>2</v>
      </c>
      <c r="E49" s="17">
        <v>2</v>
      </c>
      <c r="F49" s="17">
        <v>2</v>
      </c>
      <c r="G49" s="17">
        <v>2</v>
      </c>
      <c r="H49" s="17">
        <v>2</v>
      </c>
      <c r="I49" s="17">
        <v>2</v>
      </c>
      <c r="J49" s="17">
        <v>3</v>
      </c>
      <c r="K49" s="17">
        <v>4</v>
      </c>
      <c r="L49" s="17">
        <v>3</v>
      </c>
      <c r="M49" s="17">
        <v>3</v>
      </c>
      <c r="N49" s="17">
        <v>4</v>
      </c>
      <c r="O49" s="17">
        <v>2</v>
      </c>
      <c r="P49" s="49">
        <f>SUM(D49:O49)</f>
        <v>31</v>
      </c>
      <c r="Q49" s="17">
        <f>P49*C49</f>
        <v>12262.36</v>
      </c>
      <c r="R49" s="8"/>
      <c r="S49" s="8">
        <f>AVERAGE(D49:O49)</f>
        <v>2.5833333333333335</v>
      </c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</row>
    <row r="50" spans="1:91" x14ac:dyDescent="0.2">
      <c r="A50" s="23">
        <v>39</v>
      </c>
      <c r="B50" s="18" t="s">
        <v>63</v>
      </c>
      <c r="C50" s="38">
        <v>0.80770000000000008</v>
      </c>
      <c r="D50" s="17">
        <v>20.756</v>
      </c>
      <c r="E50" s="17">
        <v>8.1245999999999992</v>
      </c>
      <c r="F50" s="17">
        <v>25.572399999999998</v>
      </c>
      <c r="G50" s="17">
        <v>29.400300000000001</v>
      </c>
      <c r="H50" s="17">
        <v>69.720500000000001</v>
      </c>
      <c r="I50" s="17">
        <v>230.327</v>
      </c>
      <c r="J50" s="17">
        <v>2682.4531000000002</v>
      </c>
      <c r="K50" s="17">
        <v>2690.6185999999998</v>
      </c>
      <c r="L50" s="17">
        <v>2484.3530999999998</v>
      </c>
      <c r="M50" s="17">
        <v>3118.0165999999999</v>
      </c>
      <c r="N50" s="17">
        <v>1728.9152999999999</v>
      </c>
      <c r="O50" s="17">
        <v>52.122199999999999</v>
      </c>
      <c r="P50" s="49">
        <f>SUM(C50:O50)</f>
        <v>13141.187400000001</v>
      </c>
      <c r="Q50" s="17">
        <f>P50*C50</f>
        <v>10614.137062980002</v>
      </c>
      <c r="R50" s="8">
        <f>+SUM(I50:M50)</f>
        <v>11205.768400000001</v>
      </c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</row>
    <row r="51" spans="1:91" x14ac:dyDescent="0.2">
      <c r="A51" s="23">
        <v>40</v>
      </c>
      <c r="B51" s="16" t="s">
        <v>55</v>
      </c>
      <c r="C51" s="38">
        <v>0.54190000000000005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49">
        <f>SUM(C51:O51)</f>
        <v>0.54190000000000005</v>
      </c>
      <c r="Q51" s="17">
        <f>P51*C51</f>
        <v>0.29365561000000007</v>
      </c>
      <c r="R51" s="8">
        <f>+SUM(I51:M51)</f>
        <v>0</v>
      </c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</row>
    <row r="52" spans="1:91" x14ac:dyDescent="0.2">
      <c r="A52" s="23">
        <v>41</v>
      </c>
      <c r="B52" s="39" t="s">
        <v>56</v>
      </c>
      <c r="C52" s="39"/>
      <c r="D52" s="40">
        <f t="shared" ref="D52:O52" si="25">D50+D51</f>
        <v>20.756</v>
      </c>
      <c r="E52" s="40">
        <f t="shared" si="25"/>
        <v>8.1245999999999992</v>
      </c>
      <c r="F52" s="40">
        <f t="shared" si="25"/>
        <v>25.572399999999998</v>
      </c>
      <c r="G52" s="40">
        <f t="shared" si="25"/>
        <v>29.400300000000001</v>
      </c>
      <c r="H52" s="40">
        <f t="shared" si="25"/>
        <v>69.720500000000001</v>
      </c>
      <c r="I52" s="40">
        <f t="shared" si="25"/>
        <v>230.327</v>
      </c>
      <c r="J52" s="40">
        <f t="shared" si="25"/>
        <v>2682.4531000000002</v>
      </c>
      <c r="K52" s="40">
        <f t="shared" si="25"/>
        <v>2690.6185999999998</v>
      </c>
      <c r="L52" s="40">
        <f t="shared" si="25"/>
        <v>2484.3530999999998</v>
      </c>
      <c r="M52" s="40">
        <f t="shared" si="25"/>
        <v>3118.0165999999999</v>
      </c>
      <c r="N52" s="40">
        <f t="shared" si="25"/>
        <v>1728.9152999999999</v>
      </c>
      <c r="O52" s="40">
        <f t="shared" si="25"/>
        <v>52.122199999999999</v>
      </c>
      <c r="P52" s="40">
        <f t="shared" ref="P52" si="26">P50+P51</f>
        <v>13141.729300000001</v>
      </c>
      <c r="Q52" s="40">
        <f>SUM(Q49:Q51)</f>
        <v>22876.79071859</v>
      </c>
      <c r="R52" s="40">
        <f>R50+R51</f>
        <v>11205.768400000001</v>
      </c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</row>
    <row r="53" spans="1:91" x14ac:dyDescent="0.2">
      <c r="A53" s="23">
        <v>42</v>
      </c>
      <c r="B53" s="41" t="s">
        <v>57</v>
      </c>
      <c r="D53" s="42">
        <v>3.3005671029755894</v>
      </c>
      <c r="E53" s="42">
        <v>3.3005671029755894</v>
      </c>
      <c r="F53" s="42">
        <v>3.3329920396898256</v>
      </c>
      <c r="G53" s="42">
        <v>3.3329920396898256</v>
      </c>
      <c r="H53" s="42">
        <v>3.3329920396898256</v>
      </c>
      <c r="I53" s="42">
        <v>3.2799670382500326</v>
      </c>
      <c r="J53" s="42">
        <v>3.2799670382500326</v>
      </c>
      <c r="K53" s="42">
        <v>3.2799670382500326</v>
      </c>
      <c r="L53" s="42">
        <v>3.284091890325727</v>
      </c>
      <c r="M53" s="42">
        <v>3.284091890325727</v>
      </c>
      <c r="N53" s="42">
        <v>3.284091890325727</v>
      </c>
      <c r="O53" s="42">
        <v>3.560377723087385</v>
      </c>
      <c r="P53" s="42"/>
      <c r="Q53" s="42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</row>
    <row r="54" spans="1:91" x14ac:dyDescent="0.2">
      <c r="A54" s="23">
        <v>43</v>
      </c>
      <c r="B54" s="41" t="s">
        <v>25</v>
      </c>
      <c r="D54" s="44">
        <f t="shared" ref="D54:O54" si="27">D53*D52</f>
        <v>68.506570789361334</v>
      </c>
      <c r="E54" s="44">
        <f t="shared" si="27"/>
        <v>26.815787484835472</v>
      </c>
      <c r="F54" s="44">
        <f t="shared" si="27"/>
        <v>85.232605635764088</v>
      </c>
      <c r="G54" s="44">
        <f t="shared" si="27"/>
        <v>97.990965864492779</v>
      </c>
      <c r="H54" s="44">
        <f t="shared" si="27"/>
        <v>232.37787150319448</v>
      </c>
      <c r="I54" s="44">
        <f t="shared" si="27"/>
        <v>755.46496801901526</v>
      </c>
      <c r="J54" s="44">
        <f t="shared" si="27"/>
        <v>8798.3577496516191</v>
      </c>
      <c r="K54" s="44">
        <f t="shared" si="27"/>
        <v>8825.140320502449</v>
      </c>
      <c r="L54" s="44">
        <f t="shared" si="27"/>
        <v>8158.843868415579</v>
      </c>
      <c r="M54" s="44">
        <f t="shared" si="27"/>
        <v>10239.853029960996</v>
      </c>
      <c r="N54" s="44">
        <f t="shared" si="27"/>
        <v>5677.9167157900711</v>
      </c>
      <c r="O54" s="44">
        <f t="shared" si="27"/>
        <v>185.57471975830529</v>
      </c>
      <c r="P54" s="44">
        <f>SUM(D54:O54)</f>
        <v>43152.075173375677</v>
      </c>
      <c r="Q54" s="45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</row>
    <row r="55" spans="1:91" x14ac:dyDescent="0.2">
      <c r="A55" s="23">
        <v>44</v>
      </c>
      <c r="D55" s="4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</row>
    <row r="56" spans="1:91" x14ac:dyDescent="0.2">
      <c r="A56" s="23">
        <v>45</v>
      </c>
      <c r="B56" s="48" t="s">
        <v>64</v>
      </c>
      <c r="D56" s="68">
        <f t="shared" ref="D56:O56" si="28">D57*$C$57+D58*$C$58+D59*$C$59</f>
        <v>32309.399183400004</v>
      </c>
      <c r="E56" s="68">
        <f t="shared" si="28"/>
        <v>16504.249498060002</v>
      </c>
      <c r="F56" s="68">
        <f t="shared" si="28"/>
        <v>18194.858483560005</v>
      </c>
      <c r="G56" s="68">
        <f t="shared" si="28"/>
        <v>11777.08284121</v>
      </c>
      <c r="H56" s="68">
        <f t="shared" si="28"/>
        <v>26767.071934660002</v>
      </c>
      <c r="I56" s="68">
        <f t="shared" si="28"/>
        <v>14502.25550492</v>
      </c>
      <c r="J56" s="68">
        <f t="shared" si="28"/>
        <v>22614.489436280004</v>
      </c>
      <c r="K56" s="68">
        <f t="shared" si="28"/>
        <v>28790.281775920001</v>
      </c>
      <c r="L56" s="68">
        <f t="shared" si="28"/>
        <v>19667.473187280004</v>
      </c>
      <c r="M56" s="68">
        <f t="shared" si="28"/>
        <v>40112.964297850012</v>
      </c>
      <c r="N56" s="68">
        <f t="shared" si="28"/>
        <v>23005.69162387</v>
      </c>
      <c r="O56" s="68">
        <f t="shared" si="28"/>
        <v>36345.866687900001</v>
      </c>
      <c r="P56" s="68">
        <f>SUM(D56:O56)</f>
        <v>290591.68445491005</v>
      </c>
      <c r="Q56" s="6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</row>
    <row r="57" spans="1:91" x14ac:dyDescent="0.2">
      <c r="A57" s="23">
        <v>46</v>
      </c>
      <c r="B57" s="18" t="s">
        <v>62</v>
      </c>
      <c r="C57" s="47">
        <v>395.56</v>
      </c>
      <c r="D57" s="17">
        <v>8</v>
      </c>
      <c r="E57" s="17">
        <v>8</v>
      </c>
      <c r="F57" s="17">
        <v>8</v>
      </c>
      <c r="G57" s="17">
        <v>7</v>
      </c>
      <c r="H57" s="17">
        <v>10</v>
      </c>
      <c r="I57" s="17">
        <v>10</v>
      </c>
      <c r="J57" s="17">
        <v>8</v>
      </c>
      <c r="K57" s="17">
        <v>11</v>
      </c>
      <c r="L57" s="17">
        <v>9</v>
      </c>
      <c r="M57" s="17">
        <v>9</v>
      </c>
      <c r="N57" s="17">
        <v>10</v>
      </c>
      <c r="O57" s="17">
        <v>8</v>
      </c>
      <c r="P57" s="17">
        <f>ROUND((SUM(D57:O57)),0)</f>
        <v>106</v>
      </c>
      <c r="Q57" s="17">
        <f>P57*C57</f>
        <v>41929.360000000001</v>
      </c>
      <c r="S57" s="8">
        <f>AVERAGE(D57:O57)</f>
        <v>8.8333333333333339</v>
      </c>
      <c r="T57" s="8">
        <f>+S49+S57</f>
        <v>11.416666666666668</v>
      </c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</row>
    <row r="58" spans="1:91" x14ac:dyDescent="0.2">
      <c r="A58" s="23">
        <v>47</v>
      </c>
      <c r="B58" s="18" t="s">
        <v>63</v>
      </c>
      <c r="C58" s="38">
        <v>0.80770000000000008</v>
      </c>
      <c r="D58" s="17">
        <v>36083.842000000004</v>
      </c>
      <c r="E58" s="17">
        <v>16515.747800000001</v>
      </c>
      <c r="F58" s="17">
        <v>18608.862800000003</v>
      </c>
      <c r="G58" s="17">
        <v>11152.8573</v>
      </c>
      <c r="H58" s="17">
        <v>28242.505799999999</v>
      </c>
      <c r="I58" s="17">
        <v>13057.639599999999</v>
      </c>
      <c r="J58" s="17">
        <v>22604.716400000001</v>
      </c>
      <c r="K58" s="17">
        <v>27710.869599999998</v>
      </c>
      <c r="L58" s="17">
        <v>19942.346400000002</v>
      </c>
      <c r="M58" s="17">
        <v>34783.22050000001</v>
      </c>
      <c r="N58" s="17">
        <v>23585.6031</v>
      </c>
      <c r="O58" s="17">
        <v>39729.426999999996</v>
      </c>
      <c r="P58" s="49">
        <f>SUM(C58:O58)</f>
        <v>292018.446</v>
      </c>
      <c r="Q58" s="17">
        <f>P58*C58</f>
        <v>235863.29883420002</v>
      </c>
      <c r="R58" s="8">
        <f>+SUM(I58:M58)</f>
        <v>118098.79250000001</v>
      </c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</row>
    <row r="59" spans="1:91" x14ac:dyDescent="0.2">
      <c r="A59" s="23">
        <v>48</v>
      </c>
      <c r="B59" s="16" t="s">
        <v>55</v>
      </c>
      <c r="C59" s="38">
        <v>0.54190000000000005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2200</v>
      </c>
      <c r="K59" s="17">
        <v>3796</v>
      </c>
      <c r="L59" s="17">
        <v>0</v>
      </c>
      <c r="M59" s="17">
        <v>15609</v>
      </c>
      <c r="N59" s="17">
        <v>0</v>
      </c>
      <c r="O59" s="17">
        <v>2015</v>
      </c>
      <c r="P59" s="49">
        <f>SUM(C59:O59)</f>
        <v>23620.5419</v>
      </c>
      <c r="Q59" s="17">
        <f>P59*C59</f>
        <v>12799.971655610001</v>
      </c>
      <c r="R59" s="8">
        <f>+SUM(I59:M59)</f>
        <v>21605</v>
      </c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</row>
    <row r="60" spans="1:91" x14ac:dyDescent="0.2">
      <c r="A60" s="23">
        <v>49</v>
      </c>
      <c r="B60" s="39" t="s">
        <v>56</v>
      </c>
      <c r="C60" s="39"/>
      <c r="D60" s="40">
        <f t="shared" ref="D60:O60" si="29">D58+D59</f>
        <v>36083.842000000004</v>
      </c>
      <c r="E60" s="40">
        <f t="shared" si="29"/>
        <v>16515.747800000001</v>
      </c>
      <c r="F60" s="40">
        <f t="shared" si="29"/>
        <v>18608.862800000003</v>
      </c>
      <c r="G60" s="40">
        <f t="shared" si="29"/>
        <v>11152.8573</v>
      </c>
      <c r="H60" s="40">
        <f t="shared" si="29"/>
        <v>28242.505799999999</v>
      </c>
      <c r="I60" s="40">
        <f t="shared" si="29"/>
        <v>13057.639599999999</v>
      </c>
      <c r="J60" s="40">
        <f t="shared" si="29"/>
        <v>24804.716400000001</v>
      </c>
      <c r="K60" s="40">
        <f t="shared" si="29"/>
        <v>31506.869599999998</v>
      </c>
      <c r="L60" s="40">
        <f t="shared" si="29"/>
        <v>19942.346400000002</v>
      </c>
      <c r="M60" s="40">
        <f t="shared" si="29"/>
        <v>50392.22050000001</v>
      </c>
      <c r="N60" s="40">
        <f t="shared" si="29"/>
        <v>23585.6031</v>
      </c>
      <c r="O60" s="40">
        <f t="shared" si="29"/>
        <v>41744.426999999996</v>
      </c>
      <c r="P60" s="40">
        <f t="shared" ref="P60" si="30">P58+P59</f>
        <v>315638.98790000001</v>
      </c>
      <c r="Q60" s="40">
        <f>SUM(Q57:Q59)</f>
        <v>290592.63048981002</v>
      </c>
      <c r="R60" s="40">
        <f>R58+R59</f>
        <v>139703.79250000001</v>
      </c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</row>
    <row r="61" spans="1:91" x14ac:dyDescent="0.2">
      <c r="A61" s="23">
        <v>50</v>
      </c>
      <c r="B61" s="41" t="s">
        <v>57</v>
      </c>
      <c r="D61" s="42">
        <v>3.3005671029755894</v>
      </c>
      <c r="E61" s="42">
        <v>3.3005671029755894</v>
      </c>
      <c r="F61" s="42">
        <v>3.3329920396898256</v>
      </c>
      <c r="G61" s="42">
        <v>3.3329920396898256</v>
      </c>
      <c r="H61" s="42">
        <v>3.3329920396898256</v>
      </c>
      <c r="I61" s="42">
        <v>3.2799670382500326</v>
      </c>
      <c r="J61" s="42">
        <v>3.2799670382500326</v>
      </c>
      <c r="K61" s="42">
        <v>3.2799670382500326</v>
      </c>
      <c r="L61" s="42">
        <v>3.284091890325727</v>
      </c>
      <c r="M61" s="42">
        <v>3.284091890325727</v>
      </c>
      <c r="N61" s="42">
        <v>3.284091890325727</v>
      </c>
      <c r="O61" s="42">
        <v>3.560377723087385</v>
      </c>
      <c r="P61" s="42"/>
      <c r="Q61" s="42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</row>
    <row r="62" spans="1:91" x14ac:dyDescent="0.2">
      <c r="A62" s="23">
        <v>51</v>
      </c>
      <c r="B62" s="41" t="s">
        <v>25</v>
      </c>
      <c r="D62" s="44">
        <f t="shared" ref="D62:O62" si="31">D61*D60</f>
        <v>119097.14185416891</v>
      </c>
      <c r="E62" s="44">
        <f t="shared" si="31"/>
        <v>54511.333869721471</v>
      </c>
      <c r="F62" s="44">
        <f t="shared" si="31"/>
        <v>62023.191580080129</v>
      </c>
      <c r="G62" s="44">
        <f t="shared" si="31"/>
        <v>37172.384600696561</v>
      </c>
      <c r="H62" s="44">
        <f t="shared" si="31"/>
        <v>94132.047012293726</v>
      </c>
      <c r="I62" s="44">
        <f t="shared" si="31"/>
        <v>42828.627485348334</v>
      </c>
      <c r="J62" s="44">
        <f t="shared" si="31"/>
        <v>81358.652185140018</v>
      </c>
      <c r="K62" s="44">
        <f t="shared" si="31"/>
        <v>103341.49376644198</v>
      </c>
      <c r="L62" s="44">
        <f t="shared" si="31"/>
        <v>65492.498086306463</v>
      </c>
      <c r="M62" s="44">
        <f t="shared" si="31"/>
        <v>165492.68267955587</v>
      </c>
      <c r="N62" s="44">
        <f t="shared" si="31"/>
        <v>77457.287869151332</v>
      </c>
      <c r="O62" s="44">
        <f t="shared" si="31"/>
        <v>148625.92795384754</v>
      </c>
      <c r="P62" s="50">
        <f>SUM(C62:O62)</f>
        <v>1051533.2689427522</v>
      </c>
      <c r="Q62" s="45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</row>
    <row r="63" spans="1:91" x14ac:dyDescent="0.2">
      <c r="A63" s="23">
        <v>52</v>
      </c>
      <c r="D63" s="4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</row>
    <row r="64" spans="1:91" x14ac:dyDescent="0.2">
      <c r="A64" s="23">
        <v>53</v>
      </c>
      <c r="B64" s="48" t="s">
        <v>65</v>
      </c>
      <c r="D64" s="68">
        <f>D65*$C$65+D69*$C$69+D70*$C$70+D71*$C$71+D66+D67+D68</f>
        <v>531666.0321999999</v>
      </c>
      <c r="E64" s="68">
        <f t="shared" ref="E64:O64" si="32">E65*$C$65+E69*$C$69+E70*$C$70+E71*$C$71+E66+E67+E68</f>
        <v>526607.79229999997</v>
      </c>
      <c r="F64" s="68">
        <f t="shared" si="32"/>
        <v>537267.97030000004</v>
      </c>
      <c r="G64" s="68">
        <f t="shared" si="32"/>
        <v>536879.69309999992</v>
      </c>
      <c r="H64" s="68">
        <f t="shared" si="32"/>
        <v>605353.77405000001</v>
      </c>
      <c r="I64" s="68">
        <f t="shared" si="32"/>
        <v>710655.36149999988</v>
      </c>
      <c r="J64" s="68">
        <f t="shared" si="32"/>
        <v>724597.03810000001</v>
      </c>
      <c r="K64" s="68">
        <f t="shared" si="32"/>
        <v>833114.0615999999</v>
      </c>
      <c r="L64" s="68">
        <f t="shared" si="32"/>
        <v>821513.03540000005</v>
      </c>
      <c r="M64" s="68">
        <f t="shared" si="32"/>
        <v>724817.21790000005</v>
      </c>
      <c r="N64" s="68">
        <f t="shared" si="32"/>
        <v>587468.8848</v>
      </c>
      <c r="O64" s="68">
        <f t="shared" si="32"/>
        <v>551121.33270000003</v>
      </c>
      <c r="P64" s="68">
        <f>SUM(D64:O64)</f>
        <v>7691062.1939500002</v>
      </c>
      <c r="Q64" s="6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</row>
    <row r="65" spans="1:91" x14ac:dyDescent="0.2">
      <c r="A65" s="23">
        <v>54</v>
      </c>
      <c r="B65" s="16" t="s">
        <v>66</v>
      </c>
      <c r="C65" s="37">
        <v>390.12</v>
      </c>
      <c r="D65" s="17">
        <v>123</v>
      </c>
      <c r="E65" s="17">
        <v>123</v>
      </c>
      <c r="F65" s="17">
        <v>123</v>
      </c>
      <c r="G65" s="17">
        <v>123</v>
      </c>
      <c r="H65" s="17">
        <v>123</v>
      </c>
      <c r="I65" s="17">
        <v>123</v>
      </c>
      <c r="J65" s="17">
        <v>123</v>
      </c>
      <c r="K65" s="17">
        <v>123</v>
      </c>
      <c r="L65" s="17">
        <v>123</v>
      </c>
      <c r="M65" s="17">
        <v>123</v>
      </c>
      <c r="N65" s="17">
        <v>123</v>
      </c>
      <c r="O65" s="17">
        <v>123</v>
      </c>
      <c r="P65" s="49">
        <f>SUM(D65:O65)</f>
        <v>1476</v>
      </c>
      <c r="Q65" s="17">
        <f>P65*C65</f>
        <v>575817.12</v>
      </c>
      <c r="S65" s="8">
        <f>AVERAGE(D65:O65)</f>
        <v>123</v>
      </c>
      <c r="T65" s="8">
        <f>+Q65</f>
        <v>575817.12</v>
      </c>
      <c r="U65" s="8">
        <v>553500</v>
      </c>
      <c r="V65" s="8"/>
      <c r="W65" s="8"/>
      <c r="X65" s="8"/>
      <c r="Y65" s="8"/>
      <c r="Z65" s="8"/>
      <c r="AA65" s="8"/>
      <c r="AB65" s="8"/>
      <c r="AC65" s="8"/>
      <c r="AD65" s="8"/>
      <c r="AE65" s="8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</row>
    <row r="66" spans="1:91" x14ac:dyDescent="0.2">
      <c r="A66" s="23">
        <v>55</v>
      </c>
      <c r="B66" s="18" t="s">
        <v>67</v>
      </c>
      <c r="D66" s="17">
        <v>6050</v>
      </c>
      <c r="E66" s="17">
        <v>6050</v>
      </c>
      <c r="F66" s="17">
        <v>6050</v>
      </c>
      <c r="G66" s="17">
        <v>6050</v>
      </c>
      <c r="H66" s="17">
        <v>6050</v>
      </c>
      <c r="I66" s="17">
        <v>6050</v>
      </c>
      <c r="J66" s="17">
        <v>6050</v>
      </c>
      <c r="K66" s="17">
        <v>6050</v>
      </c>
      <c r="L66" s="17">
        <v>6050</v>
      </c>
      <c r="M66" s="17">
        <v>6050</v>
      </c>
      <c r="N66" s="17">
        <v>6050</v>
      </c>
      <c r="O66" s="17">
        <v>6050</v>
      </c>
      <c r="P66" s="50">
        <f t="shared" ref="P66:P71" si="33">SUM(D66:O66)</f>
        <v>72600</v>
      </c>
      <c r="Q66" s="17">
        <f>P66</f>
        <v>72600</v>
      </c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</row>
    <row r="67" spans="1:91" x14ac:dyDescent="0.2">
      <c r="A67" s="23">
        <v>56</v>
      </c>
      <c r="B67" s="18" t="s">
        <v>68</v>
      </c>
      <c r="D67" s="17">
        <v>6175</v>
      </c>
      <c r="E67" s="17">
        <v>6175</v>
      </c>
      <c r="F67" s="17">
        <v>6200</v>
      </c>
      <c r="G67" s="17">
        <v>6025</v>
      </c>
      <c r="H67" s="17">
        <v>6025</v>
      </c>
      <c r="I67" s="17">
        <v>6050</v>
      </c>
      <c r="J67" s="17">
        <v>6050</v>
      </c>
      <c r="K67" s="17">
        <v>6050</v>
      </c>
      <c r="L67" s="17">
        <v>6050</v>
      </c>
      <c r="M67" s="17">
        <v>6050</v>
      </c>
      <c r="N67" s="17">
        <v>6075</v>
      </c>
      <c r="O67" s="17">
        <v>6075</v>
      </c>
      <c r="P67" s="50">
        <f t="shared" si="33"/>
        <v>73000</v>
      </c>
      <c r="Q67" s="17">
        <f>P67</f>
        <v>73000</v>
      </c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</row>
    <row r="68" spans="1:91" x14ac:dyDescent="0.2">
      <c r="A68" s="23">
        <v>57</v>
      </c>
      <c r="B68" s="18" t="s">
        <v>69</v>
      </c>
      <c r="D68" s="17">
        <v>31.1</v>
      </c>
      <c r="E68" s="17">
        <v>34.4</v>
      </c>
      <c r="F68" s="17">
        <v>30.799999999999997</v>
      </c>
      <c r="G68" s="17">
        <v>39.6</v>
      </c>
      <c r="H68" s="17">
        <v>42.3</v>
      </c>
      <c r="I68" s="17">
        <v>115.69999999999999</v>
      </c>
      <c r="J68" s="17">
        <v>143.30000000000001</v>
      </c>
      <c r="K68" s="17">
        <v>173.89999999999998</v>
      </c>
      <c r="L68" s="17">
        <v>182.5</v>
      </c>
      <c r="M68" s="17">
        <v>70.400000000000006</v>
      </c>
      <c r="N68" s="17">
        <v>23.1</v>
      </c>
      <c r="O68" s="17">
        <v>25.8</v>
      </c>
      <c r="P68" s="50">
        <f t="shared" si="33"/>
        <v>912.89999999999986</v>
      </c>
      <c r="Q68" s="17">
        <f>P68</f>
        <v>912.89999999999986</v>
      </c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</row>
    <row r="69" spans="1:91" x14ac:dyDescent="0.2">
      <c r="A69" s="23">
        <v>58</v>
      </c>
      <c r="B69" s="16" t="s">
        <v>70</v>
      </c>
      <c r="C69" s="38">
        <v>1.4401000000000002</v>
      </c>
      <c r="D69" s="17">
        <v>34136</v>
      </c>
      <c r="E69" s="17">
        <v>33819</v>
      </c>
      <c r="F69" s="17">
        <v>34474</v>
      </c>
      <c r="G69" s="17">
        <v>34611</v>
      </c>
      <c r="H69" s="17">
        <v>36171</v>
      </c>
      <c r="I69" s="17">
        <v>36744</v>
      </c>
      <c r="J69" s="17">
        <v>36730</v>
      </c>
      <c r="K69" s="17">
        <v>36900</v>
      </c>
      <c r="L69" s="17">
        <v>36900</v>
      </c>
      <c r="M69" s="17">
        <v>36900</v>
      </c>
      <c r="N69" s="17">
        <v>35971</v>
      </c>
      <c r="O69" s="17">
        <v>35254</v>
      </c>
      <c r="P69" s="49">
        <f t="shared" si="33"/>
        <v>428610</v>
      </c>
      <c r="Q69" s="17">
        <f>P69*C69</f>
        <v>617241.26100000006</v>
      </c>
      <c r="R69" s="8">
        <f>+SUM(I69:M69)</f>
        <v>184174</v>
      </c>
      <c r="S69" s="8"/>
      <c r="T69" s="8">
        <f>+Q66+Q67+Q68</f>
        <v>146512.9</v>
      </c>
      <c r="U69" s="8">
        <v>146512.9</v>
      </c>
      <c r="V69" s="8"/>
      <c r="W69" s="8"/>
      <c r="X69" s="8"/>
      <c r="Y69" s="8"/>
      <c r="Z69" s="8"/>
      <c r="AA69" s="8"/>
      <c r="AB69" s="8"/>
      <c r="AC69" s="8"/>
      <c r="AD69" s="8"/>
      <c r="AE69" s="8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</row>
    <row r="70" spans="1:91" x14ac:dyDescent="0.2">
      <c r="A70" s="23">
        <v>59</v>
      </c>
      <c r="B70" s="16" t="s">
        <v>71</v>
      </c>
      <c r="C70" s="38">
        <v>0.96149999999999991</v>
      </c>
      <c r="D70" s="17">
        <v>392796</v>
      </c>
      <c r="E70" s="17">
        <v>381594</v>
      </c>
      <c r="F70" s="17">
        <v>397247</v>
      </c>
      <c r="G70" s="17">
        <v>392460.4</v>
      </c>
      <c r="H70" s="17">
        <v>449303.7</v>
      </c>
      <c r="I70" s="17">
        <v>549285</v>
      </c>
      <c r="J70" s="17">
        <v>558687</v>
      </c>
      <c r="K70" s="17">
        <v>639686</v>
      </c>
      <c r="L70" s="17">
        <v>636082</v>
      </c>
      <c r="M70" s="17">
        <v>555421</v>
      </c>
      <c r="N70" s="17">
        <v>438789</v>
      </c>
      <c r="O70" s="17">
        <v>409871</v>
      </c>
      <c r="P70" s="49">
        <f t="shared" si="33"/>
        <v>5801222.0999999996</v>
      </c>
      <c r="Q70" s="17">
        <f>P70*C70</f>
        <v>5577875.0491499994</v>
      </c>
      <c r="R70" s="8">
        <f t="shared" ref="R70:R71" si="34">+SUM(I70:M70)</f>
        <v>2939161</v>
      </c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</row>
    <row r="71" spans="1:91" x14ac:dyDescent="0.2">
      <c r="A71" s="23">
        <v>60</v>
      </c>
      <c r="B71" s="16" t="s">
        <v>72</v>
      </c>
      <c r="C71" s="38">
        <v>0.6774</v>
      </c>
      <c r="D71" s="17">
        <v>65829</v>
      </c>
      <c r="E71" s="17">
        <v>74931</v>
      </c>
      <c r="F71" s="17">
        <v>67026</v>
      </c>
      <c r="G71" s="17">
        <v>73201</v>
      </c>
      <c r="H71" s="17">
        <v>90281</v>
      </c>
      <c r="I71" s="17">
        <v>102454</v>
      </c>
      <c r="J71" s="17">
        <v>109679</v>
      </c>
      <c r="K71" s="17">
        <v>154499</v>
      </c>
      <c r="L71" s="17">
        <v>142476</v>
      </c>
      <c r="M71" s="17">
        <v>114386</v>
      </c>
      <c r="N71" s="17">
        <v>79183</v>
      </c>
      <c r="O71" s="17">
        <v>68092</v>
      </c>
      <c r="P71" s="49">
        <f t="shared" si="33"/>
        <v>1142037</v>
      </c>
      <c r="Q71" s="17">
        <f>P71*C71</f>
        <v>773615.86380000005</v>
      </c>
      <c r="R71" s="8">
        <f t="shared" si="34"/>
        <v>623494</v>
      </c>
      <c r="S71" s="8"/>
      <c r="T71" s="83">
        <f>Q69+Q70+Q71</f>
        <v>6968732.1739499997</v>
      </c>
      <c r="U71" s="8">
        <v>7361902</v>
      </c>
      <c r="V71" s="8"/>
      <c r="W71" s="8"/>
      <c r="X71" s="8"/>
      <c r="Y71" s="8"/>
      <c r="Z71" s="8"/>
      <c r="AA71" s="8"/>
      <c r="AB71" s="8"/>
      <c r="AC71" s="8"/>
      <c r="AD71" s="8"/>
      <c r="AE71" s="8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</row>
    <row r="72" spans="1:91" x14ac:dyDescent="0.2">
      <c r="A72" s="23">
        <v>62</v>
      </c>
      <c r="B72" s="39" t="s">
        <v>56</v>
      </c>
      <c r="C72" s="39"/>
      <c r="D72" s="40">
        <f t="shared" ref="D72:O72" si="35">D69+D70+D71</f>
        <v>492761</v>
      </c>
      <c r="E72" s="40">
        <f t="shared" si="35"/>
        <v>490344</v>
      </c>
      <c r="F72" s="40">
        <f t="shared" si="35"/>
        <v>498747</v>
      </c>
      <c r="G72" s="40">
        <f t="shared" si="35"/>
        <v>500272.4</v>
      </c>
      <c r="H72" s="40">
        <f t="shared" si="35"/>
        <v>575755.69999999995</v>
      </c>
      <c r="I72" s="40">
        <f t="shared" si="35"/>
        <v>688483</v>
      </c>
      <c r="J72" s="40">
        <f t="shared" si="35"/>
        <v>705096</v>
      </c>
      <c r="K72" s="40">
        <f t="shared" si="35"/>
        <v>831085</v>
      </c>
      <c r="L72" s="40">
        <f t="shared" si="35"/>
        <v>815458</v>
      </c>
      <c r="M72" s="40">
        <f t="shared" si="35"/>
        <v>706707</v>
      </c>
      <c r="N72" s="40">
        <f t="shared" si="35"/>
        <v>553943</v>
      </c>
      <c r="O72" s="40">
        <f t="shared" si="35"/>
        <v>513217</v>
      </c>
      <c r="P72" s="51">
        <f>SUM(C72:O72)</f>
        <v>7371869.0999999996</v>
      </c>
      <c r="Q72" s="40">
        <f>SUM(Q65:Q71)</f>
        <v>7691062.1939499993</v>
      </c>
      <c r="R72" s="40">
        <f t="shared" ref="R72" si="36">R69+R70+R71</f>
        <v>3746829</v>
      </c>
      <c r="S72" s="8"/>
      <c r="T72" s="115">
        <f>+SUM(T65:T71)</f>
        <v>7691062.1939499993</v>
      </c>
      <c r="U72" s="115">
        <v>8061914.9000000004</v>
      </c>
      <c r="V72" s="8"/>
      <c r="W72" s="8"/>
      <c r="X72" s="8"/>
      <c r="Y72" s="8"/>
      <c r="Z72" s="8"/>
      <c r="AA72" s="8"/>
      <c r="AB72" s="8"/>
      <c r="AC72" s="8"/>
      <c r="AD72" s="8"/>
      <c r="AE72" s="8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</row>
    <row r="73" spans="1:91" x14ac:dyDescent="0.2">
      <c r="A73" s="23">
        <v>63</v>
      </c>
      <c r="D73" s="4"/>
      <c r="P73" s="42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</row>
    <row r="74" spans="1:91" x14ac:dyDescent="0.2">
      <c r="A74" s="23">
        <v>64</v>
      </c>
      <c r="B74" s="52" t="s">
        <v>73</v>
      </c>
      <c r="C74" s="16"/>
      <c r="D74" s="72">
        <f>D75*$C$75+D76*$C$76+D77*$C$77</f>
        <v>7401.4050000000007</v>
      </c>
      <c r="E74" s="72">
        <f t="shared" ref="E74:O74" si="37">E75*$C$75+E76*$C$76+E77*$C$77</f>
        <v>6769.9350000000004</v>
      </c>
      <c r="F74" s="72">
        <f t="shared" si="37"/>
        <v>6902.9250000000002</v>
      </c>
      <c r="G74" s="72">
        <f t="shared" si="37"/>
        <v>6013.38</v>
      </c>
      <c r="H74" s="72">
        <f t="shared" si="37"/>
        <v>6479.7750000000005</v>
      </c>
      <c r="I74" s="72">
        <f t="shared" si="37"/>
        <v>9285.1200000000008</v>
      </c>
      <c r="J74" s="72">
        <f t="shared" si="37"/>
        <v>7784.1</v>
      </c>
      <c r="K74" s="72">
        <f t="shared" si="37"/>
        <v>11491.08</v>
      </c>
      <c r="L74" s="72">
        <f t="shared" si="37"/>
        <v>9616.2000000000007</v>
      </c>
      <c r="M74" s="72">
        <f t="shared" si="37"/>
        <v>9104.76</v>
      </c>
      <c r="N74" s="72">
        <f t="shared" si="37"/>
        <v>8520.1949999999997</v>
      </c>
      <c r="O74" s="72">
        <f t="shared" si="37"/>
        <v>7967.7750000000005</v>
      </c>
      <c r="P74" s="72">
        <f>SUM(D74:O74)</f>
        <v>97336.65</v>
      </c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</row>
    <row r="75" spans="1:91" x14ac:dyDescent="0.2">
      <c r="A75" s="23">
        <v>65</v>
      </c>
      <c r="B75" s="16" t="s">
        <v>70</v>
      </c>
      <c r="C75" s="53">
        <v>0.98850000000000005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49">
        <f t="shared" ref="P75:P77" si="38">SUM(D75:O75)</f>
        <v>0</v>
      </c>
      <c r="Q75" s="17">
        <f t="shared" ref="Q75:Q77" si="39">P75*C75</f>
        <v>0</v>
      </c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</row>
    <row r="76" spans="1:91" x14ac:dyDescent="0.2">
      <c r="A76" s="23">
        <v>66</v>
      </c>
      <c r="B76" s="16" t="s">
        <v>71</v>
      </c>
      <c r="C76" s="54">
        <v>0.66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  <c r="I76" s="17">
        <v>2728</v>
      </c>
      <c r="J76" s="17">
        <v>2728</v>
      </c>
      <c r="K76" s="17">
        <v>2728</v>
      </c>
      <c r="L76" s="17">
        <v>2728</v>
      </c>
      <c r="M76" s="17">
        <v>2342</v>
      </c>
      <c r="N76" s="17">
        <v>0</v>
      </c>
      <c r="O76" s="17">
        <v>0</v>
      </c>
      <c r="P76" s="49">
        <f t="shared" si="38"/>
        <v>13254</v>
      </c>
      <c r="Q76" s="17">
        <f t="shared" si="39"/>
        <v>8747.6400000000012</v>
      </c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</row>
    <row r="77" spans="1:91" x14ac:dyDescent="0.2">
      <c r="A77" s="23">
        <v>67</v>
      </c>
      <c r="B77" s="16" t="s">
        <v>74</v>
      </c>
      <c r="C77" s="54">
        <v>0.46500000000000002</v>
      </c>
      <c r="D77" s="17">
        <v>15917</v>
      </c>
      <c r="E77" s="17">
        <v>14559</v>
      </c>
      <c r="F77" s="17">
        <v>14845</v>
      </c>
      <c r="G77" s="17">
        <v>12932</v>
      </c>
      <c r="H77" s="17">
        <v>13935</v>
      </c>
      <c r="I77" s="17">
        <v>16096</v>
      </c>
      <c r="J77" s="17">
        <v>12868</v>
      </c>
      <c r="K77" s="17">
        <v>20840</v>
      </c>
      <c r="L77" s="17">
        <v>16808</v>
      </c>
      <c r="M77" s="17">
        <v>16256</v>
      </c>
      <c r="N77" s="17">
        <v>18323</v>
      </c>
      <c r="O77" s="17">
        <v>17135</v>
      </c>
      <c r="P77" s="49">
        <f t="shared" si="38"/>
        <v>190514</v>
      </c>
      <c r="Q77" s="17">
        <f t="shared" si="39"/>
        <v>88589.010000000009</v>
      </c>
      <c r="S77" s="8"/>
      <c r="T77" s="8">
        <f>+Q76+Q77</f>
        <v>97336.650000000009</v>
      </c>
      <c r="U77" s="8">
        <v>113317.5444</v>
      </c>
      <c r="V77" s="8"/>
      <c r="W77" s="8"/>
      <c r="X77" s="8"/>
      <c r="Y77" s="8"/>
      <c r="Z77" s="8"/>
      <c r="AA77" s="8"/>
      <c r="AB77" s="8"/>
      <c r="AC77" s="8"/>
      <c r="AD77" s="8"/>
      <c r="AE77" s="8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</row>
    <row r="78" spans="1:91" x14ac:dyDescent="0.2">
      <c r="A78" s="23">
        <v>68</v>
      </c>
      <c r="B78" s="39" t="s">
        <v>56</v>
      </c>
      <c r="C78" s="40"/>
      <c r="D78" s="40">
        <f t="shared" ref="D78:O78" si="40">D75+D76+D77</f>
        <v>15917</v>
      </c>
      <c r="E78" s="40">
        <f t="shared" si="40"/>
        <v>14559</v>
      </c>
      <c r="F78" s="40">
        <f t="shared" si="40"/>
        <v>14845</v>
      </c>
      <c r="G78" s="40">
        <f t="shared" si="40"/>
        <v>12932</v>
      </c>
      <c r="H78" s="40">
        <f t="shared" si="40"/>
        <v>13935</v>
      </c>
      <c r="I78" s="40">
        <f t="shared" si="40"/>
        <v>18824</v>
      </c>
      <c r="J78" s="40">
        <f t="shared" si="40"/>
        <v>15596</v>
      </c>
      <c r="K78" s="40">
        <f t="shared" si="40"/>
        <v>23568</v>
      </c>
      <c r="L78" s="40">
        <f t="shared" si="40"/>
        <v>19536</v>
      </c>
      <c r="M78" s="40">
        <f t="shared" si="40"/>
        <v>18598</v>
      </c>
      <c r="N78" s="40">
        <f t="shared" si="40"/>
        <v>18323</v>
      </c>
      <c r="O78" s="40">
        <f t="shared" si="40"/>
        <v>17135</v>
      </c>
      <c r="P78" s="40">
        <f>P75+P76+P77</f>
        <v>203768</v>
      </c>
      <c r="Q78" s="40">
        <f t="shared" ref="Q78" si="41">Q75+Q76+Q77</f>
        <v>97336.650000000009</v>
      </c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</row>
    <row r="79" spans="1:91" x14ac:dyDescent="0.2">
      <c r="A79" s="23">
        <v>69</v>
      </c>
      <c r="D79" s="4"/>
      <c r="P79" s="42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</row>
    <row r="80" spans="1:91" x14ac:dyDescent="0.2">
      <c r="A80" s="23">
        <v>70</v>
      </c>
      <c r="B80" s="48" t="s">
        <v>75</v>
      </c>
      <c r="D80" s="68">
        <f t="shared" ref="D80:N80" si="42">D81*$C$81+D85*$C$85+D86*$C$86+D82+D83+D84</f>
        <v>515642.40620000003</v>
      </c>
      <c r="E80" s="68">
        <f t="shared" si="42"/>
        <v>479973.34220000001</v>
      </c>
      <c r="F80" s="68">
        <f t="shared" si="42"/>
        <v>523987.62860000005</v>
      </c>
      <c r="G80" s="68">
        <f t="shared" si="42"/>
        <v>508017.61640000006</v>
      </c>
      <c r="H80" s="68">
        <f t="shared" si="42"/>
        <v>579075.79640000011</v>
      </c>
      <c r="I80" s="68">
        <f t="shared" si="42"/>
        <v>599422.22200000007</v>
      </c>
      <c r="J80" s="68">
        <f t="shared" si="42"/>
        <v>596679.37980000011</v>
      </c>
      <c r="K80" s="68">
        <f t="shared" si="42"/>
        <v>629062.53500000003</v>
      </c>
      <c r="L80" s="68">
        <f t="shared" si="42"/>
        <v>593413.46840000001</v>
      </c>
      <c r="M80" s="68">
        <f t="shared" si="42"/>
        <v>601479.24959999998</v>
      </c>
      <c r="N80" s="68">
        <f t="shared" si="42"/>
        <v>544638.83100000001</v>
      </c>
      <c r="O80" s="68">
        <f>O81*$C$81+O85*$C$85+O86*$C$86+O82+O83+O84</f>
        <v>533812.58660000004</v>
      </c>
      <c r="P80" s="50">
        <f>SUM(C80:O80)</f>
        <v>6705205.0622000005</v>
      </c>
      <c r="Q80" s="6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</row>
    <row r="81" spans="1:91" x14ac:dyDescent="0.2">
      <c r="A81" s="23">
        <v>71</v>
      </c>
      <c r="B81" s="16" t="s">
        <v>66</v>
      </c>
      <c r="C81" s="47">
        <v>388.79</v>
      </c>
      <c r="D81" s="17">
        <v>71</v>
      </c>
      <c r="E81" s="17">
        <v>71</v>
      </c>
      <c r="F81" s="17">
        <v>71</v>
      </c>
      <c r="G81" s="17">
        <v>71</v>
      </c>
      <c r="H81" s="17">
        <v>71</v>
      </c>
      <c r="I81" s="17">
        <v>71</v>
      </c>
      <c r="J81" s="17">
        <v>71</v>
      </c>
      <c r="K81" s="17">
        <v>71</v>
      </c>
      <c r="L81" s="17">
        <v>71</v>
      </c>
      <c r="M81" s="17">
        <v>71</v>
      </c>
      <c r="N81" s="17">
        <v>71</v>
      </c>
      <c r="O81" s="17">
        <v>71</v>
      </c>
      <c r="P81" s="49">
        <f>SUM(D81:O81)</f>
        <v>852</v>
      </c>
      <c r="Q81" s="17">
        <f>P81*C81</f>
        <v>331249.08</v>
      </c>
      <c r="S81" s="8">
        <f>AVERAGE(D81:O81)</f>
        <v>71</v>
      </c>
      <c r="T81" s="8">
        <f>+Q81</f>
        <v>331249.08</v>
      </c>
      <c r="U81" s="8">
        <v>319500</v>
      </c>
      <c r="V81" s="8"/>
      <c r="W81" s="8"/>
      <c r="X81" s="8"/>
      <c r="Y81" s="8"/>
      <c r="Z81" s="8"/>
      <c r="AA81" s="8"/>
      <c r="AB81" s="8"/>
      <c r="AC81" s="8"/>
      <c r="AD81" s="8"/>
      <c r="AE81" s="8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  <c r="CM81" s="41"/>
    </row>
    <row r="82" spans="1:91" x14ac:dyDescent="0.2">
      <c r="A82" s="23">
        <v>72</v>
      </c>
      <c r="B82" s="18" t="s">
        <v>67</v>
      </c>
      <c r="D82" s="17">
        <v>3550</v>
      </c>
      <c r="E82" s="17">
        <v>3550</v>
      </c>
      <c r="F82" s="17">
        <v>3550</v>
      </c>
      <c r="G82" s="17">
        <v>3550</v>
      </c>
      <c r="H82" s="17">
        <v>3550</v>
      </c>
      <c r="I82" s="17">
        <v>3550</v>
      </c>
      <c r="J82" s="17">
        <v>3550</v>
      </c>
      <c r="K82" s="17">
        <v>3550</v>
      </c>
      <c r="L82" s="17">
        <v>3550</v>
      </c>
      <c r="M82" s="17">
        <v>3550</v>
      </c>
      <c r="N82" s="17">
        <v>3550</v>
      </c>
      <c r="O82" s="17">
        <v>3550</v>
      </c>
      <c r="P82" s="50">
        <f t="shared" ref="P82:P86" si="43">SUM(C82:O82)</f>
        <v>42600</v>
      </c>
      <c r="Q82" s="17">
        <f>P82</f>
        <v>42600</v>
      </c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</row>
    <row r="83" spans="1:91" x14ac:dyDescent="0.2">
      <c r="A83" s="23">
        <v>73</v>
      </c>
      <c r="B83" s="18" t="s">
        <v>68</v>
      </c>
      <c r="D83" s="17">
        <v>3500</v>
      </c>
      <c r="E83" s="17">
        <v>3650</v>
      </c>
      <c r="F83" s="17">
        <v>3675</v>
      </c>
      <c r="G83" s="17">
        <v>3200</v>
      </c>
      <c r="H83" s="17">
        <v>3300</v>
      </c>
      <c r="I83" s="17">
        <v>3300</v>
      </c>
      <c r="J83" s="17">
        <v>3300</v>
      </c>
      <c r="K83" s="17">
        <v>3300</v>
      </c>
      <c r="L83" s="17">
        <v>3325</v>
      </c>
      <c r="M83" s="17">
        <v>3325</v>
      </c>
      <c r="N83" s="17">
        <v>3325</v>
      </c>
      <c r="O83" s="17">
        <v>3600</v>
      </c>
      <c r="P83" s="50">
        <f t="shared" si="43"/>
        <v>40800</v>
      </c>
      <c r="Q83" s="17">
        <f>P83</f>
        <v>40800</v>
      </c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41"/>
      <c r="CJ83" s="41"/>
      <c r="CK83" s="41"/>
      <c r="CL83" s="41"/>
      <c r="CM83" s="41"/>
    </row>
    <row r="84" spans="1:91" x14ac:dyDescent="0.2">
      <c r="A84" s="23">
        <v>74</v>
      </c>
      <c r="B84" s="18" t="s">
        <v>69</v>
      </c>
      <c r="D84" s="17">
        <v>402</v>
      </c>
      <c r="E84" s="17">
        <v>229.9</v>
      </c>
      <c r="F84" s="17">
        <v>310.8</v>
      </c>
      <c r="G84" s="17">
        <v>345.5</v>
      </c>
      <c r="H84" s="17">
        <v>318.29999999999995</v>
      </c>
      <c r="I84" s="17">
        <v>281.60000000000002</v>
      </c>
      <c r="J84" s="17">
        <v>379.4</v>
      </c>
      <c r="K84" s="17">
        <v>323.10000000000002</v>
      </c>
      <c r="L84" s="17">
        <v>226.7</v>
      </c>
      <c r="M84" s="17">
        <v>303.10000000000002</v>
      </c>
      <c r="N84" s="17">
        <v>315.3</v>
      </c>
      <c r="O84" s="17">
        <v>247.9</v>
      </c>
      <c r="P84" s="50">
        <f t="shared" si="43"/>
        <v>3683.6</v>
      </c>
      <c r="Q84" s="17">
        <f>P84</f>
        <v>3683.6</v>
      </c>
      <c r="S84" s="8"/>
      <c r="T84" s="8">
        <f>+Q82+Q83+Q84</f>
        <v>87083.6</v>
      </c>
      <c r="U84" s="8">
        <v>87083.6</v>
      </c>
      <c r="V84" s="8"/>
      <c r="W84" s="8"/>
      <c r="X84" s="8"/>
      <c r="Y84" s="8"/>
      <c r="Z84" s="8"/>
      <c r="AA84" s="8"/>
      <c r="AB84" s="8"/>
      <c r="AC84" s="8"/>
      <c r="AD84" s="8"/>
      <c r="AE84" s="8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</row>
    <row r="85" spans="1:91" x14ac:dyDescent="0.2">
      <c r="A85" s="23">
        <v>75</v>
      </c>
      <c r="B85" s="16" t="s">
        <v>76</v>
      </c>
      <c r="C85" s="38">
        <v>0.877</v>
      </c>
      <c r="D85" s="17">
        <v>429475</v>
      </c>
      <c r="E85" s="17">
        <v>388379</v>
      </c>
      <c r="F85" s="17">
        <v>413453</v>
      </c>
      <c r="G85" s="17">
        <v>408790</v>
      </c>
      <c r="H85" s="17">
        <v>466856</v>
      </c>
      <c r="I85" s="17">
        <v>483708</v>
      </c>
      <c r="J85" s="17">
        <v>481947</v>
      </c>
      <c r="K85" s="17">
        <v>484717</v>
      </c>
      <c r="L85" s="17">
        <v>471016</v>
      </c>
      <c r="M85" s="17">
        <v>465642</v>
      </c>
      <c r="N85" s="17">
        <v>452077</v>
      </c>
      <c r="O85" s="17">
        <v>436031</v>
      </c>
      <c r="P85" s="49">
        <f t="shared" si="43"/>
        <v>5382091.8770000003</v>
      </c>
      <c r="Q85" s="17">
        <f>P85*C85</f>
        <v>4720094.5761290006</v>
      </c>
      <c r="R85" s="8">
        <f>+SUM(I85:M85)</f>
        <v>2387030</v>
      </c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  <c r="CJ85" s="41"/>
      <c r="CK85" s="41"/>
      <c r="CL85" s="41"/>
      <c r="CM85" s="41"/>
    </row>
    <row r="86" spans="1:91" x14ac:dyDescent="0.2">
      <c r="A86" s="23">
        <v>76</v>
      </c>
      <c r="B86" s="18" t="s">
        <v>77</v>
      </c>
      <c r="C86" s="38">
        <v>0.58840000000000003</v>
      </c>
      <c r="D86" s="17">
        <v>176643</v>
      </c>
      <c r="E86" s="17">
        <v>177313</v>
      </c>
      <c r="F86" s="17">
        <v>214564</v>
      </c>
      <c r="G86" s="17">
        <v>195121</v>
      </c>
      <c r="H86" s="17">
        <v>229216</v>
      </c>
      <c r="I86" s="17">
        <v>238740</v>
      </c>
      <c r="J86" s="17">
        <v>236537</v>
      </c>
      <c r="K86" s="17">
        <v>287540</v>
      </c>
      <c r="L86" s="17">
        <v>247496</v>
      </c>
      <c r="M86" s="17">
        <v>269084</v>
      </c>
      <c r="N86" s="17">
        <v>192680</v>
      </c>
      <c r="O86" s="17">
        <v>197844</v>
      </c>
      <c r="P86" s="49">
        <f t="shared" si="43"/>
        <v>2662778.5883999998</v>
      </c>
      <c r="Q86" s="17">
        <f>P86*C86</f>
        <v>1566778.9214145599</v>
      </c>
      <c r="R86" s="8">
        <f>+SUM(I86:M86)</f>
        <v>1279397</v>
      </c>
      <c r="S86" s="8"/>
      <c r="T86" s="83">
        <f>+Q85+Q86</f>
        <v>6286873.4975435603</v>
      </c>
      <c r="U86" s="8">
        <v>6387729</v>
      </c>
      <c r="V86" s="8"/>
      <c r="W86" s="8"/>
      <c r="X86" s="8"/>
      <c r="Y86" s="8"/>
      <c r="Z86" s="8"/>
      <c r="AA86" s="8"/>
      <c r="AB86" s="8"/>
      <c r="AC86" s="8"/>
      <c r="AD86" s="8"/>
      <c r="AE86" s="8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R86" s="71"/>
      <c r="AS86" s="71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41"/>
      <c r="CH86" s="41"/>
      <c r="CI86" s="41"/>
      <c r="CJ86" s="41"/>
      <c r="CK86" s="41"/>
      <c r="CL86" s="41"/>
      <c r="CM86" s="41"/>
    </row>
    <row r="87" spans="1:91" x14ac:dyDescent="0.2">
      <c r="A87" s="23">
        <v>77</v>
      </c>
      <c r="B87" s="39" t="s">
        <v>56</v>
      </c>
      <c r="C87" s="39"/>
      <c r="D87" s="40">
        <f t="shared" ref="D87:N87" si="44">D85+D86</f>
        <v>606118</v>
      </c>
      <c r="E87" s="40">
        <f t="shared" si="44"/>
        <v>565692</v>
      </c>
      <c r="F87" s="40">
        <f t="shared" si="44"/>
        <v>628017</v>
      </c>
      <c r="G87" s="40">
        <f t="shared" si="44"/>
        <v>603911</v>
      </c>
      <c r="H87" s="40">
        <f t="shared" si="44"/>
        <v>696072</v>
      </c>
      <c r="I87" s="40">
        <f t="shared" si="44"/>
        <v>722448</v>
      </c>
      <c r="J87" s="40">
        <f t="shared" si="44"/>
        <v>718484</v>
      </c>
      <c r="K87" s="40">
        <f t="shared" si="44"/>
        <v>772257</v>
      </c>
      <c r="L87" s="40">
        <f t="shared" si="44"/>
        <v>718512</v>
      </c>
      <c r="M87" s="40">
        <f t="shared" si="44"/>
        <v>734726</v>
      </c>
      <c r="N87" s="40">
        <f t="shared" si="44"/>
        <v>644757</v>
      </c>
      <c r="O87" s="40">
        <f>O85+O86</f>
        <v>633875</v>
      </c>
      <c r="P87" s="40">
        <f t="shared" ref="P87" si="45">P85+P86</f>
        <v>8044870.4654000001</v>
      </c>
      <c r="Q87" s="40">
        <f>SUM(Q81:Q86)</f>
        <v>6705206.17754356</v>
      </c>
      <c r="R87" s="40">
        <f>R85+R86</f>
        <v>3666427</v>
      </c>
      <c r="S87" s="8"/>
      <c r="T87" s="115">
        <f>+SUM(T81:T86)</f>
        <v>6705206.17754356</v>
      </c>
      <c r="U87" s="115">
        <v>6794312.5999999996</v>
      </c>
      <c r="V87" s="8"/>
      <c r="W87" s="8"/>
      <c r="X87" s="8"/>
      <c r="Y87" s="8"/>
      <c r="Z87" s="8"/>
      <c r="AA87" s="8"/>
      <c r="AB87" s="8"/>
      <c r="AC87" s="8"/>
      <c r="AD87" s="8"/>
      <c r="AE87" s="8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41"/>
      <c r="CI87" s="41"/>
      <c r="CJ87" s="41"/>
      <c r="CK87" s="41"/>
      <c r="CL87" s="41"/>
      <c r="CM87" s="41"/>
    </row>
    <row r="88" spans="1:91" x14ac:dyDescent="0.2">
      <c r="A88" s="23">
        <v>78</v>
      </c>
      <c r="D88" s="4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  <c r="CJ88" s="41"/>
      <c r="CK88" s="41"/>
      <c r="CL88" s="41"/>
      <c r="CM88" s="41"/>
    </row>
    <row r="89" spans="1:91" ht="13.5" thickBot="1" x14ac:dyDescent="0.25">
      <c r="A89" s="23">
        <v>79</v>
      </c>
      <c r="B89" s="48" t="s">
        <v>78</v>
      </c>
      <c r="D89" s="68">
        <f t="shared" ref="D89:O89" si="46">D90*$C$90+D91+D92+D93+D95</f>
        <v>198243.80750000002</v>
      </c>
      <c r="E89" s="68">
        <f t="shared" si="46"/>
        <v>198681.44750000004</v>
      </c>
      <c r="F89" s="68">
        <f t="shared" si="46"/>
        <v>207453.83249999999</v>
      </c>
      <c r="G89" s="68">
        <f t="shared" si="46"/>
        <v>197356.58499999999</v>
      </c>
      <c r="H89" s="68">
        <f t="shared" si="46"/>
        <v>213502.51250000004</v>
      </c>
      <c r="I89" s="68">
        <f t="shared" si="46"/>
        <v>225558.07250000001</v>
      </c>
      <c r="J89" s="68">
        <f t="shared" si="46"/>
        <v>235550.01249999998</v>
      </c>
      <c r="K89" s="68">
        <f t="shared" si="46"/>
        <v>252288.6275</v>
      </c>
      <c r="L89" s="68">
        <f t="shared" si="46"/>
        <v>241810.63249999995</v>
      </c>
      <c r="M89" s="68">
        <f t="shared" si="46"/>
        <v>227856.71499999997</v>
      </c>
      <c r="N89" s="68">
        <f t="shared" si="46"/>
        <v>214959.52000000002</v>
      </c>
      <c r="O89" s="68">
        <f t="shared" si="46"/>
        <v>205466.29249999998</v>
      </c>
      <c r="P89" s="50">
        <f>SUM(C89:O89)</f>
        <v>2618728.0574999996</v>
      </c>
      <c r="Q89" s="68"/>
      <c r="S89" s="8"/>
      <c r="T89" s="116">
        <f>+T87+T72+T77</f>
        <v>14493605.02149356</v>
      </c>
      <c r="U89" s="116">
        <v>14969545.044399999</v>
      </c>
      <c r="V89" s="8"/>
      <c r="W89" s="8"/>
      <c r="X89" s="8"/>
      <c r="Y89" s="8"/>
      <c r="Z89" s="8"/>
      <c r="AA89" s="8"/>
      <c r="AB89" s="8"/>
      <c r="AC89" s="8"/>
      <c r="AD89" s="8"/>
      <c r="AE89" s="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41"/>
      <c r="CI89" s="41"/>
      <c r="CJ89" s="41"/>
      <c r="CK89" s="41"/>
      <c r="CL89" s="41"/>
      <c r="CM89" s="41"/>
    </row>
    <row r="90" spans="1:91" ht="13.5" thickTop="1" x14ac:dyDescent="0.2">
      <c r="A90" s="23">
        <v>80</v>
      </c>
      <c r="B90" s="16" t="s">
        <v>66</v>
      </c>
      <c r="C90" s="47">
        <v>350</v>
      </c>
      <c r="D90" s="17">
        <v>15</v>
      </c>
      <c r="E90" s="17">
        <v>15</v>
      </c>
      <c r="F90" s="17">
        <v>15</v>
      </c>
      <c r="G90" s="17">
        <v>15</v>
      </c>
      <c r="H90" s="17">
        <v>15</v>
      </c>
      <c r="I90" s="17">
        <v>15</v>
      </c>
      <c r="J90" s="17">
        <v>15</v>
      </c>
      <c r="K90" s="17">
        <v>15</v>
      </c>
      <c r="L90" s="17">
        <v>15</v>
      </c>
      <c r="M90" s="17">
        <v>15</v>
      </c>
      <c r="N90" s="17">
        <v>15</v>
      </c>
      <c r="O90" s="17">
        <v>15</v>
      </c>
      <c r="P90" s="49">
        <f>SUM(D90:O90)</f>
        <v>180</v>
      </c>
      <c r="Q90" s="17">
        <f>P90*C90</f>
        <v>63000</v>
      </c>
      <c r="S90" s="8">
        <f>AVERAGE(D90:O90)</f>
        <v>15</v>
      </c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/>
      <c r="CK90" s="41"/>
      <c r="CL90" s="41"/>
      <c r="CM90" s="41"/>
    </row>
    <row r="91" spans="1:91" x14ac:dyDescent="0.2">
      <c r="A91" s="23">
        <v>81</v>
      </c>
      <c r="B91" s="18" t="s">
        <v>67</v>
      </c>
      <c r="D91" s="17">
        <v>750</v>
      </c>
      <c r="E91" s="17">
        <v>750</v>
      </c>
      <c r="F91" s="17">
        <v>750</v>
      </c>
      <c r="G91" s="17">
        <v>750</v>
      </c>
      <c r="H91" s="17">
        <v>750</v>
      </c>
      <c r="I91" s="17">
        <v>750</v>
      </c>
      <c r="J91" s="17">
        <v>750</v>
      </c>
      <c r="K91" s="17">
        <v>750</v>
      </c>
      <c r="L91" s="17">
        <v>750</v>
      </c>
      <c r="M91" s="17">
        <v>750</v>
      </c>
      <c r="N91" s="17">
        <v>750</v>
      </c>
      <c r="O91" s="17">
        <v>750</v>
      </c>
      <c r="P91" s="50">
        <f t="shared" ref="P91:P95" si="47">SUM(C91:O91)</f>
        <v>9000</v>
      </c>
      <c r="Q91" s="17">
        <f>P91</f>
        <v>9000</v>
      </c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  <c r="CM91" s="41"/>
    </row>
    <row r="92" spans="1:91" x14ac:dyDescent="0.2">
      <c r="A92" s="23">
        <v>82</v>
      </c>
      <c r="B92" s="18" t="s">
        <v>68</v>
      </c>
      <c r="D92" s="17">
        <v>700</v>
      </c>
      <c r="E92" s="17">
        <v>700</v>
      </c>
      <c r="F92" s="17">
        <v>700</v>
      </c>
      <c r="G92" s="17">
        <v>700</v>
      </c>
      <c r="H92" s="17">
        <v>700</v>
      </c>
      <c r="I92" s="17">
        <v>700</v>
      </c>
      <c r="J92" s="17">
        <v>700</v>
      </c>
      <c r="K92" s="17">
        <v>700</v>
      </c>
      <c r="L92" s="17">
        <v>700</v>
      </c>
      <c r="M92" s="17">
        <v>700</v>
      </c>
      <c r="N92" s="17">
        <v>700</v>
      </c>
      <c r="O92" s="17">
        <v>700</v>
      </c>
      <c r="P92" s="50">
        <f t="shared" si="47"/>
        <v>8400</v>
      </c>
      <c r="Q92" s="17">
        <f>P92</f>
        <v>8400</v>
      </c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  <c r="CM92" s="41"/>
    </row>
    <row r="93" spans="1:91" x14ac:dyDescent="0.2">
      <c r="A93" s="23">
        <v>83</v>
      </c>
      <c r="B93" s="18" t="s">
        <v>69</v>
      </c>
      <c r="D93" s="17">
        <v>7314.7999999999993</v>
      </c>
      <c r="E93" s="17">
        <v>4248.3999999999996</v>
      </c>
      <c r="F93" s="17">
        <v>8166.9</v>
      </c>
      <c r="G93" s="17">
        <v>5302.8</v>
      </c>
      <c r="H93" s="17">
        <v>4009.6000000000004</v>
      </c>
      <c r="I93" s="17">
        <v>11880.3</v>
      </c>
      <c r="J93" s="17">
        <v>13347.599999999999</v>
      </c>
      <c r="K93" s="17">
        <v>9687.6999999999989</v>
      </c>
      <c r="L93" s="17">
        <v>7007.9000000000005</v>
      </c>
      <c r="M93" s="17">
        <v>8230.7999999999993</v>
      </c>
      <c r="N93" s="17">
        <v>4601.3</v>
      </c>
      <c r="O93" s="17">
        <v>8004.5</v>
      </c>
      <c r="P93" s="50">
        <f t="shared" si="47"/>
        <v>91802.6</v>
      </c>
      <c r="Q93" s="17">
        <f>P93</f>
        <v>91802.6</v>
      </c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8"/>
      <c r="BE93" s="68"/>
      <c r="BF93" s="68"/>
      <c r="BG93" s="68"/>
      <c r="BH93" s="68"/>
      <c r="BI93" s="68"/>
      <c r="BJ93" s="68"/>
      <c r="BK93" s="68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</row>
    <row r="94" spans="1:91" x14ac:dyDescent="0.2">
      <c r="A94" s="23">
        <v>84</v>
      </c>
      <c r="B94" s="16" t="s">
        <v>79</v>
      </c>
      <c r="C94" s="55" t="s">
        <v>80</v>
      </c>
      <c r="D94" s="17">
        <v>1109174</v>
      </c>
      <c r="E94" s="17">
        <v>1125907</v>
      </c>
      <c r="F94" s="17">
        <v>1134520</v>
      </c>
      <c r="G94" s="17">
        <v>1120717</v>
      </c>
      <c r="H94" s="17">
        <v>1161721</v>
      </c>
      <c r="I94" s="17">
        <v>1213200</v>
      </c>
      <c r="J94" s="17">
        <v>1264580</v>
      </c>
      <c r="K94" s="17">
        <v>1356515</v>
      </c>
      <c r="L94" s="17">
        <v>1329401</v>
      </c>
      <c r="M94" s="17">
        <v>1281922</v>
      </c>
      <c r="N94" s="17">
        <v>1164880</v>
      </c>
      <c r="O94" s="17">
        <v>1118519</v>
      </c>
      <c r="P94" s="49">
        <f t="shared" si="47"/>
        <v>14381056</v>
      </c>
      <c r="Q94" s="17"/>
      <c r="R94" s="8">
        <f>+SUM(I94:M94)</f>
        <v>6445618</v>
      </c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1"/>
      <c r="BH94" s="71"/>
      <c r="BI94" s="71"/>
      <c r="BJ94" s="71"/>
      <c r="BK94" s="7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41"/>
      <c r="CH94" s="41"/>
      <c r="CI94" s="41"/>
      <c r="CJ94" s="41"/>
      <c r="CK94" s="41"/>
      <c r="CL94" s="41"/>
      <c r="CM94" s="41"/>
    </row>
    <row r="95" spans="1:91" x14ac:dyDescent="0.2">
      <c r="A95" s="23">
        <v>85</v>
      </c>
      <c r="B95" s="16" t="s">
        <v>81</v>
      </c>
      <c r="C95" s="55"/>
      <c r="D95" s="17">
        <v>184229.00750000004</v>
      </c>
      <c r="E95" s="17">
        <v>187733.04750000004</v>
      </c>
      <c r="F95" s="17">
        <v>192586.9325</v>
      </c>
      <c r="G95" s="17">
        <v>185353.785</v>
      </c>
      <c r="H95" s="17">
        <v>202792.91250000003</v>
      </c>
      <c r="I95" s="17">
        <v>206977.77250000002</v>
      </c>
      <c r="J95" s="17">
        <v>215502.41249999998</v>
      </c>
      <c r="K95" s="17">
        <v>235900.92749999999</v>
      </c>
      <c r="L95" s="17">
        <v>228102.73249999995</v>
      </c>
      <c r="M95" s="17">
        <v>212925.91499999998</v>
      </c>
      <c r="N95" s="17">
        <v>203658.22000000003</v>
      </c>
      <c r="O95" s="17">
        <v>190761.79249999998</v>
      </c>
      <c r="P95" s="50">
        <f t="shared" si="47"/>
        <v>2446525.4575</v>
      </c>
      <c r="Q95" s="17">
        <f>P95</f>
        <v>2446525.4575</v>
      </c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</row>
    <row r="96" spans="1:91" x14ac:dyDescent="0.2">
      <c r="A96" s="23">
        <v>86</v>
      </c>
      <c r="B96" s="39" t="s">
        <v>56</v>
      </c>
      <c r="C96" s="39"/>
      <c r="D96" s="40">
        <f t="shared" ref="D96:O96" si="48">D94</f>
        <v>1109174</v>
      </c>
      <c r="E96" s="40">
        <f t="shared" si="48"/>
        <v>1125907</v>
      </c>
      <c r="F96" s="40">
        <f t="shared" si="48"/>
        <v>1134520</v>
      </c>
      <c r="G96" s="40">
        <f t="shared" si="48"/>
        <v>1120717</v>
      </c>
      <c r="H96" s="40">
        <f t="shared" si="48"/>
        <v>1161721</v>
      </c>
      <c r="I96" s="40">
        <f t="shared" si="48"/>
        <v>1213200</v>
      </c>
      <c r="J96" s="40">
        <f t="shared" si="48"/>
        <v>1264580</v>
      </c>
      <c r="K96" s="40">
        <f t="shared" si="48"/>
        <v>1356515</v>
      </c>
      <c r="L96" s="40">
        <f t="shared" si="48"/>
        <v>1329401</v>
      </c>
      <c r="M96" s="40">
        <f t="shared" si="48"/>
        <v>1281922</v>
      </c>
      <c r="N96" s="40">
        <f t="shared" si="48"/>
        <v>1164880</v>
      </c>
      <c r="O96" s="40">
        <f t="shared" si="48"/>
        <v>1118519</v>
      </c>
      <c r="P96" s="40">
        <f t="shared" ref="P96" si="49">P94</f>
        <v>14381056</v>
      </c>
      <c r="Q96" s="40">
        <f>SUM(Q90:Q95)</f>
        <v>2618728.0575000001</v>
      </c>
      <c r="R96" s="40">
        <f>R94</f>
        <v>6445618</v>
      </c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</row>
    <row r="97" spans="1:91" x14ac:dyDescent="0.2">
      <c r="A97" s="23">
        <v>87</v>
      </c>
      <c r="D97" s="56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</row>
    <row r="98" spans="1:91" x14ac:dyDescent="0.2">
      <c r="A98" s="23">
        <v>88</v>
      </c>
      <c r="B98" s="18" t="s">
        <v>82</v>
      </c>
      <c r="D98" s="56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71"/>
      <c r="BE98" s="71"/>
      <c r="BF98" s="71"/>
      <c r="BG98" s="71"/>
      <c r="BH98" s="71"/>
      <c r="BI98" s="71"/>
      <c r="BJ98" s="71"/>
      <c r="BK98" s="7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  <c r="BZ98" s="41"/>
      <c r="CA98" s="41"/>
      <c r="CB98" s="41"/>
      <c r="CC98" s="41"/>
      <c r="CD98" s="41"/>
      <c r="CE98" s="41"/>
      <c r="CF98" s="41"/>
      <c r="CG98" s="41"/>
      <c r="CH98" s="41"/>
      <c r="CI98" s="41"/>
      <c r="CJ98" s="41"/>
      <c r="CK98" s="41"/>
      <c r="CL98" s="41"/>
      <c r="CM98" s="41"/>
    </row>
    <row r="99" spans="1:91" x14ac:dyDescent="0.2">
      <c r="A99" s="23">
        <v>89</v>
      </c>
      <c r="B99" s="18" t="s">
        <v>83</v>
      </c>
      <c r="D99" s="56">
        <v>53147</v>
      </c>
      <c r="E99" s="56">
        <v>52352</v>
      </c>
      <c r="F99" s="56">
        <v>49875</v>
      </c>
      <c r="G99" s="56">
        <v>61445</v>
      </c>
      <c r="H99" s="56">
        <v>120749</v>
      </c>
      <c r="I99" s="56">
        <v>125695</v>
      </c>
      <c r="J99" s="56">
        <v>56798</v>
      </c>
      <c r="K99" s="56">
        <v>53861</v>
      </c>
      <c r="L99" s="56">
        <v>48764</v>
      </c>
      <c r="M99" s="56">
        <v>61274</v>
      </c>
      <c r="N99" s="56">
        <v>55115</v>
      </c>
      <c r="O99" s="56">
        <v>56750</v>
      </c>
      <c r="P99" s="56">
        <f>SUM(D99:O99)</f>
        <v>795825</v>
      </c>
      <c r="Q99" s="57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  <c r="CG99" s="41"/>
      <c r="CH99" s="41"/>
      <c r="CI99" s="41"/>
      <c r="CJ99" s="41"/>
      <c r="CK99" s="41"/>
      <c r="CL99" s="41"/>
      <c r="CM99" s="41"/>
    </row>
    <row r="100" spans="1:91" x14ac:dyDescent="0.2">
      <c r="A100" s="23">
        <v>85</v>
      </c>
      <c r="B100" s="18" t="s">
        <v>84</v>
      </c>
      <c r="D100" s="56">
        <v>64359.484880450655</v>
      </c>
      <c r="E100" s="56">
        <v>50430.816667139916</v>
      </c>
      <c r="F100" s="56">
        <v>46693.460565744826</v>
      </c>
      <c r="G100" s="56">
        <v>45925.383208012761</v>
      </c>
      <c r="H100" s="56">
        <v>46253.95138550202</v>
      </c>
      <c r="I100" s="56">
        <v>58211.918307893335</v>
      </c>
      <c r="J100" s="56">
        <v>99267.594643623204</v>
      </c>
      <c r="K100" s="56">
        <v>148251.73521202765</v>
      </c>
      <c r="L100" s="56">
        <v>168154.64563045249</v>
      </c>
      <c r="M100" s="56">
        <v>162432.45197172367</v>
      </c>
      <c r="N100" s="56">
        <v>152013.47087655027</v>
      </c>
      <c r="O100" s="56">
        <v>98892.265646552856</v>
      </c>
      <c r="P100" s="56">
        <f>SUM(D100:O100)</f>
        <v>1140887.1789956738</v>
      </c>
      <c r="Q100" s="73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1"/>
      <c r="CG100" s="41"/>
      <c r="CH100" s="41"/>
      <c r="CI100" s="41"/>
      <c r="CJ100" s="41"/>
      <c r="CK100" s="41"/>
      <c r="CL100" s="41"/>
      <c r="CM100" s="41"/>
    </row>
    <row r="101" spans="1:91" x14ac:dyDescent="0.2">
      <c r="A101" s="23">
        <v>86</v>
      </c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  <c r="CF101" s="41"/>
      <c r="CG101" s="41"/>
      <c r="CH101" s="41"/>
      <c r="CI101" s="41"/>
      <c r="CJ101" s="41"/>
      <c r="CK101" s="41"/>
      <c r="CL101" s="41"/>
      <c r="CM101" s="41"/>
    </row>
    <row r="102" spans="1:91" x14ac:dyDescent="0.2">
      <c r="A102" s="23">
        <v>87</v>
      </c>
      <c r="B102" s="58" t="s">
        <v>85</v>
      </c>
      <c r="D102" s="56">
        <f>D108+D99+D100</f>
        <v>5809922.4540863642</v>
      </c>
      <c r="E102" s="56">
        <f t="shared" ref="E102:O102" si="50">E108+E99+E100</f>
        <v>5597374.309774762</v>
      </c>
      <c r="F102" s="56">
        <f t="shared" si="50"/>
        <v>5589634.0856856974</v>
      </c>
      <c r="G102" s="56">
        <f t="shared" si="50"/>
        <v>5563686.6540078353</v>
      </c>
      <c r="H102" s="56">
        <f t="shared" si="50"/>
        <v>6141449.546594847</v>
      </c>
      <c r="I102" s="56">
        <f t="shared" si="50"/>
        <v>7473813.6699058283</v>
      </c>
      <c r="J102" s="56">
        <f t="shared" si="50"/>
        <v>8985519.7861996684</v>
      </c>
      <c r="K102" s="56">
        <f t="shared" si="50"/>
        <v>9772427.3792178426</v>
      </c>
      <c r="L102" s="56">
        <f t="shared" si="50"/>
        <v>9230514.5556069016</v>
      </c>
      <c r="M102" s="56">
        <f t="shared" si="50"/>
        <v>9534436.3410003837</v>
      </c>
      <c r="N102" s="56">
        <f t="shared" si="50"/>
        <v>7424679.915843891</v>
      </c>
      <c r="O102" s="56">
        <f t="shared" si="50"/>
        <v>6303020.0840416839</v>
      </c>
      <c r="P102" s="56">
        <f>SUM(D102:O102)</f>
        <v>87426478.781965703</v>
      </c>
      <c r="Q102" s="17" t="s">
        <v>90</v>
      </c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1"/>
      <c r="CF102" s="41"/>
      <c r="CG102" s="41"/>
      <c r="CH102" s="41"/>
      <c r="CI102" s="41"/>
      <c r="CJ102" s="41"/>
      <c r="CK102" s="41"/>
      <c r="CL102" s="41"/>
      <c r="CM102" s="41"/>
    </row>
    <row r="103" spans="1:91" x14ac:dyDescent="0.2">
      <c r="A103" s="23">
        <v>88</v>
      </c>
      <c r="B103" s="18" t="s">
        <v>25</v>
      </c>
      <c r="D103" s="56">
        <f t="shared" ref="D103:O103" si="51">D62+D54+D46+D37+D28+D19</f>
        <v>2113849.5648995508</v>
      </c>
      <c r="E103" s="56">
        <f t="shared" si="51"/>
        <v>1707940.8674351822</v>
      </c>
      <c r="F103" s="56">
        <f t="shared" si="51"/>
        <v>1738084.7627984323</v>
      </c>
      <c r="G103" s="56">
        <f t="shared" si="51"/>
        <v>1745311.9617956677</v>
      </c>
      <c r="H103" s="56">
        <f t="shared" si="51"/>
        <v>2944013.037562144</v>
      </c>
      <c r="I103" s="56">
        <f t="shared" si="51"/>
        <v>6971277.0486483565</v>
      </c>
      <c r="J103" s="56">
        <f t="shared" si="51"/>
        <v>11854748.194883922</v>
      </c>
      <c r="K103" s="56">
        <f t="shared" si="51"/>
        <v>13940763.023727167</v>
      </c>
      <c r="L103" s="56">
        <f t="shared" si="51"/>
        <v>13559963.841834718</v>
      </c>
      <c r="M103" s="56">
        <f t="shared" si="51"/>
        <v>12228924.995742612</v>
      </c>
      <c r="N103" s="56">
        <f t="shared" si="51"/>
        <v>6869654.7837143922</v>
      </c>
      <c r="O103" s="56">
        <f t="shared" si="51"/>
        <v>3703644.6074125073</v>
      </c>
      <c r="P103" s="56">
        <f>SUM(D103:O103)</f>
        <v>79378176.690454647</v>
      </c>
      <c r="Q103" s="17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8"/>
      <c r="AU103" s="68"/>
      <c r="AV103" s="68"/>
      <c r="AW103" s="68"/>
      <c r="AX103" s="68"/>
      <c r="AY103" s="68"/>
      <c r="AZ103" s="68"/>
      <c r="BA103" s="68"/>
      <c r="BB103" s="68"/>
      <c r="BC103" s="68"/>
      <c r="BD103" s="68"/>
      <c r="BE103" s="68"/>
      <c r="BF103" s="68"/>
      <c r="BG103" s="68"/>
      <c r="BH103" s="68"/>
      <c r="BI103" s="68"/>
      <c r="BJ103" s="68"/>
      <c r="BK103" s="68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1"/>
      <c r="CG103" s="41"/>
      <c r="CH103" s="41"/>
      <c r="CI103" s="41"/>
      <c r="CJ103" s="41"/>
      <c r="CK103" s="41"/>
      <c r="CL103" s="41"/>
      <c r="CM103" s="41"/>
    </row>
    <row r="104" spans="1:91" x14ac:dyDescent="0.2">
      <c r="A104" s="23">
        <v>89</v>
      </c>
      <c r="B104" s="58" t="s">
        <v>86</v>
      </c>
      <c r="D104" s="56">
        <f>D102+D103</f>
        <v>7923772.018985915</v>
      </c>
      <c r="E104" s="56">
        <f t="shared" ref="E104:O104" si="52">E102+E103</f>
        <v>7305315.1772099445</v>
      </c>
      <c r="F104" s="56">
        <f t="shared" si="52"/>
        <v>7327718.8484841296</v>
      </c>
      <c r="G104" s="56">
        <f t="shared" si="52"/>
        <v>7308998.6158035025</v>
      </c>
      <c r="H104" s="56">
        <f t="shared" si="52"/>
        <v>9085462.5841569901</v>
      </c>
      <c r="I104" s="56">
        <f t="shared" si="52"/>
        <v>14445090.718554184</v>
      </c>
      <c r="J104" s="56">
        <f t="shared" si="52"/>
        <v>20840267.981083591</v>
      </c>
      <c r="K104" s="56">
        <f t="shared" si="52"/>
        <v>23713190.402945012</v>
      </c>
      <c r="L104" s="56">
        <f t="shared" si="52"/>
        <v>22790478.397441618</v>
      </c>
      <c r="M104" s="56">
        <f t="shared" si="52"/>
        <v>21763361.336742997</v>
      </c>
      <c r="N104" s="56">
        <f t="shared" si="52"/>
        <v>14294334.699558284</v>
      </c>
      <c r="O104" s="56">
        <f t="shared" si="52"/>
        <v>10006664.691454191</v>
      </c>
      <c r="P104" s="56">
        <f>SUM(D104:O104)</f>
        <v>166804655.47242036</v>
      </c>
      <c r="Q104" s="17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71"/>
      <c r="AU104" s="71"/>
      <c r="AV104" s="71"/>
      <c r="AW104" s="71"/>
      <c r="AX104" s="71"/>
      <c r="AY104" s="71"/>
      <c r="AZ104" s="71"/>
      <c r="BA104" s="71"/>
      <c r="BB104" s="71"/>
      <c r="BC104" s="71"/>
      <c r="BD104" s="71"/>
      <c r="BE104" s="71"/>
      <c r="BF104" s="71"/>
      <c r="BG104" s="71"/>
      <c r="BH104" s="71"/>
      <c r="BI104" s="71"/>
      <c r="BJ104" s="71"/>
      <c r="BK104" s="7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1"/>
      <c r="CG104" s="41"/>
      <c r="CH104" s="41"/>
      <c r="CI104" s="41"/>
      <c r="CJ104" s="41"/>
      <c r="CK104" s="41"/>
      <c r="CL104" s="41"/>
      <c r="CM104" s="41"/>
    </row>
    <row r="105" spans="1:91" x14ac:dyDescent="0.2">
      <c r="A105" s="23">
        <v>90</v>
      </c>
      <c r="Q105" s="17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1"/>
      <c r="CF105" s="41"/>
      <c r="CG105" s="41"/>
      <c r="CH105" s="41"/>
      <c r="CI105" s="41"/>
      <c r="CJ105" s="41"/>
      <c r="CK105" s="41"/>
      <c r="CL105" s="41"/>
      <c r="CM105" s="41"/>
    </row>
    <row r="106" spans="1:91" x14ac:dyDescent="0.2">
      <c r="A106" s="23">
        <v>91</v>
      </c>
      <c r="Q106" s="17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1"/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  <c r="BZ106" s="41"/>
      <c r="CA106" s="41"/>
      <c r="CB106" s="41"/>
      <c r="CC106" s="41"/>
      <c r="CD106" s="41"/>
      <c r="CE106" s="41"/>
      <c r="CF106" s="41"/>
      <c r="CG106" s="41"/>
      <c r="CH106" s="41"/>
      <c r="CI106" s="41"/>
      <c r="CJ106" s="41"/>
      <c r="CK106" s="41"/>
      <c r="CL106" s="41"/>
      <c r="CM106" s="41"/>
    </row>
    <row r="107" spans="1:91" x14ac:dyDescent="0.2">
      <c r="A107" s="23">
        <v>92</v>
      </c>
      <c r="D107" s="46">
        <f t="shared" ref="D107:O107" si="53">D17+D26+D35+D44+D52+D60+D72+D87+D96</f>
        <v>2680016.3120132508</v>
      </c>
      <c r="E107" s="46">
        <f t="shared" si="53"/>
        <v>2559752.1749808723</v>
      </c>
      <c r="F107" s="46">
        <f t="shared" si="53"/>
        <v>2643559.8392320788</v>
      </c>
      <c r="G107" s="46">
        <f t="shared" si="53"/>
        <v>2606681.3505837312</v>
      </c>
      <c r="H107" s="46">
        <f t="shared" si="53"/>
        <v>3080157.3775316281</v>
      </c>
      <c r="I107" s="46">
        <f t="shared" si="53"/>
        <v>4158814.7648171047</v>
      </c>
      <c r="J107" s="46">
        <f t="shared" si="53"/>
        <v>5299277.7821295662</v>
      </c>
      <c r="K107" s="46">
        <f t="shared" si="53"/>
        <v>6030962.8176353052</v>
      </c>
      <c r="L107" s="46">
        <f t="shared" si="53"/>
        <v>5844856.3112990744</v>
      </c>
      <c r="M107" s="46">
        <f t="shared" si="53"/>
        <v>5421480.1345265545</v>
      </c>
      <c r="N107" s="46">
        <f t="shared" si="53"/>
        <v>3877938.2584842313</v>
      </c>
      <c r="O107" s="46">
        <f t="shared" si="53"/>
        <v>3042800.6972944615</v>
      </c>
      <c r="P107" s="46">
        <f>P17+P26+P35+P44+P52+P60+P72+P87+P96</f>
        <v>47246301.985127866</v>
      </c>
      <c r="Q107" s="17" t="s">
        <v>4</v>
      </c>
      <c r="R107" s="46">
        <f>R17+R26+R35+R44+R52+R60+R72+R87+R96</f>
        <v>26755391.810407601</v>
      </c>
      <c r="S107" s="1">
        <f>+R107/P107</f>
        <v>0.56629599960711485</v>
      </c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  <c r="BY107" s="41"/>
      <c r="BZ107" s="41"/>
      <c r="CA107" s="41"/>
      <c r="CB107" s="41"/>
      <c r="CC107" s="41"/>
      <c r="CD107" s="41"/>
      <c r="CE107" s="41"/>
      <c r="CF107" s="41"/>
      <c r="CG107" s="41"/>
      <c r="CH107" s="41"/>
      <c r="CI107" s="41"/>
      <c r="CJ107" s="41"/>
      <c r="CK107" s="41"/>
      <c r="CL107" s="41"/>
      <c r="CM107" s="41"/>
    </row>
    <row r="108" spans="1:91" x14ac:dyDescent="0.2">
      <c r="A108" s="23">
        <v>93</v>
      </c>
      <c r="C108" s="46"/>
      <c r="D108" s="56">
        <f>D89+D80+D64+D56+D48+D39+D30+D21+D12+D74</f>
        <v>5692415.9692059131</v>
      </c>
      <c r="E108" s="56">
        <f t="shared" ref="E108:N108" si="54">E89+E80+E64+E56+E48+E39+E30+E21+E12+E74</f>
        <v>5494591.4931076225</v>
      </c>
      <c r="F108" s="56">
        <f t="shared" si="54"/>
        <v>5493065.6251199525</v>
      </c>
      <c r="G108" s="56">
        <f t="shared" si="54"/>
        <v>5456316.2707998222</v>
      </c>
      <c r="H108" s="56">
        <f t="shared" si="54"/>
        <v>5974446.5952093452</v>
      </c>
      <c r="I108" s="56">
        <f t="shared" si="54"/>
        <v>7289906.7515979353</v>
      </c>
      <c r="J108" s="56">
        <f t="shared" si="54"/>
        <v>8829454.1915560458</v>
      </c>
      <c r="K108" s="56">
        <f t="shared" si="54"/>
        <v>9570314.6440058146</v>
      </c>
      <c r="L108" s="56">
        <f t="shared" si="54"/>
        <v>9013595.9099764489</v>
      </c>
      <c r="M108" s="56">
        <f t="shared" si="54"/>
        <v>9310729.889028661</v>
      </c>
      <c r="N108" s="56">
        <f t="shared" si="54"/>
        <v>7217551.4449673407</v>
      </c>
      <c r="O108" s="56">
        <f>O89+O80+O64+O56+O48+O39+O30+O21+O12+O74</f>
        <v>6147377.8183951313</v>
      </c>
      <c r="P108" s="56">
        <f>P89+P80+P64+P56+P48+P39+P30+P21+P12</f>
        <v>85392429.952970028</v>
      </c>
      <c r="Q108" s="17" t="s">
        <v>87</v>
      </c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71"/>
      <c r="AU108" s="71"/>
      <c r="AV108" s="71"/>
      <c r="AW108" s="71"/>
      <c r="AX108" s="71"/>
      <c r="AY108" s="71"/>
      <c r="AZ108" s="71"/>
      <c r="BA108" s="71"/>
      <c r="BB108" s="71"/>
      <c r="BC108" s="71"/>
      <c r="BD108" s="71"/>
      <c r="BE108" s="71"/>
      <c r="BF108" s="71"/>
      <c r="BG108" s="71"/>
      <c r="BH108" s="71"/>
      <c r="BI108" s="71"/>
      <c r="BJ108" s="71"/>
      <c r="BK108" s="7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1"/>
      <c r="CF108" s="41"/>
      <c r="CG108" s="41"/>
      <c r="CH108" s="41"/>
      <c r="CI108" s="41"/>
      <c r="CJ108" s="41"/>
      <c r="CK108" s="41"/>
      <c r="CL108" s="41"/>
      <c r="CM108" s="41"/>
    </row>
    <row r="109" spans="1:91" x14ac:dyDescent="0.2">
      <c r="A109" s="23">
        <v>94</v>
      </c>
      <c r="C109" s="46"/>
      <c r="D109" s="56">
        <f>D62+D54+D46+D37+D28+D19</f>
        <v>2113849.5648995508</v>
      </c>
      <c r="E109" s="56">
        <f>E62+E54+E46+E37+E28+E19</f>
        <v>1707940.8674351822</v>
      </c>
      <c r="F109" s="56">
        <f>F62+F54+F46+F37+F28+F19</f>
        <v>1738084.7627984323</v>
      </c>
      <c r="G109" s="56">
        <f>G62+G54+G46+G37+G28+G19</f>
        <v>1745311.9617956677</v>
      </c>
      <c r="H109" s="56">
        <f t="shared" ref="H109:O109" si="55">H62+H54+H46+H37+H28+H19</f>
        <v>2944013.037562144</v>
      </c>
      <c r="I109" s="56">
        <f t="shared" si="55"/>
        <v>6971277.0486483565</v>
      </c>
      <c r="J109" s="56">
        <f t="shared" si="55"/>
        <v>11854748.194883922</v>
      </c>
      <c r="K109" s="56">
        <f t="shared" si="55"/>
        <v>13940763.023727167</v>
      </c>
      <c r="L109" s="56">
        <f t="shared" si="55"/>
        <v>13559963.841834718</v>
      </c>
      <c r="M109" s="56">
        <f t="shared" si="55"/>
        <v>12228924.995742612</v>
      </c>
      <c r="N109" s="56">
        <f t="shared" si="55"/>
        <v>6869654.7837143922</v>
      </c>
      <c r="O109" s="56">
        <f t="shared" si="55"/>
        <v>3703644.6074125073</v>
      </c>
      <c r="P109" s="56">
        <f>P62+P54+P46+P37+P28+P19</f>
        <v>79378176.690454647</v>
      </c>
      <c r="Q109" s="17" t="s">
        <v>25</v>
      </c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71"/>
      <c r="AU109" s="71"/>
      <c r="AV109" s="71"/>
      <c r="AW109" s="71"/>
      <c r="AX109" s="71"/>
      <c r="AY109" s="71"/>
      <c r="AZ109" s="71"/>
      <c r="BA109" s="71"/>
      <c r="BB109" s="71"/>
      <c r="BC109" s="71"/>
      <c r="BD109" s="71"/>
      <c r="BE109" s="71"/>
      <c r="BF109" s="71"/>
      <c r="BG109" s="71"/>
      <c r="BH109" s="71"/>
      <c r="BI109" s="71"/>
      <c r="BJ109" s="71"/>
      <c r="BK109" s="7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  <c r="BZ109" s="41"/>
      <c r="CA109" s="41"/>
      <c r="CB109" s="41"/>
      <c r="CC109" s="41"/>
      <c r="CD109" s="41"/>
      <c r="CE109" s="41"/>
      <c r="CF109" s="41"/>
      <c r="CG109" s="41"/>
      <c r="CH109" s="41"/>
      <c r="CI109" s="41"/>
      <c r="CJ109" s="41"/>
      <c r="CK109" s="41"/>
      <c r="CL109" s="41"/>
      <c r="CM109" s="41"/>
    </row>
    <row r="110" spans="1:91" x14ac:dyDescent="0.2">
      <c r="A110" s="23">
        <v>95</v>
      </c>
      <c r="D110" s="56"/>
      <c r="O110" s="43"/>
      <c r="P110" s="43"/>
      <c r="Q110" s="17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  <c r="BE110" s="61"/>
      <c r="BF110" s="61"/>
      <c r="BG110" s="61"/>
      <c r="BH110" s="61"/>
      <c r="BI110" s="61"/>
      <c r="BJ110" s="61"/>
      <c r="BK110" s="61"/>
      <c r="BL110" s="41"/>
      <c r="BM110" s="41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  <c r="BZ110" s="41"/>
      <c r="CA110" s="41"/>
      <c r="CB110" s="41"/>
      <c r="CC110" s="41"/>
      <c r="CD110" s="41"/>
      <c r="CE110" s="41"/>
      <c r="CF110" s="41"/>
      <c r="CG110" s="41"/>
      <c r="CH110" s="41"/>
      <c r="CI110" s="41"/>
      <c r="CJ110" s="41"/>
      <c r="CK110" s="41"/>
      <c r="CL110" s="41"/>
      <c r="CM110" s="41"/>
    </row>
    <row r="111" spans="1:91" x14ac:dyDescent="0.2">
      <c r="A111" s="23">
        <v>96</v>
      </c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59"/>
      <c r="P111" s="59">
        <f>+P13+P22+P31+P40+P49+P57+P65+P81+P90</f>
        <v>2105551</v>
      </c>
      <c r="Q111" s="60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  <c r="BJ111" s="41"/>
      <c r="BK111" s="41"/>
      <c r="BL111" s="41"/>
      <c r="BM111" s="41"/>
      <c r="BN111" s="41"/>
      <c r="BO111" s="41"/>
      <c r="BP111" s="41"/>
      <c r="BQ111" s="41"/>
      <c r="BR111" s="41"/>
      <c r="BS111" s="41"/>
      <c r="BT111" s="41"/>
      <c r="BU111" s="41"/>
      <c r="BV111" s="41"/>
      <c r="BW111" s="41"/>
      <c r="BX111" s="41"/>
      <c r="BY111" s="41"/>
      <c r="BZ111" s="41"/>
      <c r="CA111" s="41"/>
      <c r="CB111" s="41"/>
      <c r="CC111" s="41"/>
      <c r="CD111" s="41"/>
      <c r="CE111" s="41"/>
      <c r="CF111" s="41"/>
      <c r="CG111" s="41"/>
      <c r="CH111" s="41"/>
      <c r="CI111" s="41"/>
      <c r="CJ111" s="41"/>
      <c r="CK111" s="41"/>
      <c r="CL111" s="41"/>
      <c r="CM111" s="41"/>
    </row>
    <row r="112" spans="1:91" x14ac:dyDescent="0.2">
      <c r="A112" s="36">
        <v>97</v>
      </c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61"/>
      <c r="P112" s="61"/>
      <c r="Q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68"/>
      <c r="AU112" s="68"/>
      <c r="AV112" s="68"/>
      <c r="AW112" s="68"/>
      <c r="AX112" s="68"/>
      <c r="AY112" s="68"/>
      <c r="AZ112" s="68"/>
      <c r="BA112" s="68"/>
      <c r="BB112" s="68"/>
      <c r="BC112" s="68"/>
      <c r="BD112" s="68"/>
      <c r="BE112" s="68"/>
      <c r="BF112" s="68"/>
      <c r="BG112" s="68"/>
      <c r="BH112" s="68"/>
      <c r="BI112" s="68"/>
      <c r="BJ112" s="68"/>
      <c r="BK112" s="68"/>
      <c r="BL112" s="41"/>
      <c r="BM112" s="41"/>
      <c r="BN112" s="41"/>
      <c r="BO112" s="41"/>
      <c r="BP112" s="41"/>
      <c r="BQ112" s="41"/>
      <c r="BR112" s="41"/>
      <c r="BS112" s="41"/>
      <c r="BT112" s="41"/>
      <c r="BU112" s="41"/>
      <c r="BV112" s="41"/>
      <c r="BW112" s="41"/>
      <c r="BX112" s="41"/>
      <c r="BY112" s="41"/>
      <c r="BZ112" s="41"/>
      <c r="CA112" s="41"/>
      <c r="CB112" s="41"/>
      <c r="CC112" s="41"/>
      <c r="CD112" s="41"/>
      <c r="CE112" s="41"/>
      <c r="CF112" s="41"/>
      <c r="CG112" s="41"/>
      <c r="CH112" s="41"/>
      <c r="CI112" s="41"/>
      <c r="CJ112" s="41"/>
      <c r="CK112" s="41"/>
      <c r="CL112" s="41"/>
      <c r="CM112" s="41"/>
    </row>
    <row r="113" spans="1:91" x14ac:dyDescent="0.2">
      <c r="A113" s="36">
        <v>98</v>
      </c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61"/>
      <c r="P113" s="61"/>
      <c r="Q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71"/>
      <c r="AU113" s="71"/>
      <c r="AV113" s="71"/>
      <c r="AW113" s="71"/>
      <c r="AX113" s="71"/>
      <c r="AY113" s="71"/>
      <c r="AZ113" s="71"/>
      <c r="BA113" s="71"/>
      <c r="BB113" s="71"/>
      <c r="BC113" s="71"/>
      <c r="BD113" s="71"/>
      <c r="BE113" s="71"/>
      <c r="BF113" s="71"/>
      <c r="BG113" s="71"/>
      <c r="BH113" s="71"/>
      <c r="BI113" s="71"/>
      <c r="BJ113" s="71"/>
      <c r="BK113" s="71"/>
      <c r="BL113" s="41"/>
      <c r="BM113" s="41"/>
      <c r="BN113" s="41"/>
      <c r="BO113" s="41"/>
      <c r="BP113" s="41"/>
      <c r="BQ113" s="41"/>
      <c r="BR113" s="41"/>
      <c r="BS113" s="41"/>
      <c r="BT113" s="41"/>
      <c r="BU113" s="41"/>
      <c r="BV113" s="41"/>
      <c r="BW113" s="41"/>
      <c r="BX113" s="41"/>
      <c r="BY113" s="41"/>
      <c r="BZ113" s="41"/>
      <c r="CA113" s="41"/>
      <c r="CB113" s="41"/>
      <c r="CC113" s="41"/>
      <c r="CD113" s="41"/>
      <c r="CE113" s="41"/>
      <c r="CF113" s="41"/>
      <c r="CG113" s="41"/>
      <c r="CH113" s="41"/>
      <c r="CI113" s="41"/>
      <c r="CJ113" s="41"/>
      <c r="CK113" s="41"/>
      <c r="CL113" s="41"/>
      <c r="CM113" s="41"/>
    </row>
    <row r="114" spans="1:91" x14ac:dyDescent="0.2">
      <c r="A114" s="36">
        <v>99</v>
      </c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59"/>
      <c r="P114" s="59"/>
      <c r="Q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1"/>
      <c r="BM114" s="41"/>
      <c r="BN114" s="41"/>
      <c r="BO114" s="41"/>
      <c r="BP114" s="41"/>
      <c r="BQ114" s="41"/>
      <c r="BR114" s="41"/>
      <c r="BS114" s="41"/>
      <c r="BT114" s="41"/>
      <c r="BU114" s="41"/>
      <c r="BV114" s="41"/>
      <c r="BW114" s="41"/>
      <c r="BX114" s="41"/>
      <c r="BY114" s="41"/>
      <c r="BZ114" s="41"/>
      <c r="CA114" s="41"/>
      <c r="CB114" s="41"/>
      <c r="CC114" s="41"/>
      <c r="CD114" s="41"/>
      <c r="CE114" s="41"/>
      <c r="CF114" s="41"/>
      <c r="CG114" s="41"/>
      <c r="CH114" s="41"/>
      <c r="CI114" s="41"/>
      <c r="CJ114" s="41"/>
      <c r="CK114" s="41"/>
      <c r="CL114" s="41"/>
      <c r="CM114" s="41"/>
    </row>
    <row r="115" spans="1:91" x14ac:dyDescent="0.2">
      <c r="A115" s="36">
        <v>100</v>
      </c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1"/>
      <c r="BM115" s="41"/>
      <c r="BN115" s="41"/>
      <c r="BO115" s="41"/>
      <c r="BP115" s="41"/>
      <c r="BQ115" s="41"/>
      <c r="BR115" s="41"/>
      <c r="BS115" s="41"/>
      <c r="BT115" s="41"/>
      <c r="BU115" s="41"/>
      <c r="BV115" s="41"/>
      <c r="BW115" s="41"/>
      <c r="BX115" s="41"/>
      <c r="BY115" s="41"/>
      <c r="BZ115" s="41"/>
      <c r="CA115" s="41"/>
      <c r="CB115" s="41"/>
      <c r="CC115" s="41"/>
      <c r="CD115" s="41"/>
      <c r="CE115" s="41"/>
      <c r="CF115" s="41"/>
      <c r="CG115" s="41"/>
      <c r="CH115" s="41"/>
      <c r="CI115" s="41"/>
      <c r="CJ115" s="41"/>
      <c r="CK115" s="41"/>
      <c r="CL115" s="41"/>
      <c r="CM115" s="41"/>
    </row>
    <row r="116" spans="1:91" x14ac:dyDescent="0.2">
      <c r="A116" s="36">
        <v>101</v>
      </c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1"/>
      <c r="BM116" s="41"/>
      <c r="BN116" s="41"/>
      <c r="BO116" s="41"/>
      <c r="BP116" s="41"/>
      <c r="BQ116" s="41"/>
      <c r="BR116" s="41"/>
      <c r="BS116" s="41"/>
      <c r="BT116" s="41"/>
      <c r="BU116" s="41"/>
      <c r="BV116" s="41"/>
      <c r="BW116" s="41"/>
      <c r="BX116" s="41"/>
      <c r="BY116" s="41"/>
      <c r="BZ116" s="41"/>
      <c r="CA116" s="41"/>
      <c r="CB116" s="41"/>
      <c r="CC116" s="41"/>
      <c r="CD116" s="41"/>
      <c r="CE116" s="41"/>
      <c r="CF116" s="41"/>
      <c r="CG116" s="41"/>
      <c r="CH116" s="41"/>
      <c r="CI116" s="41"/>
      <c r="CJ116" s="41"/>
      <c r="CK116" s="41"/>
      <c r="CL116" s="41"/>
      <c r="CM116" s="41"/>
    </row>
    <row r="117" spans="1:91" x14ac:dyDescent="0.2">
      <c r="A117" s="36">
        <v>102</v>
      </c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71"/>
      <c r="AU117" s="71"/>
      <c r="AV117" s="71"/>
      <c r="AW117" s="71"/>
      <c r="AX117" s="71"/>
      <c r="AY117" s="71"/>
      <c r="AZ117" s="71"/>
      <c r="BA117" s="71"/>
      <c r="BB117" s="71"/>
      <c r="BC117" s="71"/>
      <c r="BD117" s="71"/>
      <c r="BE117" s="71"/>
      <c r="BF117" s="71"/>
      <c r="BG117" s="71"/>
      <c r="BH117" s="71"/>
      <c r="BI117" s="71"/>
      <c r="BJ117" s="71"/>
      <c r="BK117" s="71"/>
      <c r="BL117" s="41"/>
      <c r="BM117" s="41"/>
      <c r="BN117" s="41"/>
      <c r="BO117" s="41"/>
      <c r="BP117" s="41"/>
      <c r="BQ117" s="41"/>
      <c r="BR117" s="41"/>
      <c r="BS117" s="41"/>
      <c r="BT117" s="41"/>
      <c r="BU117" s="41"/>
      <c r="BV117" s="41"/>
      <c r="BW117" s="41"/>
      <c r="BX117" s="41"/>
      <c r="BY117" s="41"/>
      <c r="BZ117" s="41"/>
      <c r="CA117" s="41"/>
      <c r="CB117" s="41"/>
      <c r="CC117" s="41"/>
      <c r="CD117" s="41"/>
      <c r="CE117" s="41"/>
      <c r="CF117" s="41"/>
      <c r="CG117" s="41"/>
      <c r="CH117" s="41"/>
      <c r="CI117" s="41"/>
      <c r="CJ117" s="41"/>
      <c r="CK117" s="41"/>
      <c r="CL117" s="41"/>
      <c r="CM117" s="41"/>
    </row>
    <row r="118" spans="1:91" x14ac:dyDescent="0.2">
      <c r="A118" s="36">
        <v>103</v>
      </c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1"/>
      <c r="BM118" s="41"/>
      <c r="BN118" s="41"/>
      <c r="BO118" s="41"/>
      <c r="BP118" s="41"/>
      <c r="BQ118" s="41"/>
      <c r="BR118" s="41"/>
      <c r="BS118" s="41"/>
      <c r="BT118" s="41"/>
      <c r="BU118" s="41"/>
      <c r="BV118" s="41"/>
      <c r="BW118" s="41"/>
      <c r="BX118" s="41"/>
      <c r="BY118" s="41"/>
      <c r="BZ118" s="41"/>
      <c r="CA118" s="41"/>
      <c r="CB118" s="41"/>
      <c r="CC118" s="41"/>
      <c r="CD118" s="41"/>
      <c r="CE118" s="41"/>
      <c r="CF118" s="41"/>
      <c r="CG118" s="41"/>
      <c r="CH118" s="41"/>
      <c r="CI118" s="41"/>
      <c r="CJ118" s="41"/>
      <c r="CK118" s="41"/>
      <c r="CL118" s="41"/>
      <c r="CM118" s="41"/>
    </row>
    <row r="119" spans="1:91" x14ac:dyDescent="0.2">
      <c r="A119" s="36">
        <v>104</v>
      </c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  <c r="BL119" s="41"/>
      <c r="BM119" s="41"/>
      <c r="BN119" s="41"/>
      <c r="BO119" s="41"/>
      <c r="BP119" s="41"/>
      <c r="BQ119" s="41"/>
      <c r="BR119" s="41"/>
      <c r="BS119" s="41"/>
      <c r="BT119" s="41"/>
      <c r="BU119" s="41"/>
      <c r="BV119" s="41"/>
      <c r="BW119" s="41"/>
      <c r="BX119" s="41"/>
      <c r="BY119" s="41"/>
      <c r="BZ119" s="41"/>
      <c r="CA119" s="41"/>
      <c r="CB119" s="41"/>
      <c r="CC119" s="41"/>
      <c r="CD119" s="41"/>
      <c r="CE119" s="41"/>
      <c r="CF119" s="41"/>
      <c r="CG119" s="41"/>
      <c r="CH119" s="41"/>
      <c r="CI119" s="41"/>
      <c r="CJ119" s="41"/>
      <c r="CK119" s="41"/>
      <c r="CL119" s="41"/>
      <c r="CM119" s="41"/>
    </row>
    <row r="120" spans="1:91" x14ac:dyDescent="0.2">
      <c r="A120" s="36">
        <v>105</v>
      </c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  <c r="BF120" s="41"/>
      <c r="BG120" s="41"/>
      <c r="BH120" s="41"/>
      <c r="BI120" s="41"/>
      <c r="BJ120" s="41"/>
      <c r="BK120" s="41"/>
      <c r="BL120" s="41"/>
      <c r="BM120" s="41"/>
      <c r="BN120" s="41"/>
      <c r="BO120" s="41"/>
      <c r="BP120" s="41"/>
      <c r="BQ120" s="41"/>
      <c r="BR120" s="41"/>
      <c r="BS120" s="41"/>
      <c r="BT120" s="41"/>
      <c r="BU120" s="41"/>
      <c r="BV120" s="41"/>
      <c r="BW120" s="41"/>
      <c r="BX120" s="41"/>
      <c r="BY120" s="41"/>
      <c r="BZ120" s="41"/>
      <c r="CA120" s="41"/>
      <c r="CB120" s="41"/>
      <c r="CC120" s="41"/>
      <c r="CD120" s="41"/>
      <c r="CE120" s="41"/>
      <c r="CF120" s="41"/>
      <c r="CG120" s="41"/>
      <c r="CH120" s="41"/>
      <c r="CI120" s="41"/>
      <c r="CJ120" s="41"/>
      <c r="CK120" s="41"/>
      <c r="CL120" s="41"/>
      <c r="CM120" s="41"/>
    </row>
    <row r="121" spans="1:91" x14ac:dyDescent="0.2">
      <c r="A121" s="36">
        <v>106</v>
      </c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  <c r="BG121" s="41"/>
      <c r="BH121" s="41"/>
      <c r="BI121" s="41"/>
      <c r="BJ121" s="41"/>
      <c r="BK121" s="41"/>
      <c r="BL121" s="41"/>
      <c r="BM121" s="41"/>
      <c r="BN121" s="41"/>
      <c r="BO121" s="41"/>
      <c r="BP121" s="41"/>
      <c r="BQ121" s="41"/>
      <c r="BR121" s="41"/>
      <c r="BS121" s="41"/>
      <c r="BT121" s="41"/>
      <c r="BU121" s="41"/>
      <c r="BV121" s="41"/>
      <c r="BW121" s="41"/>
      <c r="BX121" s="41"/>
      <c r="BY121" s="41"/>
      <c r="BZ121" s="41"/>
      <c r="CA121" s="41"/>
      <c r="CB121" s="41"/>
      <c r="CC121" s="41"/>
      <c r="CD121" s="41"/>
      <c r="CE121" s="41"/>
      <c r="CF121" s="41"/>
      <c r="CG121" s="41"/>
      <c r="CH121" s="41"/>
      <c r="CI121" s="41"/>
      <c r="CJ121" s="41"/>
      <c r="CK121" s="41"/>
      <c r="CL121" s="41"/>
      <c r="CM121" s="41"/>
    </row>
    <row r="122" spans="1:91" x14ac:dyDescent="0.2"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1"/>
      <c r="BM122" s="41"/>
      <c r="BN122" s="41"/>
      <c r="BO122" s="41"/>
      <c r="BP122" s="41"/>
      <c r="BQ122" s="41"/>
      <c r="BR122" s="41"/>
      <c r="BS122" s="41"/>
      <c r="BT122" s="41"/>
      <c r="BU122" s="41"/>
      <c r="BV122" s="41"/>
      <c r="BW122" s="41"/>
      <c r="BX122" s="41"/>
      <c r="BY122" s="41"/>
      <c r="BZ122" s="41"/>
      <c r="CA122" s="41"/>
      <c r="CB122" s="41"/>
      <c r="CC122" s="41"/>
      <c r="CD122" s="41"/>
      <c r="CE122" s="41"/>
      <c r="CF122" s="41"/>
      <c r="CG122" s="41"/>
      <c r="CH122" s="41"/>
      <c r="CI122" s="41"/>
      <c r="CJ122" s="41"/>
      <c r="CK122" s="41"/>
      <c r="CL122" s="41"/>
      <c r="CM122" s="41"/>
    </row>
    <row r="123" spans="1:91" x14ac:dyDescent="0.2"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1"/>
      <c r="BM123" s="41"/>
      <c r="BN123" s="41"/>
      <c r="BO123" s="41"/>
      <c r="BP123" s="41"/>
      <c r="BQ123" s="41"/>
      <c r="BR123" s="41"/>
      <c r="BS123" s="41"/>
      <c r="BT123" s="41"/>
      <c r="BU123" s="41"/>
      <c r="BV123" s="41"/>
      <c r="BW123" s="41"/>
      <c r="BX123" s="41"/>
      <c r="BY123" s="41"/>
      <c r="BZ123" s="41"/>
      <c r="CA123" s="41"/>
      <c r="CB123" s="41"/>
      <c r="CC123" s="41"/>
      <c r="CD123" s="41"/>
      <c r="CE123" s="41"/>
      <c r="CF123" s="41"/>
      <c r="CG123" s="41"/>
      <c r="CH123" s="41"/>
      <c r="CI123" s="41"/>
      <c r="CJ123" s="41"/>
      <c r="CK123" s="41"/>
      <c r="CL123" s="41"/>
      <c r="CM123" s="41"/>
    </row>
    <row r="124" spans="1:91" x14ac:dyDescent="0.2"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  <c r="BF124" s="41"/>
      <c r="BG124" s="41"/>
      <c r="BH124" s="41"/>
      <c r="BI124" s="41"/>
      <c r="BJ124" s="41"/>
      <c r="BK124" s="41"/>
      <c r="BL124" s="41"/>
      <c r="BM124" s="41"/>
      <c r="BN124" s="41"/>
      <c r="BO124" s="41"/>
      <c r="BP124" s="41"/>
      <c r="BQ124" s="41"/>
      <c r="BR124" s="41"/>
      <c r="BS124" s="41"/>
      <c r="BT124" s="41"/>
      <c r="BU124" s="41"/>
      <c r="BV124" s="41"/>
      <c r="BW124" s="41"/>
      <c r="BX124" s="41"/>
      <c r="BY124" s="41"/>
      <c r="BZ124" s="41"/>
      <c r="CA124" s="41"/>
      <c r="CB124" s="41"/>
      <c r="CC124" s="41"/>
      <c r="CD124" s="41"/>
      <c r="CE124" s="41"/>
      <c r="CF124" s="41"/>
      <c r="CG124" s="41"/>
      <c r="CH124" s="41"/>
      <c r="CI124" s="41"/>
      <c r="CJ124" s="41"/>
      <c r="CK124" s="41"/>
      <c r="CL124" s="41"/>
      <c r="CM124" s="41"/>
    </row>
    <row r="125" spans="1:91" x14ac:dyDescent="0.2"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  <c r="BE125" s="61"/>
      <c r="BF125" s="61"/>
      <c r="BG125" s="61"/>
      <c r="BH125" s="61"/>
      <c r="BI125" s="61"/>
      <c r="BJ125" s="61"/>
      <c r="BK125" s="61"/>
      <c r="BL125" s="41"/>
      <c r="BM125" s="41"/>
      <c r="BN125" s="41"/>
      <c r="BO125" s="41"/>
      <c r="BP125" s="41"/>
      <c r="BQ125" s="41"/>
      <c r="BR125" s="41"/>
      <c r="BS125" s="41"/>
      <c r="BT125" s="41"/>
      <c r="BU125" s="41"/>
      <c r="BV125" s="41"/>
      <c r="BW125" s="41"/>
      <c r="BX125" s="41"/>
      <c r="BY125" s="41"/>
      <c r="BZ125" s="41"/>
      <c r="CA125" s="41"/>
      <c r="CB125" s="41"/>
      <c r="CC125" s="41"/>
      <c r="CD125" s="41"/>
      <c r="CE125" s="41"/>
      <c r="CF125" s="41"/>
      <c r="CG125" s="41"/>
      <c r="CH125" s="41"/>
      <c r="CI125" s="41"/>
      <c r="CJ125" s="41"/>
      <c r="CK125" s="41"/>
      <c r="CL125" s="41"/>
      <c r="CM125" s="41"/>
    </row>
    <row r="126" spans="1:91" x14ac:dyDescent="0.2"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  <c r="BE126" s="61"/>
      <c r="BF126" s="61"/>
      <c r="BG126" s="61"/>
      <c r="BH126" s="61"/>
      <c r="BI126" s="61"/>
      <c r="BJ126" s="61"/>
      <c r="BK126" s="61"/>
      <c r="BL126" s="41"/>
      <c r="BM126" s="41"/>
      <c r="BN126" s="41"/>
      <c r="BO126" s="41"/>
      <c r="BP126" s="41"/>
      <c r="BQ126" s="41"/>
      <c r="BR126" s="41"/>
      <c r="BS126" s="41"/>
      <c r="BT126" s="41"/>
      <c r="BU126" s="41"/>
      <c r="BV126" s="41"/>
      <c r="BW126" s="41"/>
      <c r="BX126" s="41"/>
      <c r="BY126" s="41"/>
      <c r="BZ126" s="41"/>
      <c r="CA126" s="41"/>
      <c r="CB126" s="41"/>
      <c r="CC126" s="41"/>
      <c r="CD126" s="41"/>
      <c r="CE126" s="41"/>
      <c r="CF126" s="41"/>
      <c r="CG126" s="41"/>
      <c r="CH126" s="41"/>
      <c r="CI126" s="41"/>
      <c r="CJ126" s="41"/>
      <c r="CK126" s="41"/>
      <c r="CL126" s="41"/>
      <c r="CM126" s="41"/>
    </row>
    <row r="127" spans="1:91" x14ac:dyDescent="0.2"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61"/>
      <c r="AU127" s="61"/>
      <c r="AV127" s="61"/>
      <c r="AW127" s="61"/>
      <c r="AX127" s="61"/>
      <c r="AY127" s="61"/>
      <c r="AZ127" s="61"/>
      <c r="BA127" s="61"/>
      <c r="BB127" s="61"/>
      <c r="BC127" s="61"/>
      <c r="BD127" s="61"/>
      <c r="BE127" s="61"/>
      <c r="BF127" s="61"/>
      <c r="BG127" s="61"/>
      <c r="BH127" s="61"/>
      <c r="BI127" s="61"/>
      <c r="BJ127" s="61"/>
      <c r="BK127" s="61"/>
      <c r="BL127" s="41"/>
      <c r="BM127" s="41"/>
      <c r="BN127" s="41"/>
      <c r="BO127" s="41"/>
      <c r="BP127" s="41"/>
      <c r="BQ127" s="41"/>
      <c r="BR127" s="41"/>
      <c r="BS127" s="41"/>
      <c r="BT127" s="41"/>
      <c r="BU127" s="41"/>
      <c r="BV127" s="41"/>
      <c r="BW127" s="41"/>
      <c r="BX127" s="41"/>
      <c r="BY127" s="41"/>
      <c r="BZ127" s="41"/>
      <c r="CA127" s="41"/>
      <c r="CB127" s="41"/>
      <c r="CC127" s="41"/>
      <c r="CD127" s="41"/>
      <c r="CE127" s="41"/>
      <c r="CF127" s="41"/>
      <c r="CG127" s="41"/>
      <c r="CH127" s="41"/>
      <c r="CI127" s="41"/>
      <c r="CJ127" s="41"/>
      <c r="CK127" s="41"/>
      <c r="CL127" s="41"/>
      <c r="CM127" s="41"/>
    </row>
    <row r="128" spans="1:91" x14ac:dyDescent="0.2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  <c r="AT128" s="61"/>
      <c r="AU128" s="61"/>
      <c r="AV128" s="61"/>
      <c r="AW128" s="61"/>
      <c r="AX128" s="61"/>
      <c r="AY128" s="61"/>
      <c r="AZ128" s="61"/>
      <c r="BA128" s="61"/>
      <c r="BB128" s="61"/>
      <c r="BC128" s="61"/>
      <c r="BD128" s="61"/>
      <c r="BE128" s="61"/>
      <c r="BF128" s="61"/>
      <c r="BG128" s="61"/>
      <c r="BH128" s="61"/>
      <c r="BI128" s="61"/>
      <c r="BJ128" s="61"/>
      <c r="BK128" s="61"/>
      <c r="BL128" s="41"/>
      <c r="BM128" s="41"/>
      <c r="BN128" s="41"/>
      <c r="BO128" s="41"/>
      <c r="BP128" s="41"/>
      <c r="BQ128" s="41"/>
      <c r="BR128" s="41"/>
      <c r="BS128" s="41"/>
      <c r="BT128" s="41"/>
      <c r="BU128" s="41"/>
      <c r="BV128" s="41"/>
      <c r="BW128" s="41"/>
      <c r="BX128" s="41"/>
      <c r="BY128" s="41"/>
      <c r="BZ128" s="41"/>
      <c r="CA128" s="41"/>
      <c r="CB128" s="41"/>
      <c r="CC128" s="41"/>
      <c r="CD128" s="41"/>
      <c r="CE128" s="41"/>
      <c r="CF128" s="41"/>
      <c r="CG128" s="41"/>
      <c r="CH128" s="41"/>
      <c r="CI128" s="41"/>
      <c r="CJ128" s="41"/>
      <c r="CK128" s="41"/>
      <c r="CL128" s="41"/>
      <c r="CM128" s="41"/>
    </row>
    <row r="129" spans="1:91" x14ac:dyDescent="0.2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61"/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  <c r="BE129" s="61"/>
      <c r="BF129" s="61"/>
      <c r="BG129" s="61"/>
      <c r="BH129" s="61"/>
      <c r="BI129" s="61"/>
      <c r="BJ129" s="61"/>
      <c r="BK129" s="61"/>
      <c r="BL129" s="41"/>
      <c r="BM129" s="41"/>
      <c r="BN129" s="41"/>
      <c r="BO129" s="41"/>
      <c r="BP129" s="41"/>
      <c r="BQ129" s="41"/>
      <c r="BR129" s="41"/>
      <c r="BS129" s="41"/>
      <c r="BT129" s="41"/>
      <c r="BU129" s="41"/>
      <c r="BV129" s="41"/>
      <c r="BW129" s="41"/>
      <c r="BX129" s="41"/>
      <c r="BY129" s="41"/>
      <c r="BZ129" s="41"/>
      <c r="CA129" s="41"/>
      <c r="CB129" s="41"/>
      <c r="CC129" s="41"/>
      <c r="CD129" s="41"/>
      <c r="CE129" s="41"/>
      <c r="CF129" s="41"/>
      <c r="CG129" s="41"/>
      <c r="CH129" s="41"/>
      <c r="CI129" s="41"/>
      <c r="CJ129" s="41"/>
      <c r="CK129" s="41"/>
      <c r="CL129" s="41"/>
      <c r="CM129" s="41"/>
    </row>
    <row r="130" spans="1:91" x14ac:dyDescent="0.2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/>
      <c r="AR130" s="41"/>
      <c r="AS130" s="41"/>
      <c r="AT130" s="61"/>
      <c r="AU130" s="61"/>
      <c r="AV130" s="61"/>
      <c r="AW130" s="61"/>
      <c r="AX130" s="61"/>
      <c r="AY130" s="61"/>
      <c r="AZ130" s="61"/>
      <c r="BA130" s="61"/>
      <c r="BB130" s="61"/>
      <c r="BC130" s="61"/>
      <c r="BD130" s="61"/>
      <c r="BE130" s="61"/>
      <c r="BF130" s="61"/>
      <c r="BG130" s="61"/>
      <c r="BH130" s="61"/>
      <c r="BI130" s="61"/>
      <c r="BJ130" s="61"/>
      <c r="BK130" s="61"/>
      <c r="BL130" s="41"/>
      <c r="BM130" s="41"/>
      <c r="BN130" s="41"/>
      <c r="BO130" s="41"/>
      <c r="BP130" s="41"/>
      <c r="BQ130" s="41"/>
      <c r="BR130" s="41"/>
      <c r="BS130" s="41"/>
      <c r="BT130" s="41"/>
      <c r="BU130" s="41"/>
      <c r="BV130" s="41"/>
      <c r="BW130" s="41"/>
      <c r="BX130" s="41"/>
      <c r="BY130" s="41"/>
      <c r="BZ130" s="41"/>
      <c r="CA130" s="41"/>
      <c r="CB130" s="41"/>
      <c r="CC130" s="41"/>
      <c r="CD130" s="41"/>
      <c r="CE130" s="41"/>
      <c r="CF130" s="41"/>
      <c r="CG130" s="41"/>
      <c r="CH130" s="41"/>
      <c r="CI130" s="41"/>
      <c r="CJ130" s="41"/>
      <c r="CK130" s="41"/>
      <c r="CL130" s="41"/>
      <c r="CM130" s="41"/>
    </row>
    <row r="131" spans="1:91" x14ac:dyDescent="0.2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61"/>
      <c r="AU131" s="61"/>
      <c r="AV131" s="61"/>
      <c r="AW131" s="61"/>
      <c r="AX131" s="61"/>
      <c r="AY131" s="61"/>
      <c r="AZ131" s="61"/>
      <c r="BA131" s="61"/>
      <c r="BB131" s="61"/>
      <c r="BC131" s="61"/>
      <c r="BD131" s="61"/>
      <c r="BE131" s="61"/>
      <c r="BF131" s="61"/>
      <c r="BG131" s="61"/>
      <c r="BH131" s="61"/>
      <c r="BI131" s="61"/>
      <c r="BJ131" s="61"/>
      <c r="BK131" s="61"/>
      <c r="BL131" s="41"/>
      <c r="BM131" s="41"/>
      <c r="BN131" s="41"/>
      <c r="BO131" s="41"/>
      <c r="BP131" s="41"/>
      <c r="BQ131" s="41"/>
      <c r="BR131" s="41"/>
      <c r="BS131" s="41"/>
      <c r="BT131" s="41"/>
      <c r="BU131" s="41"/>
      <c r="BV131" s="41"/>
      <c r="BW131" s="41"/>
      <c r="BX131" s="41"/>
      <c r="BY131" s="41"/>
      <c r="BZ131" s="41"/>
      <c r="CA131" s="41"/>
      <c r="CB131" s="41"/>
      <c r="CC131" s="41"/>
      <c r="CD131" s="41"/>
      <c r="CE131" s="41"/>
      <c r="CF131" s="41"/>
      <c r="CG131" s="41"/>
      <c r="CH131" s="41"/>
      <c r="CI131" s="41"/>
      <c r="CJ131" s="41"/>
      <c r="CK131" s="41"/>
      <c r="CL131" s="41"/>
      <c r="CM131" s="41"/>
    </row>
    <row r="132" spans="1:91" x14ac:dyDescent="0.2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61"/>
      <c r="AU132" s="61"/>
      <c r="AV132" s="61"/>
      <c r="AW132" s="61"/>
      <c r="AX132" s="61"/>
      <c r="AY132" s="61"/>
      <c r="AZ132" s="61"/>
      <c r="BA132" s="61"/>
      <c r="BB132" s="61"/>
      <c r="BC132" s="61"/>
      <c r="BD132" s="61"/>
      <c r="BE132" s="61"/>
      <c r="BF132" s="61"/>
      <c r="BG132" s="61"/>
      <c r="BH132" s="61"/>
      <c r="BI132" s="61"/>
      <c r="BJ132" s="61"/>
      <c r="BK132" s="61"/>
      <c r="BL132" s="41"/>
      <c r="BM132" s="41"/>
      <c r="BN132" s="41"/>
      <c r="BO132" s="41"/>
      <c r="BP132" s="41"/>
      <c r="BQ132" s="41"/>
      <c r="BR132" s="41"/>
      <c r="BS132" s="41"/>
      <c r="BT132" s="41"/>
      <c r="BU132" s="41"/>
      <c r="BV132" s="41"/>
      <c r="BW132" s="41"/>
      <c r="BX132" s="41"/>
      <c r="BY132" s="41"/>
      <c r="BZ132" s="41"/>
      <c r="CA132" s="41"/>
      <c r="CB132" s="41"/>
      <c r="CC132" s="41"/>
      <c r="CD132" s="41"/>
      <c r="CE132" s="41"/>
      <c r="CF132" s="41"/>
      <c r="CG132" s="41"/>
      <c r="CH132" s="41"/>
      <c r="CI132" s="41"/>
      <c r="CJ132" s="41"/>
      <c r="CK132" s="41"/>
      <c r="CL132" s="41"/>
      <c r="CM132" s="41"/>
    </row>
    <row r="133" spans="1:91" x14ac:dyDescent="0.2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61"/>
      <c r="AU133" s="61"/>
      <c r="AV133" s="61"/>
      <c r="AW133" s="61"/>
      <c r="AX133" s="61"/>
      <c r="AY133" s="61"/>
      <c r="AZ133" s="61"/>
      <c r="BA133" s="61"/>
      <c r="BB133" s="61"/>
      <c r="BC133" s="61"/>
      <c r="BD133" s="61"/>
      <c r="BE133" s="61"/>
      <c r="BF133" s="61"/>
      <c r="BG133" s="61"/>
      <c r="BH133" s="61"/>
      <c r="BI133" s="61"/>
      <c r="BJ133" s="61"/>
      <c r="BK133" s="61"/>
      <c r="BL133" s="41"/>
      <c r="BM133" s="41"/>
      <c r="BN133" s="41"/>
      <c r="BO133" s="41"/>
      <c r="BP133" s="41"/>
      <c r="BQ133" s="41"/>
      <c r="BR133" s="41"/>
      <c r="BS133" s="41"/>
      <c r="BT133" s="41"/>
      <c r="BU133" s="41"/>
      <c r="BV133" s="41"/>
      <c r="BW133" s="41"/>
      <c r="BX133" s="41"/>
      <c r="BY133" s="41"/>
      <c r="BZ133" s="41"/>
      <c r="CA133" s="41"/>
      <c r="CB133" s="41"/>
      <c r="CC133" s="41"/>
      <c r="CD133" s="41"/>
      <c r="CE133" s="41"/>
      <c r="CF133" s="41"/>
      <c r="CG133" s="41"/>
      <c r="CH133" s="41"/>
      <c r="CI133" s="41"/>
      <c r="CJ133" s="41"/>
      <c r="CK133" s="41"/>
      <c r="CL133" s="41"/>
      <c r="CM133" s="41"/>
    </row>
    <row r="134" spans="1:91" x14ac:dyDescent="0.2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  <c r="BF134" s="41"/>
      <c r="BG134" s="41"/>
      <c r="BH134" s="41"/>
      <c r="BI134" s="41"/>
      <c r="BJ134" s="41"/>
      <c r="BK134" s="41"/>
      <c r="BL134" s="41"/>
      <c r="BM134" s="41"/>
      <c r="BN134" s="41"/>
      <c r="BO134" s="41"/>
      <c r="BP134" s="41"/>
      <c r="BQ134" s="41"/>
      <c r="BR134" s="41"/>
      <c r="BS134" s="41"/>
      <c r="BT134" s="41"/>
      <c r="BU134" s="41"/>
      <c r="BV134" s="41"/>
      <c r="BW134" s="41"/>
      <c r="BX134" s="41"/>
      <c r="BY134" s="41"/>
      <c r="BZ134" s="41"/>
      <c r="CA134" s="41"/>
      <c r="CB134" s="41"/>
      <c r="CC134" s="41"/>
      <c r="CD134" s="41"/>
      <c r="CE134" s="41"/>
      <c r="CF134" s="41"/>
      <c r="CG134" s="41"/>
      <c r="CH134" s="41"/>
      <c r="CI134" s="41"/>
      <c r="CJ134" s="41"/>
      <c r="CK134" s="41"/>
      <c r="CL134" s="41"/>
      <c r="CM134" s="41"/>
    </row>
    <row r="135" spans="1:91" x14ac:dyDescent="0.2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AD135" s="41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  <c r="BF135" s="41"/>
      <c r="BG135" s="41"/>
      <c r="BH135" s="41"/>
      <c r="BI135" s="41"/>
      <c r="BJ135" s="41"/>
      <c r="BK135" s="41"/>
      <c r="BL135" s="41"/>
      <c r="BM135" s="41"/>
      <c r="BN135" s="41"/>
      <c r="BO135" s="41"/>
      <c r="BP135" s="41"/>
      <c r="BQ135" s="41"/>
      <c r="BR135" s="41"/>
      <c r="BS135" s="41"/>
      <c r="BT135" s="41"/>
      <c r="BU135" s="41"/>
      <c r="BV135" s="41"/>
      <c r="BW135" s="41"/>
      <c r="BX135" s="41"/>
      <c r="BY135" s="41"/>
      <c r="BZ135" s="41"/>
      <c r="CA135" s="41"/>
      <c r="CB135" s="41"/>
      <c r="CC135" s="41"/>
      <c r="CD135" s="41"/>
      <c r="CE135" s="41"/>
      <c r="CF135" s="41"/>
      <c r="CG135" s="41"/>
      <c r="CH135" s="41"/>
      <c r="CI135" s="41"/>
      <c r="CJ135" s="41"/>
      <c r="CK135" s="41"/>
      <c r="CL135" s="41"/>
      <c r="CM135" s="41"/>
    </row>
    <row r="136" spans="1:91" x14ac:dyDescent="0.2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  <c r="BF136" s="41"/>
      <c r="BG136" s="41"/>
      <c r="BH136" s="41"/>
      <c r="BI136" s="41"/>
      <c r="BJ136" s="41"/>
      <c r="BK136" s="41"/>
      <c r="BL136" s="41"/>
      <c r="BM136" s="41"/>
      <c r="BN136" s="41"/>
      <c r="BO136" s="41"/>
      <c r="BP136" s="41"/>
      <c r="BQ136" s="41"/>
      <c r="BR136" s="41"/>
      <c r="BS136" s="41"/>
      <c r="BT136" s="41"/>
      <c r="BU136" s="41"/>
      <c r="BV136" s="41"/>
      <c r="BW136" s="41"/>
      <c r="BX136" s="41"/>
      <c r="BY136" s="41"/>
      <c r="BZ136" s="41"/>
      <c r="CA136" s="41"/>
      <c r="CB136" s="41"/>
      <c r="CC136" s="41"/>
      <c r="CD136" s="41"/>
      <c r="CE136" s="41"/>
      <c r="CF136" s="41"/>
      <c r="CG136" s="41"/>
      <c r="CH136" s="41"/>
      <c r="CI136" s="41"/>
      <c r="CJ136" s="41"/>
      <c r="CK136" s="41"/>
      <c r="CL136" s="41"/>
      <c r="CM136" s="41"/>
    </row>
    <row r="137" spans="1:91" x14ac:dyDescent="0.2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AD137" s="41"/>
      <c r="AE137" s="41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  <c r="BF137" s="41"/>
      <c r="BG137" s="41"/>
      <c r="BH137" s="41"/>
      <c r="BI137" s="41"/>
      <c r="BJ137" s="41"/>
      <c r="BK137" s="41"/>
      <c r="BL137" s="41"/>
      <c r="BM137" s="41"/>
      <c r="BN137" s="41"/>
      <c r="BO137" s="41"/>
      <c r="BP137" s="41"/>
      <c r="BQ137" s="41"/>
      <c r="BR137" s="41"/>
      <c r="BS137" s="41"/>
      <c r="BT137" s="41"/>
      <c r="BU137" s="41"/>
      <c r="BV137" s="41"/>
      <c r="BW137" s="41"/>
      <c r="BX137" s="41"/>
      <c r="BY137" s="41"/>
      <c r="BZ137" s="41"/>
      <c r="CA137" s="41"/>
      <c r="CB137" s="41"/>
      <c r="CC137" s="41"/>
      <c r="CD137" s="41"/>
      <c r="CE137" s="41"/>
      <c r="CF137" s="41"/>
      <c r="CG137" s="41"/>
      <c r="CH137" s="41"/>
      <c r="CI137" s="41"/>
      <c r="CJ137" s="41"/>
      <c r="CK137" s="41"/>
      <c r="CL137" s="41"/>
      <c r="CM137" s="41"/>
    </row>
    <row r="138" spans="1:91" x14ac:dyDescent="0.2">
      <c r="A138" s="41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  <c r="BF138" s="41"/>
      <c r="BG138" s="41"/>
      <c r="BH138" s="41"/>
      <c r="BI138" s="41"/>
      <c r="BJ138" s="41"/>
      <c r="BK138" s="41"/>
      <c r="BL138" s="41"/>
      <c r="BM138" s="41"/>
      <c r="BN138" s="41"/>
      <c r="BO138" s="41"/>
      <c r="BP138" s="41"/>
      <c r="BQ138" s="41"/>
      <c r="BR138" s="41"/>
      <c r="BS138" s="41"/>
      <c r="BT138" s="41"/>
      <c r="BU138" s="41"/>
      <c r="BV138" s="41"/>
      <c r="BW138" s="41"/>
      <c r="BX138" s="41"/>
      <c r="BY138" s="41"/>
      <c r="BZ138" s="41"/>
      <c r="CA138" s="41"/>
      <c r="CB138" s="41"/>
      <c r="CC138" s="41"/>
      <c r="CD138" s="41"/>
      <c r="CE138" s="41"/>
      <c r="CF138" s="41"/>
      <c r="CG138" s="41"/>
      <c r="CH138" s="41"/>
      <c r="CI138" s="41"/>
      <c r="CJ138" s="41"/>
      <c r="CK138" s="41"/>
      <c r="CL138" s="41"/>
      <c r="CM138" s="41"/>
    </row>
    <row r="139" spans="1:91" x14ac:dyDescent="0.2">
      <c r="A139" s="4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  <c r="BF139" s="41"/>
      <c r="BG139" s="41"/>
      <c r="BH139" s="41"/>
      <c r="BI139" s="41"/>
      <c r="BJ139" s="41"/>
      <c r="BK139" s="41"/>
      <c r="BL139" s="41"/>
      <c r="BM139" s="41"/>
      <c r="BN139" s="41"/>
      <c r="BO139" s="41"/>
      <c r="BP139" s="41"/>
      <c r="BQ139" s="41"/>
      <c r="BR139" s="41"/>
      <c r="BS139" s="41"/>
      <c r="BT139" s="41"/>
      <c r="BU139" s="41"/>
      <c r="BV139" s="41"/>
      <c r="BW139" s="41"/>
      <c r="BX139" s="41"/>
      <c r="BY139" s="41"/>
      <c r="BZ139" s="41"/>
      <c r="CA139" s="41"/>
      <c r="CB139" s="41"/>
      <c r="CC139" s="41"/>
      <c r="CD139" s="41"/>
      <c r="CE139" s="41"/>
      <c r="CF139" s="41"/>
      <c r="CG139" s="41"/>
      <c r="CH139" s="41"/>
      <c r="CI139" s="41"/>
      <c r="CJ139" s="41"/>
      <c r="CK139" s="41"/>
      <c r="CL139" s="41"/>
      <c r="CM139" s="41"/>
    </row>
    <row r="140" spans="1:91" x14ac:dyDescent="0.2">
      <c r="A140" s="41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  <c r="BF140" s="41"/>
      <c r="BG140" s="41"/>
      <c r="BH140" s="41"/>
      <c r="BI140" s="41"/>
      <c r="BJ140" s="41"/>
      <c r="BK140" s="41"/>
      <c r="BL140" s="41"/>
      <c r="BM140" s="41"/>
      <c r="BN140" s="41"/>
      <c r="BO140" s="41"/>
      <c r="BP140" s="41"/>
      <c r="BQ140" s="41"/>
      <c r="BR140" s="41"/>
      <c r="BS140" s="41"/>
      <c r="BT140" s="41"/>
      <c r="BU140" s="41"/>
      <c r="BV140" s="41"/>
      <c r="BW140" s="41"/>
      <c r="BX140" s="41"/>
      <c r="BY140" s="41"/>
      <c r="BZ140" s="41"/>
      <c r="CA140" s="41"/>
      <c r="CB140" s="41"/>
      <c r="CC140" s="41"/>
      <c r="CD140" s="41"/>
      <c r="CE140" s="41"/>
      <c r="CF140" s="41"/>
      <c r="CG140" s="41"/>
      <c r="CH140" s="41"/>
      <c r="CI140" s="41"/>
      <c r="CJ140" s="41"/>
      <c r="CK140" s="41"/>
      <c r="CL140" s="41"/>
      <c r="CM140" s="41"/>
    </row>
    <row r="141" spans="1:91" x14ac:dyDescent="0.2">
      <c r="A141" s="41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  <c r="BF141" s="41"/>
      <c r="BG141" s="41"/>
      <c r="BH141" s="41"/>
      <c r="BI141" s="41"/>
      <c r="BJ141" s="41"/>
      <c r="BK141" s="41"/>
      <c r="BL141" s="41"/>
      <c r="BM141" s="41"/>
      <c r="BN141" s="41"/>
      <c r="BO141" s="41"/>
      <c r="BP141" s="41"/>
      <c r="BQ141" s="41"/>
      <c r="BR141" s="41"/>
      <c r="BS141" s="41"/>
      <c r="BT141" s="41"/>
      <c r="BU141" s="41"/>
      <c r="BV141" s="41"/>
      <c r="BW141" s="41"/>
      <c r="BX141" s="41"/>
      <c r="BY141" s="41"/>
      <c r="BZ141" s="41"/>
      <c r="CA141" s="41"/>
      <c r="CB141" s="41"/>
      <c r="CC141" s="41"/>
      <c r="CD141" s="41"/>
      <c r="CE141" s="41"/>
      <c r="CF141" s="41"/>
      <c r="CG141" s="41"/>
      <c r="CH141" s="41"/>
      <c r="CI141" s="41"/>
      <c r="CJ141" s="41"/>
      <c r="CK141" s="41"/>
      <c r="CL141" s="41"/>
      <c r="CM141" s="41"/>
    </row>
    <row r="142" spans="1:91" x14ac:dyDescent="0.2">
      <c r="A142" s="41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  <c r="BF142" s="41"/>
      <c r="BG142" s="41"/>
      <c r="BH142" s="41"/>
      <c r="BI142" s="41"/>
      <c r="BJ142" s="41"/>
      <c r="BK142" s="41"/>
      <c r="BL142" s="41"/>
      <c r="BM142" s="41"/>
      <c r="BN142" s="41"/>
      <c r="BO142" s="41"/>
      <c r="BP142" s="41"/>
      <c r="BQ142" s="41"/>
      <c r="BR142" s="41"/>
      <c r="BS142" s="41"/>
      <c r="BT142" s="41"/>
      <c r="BU142" s="41"/>
      <c r="BV142" s="41"/>
      <c r="BW142" s="41"/>
      <c r="BX142" s="41"/>
      <c r="BY142" s="41"/>
      <c r="BZ142" s="41"/>
      <c r="CA142" s="41"/>
      <c r="CB142" s="41"/>
      <c r="CC142" s="41"/>
      <c r="CD142" s="41"/>
      <c r="CE142" s="41"/>
      <c r="CF142" s="41"/>
      <c r="CG142" s="41"/>
      <c r="CH142" s="41"/>
      <c r="CI142" s="41"/>
      <c r="CJ142" s="41"/>
      <c r="CK142" s="41"/>
      <c r="CL142" s="41"/>
      <c r="CM142" s="41"/>
    </row>
    <row r="143" spans="1:91" x14ac:dyDescent="0.2">
      <c r="A143" s="41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  <c r="BF143" s="41"/>
      <c r="BG143" s="41"/>
      <c r="BH143" s="41"/>
      <c r="BI143" s="41"/>
      <c r="BJ143" s="41"/>
      <c r="BK143" s="41"/>
      <c r="BL143" s="41"/>
      <c r="BM143" s="41"/>
      <c r="BN143" s="41"/>
      <c r="BO143" s="41"/>
      <c r="BP143" s="41"/>
      <c r="BQ143" s="41"/>
      <c r="BR143" s="41"/>
      <c r="BS143" s="41"/>
      <c r="BT143" s="41"/>
      <c r="BU143" s="41"/>
      <c r="BV143" s="41"/>
      <c r="BW143" s="41"/>
      <c r="BX143" s="41"/>
      <c r="BY143" s="41"/>
      <c r="BZ143" s="41"/>
      <c r="CA143" s="41"/>
      <c r="CB143" s="41"/>
      <c r="CC143" s="41"/>
      <c r="CD143" s="41"/>
      <c r="CE143" s="41"/>
      <c r="CF143" s="41"/>
      <c r="CG143" s="41"/>
      <c r="CH143" s="41"/>
      <c r="CI143" s="41"/>
      <c r="CJ143" s="41"/>
      <c r="CK143" s="41"/>
      <c r="CL143" s="41"/>
      <c r="CM143" s="41"/>
    </row>
    <row r="144" spans="1:91" x14ac:dyDescent="0.2">
      <c r="A144" s="41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  <c r="BF144" s="41"/>
      <c r="BG144" s="41"/>
      <c r="BH144" s="41"/>
      <c r="BI144" s="41"/>
      <c r="BJ144" s="41"/>
      <c r="BK144" s="41"/>
      <c r="BL144" s="41"/>
      <c r="BM144" s="41"/>
      <c r="BN144" s="41"/>
      <c r="BO144" s="41"/>
      <c r="BP144" s="41"/>
      <c r="BQ144" s="41"/>
      <c r="BR144" s="41"/>
      <c r="BS144" s="41"/>
      <c r="BT144" s="41"/>
      <c r="BU144" s="41"/>
      <c r="BV144" s="41"/>
      <c r="BW144" s="41"/>
      <c r="BX144" s="41"/>
      <c r="BY144" s="41"/>
      <c r="BZ144" s="41"/>
      <c r="CA144" s="41"/>
      <c r="CB144" s="41"/>
      <c r="CC144" s="41"/>
      <c r="CD144" s="41"/>
      <c r="CE144" s="41"/>
      <c r="CF144" s="41"/>
      <c r="CG144" s="41"/>
      <c r="CH144" s="41"/>
      <c r="CI144" s="41"/>
      <c r="CJ144" s="41"/>
      <c r="CK144" s="41"/>
      <c r="CL144" s="41"/>
      <c r="CM144" s="41"/>
    </row>
    <row r="145" spans="1:91" x14ac:dyDescent="0.2">
      <c r="A145" s="41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  <c r="BF145" s="41"/>
      <c r="BG145" s="41"/>
      <c r="BH145" s="41"/>
      <c r="BI145" s="41"/>
      <c r="BJ145" s="41"/>
      <c r="BK145" s="41"/>
      <c r="BL145" s="41"/>
      <c r="BM145" s="41"/>
      <c r="BN145" s="41"/>
      <c r="BO145" s="41"/>
      <c r="BP145" s="41"/>
      <c r="BQ145" s="41"/>
      <c r="BR145" s="41"/>
      <c r="BS145" s="41"/>
      <c r="BT145" s="41"/>
      <c r="BU145" s="41"/>
      <c r="BV145" s="41"/>
      <c r="BW145" s="41"/>
      <c r="BX145" s="41"/>
      <c r="BY145" s="41"/>
      <c r="BZ145" s="41"/>
      <c r="CA145" s="41"/>
      <c r="CB145" s="41"/>
      <c r="CC145" s="41"/>
      <c r="CD145" s="41"/>
      <c r="CE145" s="41"/>
      <c r="CF145" s="41"/>
      <c r="CG145" s="41"/>
      <c r="CH145" s="41"/>
      <c r="CI145" s="41"/>
      <c r="CJ145" s="41"/>
      <c r="CK145" s="41"/>
      <c r="CL145" s="41"/>
      <c r="CM145" s="41"/>
    </row>
    <row r="146" spans="1:91" x14ac:dyDescent="0.2">
      <c r="A146" s="41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  <c r="BF146" s="41"/>
      <c r="BG146" s="41"/>
      <c r="BH146" s="41"/>
      <c r="BI146" s="41"/>
      <c r="BJ146" s="41"/>
      <c r="BK146" s="41"/>
      <c r="BL146" s="41"/>
      <c r="BM146" s="41"/>
      <c r="BN146" s="41"/>
      <c r="BO146" s="41"/>
      <c r="BP146" s="41"/>
      <c r="BQ146" s="41"/>
      <c r="BR146" s="41"/>
      <c r="BS146" s="41"/>
      <c r="BT146" s="41"/>
      <c r="BU146" s="41"/>
      <c r="BV146" s="41"/>
      <c r="BW146" s="41"/>
      <c r="BX146" s="41"/>
      <c r="BY146" s="41"/>
      <c r="BZ146" s="41"/>
      <c r="CA146" s="41"/>
      <c r="CB146" s="41"/>
      <c r="CC146" s="41"/>
      <c r="CD146" s="41"/>
      <c r="CE146" s="41"/>
      <c r="CF146" s="41"/>
      <c r="CG146" s="41"/>
      <c r="CH146" s="41"/>
      <c r="CI146" s="41"/>
      <c r="CJ146" s="41"/>
      <c r="CK146" s="41"/>
      <c r="CL146" s="41"/>
      <c r="CM146" s="41"/>
    </row>
    <row r="147" spans="1:91" x14ac:dyDescent="0.2">
      <c r="A147" s="41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  <c r="BF147" s="41"/>
      <c r="BG147" s="41"/>
      <c r="BH147" s="41"/>
      <c r="BI147" s="41"/>
      <c r="BJ147" s="41"/>
      <c r="BK147" s="41"/>
      <c r="BL147" s="41"/>
      <c r="BM147" s="41"/>
      <c r="BN147" s="41"/>
      <c r="BO147" s="41"/>
      <c r="BP147" s="41"/>
      <c r="BQ147" s="41"/>
      <c r="BR147" s="41"/>
      <c r="BS147" s="41"/>
      <c r="BT147" s="41"/>
      <c r="BU147" s="41"/>
      <c r="BV147" s="41"/>
      <c r="BW147" s="41"/>
      <c r="BX147" s="41"/>
      <c r="BY147" s="41"/>
      <c r="BZ147" s="41"/>
      <c r="CA147" s="41"/>
      <c r="CB147" s="41"/>
      <c r="CC147" s="41"/>
      <c r="CD147" s="41"/>
      <c r="CE147" s="41"/>
      <c r="CF147" s="41"/>
      <c r="CG147" s="41"/>
      <c r="CH147" s="41"/>
      <c r="CI147" s="41"/>
      <c r="CJ147" s="41"/>
      <c r="CK147" s="41"/>
      <c r="CL147" s="41"/>
      <c r="CM147" s="41"/>
    </row>
    <row r="148" spans="1:91" x14ac:dyDescent="0.2">
      <c r="A148" s="41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  <c r="BF148" s="41"/>
      <c r="BG148" s="41"/>
      <c r="BH148" s="41"/>
      <c r="BI148" s="41"/>
      <c r="BJ148" s="41"/>
      <c r="BK148" s="41"/>
      <c r="BL148" s="41"/>
      <c r="BM148" s="41"/>
      <c r="BN148" s="41"/>
      <c r="BO148" s="41"/>
      <c r="BP148" s="41"/>
      <c r="BQ148" s="41"/>
      <c r="BR148" s="41"/>
      <c r="BS148" s="41"/>
      <c r="BT148" s="41"/>
      <c r="BU148" s="41"/>
      <c r="BV148" s="41"/>
      <c r="BW148" s="41"/>
      <c r="BX148" s="41"/>
      <c r="BY148" s="41"/>
      <c r="BZ148" s="41"/>
      <c r="CA148" s="41"/>
      <c r="CB148" s="41"/>
      <c r="CC148" s="41"/>
      <c r="CD148" s="41"/>
      <c r="CE148" s="41"/>
      <c r="CF148" s="41"/>
      <c r="CG148" s="41"/>
      <c r="CH148" s="41"/>
      <c r="CI148" s="41"/>
      <c r="CJ148" s="41"/>
      <c r="CK148" s="41"/>
      <c r="CL148" s="41"/>
      <c r="CM148" s="41"/>
    </row>
    <row r="149" spans="1:91" x14ac:dyDescent="0.2">
      <c r="A149" s="41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  <c r="BF149" s="41"/>
      <c r="BG149" s="41"/>
      <c r="BH149" s="41"/>
      <c r="BI149" s="41"/>
      <c r="BJ149" s="41"/>
      <c r="BK149" s="41"/>
      <c r="BL149" s="41"/>
      <c r="BM149" s="41"/>
      <c r="BN149" s="41"/>
      <c r="BO149" s="41"/>
      <c r="BP149" s="41"/>
      <c r="BQ149" s="41"/>
      <c r="BR149" s="41"/>
      <c r="BS149" s="41"/>
      <c r="BT149" s="41"/>
      <c r="BU149" s="41"/>
      <c r="BV149" s="41"/>
      <c r="BW149" s="41"/>
      <c r="BX149" s="41"/>
      <c r="BY149" s="41"/>
      <c r="BZ149" s="41"/>
      <c r="CA149" s="41"/>
      <c r="CB149" s="41"/>
      <c r="CC149" s="41"/>
      <c r="CD149" s="41"/>
      <c r="CE149" s="41"/>
      <c r="CF149" s="41"/>
      <c r="CG149" s="41"/>
      <c r="CH149" s="41"/>
      <c r="CI149" s="41"/>
      <c r="CJ149" s="41"/>
      <c r="CK149" s="41"/>
      <c r="CL149" s="41"/>
      <c r="CM149" s="41"/>
    </row>
    <row r="150" spans="1:91" x14ac:dyDescent="0.2">
      <c r="A150" s="41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  <c r="BF150" s="41"/>
      <c r="BG150" s="41"/>
      <c r="BH150" s="41"/>
      <c r="BI150" s="41"/>
      <c r="BJ150" s="41"/>
      <c r="BK150" s="41"/>
      <c r="BL150" s="41"/>
      <c r="BM150" s="41"/>
      <c r="BN150" s="41"/>
      <c r="BO150" s="41"/>
      <c r="BP150" s="41"/>
      <c r="BQ150" s="41"/>
      <c r="BR150" s="41"/>
      <c r="BS150" s="41"/>
      <c r="BT150" s="41"/>
      <c r="BU150" s="41"/>
      <c r="BV150" s="41"/>
      <c r="BW150" s="41"/>
      <c r="BX150" s="41"/>
      <c r="BY150" s="41"/>
      <c r="BZ150" s="41"/>
      <c r="CA150" s="41"/>
      <c r="CB150" s="41"/>
      <c r="CC150" s="41"/>
      <c r="CD150" s="41"/>
      <c r="CE150" s="41"/>
      <c r="CF150" s="41"/>
      <c r="CG150" s="41"/>
      <c r="CH150" s="41"/>
      <c r="CI150" s="41"/>
      <c r="CJ150" s="41"/>
      <c r="CK150" s="41"/>
      <c r="CL150" s="41"/>
      <c r="CM150" s="41"/>
    </row>
    <row r="151" spans="1:91" x14ac:dyDescent="0.2">
      <c r="A151" s="41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  <c r="BF151" s="41"/>
      <c r="BG151" s="41"/>
      <c r="BH151" s="41"/>
      <c r="BI151" s="41"/>
      <c r="BJ151" s="41"/>
      <c r="BK151" s="41"/>
      <c r="BL151" s="41"/>
      <c r="BM151" s="41"/>
      <c r="BN151" s="41"/>
      <c r="BO151" s="41"/>
      <c r="BP151" s="41"/>
      <c r="BQ151" s="41"/>
      <c r="BR151" s="41"/>
      <c r="BS151" s="41"/>
      <c r="BT151" s="41"/>
      <c r="BU151" s="41"/>
      <c r="BV151" s="41"/>
      <c r="BW151" s="41"/>
      <c r="BX151" s="41"/>
      <c r="BY151" s="41"/>
      <c r="BZ151" s="41"/>
      <c r="CA151" s="41"/>
      <c r="CB151" s="41"/>
      <c r="CC151" s="41"/>
      <c r="CD151" s="41"/>
      <c r="CE151" s="41"/>
      <c r="CF151" s="41"/>
      <c r="CG151" s="41"/>
      <c r="CH151" s="41"/>
      <c r="CI151" s="41"/>
      <c r="CJ151" s="41"/>
      <c r="CK151" s="41"/>
      <c r="CL151" s="41"/>
      <c r="CM151" s="41"/>
    </row>
    <row r="152" spans="1:91" x14ac:dyDescent="0.2">
      <c r="A152" s="41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  <c r="BF152" s="41"/>
      <c r="BG152" s="41"/>
      <c r="BH152" s="41"/>
      <c r="BI152" s="41"/>
      <c r="BJ152" s="41"/>
      <c r="BK152" s="41"/>
      <c r="BL152" s="41"/>
      <c r="BM152" s="41"/>
      <c r="BN152" s="41"/>
      <c r="BO152" s="41"/>
      <c r="BP152" s="41"/>
      <c r="BQ152" s="41"/>
      <c r="BR152" s="41"/>
      <c r="BS152" s="41"/>
      <c r="BT152" s="41"/>
      <c r="BU152" s="41"/>
      <c r="BV152" s="41"/>
      <c r="BW152" s="41"/>
      <c r="BX152" s="41"/>
      <c r="BY152" s="41"/>
      <c r="BZ152" s="41"/>
      <c r="CA152" s="41"/>
      <c r="CB152" s="41"/>
      <c r="CC152" s="41"/>
      <c r="CD152" s="41"/>
      <c r="CE152" s="41"/>
      <c r="CF152" s="41"/>
      <c r="CG152" s="41"/>
      <c r="CH152" s="41"/>
      <c r="CI152" s="41"/>
      <c r="CJ152" s="41"/>
      <c r="CK152" s="41"/>
      <c r="CL152" s="41"/>
      <c r="CM152" s="41"/>
    </row>
    <row r="153" spans="1:91" x14ac:dyDescent="0.2">
      <c r="A153" s="41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  <c r="BF153" s="41"/>
      <c r="BG153" s="41"/>
      <c r="BH153" s="41"/>
      <c r="BI153" s="41"/>
      <c r="BJ153" s="41"/>
      <c r="BK153" s="41"/>
      <c r="BL153" s="41"/>
      <c r="BM153" s="41"/>
      <c r="BN153" s="41"/>
      <c r="BO153" s="41"/>
      <c r="BP153" s="41"/>
      <c r="BQ153" s="41"/>
      <c r="BR153" s="41"/>
      <c r="BS153" s="41"/>
      <c r="BT153" s="41"/>
      <c r="BU153" s="41"/>
      <c r="BV153" s="41"/>
      <c r="BW153" s="41"/>
      <c r="BX153" s="41"/>
      <c r="BY153" s="41"/>
      <c r="BZ153" s="41"/>
      <c r="CA153" s="41"/>
      <c r="CB153" s="41"/>
      <c r="CC153" s="41"/>
      <c r="CD153" s="41"/>
      <c r="CE153" s="41"/>
      <c r="CF153" s="41"/>
      <c r="CG153" s="41"/>
      <c r="CH153" s="41"/>
      <c r="CI153" s="41"/>
      <c r="CJ153" s="41"/>
      <c r="CK153" s="41"/>
      <c r="CL153" s="41"/>
      <c r="CM153" s="41"/>
    </row>
    <row r="154" spans="1:91" x14ac:dyDescent="0.2">
      <c r="A154" s="4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  <c r="BF154" s="41"/>
      <c r="BG154" s="41"/>
      <c r="BH154" s="41"/>
      <c r="BI154" s="41"/>
      <c r="BJ154" s="41"/>
      <c r="BK154" s="41"/>
      <c r="BL154" s="41"/>
      <c r="BM154" s="41"/>
      <c r="BN154" s="41"/>
      <c r="BO154" s="41"/>
      <c r="BP154" s="41"/>
      <c r="BQ154" s="41"/>
      <c r="BR154" s="41"/>
      <c r="BS154" s="41"/>
      <c r="BT154" s="41"/>
      <c r="BU154" s="41"/>
      <c r="BV154" s="41"/>
      <c r="BW154" s="41"/>
      <c r="BX154" s="41"/>
      <c r="BY154" s="41"/>
      <c r="BZ154" s="41"/>
      <c r="CA154" s="41"/>
      <c r="CB154" s="41"/>
      <c r="CC154" s="41"/>
      <c r="CD154" s="41"/>
      <c r="CE154" s="41"/>
      <c r="CF154" s="41"/>
      <c r="CG154" s="41"/>
      <c r="CH154" s="41"/>
      <c r="CI154" s="41"/>
      <c r="CJ154" s="41"/>
      <c r="CK154" s="41"/>
      <c r="CL154" s="41"/>
      <c r="CM154" s="41"/>
    </row>
    <row r="155" spans="1:91" x14ac:dyDescent="0.2">
      <c r="A155" s="41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  <c r="BF155" s="41"/>
      <c r="BG155" s="41"/>
      <c r="BH155" s="41"/>
      <c r="BI155" s="41"/>
      <c r="BJ155" s="41"/>
      <c r="BK155" s="41"/>
      <c r="BL155" s="41"/>
      <c r="BM155" s="41"/>
      <c r="BN155" s="41"/>
      <c r="BO155" s="41"/>
      <c r="BP155" s="41"/>
      <c r="BQ155" s="41"/>
      <c r="BR155" s="41"/>
      <c r="BS155" s="41"/>
      <c r="BT155" s="41"/>
      <c r="BU155" s="41"/>
      <c r="BV155" s="41"/>
      <c r="BW155" s="41"/>
      <c r="BX155" s="41"/>
      <c r="BY155" s="41"/>
      <c r="BZ155" s="41"/>
      <c r="CA155" s="41"/>
      <c r="CB155" s="41"/>
      <c r="CC155" s="41"/>
      <c r="CD155" s="41"/>
      <c r="CE155" s="41"/>
      <c r="CF155" s="41"/>
      <c r="CG155" s="41"/>
      <c r="CH155" s="41"/>
      <c r="CI155" s="41"/>
      <c r="CJ155" s="41"/>
      <c r="CK155" s="41"/>
      <c r="CL155" s="41"/>
      <c r="CM155" s="41"/>
    </row>
    <row r="156" spans="1:91" x14ac:dyDescent="0.2">
      <c r="A156" s="41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  <c r="BF156" s="41"/>
      <c r="BG156" s="41"/>
      <c r="BH156" s="41"/>
      <c r="BI156" s="41"/>
      <c r="BJ156" s="41"/>
      <c r="BK156" s="41"/>
      <c r="BL156" s="41"/>
      <c r="BM156" s="41"/>
      <c r="BN156" s="41"/>
      <c r="BO156" s="41"/>
      <c r="BP156" s="41"/>
      <c r="BQ156" s="41"/>
      <c r="BR156" s="41"/>
      <c r="BS156" s="41"/>
      <c r="BT156" s="41"/>
      <c r="BU156" s="41"/>
      <c r="BV156" s="41"/>
      <c r="BW156" s="41"/>
      <c r="BX156" s="41"/>
      <c r="BY156" s="41"/>
      <c r="BZ156" s="41"/>
      <c r="CA156" s="41"/>
      <c r="CB156" s="41"/>
      <c r="CC156" s="41"/>
      <c r="CD156" s="41"/>
      <c r="CE156" s="41"/>
      <c r="CF156" s="41"/>
      <c r="CG156" s="41"/>
      <c r="CH156" s="41"/>
      <c r="CI156" s="41"/>
      <c r="CJ156" s="41"/>
      <c r="CK156" s="41"/>
      <c r="CL156" s="41"/>
      <c r="CM156" s="41"/>
    </row>
    <row r="157" spans="1:91" x14ac:dyDescent="0.2">
      <c r="A157" s="41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  <c r="BF157" s="41"/>
      <c r="BG157" s="41"/>
      <c r="BH157" s="41"/>
      <c r="BI157" s="41"/>
      <c r="BJ157" s="41"/>
      <c r="BK157" s="41"/>
      <c r="BL157" s="41"/>
      <c r="BM157" s="41"/>
      <c r="BN157" s="41"/>
      <c r="BO157" s="41"/>
      <c r="BP157" s="41"/>
      <c r="BQ157" s="41"/>
      <c r="BR157" s="41"/>
      <c r="BS157" s="41"/>
      <c r="BT157" s="41"/>
      <c r="BU157" s="41"/>
      <c r="BV157" s="41"/>
      <c r="BW157" s="41"/>
      <c r="BX157" s="41"/>
      <c r="BY157" s="41"/>
      <c r="BZ157" s="41"/>
      <c r="CA157" s="41"/>
      <c r="CB157" s="41"/>
      <c r="CC157" s="41"/>
      <c r="CD157" s="41"/>
      <c r="CE157" s="41"/>
      <c r="CF157" s="41"/>
      <c r="CG157" s="41"/>
      <c r="CH157" s="41"/>
      <c r="CI157" s="41"/>
      <c r="CJ157" s="41"/>
      <c r="CK157" s="41"/>
      <c r="CL157" s="41"/>
      <c r="CM157" s="41"/>
    </row>
    <row r="158" spans="1:91" x14ac:dyDescent="0.2">
      <c r="A158" s="41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  <c r="BF158" s="41"/>
      <c r="BG158" s="41"/>
      <c r="BH158" s="41"/>
      <c r="BI158" s="41"/>
      <c r="BJ158" s="41"/>
      <c r="BK158" s="41"/>
      <c r="BL158" s="41"/>
      <c r="BM158" s="41"/>
      <c r="BN158" s="41"/>
      <c r="BO158" s="41"/>
      <c r="BP158" s="41"/>
      <c r="BQ158" s="41"/>
      <c r="BR158" s="41"/>
      <c r="BS158" s="41"/>
      <c r="BT158" s="41"/>
      <c r="BU158" s="41"/>
      <c r="BV158" s="41"/>
      <c r="BW158" s="41"/>
      <c r="BX158" s="41"/>
      <c r="BY158" s="41"/>
      <c r="BZ158" s="41"/>
      <c r="CA158" s="41"/>
      <c r="CB158" s="41"/>
      <c r="CC158" s="41"/>
      <c r="CD158" s="41"/>
      <c r="CE158" s="41"/>
      <c r="CF158" s="41"/>
      <c r="CG158" s="41"/>
      <c r="CH158" s="41"/>
      <c r="CI158" s="41"/>
      <c r="CJ158" s="41"/>
      <c r="CK158" s="41"/>
      <c r="CL158" s="41"/>
      <c r="CM158" s="41"/>
    </row>
    <row r="159" spans="1:91" x14ac:dyDescent="0.2">
      <c r="A159" s="41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  <c r="BF159" s="41"/>
      <c r="BG159" s="41"/>
      <c r="BH159" s="41"/>
      <c r="BI159" s="41"/>
      <c r="BJ159" s="41"/>
      <c r="BK159" s="41"/>
      <c r="BL159" s="41"/>
      <c r="BM159" s="41"/>
      <c r="BN159" s="41"/>
      <c r="BO159" s="41"/>
      <c r="BP159" s="41"/>
      <c r="BQ159" s="41"/>
      <c r="BR159" s="41"/>
      <c r="BS159" s="41"/>
      <c r="BT159" s="41"/>
      <c r="BU159" s="41"/>
      <c r="BV159" s="41"/>
      <c r="BW159" s="41"/>
      <c r="BX159" s="41"/>
      <c r="BY159" s="41"/>
      <c r="BZ159" s="41"/>
      <c r="CA159" s="41"/>
      <c r="CB159" s="41"/>
      <c r="CC159" s="41"/>
      <c r="CD159" s="41"/>
      <c r="CE159" s="41"/>
      <c r="CF159" s="41"/>
      <c r="CG159" s="41"/>
      <c r="CH159" s="41"/>
      <c r="CI159" s="41"/>
      <c r="CJ159" s="41"/>
      <c r="CK159" s="41"/>
      <c r="CL159" s="41"/>
      <c r="CM159" s="41"/>
    </row>
    <row r="160" spans="1:91" x14ac:dyDescent="0.2">
      <c r="A160" s="41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  <c r="BF160" s="41"/>
      <c r="BG160" s="41"/>
      <c r="BH160" s="41"/>
      <c r="BI160" s="41"/>
      <c r="BJ160" s="41"/>
      <c r="BK160" s="41"/>
      <c r="BL160" s="41"/>
      <c r="BM160" s="41"/>
      <c r="BN160" s="41"/>
      <c r="BO160" s="41"/>
      <c r="BP160" s="41"/>
      <c r="BQ160" s="41"/>
      <c r="BR160" s="41"/>
      <c r="BS160" s="41"/>
      <c r="BT160" s="41"/>
      <c r="BU160" s="41"/>
      <c r="BV160" s="41"/>
      <c r="BW160" s="41"/>
      <c r="BX160" s="41"/>
      <c r="BY160" s="41"/>
      <c r="BZ160" s="41"/>
      <c r="CA160" s="41"/>
      <c r="CB160" s="41"/>
      <c r="CC160" s="41"/>
      <c r="CD160" s="41"/>
      <c r="CE160" s="41"/>
      <c r="CF160" s="41"/>
      <c r="CG160" s="41"/>
      <c r="CH160" s="41"/>
      <c r="CI160" s="41"/>
      <c r="CJ160" s="41"/>
      <c r="CK160" s="41"/>
      <c r="CL160" s="41"/>
      <c r="CM160" s="41"/>
    </row>
    <row r="161" spans="1:91" x14ac:dyDescent="0.2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41"/>
      <c r="AO161" s="41"/>
      <c r="AP161" s="41"/>
      <c r="AQ161" s="41"/>
      <c r="AR161" s="41"/>
      <c r="AS161" s="41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  <c r="BF161" s="41"/>
      <c r="BG161" s="41"/>
      <c r="BH161" s="41"/>
      <c r="BI161" s="41"/>
      <c r="BJ161" s="41"/>
      <c r="BK161" s="41"/>
      <c r="BL161" s="41"/>
      <c r="BM161" s="41"/>
      <c r="BN161" s="41"/>
      <c r="BO161" s="41"/>
      <c r="BP161" s="41"/>
      <c r="BQ161" s="41"/>
      <c r="BR161" s="41"/>
      <c r="BS161" s="41"/>
      <c r="BT161" s="41"/>
      <c r="BU161" s="41"/>
      <c r="BV161" s="41"/>
      <c r="BW161" s="41"/>
      <c r="BX161" s="41"/>
      <c r="BY161" s="41"/>
      <c r="BZ161" s="41"/>
      <c r="CA161" s="41"/>
      <c r="CB161" s="41"/>
      <c r="CC161" s="41"/>
      <c r="CD161" s="41"/>
      <c r="CE161" s="41"/>
      <c r="CF161" s="41"/>
      <c r="CG161" s="41"/>
      <c r="CH161" s="41"/>
      <c r="CI161" s="41"/>
      <c r="CJ161" s="41"/>
      <c r="CK161" s="41"/>
      <c r="CL161" s="41"/>
      <c r="CM161" s="41"/>
    </row>
    <row r="162" spans="1:91" x14ac:dyDescent="0.2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41"/>
      <c r="AO162" s="41"/>
      <c r="AP162" s="41"/>
      <c r="AQ162" s="41"/>
      <c r="AR162" s="41"/>
      <c r="AS162" s="4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  <c r="BF162" s="41"/>
      <c r="BG162" s="41"/>
      <c r="BH162" s="41"/>
      <c r="BI162" s="41"/>
      <c r="BJ162" s="41"/>
      <c r="BK162" s="41"/>
      <c r="BL162" s="41"/>
      <c r="BM162" s="41"/>
      <c r="BN162" s="41"/>
      <c r="BO162" s="41"/>
      <c r="BP162" s="41"/>
      <c r="BQ162" s="41"/>
      <c r="BR162" s="41"/>
      <c r="BS162" s="41"/>
      <c r="BT162" s="41"/>
      <c r="BU162" s="41"/>
      <c r="BV162" s="41"/>
      <c r="BW162" s="41"/>
      <c r="BX162" s="41"/>
      <c r="BY162" s="41"/>
      <c r="BZ162" s="41"/>
      <c r="CA162" s="41"/>
      <c r="CB162" s="41"/>
      <c r="CC162" s="41"/>
      <c r="CD162" s="41"/>
      <c r="CE162" s="41"/>
      <c r="CF162" s="41"/>
      <c r="CG162" s="41"/>
      <c r="CH162" s="41"/>
      <c r="CI162" s="41"/>
      <c r="CJ162" s="41"/>
      <c r="CK162" s="41"/>
      <c r="CL162" s="41"/>
      <c r="CM162" s="41"/>
    </row>
    <row r="163" spans="1:91" x14ac:dyDescent="0.2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41"/>
      <c r="AO163" s="41"/>
      <c r="AP163" s="41"/>
      <c r="AQ163" s="41"/>
      <c r="AR163" s="41"/>
      <c r="AS163" s="41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  <c r="BF163" s="41"/>
      <c r="BG163" s="41"/>
      <c r="BH163" s="41"/>
      <c r="BI163" s="41"/>
      <c r="BJ163" s="41"/>
      <c r="BK163" s="41"/>
      <c r="BL163" s="41"/>
      <c r="BM163" s="41"/>
      <c r="BN163" s="41"/>
      <c r="BO163" s="41"/>
      <c r="BP163" s="41"/>
      <c r="BQ163" s="41"/>
      <c r="BR163" s="41"/>
      <c r="BS163" s="41"/>
      <c r="BT163" s="41"/>
      <c r="BU163" s="41"/>
      <c r="BV163" s="41"/>
      <c r="BW163" s="41"/>
      <c r="BX163" s="41"/>
      <c r="BY163" s="41"/>
      <c r="BZ163" s="41"/>
      <c r="CA163" s="41"/>
      <c r="CB163" s="41"/>
      <c r="CC163" s="41"/>
      <c r="CD163" s="41"/>
      <c r="CE163" s="41"/>
      <c r="CF163" s="41"/>
      <c r="CG163" s="41"/>
      <c r="CH163" s="41"/>
      <c r="CI163" s="41"/>
      <c r="CJ163" s="41"/>
      <c r="CK163" s="41"/>
      <c r="CL163" s="41"/>
      <c r="CM163" s="41"/>
    </row>
    <row r="164" spans="1:91" x14ac:dyDescent="0.2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41"/>
      <c r="AO164" s="41"/>
      <c r="AP164" s="41"/>
      <c r="AQ164" s="41"/>
      <c r="AR164" s="41"/>
      <c r="AS164" s="41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  <c r="BF164" s="41"/>
      <c r="BG164" s="41"/>
      <c r="BH164" s="41"/>
      <c r="BI164" s="41"/>
      <c r="BJ164" s="41"/>
      <c r="BK164" s="41"/>
      <c r="BL164" s="41"/>
      <c r="BM164" s="41"/>
      <c r="BN164" s="41"/>
      <c r="BO164" s="41"/>
      <c r="BP164" s="41"/>
      <c r="BQ164" s="41"/>
      <c r="BR164" s="41"/>
      <c r="BS164" s="41"/>
      <c r="BT164" s="41"/>
      <c r="BU164" s="41"/>
      <c r="BV164" s="41"/>
      <c r="BW164" s="41"/>
      <c r="BX164" s="41"/>
      <c r="BY164" s="41"/>
      <c r="BZ164" s="41"/>
      <c r="CA164" s="41"/>
      <c r="CB164" s="41"/>
      <c r="CC164" s="41"/>
      <c r="CD164" s="41"/>
      <c r="CE164" s="41"/>
      <c r="CF164" s="41"/>
      <c r="CG164" s="41"/>
      <c r="CH164" s="41"/>
      <c r="CI164" s="41"/>
      <c r="CJ164" s="41"/>
      <c r="CK164" s="41"/>
      <c r="CL164" s="41"/>
      <c r="CM164" s="41"/>
    </row>
    <row r="165" spans="1:91" x14ac:dyDescent="0.2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41"/>
      <c r="AO165" s="41"/>
      <c r="AP165" s="41"/>
      <c r="AQ165" s="41"/>
      <c r="AR165" s="41"/>
      <c r="AS165" s="41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  <c r="BF165" s="41"/>
      <c r="BG165" s="41"/>
      <c r="BH165" s="41"/>
      <c r="BI165" s="41"/>
      <c r="BJ165" s="41"/>
      <c r="BK165" s="41"/>
      <c r="BL165" s="41"/>
      <c r="BM165" s="41"/>
      <c r="BN165" s="41"/>
      <c r="BO165" s="41"/>
      <c r="BP165" s="41"/>
      <c r="BQ165" s="41"/>
      <c r="BR165" s="41"/>
      <c r="BS165" s="41"/>
      <c r="BT165" s="41"/>
      <c r="BU165" s="41"/>
      <c r="BV165" s="41"/>
      <c r="BW165" s="41"/>
      <c r="BX165" s="41"/>
      <c r="BY165" s="41"/>
      <c r="BZ165" s="41"/>
      <c r="CA165" s="41"/>
      <c r="CB165" s="41"/>
      <c r="CC165" s="41"/>
      <c r="CD165" s="41"/>
      <c r="CE165" s="41"/>
      <c r="CF165" s="41"/>
      <c r="CG165" s="41"/>
      <c r="CH165" s="41"/>
      <c r="CI165" s="41"/>
      <c r="CJ165" s="41"/>
      <c r="CK165" s="41"/>
      <c r="CL165" s="41"/>
      <c r="CM165" s="41"/>
    </row>
    <row r="166" spans="1:91" x14ac:dyDescent="0.2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41"/>
      <c r="AO166" s="41"/>
      <c r="AP166" s="41"/>
      <c r="AQ166" s="41"/>
      <c r="AR166" s="41"/>
      <c r="AS166" s="41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  <c r="BF166" s="41"/>
      <c r="BG166" s="41"/>
      <c r="BH166" s="41"/>
      <c r="BI166" s="41"/>
      <c r="BJ166" s="41"/>
      <c r="BK166" s="41"/>
      <c r="BL166" s="41"/>
      <c r="BM166" s="41"/>
      <c r="BN166" s="41"/>
      <c r="BO166" s="41"/>
      <c r="BP166" s="41"/>
      <c r="BQ166" s="41"/>
      <c r="BR166" s="41"/>
      <c r="BS166" s="41"/>
      <c r="BT166" s="41"/>
      <c r="BU166" s="41"/>
      <c r="BV166" s="41"/>
      <c r="BW166" s="41"/>
      <c r="BX166" s="41"/>
      <c r="BY166" s="41"/>
      <c r="BZ166" s="41"/>
      <c r="CA166" s="41"/>
      <c r="CB166" s="41"/>
      <c r="CC166" s="41"/>
      <c r="CD166" s="41"/>
      <c r="CE166" s="41"/>
      <c r="CF166" s="41"/>
      <c r="CG166" s="41"/>
      <c r="CH166" s="41"/>
      <c r="CI166" s="41"/>
      <c r="CJ166" s="41"/>
      <c r="CK166" s="41"/>
      <c r="CL166" s="41"/>
      <c r="CM166" s="41"/>
    </row>
    <row r="167" spans="1:91" x14ac:dyDescent="0.2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41"/>
      <c r="AO167" s="41"/>
      <c r="AP167" s="41"/>
      <c r="AQ167" s="41"/>
      <c r="AR167" s="41"/>
      <c r="AS167" s="41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  <c r="BF167" s="41"/>
      <c r="BG167" s="41"/>
      <c r="BH167" s="41"/>
      <c r="BI167" s="41"/>
      <c r="BJ167" s="41"/>
      <c r="BK167" s="41"/>
      <c r="BL167" s="41"/>
      <c r="BM167" s="41"/>
      <c r="BN167" s="41"/>
      <c r="BO167" s="41"/>
      <c r="BP167" s="41"/>
      <c r="BQ167" s="41"/>
      <c r="BR167" s="41"/>
      <c r="BS167" s="41"/>
      <c r="BT167" s="41"/>
      <c r="BU167" s="41"/>
      <c r="BV167" s="41"/>
      <c r="BW167" s="41"/>
      <c r="BX167" s="41"/>
      <c r="BY167" s="41"/>
      <c r="BZ167" s="41"/>
      <c r="CA167" s="41"/>
      <c r="CB167" s="41"/>
      <c r="CC167" s="41"/>
      <c r="CD167" s="41"/>
      <c r="CE167" s="41"/>
      <c r="CF167" s="41"/>
      <c r="CG167" s="41"/>
      <c r="CH167" s="41"/>
      <c r="CI167" s="41"/>
      <c r="CJ167" s="41"/>
      <c r="CK167" s="41"/>
      <c r="CL167" s="41"/>
      <c r="CM167" s="41"/>
    </row>
    <row r="168" spans="1:91" x14ac:dyDescent="0.2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1"/>
      <c r="AP168" s="41"/>
      <c r="AQ168" s="41"/>
      <c r="AR168" s="41"/>
      <c r="AS168" s="41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  <c r="BF168" s="41"/>
      <c r="BG168" s="41"/>
      <c r="BH168" s="41"/>
      <c r="BI168" s="41"/>
      <c r="BJ168" s="41"/>
      <c r="BK168" s="41"/>
      <c r="BL168" s="41"/>
      <c r="BM168" s="41"/>
      <c r="BN168" s="41"/>
      <c r="BO168" s="41"/>
      <c r="BP168" s="41"/>
      <c r="BQ168" s="41"/>
      <c r="BR168" s="41"/>
      <c r="BS168" s="41"/>
      <c r="BT168" s="41"/>
      <c r="BU168" s="41"/>
      <c r="BV168" s="41"/>
      <c r="BW168" s="41"/>
      <c r="BX168" s="41"/>
      <c r="BY168" s="41"/>
      <c r="BZ168" s="41"/>
      <c r="CA168" s="41"/>
      <c r="CB168" s="41"/>
      <c r="CC168" s="41"/>
      <c r="CD168" s="41"/>
      <c r="CE168" s="41"/>
      <c r="CF168" s="41"/>
      <c r="CG168" s="41"/>
      <c r="CH168" s="41"/>
      <c r="CI168" s="41"/>
      <c r="CJ168" s="41"/>
      <c r="CK168" s="41"/>
      <c r="CL168" s="41"/>
      <c r="CM168" s="41"/>
    </row>
    <row r="169" spans="1:91" x14ac:dyDescent="0.2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41"/>
      <c r="AO169" s="41"/>
      <c r="AP169" s="41"/>
      <c r="AQ169" s="41"/>
      <c r="AR169" s="41"/>
      <c r="AS169" s="41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  <c r="BF169" s="41"/>
      <c r="BG169" s="41"/>
      <c r="BH169" s="41"/>
      <c r="BI169" s="41"/>
      <c r="BJ169" s="41"/>
      <c r="BK169" s="41"/>
      <c r="BL169" s="41"/>
      <c r="BM169" s="41"/>
      <c r="BN169" s="41"/>
      <c r="BO169" s="41"/>
      <c r="BP169" s="41"/>
      <c r="BQ169" s="41"/>
      <c r="BR169" s="41"/>
      <c r="BS169" s="41"/>
      <c r="BT169" s="41"/>
      <c r="BU169" s="41"/>
      <c r="BV169" s="41"/>
      <c r="BW169" s="41"/>
      <c r="BX169" s="41"/>
      <c r="BY169" s="41"/>
      <c r="BZ169" s="41"/>
      <c r="CA169" s="41"/>
      <c r="CB169" s="41"/>
      <c r="CC169" s="41"/>
      <c r="CD169" s="41"/>
      <c r="CE169" s="41"/>
      <c r="CF169" s="41"/>
      <c r="CG169" s="41"/>
      <c r="CH169" s="41"/>
      <c r="CI169" s="41"/>
      <c r="CJ169" s="41"/>
      <c r="CK169" s="41"/>
      <c r="CL169" s="41"/>
      <c r="CM169" s="41"/>
    </row>
    <row r="170" spans="1:91" x14ac:dyDescent="0.2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41"/>
      <c r="AO170" s="41"/>
      <c r="AP170" s="41"/>
      <c r="AQ170" s="41"/>
      <c r="AR170" s="41"/>
      <c r="AS170" s="41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  <c r="BF170" s="41"/>
      <c r="BG170" s="41"/>
      <c r="BH170" s="41"/>
      <c r="BI170" s="41"/>
      <c r="BJ170" s="41"/>
      <c r="BK170" s="41"/>
      <c r="BL170" s="41"/>
      <c r="BM170" s="41"/>
      <c r="BN170" s="41"/>
      <c r="BO170" s="41"/>
      <c r="BP170" s="41"/>
      <c r="BQ170" s="41"/>
      <c r="BR170" s="41"/>
      <c r="BS170" s="41"/>
      <c r="BT170" s="41"/>
      <c r="BU170" s="41"/>
      <c r="BV170" s="41"/>
      <c r="BW170" s="41"/>
      <c r="BX170" s="41"/>
      <c r="BY170" s="41"/>
      <c r="BZ170" s="41"/>
      <c r="CA170" s="41"/>
      <c r="CB170" s="41"/>
      <c r="CC170" s="41"/>
      <c r="CD170" s="41"/>
      <c r="CE170" s="41"/>
      <c r="CF170" s="41"/>
      <c r="CG170" s="41"/>
      <c r="CH170" s="41"/>
      <c r="CI170" s="41"/>
      <c r="CJ170" s="41"/>
      <c r="CK170" s="41"/>
      <c r="CL170" s="41"/>
      <c r="CM170" s="41"/>
    </row>
    <row r="171" spans="1:91" x14ac:dyDescent="0.2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41"/>
      <c r="AO171" s="41"/>
      <c r="AP171" s="41"/>
      <c r="AQ171" s="41"/>
      <c r="AR171" s="41"/>
      <c r="AS171" s="41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  <c r="BF171" s="41"/>
      <c r="BG171" s="41"/>
      <c r="BH171" s="41"/>
      <c r="BI171" s="41"/>
      <c r="BJ171" s="41"/>
      <c r="BK171" s="41"/>
      <c r="BL171" s="41"/>
      <c r="BM171" s="41"/>
      <c r="BN171" s="41"/>
      <c r="BO171" s="41"/>
      <c r="BP171" s="41"/>
      <c r="BQ171" s="41"/>
      <c r="BR171" s="41"/>
      <c r="BS171" s="41"/>
      <c r="BT171" s="41"/>
      <c r="BU171" s="41"/>
      <c r="BV171" s="41"/>
      <c r="BW171" s="41"/>
      <c r="BX171" s="41"/>
      <c r="BY171" s="41"/>
      <c r="BZ171" s="41"/>
      <c r="CA171" s="41"/>
      <c r="CB171" s="41"/>
      <c r="CC171" s="41"/>
      <c r="CD171" s="41"/>
      <c r="CE171" s="41"/>
      <c r="CF171" s="41"/>
      <c r="CG171" s="41"/>
      <c r="CH171" s="41"/>
      <c r="CI171" s="41"/>
      <c r="CJ171" s="41"/>
      <c r="CK171" s="41"/>
      <c r="CL171" s="41"/>
      <c r="CM171" s="41"/>
    </row>
    <row r="172" spans="1:91" x14ac:dyDescent="0.2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41"/>
      <c r="AO172" s="41"/>
      <c r="AP172" s="41"/>
      <c r="AQ172" s="41"/>
      <c r="AR172" s="41"/>
      <c r="AS172" s="41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  <c r="BF172" s="41"/>
      <c r="BG172" s="41"/>
      <c r="BH172" s="41"/>
      <c r="BI172" s="41"/>
      <c r="BJ172" s="41"/>
      <c r="BK172" s="41"/>
      <c r="BL172" s="41"/>
      <c r="BM172" s="41"/>
      <c r="BN172" s="41"/>
      <c r="BO172" s="41"/>
      <c r="BP172" s="41"/>
      <c r="BQ172" s="41"/>
      <c r="BR172" s="41"/>
      <c r="BS172" s="41"/>
      <c r="BT172" s="41"/>
      <c r="BU172" s="41"/>
      <c r="BV172" s="41"/>
      <c r="BW172" s="41"/>
      <c r="BX172" s="41"/>
      <c r="BY172" s="41"/>
      <c r="BZ172" s="41"/>
      <c r="CA172" s="41"/>
      <c r="CB172" s="41"/>
      <c r="CC172" s="41"/>
      <c r="CD172" s="41"/>
      <c r="CE172" s="41"/>
      <c r="CF172" s="41"/>
      <c r="CG172" s="41"/>
      <c r="CH172" s="41"/>
      <c r="CI172" s="41"/>
      <c r="CJ172" s="41"/>
      <c r="CK172" s="41"/>
      <c r="CL172" s="41"/>
      <c r="CM172" s="41"/>
    </row>
    <row r="173" spans="1:91" x14ac:dyDescent="0.2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41"/>
      <c r="AO173" s="41"/>
      <c r="AP173" s="41"/>
      <c r="AQ173" s="41"/>
      <c r="AR173" s="41"/>
      <c r="AS173" s="41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  <c r="BF173" s="41"/>
      <c r="BG173" s="41"/>
      <c r="BH173" s="41"/>
      <c r="BI173" s="41"/>
      <c r="BJ173" s="41"/>
      <c r="BK173" s="41"/>
      <c r="BL173" s="41"/>
      <c r="BM173" s="41"/>
      <c r="BN173" s="41"/>
      <c r="BO173" s="41"/>
      <c r="BP173" s="41"/>
      <c r="BQ173" s="41"/>
      <c r="BR173" s="41"/>
      <c r="BS173" s="41"/>
      <c r="BT173" s="41"/>
      <c r="BU173" s="41"/>
      <c r="BV173" s="41"/>
      <c r="BW173" s="41"/>
      <c r="BX173" s="41"/>
      <c r="BY173" s="41"/>
      <c r="BZ173" s="41"/>
      <c r="CA173" s="41"/>
      <c r="CB173" s="41"/>
      <c r="CC173" s="41"/>
      <c r="CD173" s="41"/>
      <c r="CE173" s="41"/>
      <c r="CF173" s="41"/>
      <c r="CG173" s="41"/>
      <c r="CH173" s="41"/>
      <c r="CI173" s="41"/>
      <c r="CJ173" s="41"/>
      <c r="CK173" s="41"/>
      <c r="CL173" s="41"/>
      <c r="CM173" s="41"/>
    </row>
    <row r="174" spans="1:91" x14ac:dyDescent="0.2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41"/>
      <c r="AO174" s="41"/>
      <c r="AP174" s="41"/>
      <c r="AQ174" s="41"/>
      <c r="AR174" s="41"/>
      <c r="AS174" s="41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  <c r="BF174" s="41"/>
      <c r="BG174" s="41"/>
      <c r="BH174" s="41"/>
      <c r="BI174" s="41"/>
      <c r="BJ174" s="41"/>
      <c r="BK174" s="41"/>
      <c r="BL174" s="41"/>
      <c r="BM174" s="41"/>
      <c r="BN174" s="41"/>
      <c r="BO174" s="41"/>
      <c r="BP174" s="41"/>
      <c r="BQ174" s="41"/>
      <c r="BR174" s="41"/>
      <c r="BS174" s="41"/>
      <c r="BT174" s="41"/>
      <c r="BU174" s="41"/>
      <c r="BV174" s="41"/>
      <c r="BW174" s="41"/>
      <c r="BX174" s="41"/>
      <c r="BY174" s="41"/>
      <c r="BZ174" s="41"/>
      <c r="CA174" s="41"/>
      <c r="CB174" s="41"/>
      <c r="CC174" s="41"/>
      <c r="CD174" s="41"/>
      <c r="CE174" s="41"/>
      <c r="CF174" s="41"/>
      <c r="CG174" s="41"/>
      <c r="CH174" s="41"/>
      <c r="CI174" s="41"/>
      <c r="CJ174" s="41"/>
      <c r="CK174" s="41"/>
      <c r="CL174" s="41"/>
      <c r="CM174" s="41"/>
    </row>
    <row r="175" spans="1:91" x14ac:dyDescent="0.2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41"/>
      <c r="AO175" s="41"/>
      <c r="AP175" s="41"/>
      <c r="AQ175" s="41"/>
      <c r="AR175" s="41"/>
      <c r="AS175" s="41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  <c r="BF175" s="41"/>
      <c r="BG175" s="41"/>
      <c r="BH175" s="41"/>
      <c r="BI175" s="41"/>
      <c r="BJ175" s="41"/>
      <c r="BK175" s="41"/>
      <c r="BL175" s="41"/>
      <c r="BM175" s="41"/>
      <c r="BN175" s="41"/>
      <c r="BO175" s="41"/>
      <c r="BP175" s="41"/>
      <c r="BQ175" s="41"/>
      <c r="BR175" s="41"/>
      <c r="BS175" s="41"/>
      <c r="BT175" s="41"/>
      <c r="BU175" s="41"/>
      <c r="BV175" s="41"/>
      <c r="BW175" s="41"/>
      <c r="BX175" s="41"/>
      <c r="BY175" s="41"/>
      <c r="BZ175" s="41"/>
      <c r="CA175" s="41"/>
      <c r="CB175" s="41"/>
      <c r="CC175" s="41"/>
      <c r="CD175" s="41"/>
      <c r="CE175" s="41"/>
      <c r="CF175" s="41"/>
      <c r="CG175" s="41"/>
      <c r="CH175" s="41"/>
      <c r="CI175" s="41"/>
      <c r="CJ175" s="41"/>
      <c r="CK175" s="41"/>
      <c r="CL175" s="41"/>
      <c r="CM175" s="41"/>
    </row>
    <row r="176" spans="1:91" x14ac:dyDescent="0.2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41"/>
      <c r="AO176" s="41"/>
      <c r="AP176" s="41"/>
      <c r="AQ176" s="41"/>
      <c r="AR176" s="41"/>
      <c r="AS176" s="41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  <c r="BF176" s="41"/>
      <c r="BG176" s="41"/>
      <c r="BH176" s="41"/>
      <c r="BI176" s="41"/>
      <c r="BJ176" s="41"/>
      <c r="BK176" s="41"/>
      <c r="BL176" s="41"/>
      <c r="BM176" s="41"/>
      <c r="BN176" s="41"/>
      <c r="BO176" s="41"/>
      <c r="BP176" s="41"/>
      <c r="BQ176" s="41"/>
      <c r="BR176" s="41"/>
      <c r="BS176" s="41"/>
      <c r="BT176" s="41"/>
      <c r="BU176" s="41"/>
      <c r="BV176" s="41"/>
      <c r="BW176" s="41"/>
      <c r="BX176" s="41"/>
      <c r="BY176" s="41"/>
      <c r="BZ176" s="41"/>
      <c r="CA176" s="41"/>
      <c r="CB176" s="41"/>
      <c r="CC176" s="41"/>
      <c r="CD176" s="41"/>
      <c r="CE176" s="41"/>
      <c r="CF176" s="41"/>
      <c r="CG176" s="41"/>
      <c r="CH176" s="41"/>
      <c r="CI176" s="41"/>
      <c r="CJ176" s="41"/>
      <c r="CK176" s="41"/>
      <c r="CL176" s="41"/>
      <c r="CM176" s="41"/>
    </row>
    <row r="177" spans="1:91" x14ac:dyDescent="0.2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41"/>
      <c r="AO177" s="41"/>
      <c r="AP177" s="41"/>
      <c r="AQ177" s="41"/>
      <c r="AR177" s="41"/>
      <c r="AS177" s="41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  <c r="BF177" s="41"/>
      <c r="BG177" s="41"/>
      <c r="BH177" s="41"/>
      <c r="BI177" s="41"/>
      <c r="BJ177" s="41"/>
      <c r="BK177" s="41"/>
      <c r="BL177" s="41"/>
      <c r="BM177" s="41"/>
      <c r="BN177" s="41"/>
      <c r="BO177" s="41"/>
      <c r="BP177" s="41"/>
      <c r="BQ177" s="41"/>
      <c r="BR177" s="41"/>
      <c r="BS177" s="41"/>
      <c r="BT177" s="41"/>
      <c r="BU177" s="41"/>
      <c r="BV177" s="41"/>
      <c r="BW177" s="41"/>
      <c r="BX177" s="41"/>
      <c r="BY177" s="41"/>
      <c r="BZ177" s="41"/>
      <c r="CA177" s="41"/>
      <c r="CB177" s="41"/>
      <c r="CC177" s="41"/>
      <c r="CD177" s="41"/>
      <c r="CE177" s="41"/>
      <c r="CF177" s="41"/>
      <c r="CG177" s="41"/>
      <c r="CH177" s="41"/>
      <c r="CI177" s="41"/>
      <c r="CJ177" s="41"/>
      <c r="CK177" s="41"/>
      <c r="CL177" s="41"/>
      <c r="CM177" s="41"/>
    </row>
    <row r="178" spans="1:91" x14ac:dyDescent="0.2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41"/>
      <c r="AO178" s="41"/>
      <c r="AP178" s="41"/>
      <c r="AQ178" s="41"/>
      <c r="AR178" s="41"/>
      <c r="AS178" s="41"/>
      <c r="AT178" s="41"/>
      <c r="AU178" s="41"/>
      <c r="AV178" s="41"/>
      <c r="AW178" s="41"/>
      <c r="AX178" s="41"/>
      <c r="AY178" s="41"/>
      <c r="AZ178" s="41"/>
      <c r="BA178" s="41"/>
      <c r="BB178" s="41"/>
      <c r="BC178" s="41"/>
      <c r="BD178" s="41"/>
      <c r="BE178" s="41"/>
      <c r="BF178" s="41"/>
      <c r="BG178" s="41"/>
      <c r="BH178" s="41"/>
      <c r="BI178" s="41"/>
      <c r="BJ178" s="41"/>
      <c r="BK178" s="41"/>
      <c r="BL178" s="41"/>
      <c r="BM178" s="41"/>
      <c r="BN178" s="41"/>
      <c r="BO178" s="41"/>
      <c r="BP178" s="41"/>
      <c r="BQ178" s="41"/>
      <c r="BR178" s="41"/>
      <c r="BS178" s="41"/>
      <c r="BT178" s="41"/>
      <c r="BU178" s="41"/>
      <c r="BV178" s="41"/>
      <c r="BW178" s="41"/>
      <c r="BX178" s="41"/>
      <c r="BY178" s="41"/>
      <c r="BZ178" s="41"/>
      <c r="CA178" s="41"/>
      <c r="CB178" s="41"/>
      <c r="CC178" s="41"/>
      <c r="CD178" s="41"/>
      <c r="CE178" s="41"/>
      <c r="CF178" s="41"/>
      <c r="CG178" s="41"/>
      <c r="CH178" s="41"/>
      <c r="CI178" s="41"/>
      <c r="CJ178" s="41"/>
      <c r="CK178" s="41"/>
      <c r="CL178" s="41"/>
      <c r="CM178" s="41"/>
    </row>
    <row r="179" spans="1:91" x14ac:dyDescent="0.2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41"/>
      <c r="AO179" s="41"/>
      <c r="AP179" s="41"/>
      <c r="AQ179" s="41"/>
      <c r="AR179" s="41"/>
      <c r="AS179" s="41"/>
      <c r="AT179" s="41"/>
      <c r="AU179" s="41"/>
      <c r="AV179" s="41"/>
      <c r="AW179" s="41"/>
      <c r="AX179" s="41"/>
      <c r="AY179" s="41"/>
      <c r="AZ179" s="41"/>
      <c r="BA179" s="41"/>
      <c r="BB179" s="41"/>
      <c r="BC179" s="41"/>
      <c r="BD179" s="41"/>
      <c r="BE179" s="41"/>
      <c r="BF179" s="41"/>
      <c r="BG179" s="41"/>
      <c r="BH179" s="41"/>
      <c r="BI179" s="41"/>
      <c r="BJ179" s="41"/>
      <c r="BK179" s="41"/>
      <c r="BL179" s="41"/>
      <c r="BM179" s="41"/>
      <c r="BN179" s="41"/>
      <c r="BO179" s="41"/>
      <c r="BP179" s="41"/>
      <c r="BQ179" s="41"/>
      <c r="BR179" s="41"/>
      <c r="BS179" s="41"/>
      <c r="BT179" s="41"/>
      <c r="BU179" s="41"/>
      <c r="BV179" s="41"/>
      <c r="BW179" s="41"/>
      <c r="BX179" s="41"/>
      <c r="BY179" s="41"/>
      <c r="BZ179" s="41"/>
      <c r="CA179" s="41"/>
      <c r="CB179" s="41"/>
      <c r="CC179" s="41"/>
      <c r="CD179" s="41"/>
      <c r="CE179" s="41"/>
      <c r="CF179" s="41"/>
      <c r="CG179" s="41"/>
      <c r="CH179" s="41"/>
      <c r="CI179" s="41"/>
      <c r="CJ179" s="41"/>
      <c r="CK179" s="41"/>
      <c r="CL179" s="41"/>
      <c r="CM179" s="41"/>
    </row>
    <row r="180" spans="1:91" x14ac:dyDescent="0.2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41"/>
      <c r="AR180" s="41"/>
      <c r="AS180" s="41"/>
      <c r="AT180" s="41"/>
      <c r="AU180" s="41"/>
      <c r="AV180" s="41"/>
      <c r="AW180" s="41"/>
      <c r="AX180" s="41"/>
      <c r="AY180" s="41"/>
      <c r="AZ180" s="41"/>
      <c r="BA180" s="41"/>
      <c r="BB180" s="41"/>
      <c r="BC180" s="41"/>
      <c r="BD180" s="41"/>
      <c r="BE180" s="41"/>
      <c r="BF180" s="41"/>
      <c r="BG180" s="41"/>
      <c r="BH180" s="41"/>
      <c r="BI180" s="41"/>
      <c r="BJ180" s="41"/>
      <c r="BK180" s="41"/>
      <c r="BL180" s="41"/>
      <c r="BM180" s="41"/>
      <c r="BN180" s="41"/>
      <c r="BO180" s="41"/>
      <c r="BP180" s="41"/>
      <c r="BQ180" s="41"/>
      <c r="BR180" s="41"/>
      <c r="BS180" s="41"/>
      <c r="BT180" s="41"/>
      <c r="BU180" s="41"/>
      <c r="BV180" s="41"/>
      <c r="BW180" s="41"/>
      <c r="BX180" s="41"/>
      <c r="BY180" s="41"/>
      <c r="BZ180" s="41"/>
      <c r="CA180" s="41"/>
      <c r="CB180" s="41"/>
      <c r="CC180" s="41"/>
      <c r="CD180" s="41"/>
      <c r="CE180" s="41"/>
      <c r="CF180" s="41"/>
      <c r="CG180" s="41"/>
      <c r="CH180" s="41"/>
      <c r="CI180" s="41"/>
      <c r="CJ180" s="41"/>
      <c r="CK180" s="41"/>
      <c r="CL180" s="41"/>
      <c r="CM180" s="41"/>
    </row>
    <row r="181" spans="1:91" x14ac:dyDescent="0.2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41"/>
      <c r="AO181" s="41"/>
      <c r="AP181" s="41"/>
      <c r="AQ181" s="41"/>
      <c r="AR181" s="41"/>
      <c r="AS181" s="41"/>
      <c r="AT181" s="41"/>
      <c r="AU181" s="41"/>
      <c r="AV181" s="41"/>
      <c r="AW181" s="41"/>
      <c r="AX181" s="41"/>
      <c r="AY181" s="41"/>
      <c r="AZ181" s="41"/>
      <c r="BA181" s="41"/>
      <c r="BB181" s="41"/>
      <c r="BC181" s="41"/>
      <c r="BD181" s="41"/>
      <c r="BE181" s="41"/>
      <c r="BF181" s="41"/>
      <c r="BG181" s="41"/>
      <c r="BH181" s="41"/>
      <c r="BI181" s="41"/>
      <c r="BJ181" s="41"/>
      <c r="BK181" s="41"/>
      <c r="BL181" s="41"/>
      <c r="BM181" s="41"/>
      <c r="BN181" s="41"/>
      <c r="BO181" s="41"/>
      <c r="BP181" s="41"/>
      <c r="BQ181" s="41"/>
      <c r="BR181" s="41"/>
      <c r="BS181" s="41"/>
      <c r="BT181" s="41"/>
      <c r="BU181" s="41"/>
      <c r="BV181" s="41"/>
      <c r="BW181" s="41"/>
      <c r="BX181" s="41"/>
      <c r="BY181" s="41"/>
      <c r="BZ181" s="41"/>
      <c r="CA181" s="41"/>
      <c r="CB181" s="41"/>
      <c r="CC181" s="41"/>
      <c r="CD181" s="41"/>
      <c r="CE181" s="41"/>
      <c r="CF181" s="41"/>
      <c r="CG181" s="41"/>
      <c r="CH181" s="41"/>
      <c r="CI181" s="41"/>
      <c r="CJ181" s="41"/>
      <c r="CK181" s="41"/>
      <c r="CL181" s="41"/>
      <c r="CM181" s="41"/>
    </row>
    <row r="182" spans="1:91" x14ac:dyDescent="0.2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41"/>
      <c r="AO182" s="41"/>
      <c r="AP182" s="41"/>
      <c r="AQ182" s="41"/>
      <c r="AR182" s="41"/>
      <c r="AS182" s="41"/>
      <c r="AT182" s="41"/>
      <c r="AU182" s="41"/>
      <c r="AV182" s="41"/>
      <c r="AW182" s="41"/>
      <c r="AX182" s="41"/>
      <c r="AY182" s="41"/>
      <c r="AZ182" s="41"/>
      <c r="BA182" s="41"/>
      <c r="BB182" s="41"/>
      <c r="BC182" s="41"/>
      <c r="BD182" s="41"/>
      <c r="BE182" s="41"/>
      <c r="BF182" s="41"/>
      <c r="BG182" s="41"/>
      <c r="BH182" s="41"/>
      <c r="BI182" s="41"/>
      <c r="BJ182" s="41"/>
      <c r="BK182" s="41"/>
      <c r="BL182" s="41"/>
      <c r="BM182" s="41"/>
      <c r="BN182" s="41"/>
      <c r="BO182" s="41"/>
      <c r="BP182" s="41"/>
      <c r="BQ182" s="41"/>
      <c r="BR182" s="41"/>
      <c r="BS182" s="41"/>
      <c r="BT182" s="41"/>
      <c r="BU182" s="41"/>
      <c r="BV182" s="41"/>
      <c r="BW182" s="41"/>
      <c r="BX182" s="41"/>
      <c r="BY182" s="41"/>
      <c r="BZ182" s="41"/>
      <c r="CA182" s="41"/>
      <c r="CB182" s="41"/>
      <c r="CC182" s="41"/>
      <c r="CD182" s="41"/>
      <c r="CE182" s="41"/>
      <c r="CF182" s="41"/>
      <c r="CG182" s="41"/>
      <c r="CH182" s="41"/>
      <c r="CI182" s="41"/>
      <c r="CJ182" s="41"/>
      <c r="CK182" s="41"/>
      <c r="CL182" s="41"/>
      <c r="CM182" s="41"/>
    </row>
    <row r="183" spans="1:91" x14ac:dyDescent="0.2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41"/>
      <c r="AO183" s="41"/>
      <c r="AP183" s="41"/>
      <c r="AQ183" s="41"/>
      <c r="AR183" s="41"/>
      <c r="AS183" s="41"/>
      <c r="AT183" s="41"/>
      <c r="AU183" s="41"/>
      <c r="AV183" s="41"/>
      <c r="AW183" s="41"/>
      <c r="AX183" s="41"/>
      <c r="AY183" s="41"/>
      <c r="AZ183" s="41"/>
      <c r="BA183" s="41"/>
      <c r="BB183" s="41"/>
      <c r="BC183" s="41"/>
      <c r="BD183" s="41"/>
      <c r="BE183" s="41"/>
      <c r="BF183" s="41"/>
      <c r="BG183" s="41"/>
      <c r="BH183" s="41"/>
      <c r="BI183" s="41"/>
      <c r="BJ183" s="41"/>
      <c r="BK183" s="41"/>
      <c r="BL183" s="41"/>
      <c r="BM183" s="41"/>
      <c r="BN183" s="41"/>
      <c r="BO183" s="41"/>
      <c r="BP183" s="41"/>
      <c r="BQ183" s="41"/>
      <c r="BR183" s="41"/>
      <c r="BS183" s="41"/>
      <c r="BT183" s="41"/>
      <c r="BU183" s="41"/>
      <c r="BV183" s="41"/>
      <c r="BW183" s="41"/>
      <c r="BX183" s="41"/>
      <c r="BY183" s="41"/>
      <c r="BZ183" s="41"/>
      <c r="CA183" s="41"/>
      <c r="CB183" s="41"/>
      <c r="CC183" s="41"/>
      <c r="CD183" s="41"/>
      <c r="CE183" s="41"/>
      <c r="CF183" s="41"/>
      <c r="CG183" s="41"/>
      <c r="CH183" s="41"/>
      <c r="CI183" s="41"/>
      <c r="CJ183" s="41"/>
      <c r="CK183" s="41"/>
      <c r="CL183" s="41"/>
      <c r="CM183" s="41"/>
    </row>
    <row r="184" spans="1:91" x14ac:dyDescent="0.2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41"/>
      <c r="AO184" s="41"/>
      <c r="AP184" s="41"/>
      <c r="AQ184" s="41"/>
      <c r="AR184" s="41"/>
      <c r="AS184" s="41"/>
      <c r="AT184" s="41"/>
      <c r="AU184" s="41"/>
      <c r="AV184" s="41"/>
      <c r="AW184" s="41"/>
      <c r="AX184" s="41"/>
      <c r="AY184" s="41"/>
      <c r="AZ184" s="41"/>
      <c r="BA184" s="41"/>
      <c r="BB184" s="41"/>
      <c r="BC184" s="41"/>
      <c r="BD184" s="41"/>
      <c r="BE184" s="41"/>
      <c r="BF184" s="41"/>
      <c r="BG184" s="41"/>
      <c r="BH184" s="41"/>
      <c r="BI184" s="41"/>
      <c r="BJ184" s="41"/>
      <c r="BK184" s="41"/>
      <c r="BL184" s="41"/>
      <c r="BM184" s="41"/>
      <c r="BN184" s="41"/>
      <c r="BO184" s="41"/>
      <c r="BP184" s="41"/>
      <c r="BQ184" s="41"/>
      <c r="BR184" s="41"/>
      <c r="BS184" s="41"/>
      <c r="BT184" s="41"/>
      <c r="BU184" s="41"/>
      <c r="BV184" s="41"/>
      <c r="BW184" s="41"/>
      <c r="BX184" s="41"/>
      <c r="BY184" s="41"/>
      <c r="BZ184" s="41"/>
      <c r="CA184" s="41"/>
      <c r="CB184" s="41"/>
      <c r="CC184" s="41"/>
      <c r="CD184" s="41"/>
      <c r="CE184" s="41"/>
      <c r="CF184" s="41"/>
      <c r="CG184" s="41"/>
      <c r="CH184" s="41"/>
      <c r="CI184" s="41"/>
      <c r="CJ184" s="41"/>
      <c r="CK184" s="41"/>
      <c r="CL184" s="41"/>
      <c r="CM184" s="41"/>
    </row>
    <row r="185" spans="1:91" x14ac:dyDescent="0.2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41"/>
      <c r="AO185" s="41"/>
      <c r="AP185" s="41"/>
      <c r="AQ185" s="41"/>
      <c r="AR185" s="41"/>
      <c r="AS185" s="41"/>
      <c r="AT185" s="41"/>
      <c r="AU185" s="41"/>
      <c r="AV185" s="41"/>
      <c r="AW185" s="41"/>
      <c r="AX185" s="41"/>
      <c r="AY185" s="41"/>
      <c r="AZ185" s="41"/>
      <c r="BA185" s="41"/>
      <c r="BB185" s="41"/>
      <c r="BC185" s="41"/>
      <c r="BD185" s="41"/>
      <c r="BE185" s="41"/>
      <c r="BF185" s="41"/>
      <c r="BG185" s="41"/>
      <c r="BH185" s="41"/>
      <c r="BI185" s="41"/>
      <c r="BJ185" s="41"/>
      <c r="BK185" s="41"/>
      <c r="BL185" s="41"/>
      <c r="BM185" s="41"/>
      <c r="BN185" s="41"/>
      <c r="BO185" s="41"/>
      <c r="BP185" s="41"/>
      <c r="BQ185" s="41"/>
      <c r="BR185" s="41"/>
      <c r="BS185" s="41"/>
      <c r="BT185" s="41"/>
      <c r="BU185" s="41"/>
      <c r="BV185" s="41"/>
      <c r="BW185" s="41"/>
      <c r="BX185" s="41"/>
      <c r="BY185" s="41"/>
      <c r="BZ185" s="41"/>
      <c r="CA185" s="41"/>
      <c r="CB185" s="41"/>
      <c r="CC185" s="41"/>
      <c r="CD185" s="41"/>
      <c r="CE185" s="41"/>
      <c r="CF185" s="41"/>
      <c r="CG185" s="41"/>
      <c r="CH185" s="41"/>
      <c r="CI185" s="41"/>
      <c r="CJ185" s="41"/>
      <c r="CK185" s="41"/>
      <c r="CL185" s="41"/>
      <c r="CM185" s="41"/>
    </row>
    <row r="186" spans="1:91" x14ac:dyDescent="0.2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41"/>
      <c r="AO186" s="41"/>
      <c r="AP186" s="41"/>
      <c r="AQ186" s="41"/>
      <c r="AR186" s="41"/>
      <c r="AS186" s="41"/>
      <c r="AT186" s="41"/>
      <c r="AU186" s="41"/>
      <c r="AV186" s="41"/>
      <c r="AW186" s="41"/>
      <c r="AX186" s="41"/>
      <c r="AY186" s="41"/>
      <c r="AZ186" s="41"/>
      <c r="BA186" s="41"/>
      <c r="BB186" s="41"/>
      <c r="BC186" s="41"/>
      <c r="BD186" s="41"/>
      <c r="BE186" s="41"/>
      <c r="BF186" s="41"/>
      <c r="BG186" s="41"/>
      <c r="BH186" s="41"/>
      <c r="BI186" s="41"/>
      <c r="BJ186" s="41"/>
      <c r="BK186" s="41"/>
      <c r="BL186" s="41"/>
      <c r="BM186" s="41"/>
      <c r="BN186" s="41"/>
      <c r="BO186" s="41"/>
      <c r="BP186" s="41"/>
      <c r="BQ186" s="41"/>
      <c r="BR186" s="41"/>
      <c r="BS186" s="41"/>
      <c r="BT186" s="41"/>
      <c r="BU186" s="41"/>
      <c r="BV186" s="41"/>
      <c r="BW186" s="41"/>
      <c r="BX186" s="41"/>
      <c r="BY186" s="41"/>
      <c r="BZ186" s="41"/>
      <c r="CA186" s="41"/>
      <c r="CB186" s="41"/>
      <c r="CC186" s="41"/>
      <c r="CD186" s="41"/>
      <c r="CE186" s="41"/>
      <c r="CF186" s="41"/>
      <c r="CG186" s="41"/>
      <c r="CH186" s="41"/>
      <c r="CI186" s="41"/>
      <c r="CJ186" s="41"/>
      <c r="CK186" s="41"/>
      <c r="CL186" s="41"/>
      <c r="CM186" s="41"/>
    </row>
    <row r="187" spans="1:91" x14ac:dyDescent="0.2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41"/>
      <c r="AO187" s="41"/>
      <c r="AP187" s="41"/>
      <c r="AQ187" s="41"/>
      <c r="AR187" s="41"/>
      <c r="AS187" s="41"/>
      <c r="AT187" s="41"/>
      <c r="AU187" s="41"/>
      <c r="AV187" s="41"/>
      <c r="AW187" s="41"/>
      <c r="AX187" s="41"/>
      <c r="AY187" s="41"/>
      <c r="AZ187" s="41"/>
      <c r="BA187" s="41"/>
      <c r="BB187" s="41"/>
      <c r="BC187" s="41"/>
      <c r="BD187" s="41"/>
      <c r="BE187" s="41"/>
      <c r="BF187" s="41"/>
      <c r="BG187" s="41"/>
      <c r="BH187" s="41"/>
      <c r="BI187" s="41"/>
      <c r="BJ187" s="41"/>
      <c r="BK187" s="41"/>
      <c r="BL187" s="41"/>
      <c r="BM187" s="41"/>
      <c r="BN187" s="41"/>
      <c r="BO187" s="41"/>
      <c r="BP187" s="41"/>
      <c r="BQ187" s="41"/>
      <c r="BR187" s="41"/>
      <c r="BS187" s="41"/>
      <c r="BT187" s="41"/>
      <c r="BU187" s="41"/>
      <c r="BV187" s="41"/>
      <c r="BW187" s="41"/>
      <c r="BX187" s="41"/>
      <c r="BY187" s="41"/>
      <c r="BZ187" s="41"/>
      <c r="CA187" s="41"/>
      <c r="CB187" s="41"/>
      <c r="CC187" s="41"/>
      <c r="CD187" s="41"/>
      <c r="CE187" s="41"/>
      <c r="CF187" s="41"/>
      <c r="CG187" s="41"/>
      <c r="CH187" s="41"/>
      <c r="CI187" s="41"/>
      <c r="CJ187" s="41"/>
      <c r="CK187" s="41"/>
      <c r="CL187" s="41"/>
      <c r="CM187" s="41"/>
    </row>
    <row r="188" spans="1:91" x14ac:dyDescent="0.2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41"/>
      <c r="AO188" s="41"/>
      <c r="AP188" s="41"/>
      <c r="AQ188" s="41"/>
      <c r="AR188" s="41"/>
      <c r="AS188" s="41"/>
      <c r="AT188" s="41"/>
      <c r="AU188" s="41"/>
      <c r="AV188" s="41"/>
      <c r="AW188" s="41"/>
      <c r="AX188" s="41"/>
      <c r="AY188" s="41"/>
      <c r="AZ188" s="41"/>
      <c r="BA188" s="41"/>
      <c r="BB188" s="41"/>
      <c r="BC188" s="41"/>
      <c r="BD188" s="41"/>
      <c r="BE188" s="41"/>
      <c r="BF188" s="41"/>
      <c r="BG188" s="41"/>
      <c r="BH188" s="41"/>
      <c r="BI188" s="41"/>
      <c r="BJ188" s="41"/>
      <c r="BK188" s="41"/>
      <c r="BL188" s="41"/>
      <c r="BM188" s="41"/>
      <c r="BN188" s="41"/>
      <c r="BO188" s="41"/>
      <c r="BP188" s="41"/>
      <c r="BQ188" s="41"/>
      <c r="BR188" s="41"/>
      <c r="BS188" s="41"/>
      <c r="BT188" s="41"/>
      <c r="BU188" s="41"/>
      <c r="BV188" s="41"/>
      <c r="BW188" s="41"/>
      <c r="BX188" s="41"/>
      <c r="BY188" s="41"/>
      <c r="BZ188" s="41"/>
      <c r="CA188" s="41"/>
      <c r="CB188" s="41"/>
      <c r="CC188" s="41"/>
      <c r="CD188" s="41"/>
      <c r="CE188" s="41"/>
      <c r="CF188" s="41"/>
      <c r="CG188" s="41"/>
      <c r="CH188" s="41"/>
      <c r="CI188" s="41"/>
      <c r="CJ188" s="41"/>
      <c r="CK188" s="41"/>
      <c r="CL188" s="41"/>
      <c r="CM188" s="41"/>
    </row>
    <row r="189" spans="1:91" x14ac:dyDescent="0.2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41"/>
      <c r="AO189" s="41"/>
      <c r="AP189" s="41"/>
      <c r="AQ189" s="41"/>
      <c r="AR189" s="41"/>
      <c r="AS189" s="41"/>
      <c r="AT189" s="41"/>
      <c r="AU189" s="41"/>
      <c r="AV189" s="41"/>
      <c r="AW189" s="41"/>
      <c r="AX189" s="41"/>
      <c r="AY189" s="41"/>
      <c r="AZ189" s="41"/>
      <c r="BA189" s="41"/>
      <c r="BB189" s="41"/>
      <c r="BC189" s="41"/>
      <c r="BD189" s="41"/>
      <c r="BE189" s="41"/>
      <c r="BF189" s="41"/>
      <c r="BG189" s="41"/>
      <c r="BH189" s="41"/>
      <c r="BI189" s="41"/>
      <c r="BJ189" s="41"/>
      <c r="BK189" s="41"/>
      <c r="BL189" s="41"/>
      <c r="BM189" s="41"/>
      <c r="BN189" s="41"/>
      <c r="BO189" s="41"/>
      <c r="BP189" s="41"/>
      <c r="BQ189" s="41"/>
      <c r="BR189" s="41"/>
      <c r="BS189" s="41"/>
      <c r="BT189" s="41"/>
      <c r="BU189" s="41"/>
      <c r="BV189" s="41"/>
      <c r="BW189" s="41"/>
      <c r="BX189" s="41"/>
      <c r="BY189" s="41"/>
      <c r="BZ189" s="41"/>
      <c r="CA189" s="41"/>
      <c r="CB189" s="41"/>
      <c r="CC189" s="41"/>
      <c r="CD189" s="41"/>
      <c r="CE189" s="41"/>
      <c r="CF189" s="41"/>
      <c r="CG189" s="41"/>
      <c r="CH189" s="41"/>
      <c r="CI189" s="41"/>
      <c r="CJ189" s="41"/>
      <c r="CK189" s="41"/>
      <c r="CL189" s="41"/>
      <c r="CM189" s="41"/>
    </row>
    <row r="190" spans="1:91" x14ac:dyDescent="0.2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41"/>
      <c r="AO190" s="41"/>
      <c r="AP190" s="41"/>
      <c r="AQ190" s="41"/>
      <c r="AR190" s="41"/>
      <c r="AS190" s="41"/>
      <c r="AT190" s="41"/>
      <c r="AU190" s="41"/>
      <c r="AV190" s="41"/>
      <c r="AW190" s="41"/>
      <c r="AX190" s="41"/>
      <c r="AY190" s="41"/>
      <c r="AZ190" s="41"/>
      <c r="BA190" s="41"/>
      <c r="BB190" s="41"/>
      <c r="BC190" s="41"/>
      <c r="BD190" s="41"/>
      <c r="BE190" s="41"/>
      <c r="BF190" s="41"/>
      <c r="BG190" s="41"/>
      <c r="BH190" s="41"/>
      <c r="BI190" s="41"/>
      <c r="BJ190" s="41"/>
      <c r="BK190" s="41"/>
      <c r="BL190" s="41"/>
      <c r="BM190" s="41"/>
      <c r="BN190" s="41"/>
      <c r="BO190" s="41"/>
      <c r="BP190" s="41"/>
      <c r="BQ190" s="41"/>
      <c r="BR190" s="41"/>
      <c r="BS190" s="41"/>
      <c r="BT190" s="41"/>
      <c r="BU190" s="41"/>
      <c r="BV190" s="41"/>
      <c r="BW190" s="41"/>
      <c r="BX190" s="41"/>
      <c r="BY190" s="41"/>
      <c r="BZ190" s="41"/>
      <c r="CA190" s="41"/>
      <c r="CB190" s="41"/>
      <c r="CC190" s="41"/>
      <c r="CD190" s="41"/>
      <c r="CE190" s="41"/>
      <c r="CF190" s="41"/>
      <c r="CG190" s="41"/>
      <c r="CH190" s="41"/>
      <c r="CI190" s="41"/>
      <c r="CJ190" s="41"/>
      <c r="CK190" s="41"/>
      <c r="CL190" s="41"/>
      <c r="CM190" s="41"/>
    </row>
    <row r="191" spans="1:91" x14ac:dyDescent="0.2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41"/>
      <c r="AO191" s="41"/>
      <c r="AP191" s="41"/>
      <c r="AQ191" s="41"/>
      <c r="AR191" s="41"/>
      <c r="AS191" s="41"/>
      <c r="AT191" s="41"/>
      <c r="AU191" s="41"/>
      <c r="AV191" s="41"/>
      <c r="AW191" s="41"/>
      <c r="AX191" s="41"/>
      <c r="AY191" s="41"/>
      <c r="AZ191" s="41"/>
      <c r="BA191" s="41"/>
      <c r="BB191" s="41"/>
      <c r="BC191" s="41"/>
      <c r="BD191" s="41"/>
      <c r="BE191" s="41"/>
      <c r="BF191" s="41"/>
      <c r="BG191" s="41"/>
      <c r="BH191" s="41"/>
      <c r="BI191" s="41"/>
      <c r="BJ191" s="41"/>
      <c r="BK191" s="41"/>
      <c r="BL191" s="41"/>
      <c r="BM191" s="41"/>
      <c r="BN191" s="41"/>
      <c r="BO191" s="41"/>
      <c r="BP191" s="41"/>
      <c r="BQ191" s="41"/>
      <c r="BR191" s="41"/>
      <c r="BS191" s="41"/>
      <c r="BT191" s="41"/>
      <c r="BU191" s="41"/>
      <c r="BV191" s="41"/>
      <c r="BW191" s="41"/>
      <c r="BX191" s="41"/>
      <c r="BY191" s="41"/>
      <c r="BZ191" s="41"/>
      <c r="CA191" s="41"/>
      <c r="CB191" s="41"/>
      <c r="CC191" s="41"/>
      <c r="CD191" s="41"/>
      <c r="CE191" s="41"/>
      <c r="CF191" s="41"/>
      <c r="CG191" s="41"/>
      <c r="CH191" s="41"/>
      <c r="CI191" s="41"/>
      <c r="CJ191" s="41"/>
      <c r="CK191" s="41"/>
      <c r="CL191" s="41"/>
      <c r="CM191" s="41"/>
    </row>
    <row r="192" spans="1:91" x14ac:dyDescent="0.2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41"/>
      <c r="AO192" s="41"/>
      <c r="AP192" s="41"/>
      <c r="AQ192" s="41"/>
      <c r="AR192" s="41"/>
      <c r="AS192" s="41"/>
      <c r="AT192" s="41"/>
      <c r="AU192" s="41"/>
      <c r="AV192" s="41"/>
      <c r="AW192" s="41"/>
      <c r="AX192" s="41"/>
      <c r="AY192" s="41"/>
      <c r="AZ192" s="41"/>
      <c r="BA192" s="41"/>
      <c r="BB192" s="41"/>
      <c r="BC192" s="41"/>
      <c r="BD192" s="41"/>
      <c r="BE192" s="41"/>
      <c r="BF192" s="41"/>
      <c r="BG192" s="41"/>
      <c r="BH192" s="41"/>
      <c r="BI192" s="41"/>
      <c r="BJ192" s="41"/>
      <c r="BK192" s="41"/>
      <c r="BL192" s="41"/>
      <c r="BM192" s="41"/>
      <c r="BN192" s="41"/>
      <c r="BO192" s="41"/>
      <c r="BP192" s="41"/>
      <c r="BQ192" s="41"/>
      <c r="BR192" s="41"/>
      <c r="BS192" s="41"/>
      <c r="BT192" s="41"/>
      <c r="BU192" s="41"/>
      <c r="BV192" s="41"/>
      <c r="BW192" s="41"/>
      <c r="BX192" s="41"/>
      <c r="BY192" s="41"/>
      <c r="BZ192" s="41"/>
      <c r="CA192" s="41"/>
      <c r="CB192" s="41"/>
      <c r="CC192" s="41"/>
      <c r="CD192" s="41"/>
      <c r="CE192" s="41"/>
      <c r="CF192" s="41"/>
      <c r="CG192" s="41"/>
      <c r="CH192" s="41"/>
      <c r="CI192" s="41"/>
      <c r="CJ192" s="41"/>
      <c r="CK192" s="41"/>
      <c r="CL192" s="41"/>
      <c r="CM192" s="41"/>
    </row>
    <row r="193" spans="1:91" x14ac:dyDescent="0.2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41"/>
      <c r="AO193" s="41"/>
      <c r="AP193" s="41"/>
      <c r="AQ193" s="41"/>
      <c r="AR193" s="41"/>
      <c r="AS193" s="41"/>
      <c r="AT193" s="41"/>
      <c r="AU193" s="41"/>
      <c r="AV193" s="41"/>
      <c r="AW193" s="41"/>
      <c r="AX193" s="41"/>
      <c r="AY193" s="41"/>
      <c r="AZ193" s="41"/>
      <c r="BA193" s="41"/>
      <c r="BB193" s="41"/>
      <c r="BC193" s="41"/>
      <c r="BD193" s="41"/>
      <c r="BE193" s="41"/>
      <c r="BF193" s="41"/>
      <c r="BG193" s="41"/>
      <c r="BH193" s="41"/>
      <c r="BI193" s="41"/>
      <c r="BJ193" s="41"/>
      <c r="BK193" s="41"/>
      <c r="BL193" s="41"/>
      <c r="BM193" s="41"/>
      <c r="BN193" s="41"/>
      <c r="BO193" s="41"/>
      <c r="BP193" s="41"/>
      <c r="BQ193" s="41"/>
      <c r="BR193" s="41"/>
      <c r="BS193" s="41"/>
      <c r="BT193" s="41"/>
      <c r="BU193" s="41"/>
      <c r="BV193" s="41"/>
      <c r="BW193" s="41"/>
      <c r="BX193" s="41"/>
      <c r="BY193" s="41"/>
      <c r="BZ193" s="41"/>
      <c r="CA193" s="41"/>
      <c r="CB193" s="41"/>
      <c r="CC193" s="41"/>
      <c r="CD193" s="41"/>
      <c r="CE193" s="41"/>
      <c r="CF193" s="41"/>
      <c r="CG193" s="41"/>
      <c r="CH193" s="41"/>
      <c r="CI193" s="41"/>
      <c r="CJ193" s="41"/>
      <c r="CK193" s="41"/>
      <c r="CL193" s="41"/>
      <c r="CM193" s="41"/>
    </row>
    <row r="194" spans="1:91" x14ac:dyDescent="0.2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41"/>
      <c r="AO194" s="41"/>
      <c r="AP194" s="41"/>
      <c r="AQ194" s="41"/>
      <c r="AR194" s="41"/>
      <c r="AS194" s="41"/>
      <c r="AT194" s="41"/>
      <c r="AU194" s="41"/>
      <c r="AV194" s="41"/>
      <c r="AW194" s="41"/>
      <c r="AX194" s="41"/>
      <c r="AY194" s="41"/>
      <c r="AZ194" s="41"/>
      <c r="BA194" s="41"/>
      <c r="BB194" s="41"/>
      <c r="BC194" s="41"/>
      <c r="BD194" s="41"/>
      <c r="BE194" s="41"/>
      <c r="BF194" s="41"/>
      <c r="BG194" s="41"/>
      <c r="BH194" s="41"/>
      <c r="BI194" s="41"/>
      <c r="BJ194" s="41"/>
      <c r="BK194" s="41"/>
      <c r="BL194" s="41"/>
      <c r="BM194" s="41"/>
      <c r="BN194" s="41"/>
      <c r="BO194" s="41"/>
      <c r="BP194" s="41"/>
      <c r="BQ194" s="41"/>
      <c r="BR194" s="41"/>
      <c r="BS194" s="41"/>
      <c r="BT194" s="41"/>
      <c r="BU194" s="41"/>
      <c r="BV194" s="41"/>
      <c r="BW194" s="41"/>
      <c r="BX194" s="41"/>
      <c r="BY194" s="41"/>
      <c r="BZ194" s="41"/>
      <c r="CA194" s="41"/>
      <c r="CB194" s="41"/>
      <c r="CC194" s="41"/>
      <c r="CD194" s="41"/>
      <c r="CE194" s="41"/>
      <c r="CF194" s="41"/>
      <c r="CG194" s="41"/>
      <c r="CH194" s="41"/>
      <c r="CI194" s="41"/>
      <c r="CJ194" s="41"/>
      <c r="CK194" s="41"/>
      <c r="CL194" s="41"/>
      <c r="CM194" s="41"/>
    </row>
    <row r="195" spans="1:91" x14ac:dyDescent="0.2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41"/>
      <c r="AO195" s="41"/>
      <c r="AP195" s="41"/>
      <c r="AQ195" s="41"/>
      <c r="AR195" s="41"/>
      <c r="AS195" s="41"/>
      <c r="AT195" s="41"/>
      <c r="AU195" s="41"/>
      <c r="AV195" s="41"/>
      <c r="AW195" s="41"/>
      <c r="AX195" s="41"/>
      <c r="AY195" s="41"/>
      <c r="AZ195" s="41"/>
      <c r="BA195" s="41"/>
      <c r="BB195" s="41"/>
      <c r="BC195" s="41"/>
      <c r="BD195" s="41"/>
      <c r="BE195" s="41"/>
      <c r="BF195" s="41"/>
      <c r="BG195" s="41"/>
      <c r="BH195" s="41"/>
      <c r="BI195" s="41"/>
      <c r="BJ195" s="41"/>
      <c r="BK195" s="41"/>
      <c r="BL195" s="41"/>
      <c r="BM195" s="41"/>
      <c r="BN195" s="41"/>
      <c r="BO195" s="41"/>
      <c r="BP195" s="41"/>
      <c r="BQ195" s="41"/>
      <c r="BR195" s="41"/>
      <c r="BS195" s="41"/>
      <c r="BT195" s="41"/>
      <c r="BU195" s="41"/>
      <c r="BV195" s="41"/>
      <c r="BW195" s="41"/>
      <c r="BX195" s="41"/>
      <c r="BY195" s="41"/>
      <c r="BZ195" s="41"/>
      <c r="CA195" s="41"/>
      <c r="CB195" s="41"/>
      <c r="CC195" s="41"/>
      <c r="CD195" s="41"/>
      <c r="CE195" s="41"/>
      <c r="CF195" s="41"/>
      <c r="CG195" s="41"/>
      <c r="CH195" s="41"/>
      <c r="CI195" s="41"/>
      <c r="CJ195" s="41"/>
      <c r="CK195" s="41"/>
      <c r="CL195" s="41"/>
      <c r="CM195" s="41"/>
    </row>
    <row r="196" spans="1:91" x14ac:dyDescent="0.2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41"/>
      <c r="AO196" s="41"/>
      <c r="AP196" s="41"/>
      <c r="AQ196" s="41"/>
      <c r="AR196" s="41"/>
      <c r="AS196" s="41"/>
      <c r="AT196" s="41"/>
      <c r="AU196" s="41"/>
      <c r="AV196" s="41"/>
      <c r="AW196" s="41"/>
      <c r="AX196" s="41"/>
      <c r="AY196" s="41"/>
      <c r="AZ196" s="41"/>
      <c r="BA196" s="41"/>
      <c r="BB196" s="41"/>
      <c r="BC196" s="41"/>
      <c r="BD196" s="41"/>
      <c r="BE196" s="41"/>
      <c r="BF196" s="41"/>
      <c r="BG196" s="41"/>
      <c r="BH196" s="41"/>
      <c r="BI196" s="41"/>
      <c r="BJ196" s="41"/>
      <c r="BK196" s="41"/>
      <c r="BL196" s="41"/>
      <c r="BM196" s="41"/>
      <c r="BN196" s="41"/>
      <c r="BO196" s="41"/>
      <c r="BP196" s="41"/>
      <c r="BQ196" s="41"/>
      <c r="BR196" s="41"/>
      <c r="BS196" s="41"/>
      <c r="BT196" s="41"/>
      <c r="BU196" s="41"/>
      <c r="BV196" s="41"/>
      <c r="BW196" s="41"/>
      <c r="BX196" s="41"/>
      <c r="BY196" s="41"/>
      <c r="BZ196" s="41"/>
      <c r="CA196" s="41"/>
      <c r="CB196" s="41"/>
      <c r="CC196" s="41"/>
      <c r="CD196" s="41"/>
      <c r="CE196" s="41"/>
      <c r="CF196" s="41"/>
      <c r="CG196" s="41"/>
      <c r="CH196" s="41"/>
      <c r="CI196" s="41"/>
      <c r="CJ196" s="41"/>
      <c r="CK196" s="41"/>
      <c r="CL196" s="41"/>
      <c r="CM196" s="41"/>
    </row>
    <row r="197" spans="1:91" x14ac:dyDescent="0.2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41"/>
      <c r="AO197" s="41"/>
      <c r="AP197" s="41"/>
      <c r="AQ197" s="41"/>
      <c r="AR197" s="41"/>
      <c r="AS197" s="41"/>
      <c r="AT197" s="41"/>
      <c r="AU197" s="41"/>
      <c r="AV197" s="41"/>
      <c r="AW197" s="41"/>
      <c r="AX197" s="41"/>
      <c r="AY197" s="41"/>
      <c r="AZ197" s="41"/>
      <c r="BA197" s="41"/>
      <c r="BB197" s="41"/>
      <c r="BC197" s="41"/>
      <c r="BD197" s="41"/>
      <c r="BE197" s="41"/>
      <c r="BF197" s="41"/>
      <c r="BG197" s="41"/>
      <c r="BH197" s="41"/>
      <c r="BI197" s="41"/>
      <c r="BJ197" s="41"/>
      <c r="BK197" s="41"/>
      <c r="BL197" s="41"/>
      <c r="BM197" s="41"/>
      <c r="BN197" s="41"/>
      <c r="BO197" s="41"/>
      <c r="BP197" s="41"/>
      <c r="BQ197" s="41"/>
      <c r="BR197" s="41"/>
      <c r="BS197" s="41"/>
      <c r="BT197" s="41"/>
      <c r="BU197" s="41"/>
      <c r="BV197" s="41"/>
      <c r="BW197" s="41"/>
      <c r="BX197" s="41"/>
      <c r="BY197" s="41"/>
      <c r="BZ197" s="41"/>
      <c r="CA197" s="41"/>
      <c r="CB197" s="41"/>
      <c r="CC197" s="41"/>
      <c r="CD197" s="41"/>
      <c r="CE197" s="41"/>
      <c r="CF197" s="41"/>
      <c r="CG197" s="41"/>
      <c r="CH197" s="41"/>
      <c r="CI197" s="41"/>
      <c r="CJ197" s="41"/>
      <c r="CK197" s="41"/>
      <c r="CL197" s="41"/>
      <c r="CM197" s="41"/>
    </row>
    <row r="198" spans="1:91" x14ac:dyDescent="0.2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41"/>
      <c r="AO198" s="41"/>
      <c r="AP198" s="41"/>
      <c r="AQ198" s="41"/>
      <c r="AR198" s="41"/>
      <c r="AS198" s="41"/>
      <c r="AT198" s="41"/>
      <c r="AU198" s="41"/>
      <c r="AV198" s="41"/>
      <c r="AW198" s="41"/>
      <c r="AX198" s="41"/>
      <c r="AY198" s="41"/>
      <c r="AZ198" s="41"/>
      <c r="BA198" s="41"/>
      <c r="BB198" s="41"/>
      <c r="BC198" s="41"/>
      <c r="BD198" s="41"/>
      <c r="BE198" s="41"/>
      <c r="BF198" s="41"/>
      <c r="BG198" s="41"/>
      <c r="BH198" s="41"/>
      <c r="BI198" s="41"/>
      <c r="BJ198" s="41"/>
      <c r="BK198" s="41"/>
      <c r="BL198" s="41"/>
      <c r="BM198" s="41"/>
      <c r="BN198" s="41"/>
      <c r="BO198" s="41"/>
      <c r="BP198" s="41"/>
      <c r="BQ198" s="41"/>
      <c r="BR198" s="41"/>
      <c r="BS198" s="41"/>
      <c r="BT198" s="41"/>
      <c r="BU198" s="41"/>
      <c r="BV198" s="41"/>
      <c r="BW198" s="41"/>
      <c r="BX198" s="41"/>
      <c r="BY198" s="41"/>
      <c r="BZ198" s="41"/>
      <c r="CA198" s="41"/>
      <c r="CB198" s="41"/>
      <c r="CC198" s="41"/>
      <c r="CD198" s="41"/>
      <c r="CE198" s="41"/>
      <c r="CF198" s="41"/>
      <c r="CG198" s="41"/>
      <c r="CH198" s="41"/>
      <c r="CI198" s="41"/>
      <c r="CJ198" s="41"/>
      <c r="CK198" s="41"/>
      <c r="CL198" s="41"/>
      <c r="CM198" s="41"/>
    </row>
    <row r="199" spans="1:91" x14ac:dyDescent="0.2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41"/>
      <c r="AO199" s="41"/>
      <c r="AP199" s="41"/>
      <c r="AQ199" s="41"/>
      <c r="AR199" s="41"/>
      <c r="AS199" s="41"/>
      <c r="AT199" s="41"/>
      <c r="AU199" s="41"/>
      <c r="AV199" s="41"/>
      <c r="AW199" s="41"/>
      <c r="AX199" s="41"/>
      <c r="AY199" s="41"/>
      <c r="AZ199" s="41"/>
      <c r="BA199" s="41"/>
      <c r="BB199" s="41"/>
      <c r="BC199" s="41"/>
      <c r="BD199" s="41"/>
      <c r="BE199" s="41"/>
      <c r="BF199" s="41"/>
      <c r="BG199" s="41"/>
      <c r="BH199" s="41"/>
      <c r="BI199" s="41"/>
      <c r="BJ199" s="41"/>
      <c r="BK199" s="41"/>
      <c r="BL199" s="41"/>
      <c r="BM199" s="41"/>
      <c r="BN199" s="41"/>
      <c r="BO199" s="41"/>
      <c r="BP199" s="41"/>
      <c r="BQ199" s="41"/>
      <c r="BR199" s="41"/>
      <c r="BS199" s="41"/>
      <c r="BT199" s="41"/>
      <c r="BU199" s="41"/>
      <c r="BV199" s="41"/>
      <c r="BW199" s="41"/>
      <c r="BX199" s="41"/>
      <c r="BY199" s="41"/>
      <c r="BZ199" s="41"/>
      <c r="CA199" s="41"/>
      <c r="CB199" s="41"/>
      <c r="CC199" s="41"/>
      <c r="CD199" s="41"/>
      <c r="CE199" s="41"/>
      <c r="CF199" s="41"/>
      <c r="CG199" s="41"/>
      <c r="CH199" s="41"/>
      <c r="CI199" s="41"/>
      <c r="CJ199" s="41"/>
      <c r="CK199" s="41"/>
      <c r="CL199" s="41"/>
      <c r="CM199" s="41"/>
    </row>
    <row r="200" spans="1:91" x14ac:dyDescent="0.2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41"/>
      <c r="AO200" s="41"/>
      <c r="AP200" s="41"/>
      <c r="AQ200" s="41"/>
      <c r="AR200" s="41"/>
      <c r="AS200" s="41"/>
      <c r="AT200" s="41"/>
      <c r="AU200" s="41"/>
      <c r="AV200" s="41"/>
      <c r="AW200" s="41"/>
      <c r="AX200" s="41"/>
      <c r="AY200" s="41"/>
      <c r="AZ200" s="41"/>
      <c r="BA200" s="41"/>
      <c r="BB200" s="41"/>
      <c r="BC200" s="41"/>
      <c r="BD200" s="41"/>
      <c r="BE200" s="41"/>
      <c r="BF200" s="41"/>
      <c r="BG200" s="41"/>
      <c r="BH200" s="41"/>
      <c r="BI200" s="41"/>
      <c r="BJ200" s="41"/>
      <c r="BK200" s="41"/>
      <c r="BL200" s="41"/>
      <c r="BM200" s="41"/>
      <c r="BN200" s="41"/>
      <c r="BO200" s="41"/>
      <c r="BP200" s="41"/>
      <c r="BQ200" s="41"/>
      <c r="BR200" s="41"/>
      <c r="BS200" s="41"/>
      <c r="BT200" s="41"/>
      <c r="BU200" s="41"/>
      <c r="BV200" s="41"/>
      <c r="BW200" s="41"/>
      <c r="BX200" s="41"/>
      <c r="BY200" s="41"/>
      <c r="BZ200" s="41"/>
      <c r="CA200" s="41"/>
      <c r="CB200" s="41"/>
      <c r="CC200" s="41"/>
      <c r="CD200" s="41"/>
      <c r="CE200" s="41"/>
      <c r="CF200" s="41"/>
      <c r="CG200" s="41"/>
      <c r="CH200" s="41"/>
      <c r="CI200" s="41"/>
      <c r="CJ200" s="41"/>
      <c r="CK200" s="41"/>
      <c r="CL200" s="41"/>
      <c r="CM200" s="41"/>
    </row>
    <row r="201" spans="1:91" x14ac:dyDescent="0.2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41"/>
      <c r="AO201" s="41"/>
      <c r="AP201" s="41"/>
      <c r="AQ201" s="41"/>
      <c r="AR201" s="41"/>
      <c r="AS201" s="41"/>
      <c r="AT201" s="41"/>
      <c r="AU201" s="41"/>
      <c r="AV201" s="41"/>
      <c r="AW201" s="41"/>
      <c r="AX201" s="41"/>
      <c r="AY201" s="41"/>
      <c r="AZ201" s="41"/>
      <c r="BA201" s="41"/>
      <c r="BB201" s="41"/>
      <c r="BC201" s="41"/>
      <c r="BD201" s="41"/>
      <c r="BE201" s="41"/>
      <c r="BF201" s="41"/>
      <c r="BG201" s="41"/>
      <c r="BH201" s="41"/>
      <c r="BI201" s="41"/>
      <c r="BJ201" s="41"/>
      <c r="BK201" s="41"/>
      <c r="BL201" s="41"/>
      <c r="BM201" s="41"/>
      <c r="BN201" s="41"/>
      <c r="BO201" s="41"/>
      <c r="BP201" s="41"/>
      <c r="BQ201" s="41"/>
      <c r="BR201" s="41"/>
      <c r="BS201" s="41"/>
      <c r="BT201" s="41"/>
      <c r="BU201" s="41"/>
      <c r="BV201" s="41"/>
      <c r="BW201" s="41"/>
      <c r="BX201" s="41"/>
      <c r="BY201" s="41"/>
      <c r="BZ201" s="41"/>
      <c r="CA201" s="41"/>
      <c r="CB201" s="41"/>
      <c r="CC201" s="41"/>
      <c r="CD201" s="41"/>
      <c r="CE201" s="41"/>
      <c r="CF201" s="41"/>
      <c r="CG201" s="41"/>
      <c r="CH201" s="41"/>
      <c r="CI201" s="41"/>
      <c r="CJ201" s="41"/>
      <c r="CK201" s="41"/>
      <c r="CL201" s="41"/>
      <c r="CM201" s="41"/>
    </row>
    <row r="202" spans="1:91" x14ac:dyDescent="0.2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41"/>
      <c r="AO202" s="41"/>
      <c r="AP202" s="41"/>
      <c r="AQ202" s="41"/>
      <c r="AR202" s="41"/>
      <c r="AS202" s="41"/>
      <c r="AT202" s="41"/>
      <c r="AU202" s="41"/>
      <c r="AV202" s="41"/>
      <c r="AW202" s="41"/>
      <c r="AX202" s="41"/>
      <c r="AY202" s="41"/>
      <c r="AZ202" s="41"/>
      <c r="BA202" s="41"/>
      <c r="BB202" s="41"/>
      <c r="BC202" s="41"/>
      <c r="BD202" s="41"/>
      <c r="BE202" s="41"/>
      <c r="BF202" s="41"/>
      <c r="BG202" s="41"/>
      <c r="BH202" s="41"/>
      <c r="BI202" s="41"/>
      <c r="BJ202" s="41"/>
      <c r="BK202" s="41"/>
      <c r="BL202" s="41"/>
      <c r="BM202" s="41"/>
      <c r="BN202" s="41"/>
      <c r="BO202" s="41"/>
      <c r="BP202" s="41"/>
      <c r="BQ202" s="41"/>
      <c r="BR202" s="41"/>
      <c r="BS202" s="41"/>
      <c r="BT202" s="41"/>
      <c r="BU202" s="41"/>
      <c r="BV202" s="41"/>
      <c r="BW202" s="41"/>
      <c r="BX202" s="41"/>
      <c r="BY202" s="41"/>
      <c r="BZ202" s="41"/>
      <c r="CA202" s="41"/>
      <c r="CB202" s="41"/>
      <c r="CC202" s="41"/>
      <c r="CD202" s="41"/>
      <c r="CE202" s="41"/>
      <c r="CF202" s="41"/>
      <c r="CG202" s="41"/>
      <c r="CH202" s="41"/>
      <c r="CI202" s="41"/>
      <c r="CJ202" s="41"/>
      <c r="CK202" s="41"/>
      <c r="CL202" s="41"/>
      <c r="CM202" s="41"/>
    </row>
    <row r="203" spans="1:91" x14ac:dyDescent="0.2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41"/>
      <c r="AO203" s="41"/>
      <c r="AP203" s="41"/>
      <c r="AQ203" s="41"/>
      <c r="AR203" s="41"/>
      <c r="AS203" s="41"/>
      <c r="AT203" s="41"/>
      <c r="AU203" s="41"/>
      <c r="AV203" s="41"/>
      <c r="AW203" s="41"/>
      <c r="AX203" s="41"/>
      <c r="AY203" s="41"/>
      <c r="AZ203" s="41"/>
      <c r="BA203" s="41"/>
      <c r="BB203" s="41"/>
      <c r="BC203" s="41"/>
      <c r="BD203" s="41"/>
      <c r="BE203" s="41"/>
      <c r="BF203" s="41"/>
      <c r="BG203" s="41"/>
      <c r="BH203" s="41"/>
      <c r="BI203" s="41"/>
      <c r="BJ203" s="41"/>
      <c r="BK203" s="41"/>
      <c r="BL203" s="41"/>
      <c r="BM203" s="41"/>
      <c r="BN203" s="41"/>
      <c r="BO203" s="41"/>
      <c r="BP203" s="41"/>
      <c r="BQ203" s="41"/>
      <c r="BR203" s="41"/>
      <c r="BS203" s="41"/>
      <c r="BT203" s="41"/>
      <c r="BU203" s="41"/>
      <c r="BV203" s="41"/>
      <c r="BW203" s="41"/>
      <c r="BX203" s="41"/>
      <c r="BY203" s="41"/>
      <c r="BZ203" s="41"/>
      <c r="CA203" s="41"/>
      <c r="CB203" s="41"/>
      <c r="CC203" s="41"/>
      <c r="CD203" s="41"/>
      <c r="CE203" s="41"/>
      <c r="CF203" s="41"/>
      <c r="CG203" s="41"/>
      <c r="CH203" s="41"/>
      <c r="CI203" s="41"/>
      <c r="CJ203" s="41"/>
      <c r="CK203" s="41"/>
      <c r="CL203" s="41"/>
      <c r="CM203" s="41"/>
    </row>
    <row r="204" spans="1:91" x14ac:dyDescent="0.2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41"/>
      <c r="AO204" s="41"/>
      <c r="AP204" s="41"/>
      <c r="AQ204" s="41"/>
      <c r="AR204" s="41"/>
      <c r="AS204" s="41"/>
      <c r="AT204" s="41"/>
      <c r="AU204" s="41"/>
      <c r="AV204" s="41"/>
      <c r="AW204" s="41"/>
      <c r="AX204" s="41"/>
      <c r="AY204" s="41"/>
      <c r="AZ204" s="41"/>
      <c r="BA204" s="41"/>
      <c r="BB204" s="41"/>
      <c r="BC204" s="41"/>
      <c r="BD204" s="41"/>
      <c r="BE204" s="41"/>
      <c r="BF204" s="41"/>
      <c r="BG204" s="41"/>
      <c r="BH204" s="41"/>
      <c r="BI204" s="41"/>
      <c r="BJ204" s="41"/>
      <c r="BK204" s="41"/>
      <c r="BL204" s="41"/>
      <c r="BM204" s="41"/>
      <c r="BN204" s="41"/>
      <c r="BO204" s="41"/>
      <c r="BP204" s="41"/>
      <c r="BQ204" s="41"/>
      <c r="BR204" s="41"/>
      <c r="BS204" s="41"/>
      <c r="BT204" s="41"/>
      <c r="BU204" s="41"/>
      <c r="BV204" s="41"/>
      <c r="BW204" s="41"/>
      <c r="BX204" s="41"/>
      <c r="BY204" s="41"/>
      <c r="BZ204" s="41"/>
      <c r="CA204" s="41"/>
      <c r="CB204" s="41"/>
      <c r="CC204" s="41"/>
      <c r="CD204" s="41"/>
      <c r="CE204" s="41"/>
      <c r="CF204" s="41"/>
      <c r="CG204" s="41"/>
      <c r="CH204" s="41"/>
      <c r="CI204" s="41"/>
      <c r="CJ204" s="41"/>
      <c r="CK204" s="41"/>
      <c r="CL204" s="41"/>
      <c r="CM204" s="41"/>
    </row>
    <row r="205" spans="1:91" x14ac:dyDescent="0.2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41"/>
      <c r="AO205" s="41"/>
      <c r="AP205" s="41"/>
      <c r="AQ205" s="41"/>
      <c r="AR205" s="41"/>
      <c r="AS205" s="41"/>
      <c r="AT205" s="41"/>
      <c r="AU205" s="41"/>
      <c r="AV205" s="41"/>
      <c r="AW205" s="41"/>
      <c r="AX205" s="41"/>
      <c r="AY205" s="41"/>
      <c r="AZ205" s="41"/>
      <c r="BA205" s="41"/>
      <c r="BB205" s="41"/>
      <c r="BC205" s="41"/>
      <c r="BD205" s="41"/>
      <c r="BE205" s="41"/>
      <c r="BF205" s="41"/>
      <c r="BG205" s="41"/>
      <c r="BH205" s="41"/>
      <c r="BI205" s="41"/>
      <c r="BJ205" s="41"/>
      <c r="BK205" s="41"/>
      <c r="BL205" s="41"/>
      <c r="BM205" s="41"/>
      <c r="BN205" s="41"/>
      <c r="BO205" s="41"/>
      <c r="BP205" s="41"/>
      <c r="BQ205" s="41"/>
      <c r="BR205" s="41"/>
      <c r="BS205" s="41"/>
      <c r="BT205" s="41"/>
      <c r="BU205" s="41"/>
      <c r="BV205" s="41"/>
      <c r="BW205" s="41"/>
      <c r="BX205" s="41"/>
      <c r="BY205" s="41"/>
      <c r="BZ205" s="41"/>
      <c r="CA205" s="41"/>
      <c r="CB205" s="41"/>
      <c r="CC205" s="41"/>
      <c r="CD205" s="41"/>
      <c r="CE205" s="41"/>
      <c r="CF205" s="41"/>
      <c r="CG205" s="41"/>
      <c r="CH205" s="41"/>
      <c r="CI205" s="41"/>
      <c r="CJ205" s="41"/>
      <c r="CK205" s="41"/>
      <c r="CL205" s="41"/>
      <c r="CM205" s="41"/>
    </row>
    <row r="206" spans="1:91" x14ac:dyDescent="0.2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41"/>
      <c r="AO206" s="41"/>
      <c r="AP206" s="41"/>
      <c r="AQ206" s="41"/>
      <c r="AR206" s="41"/>
      <c r="AS206" s="41"/>
      <c r="AT206" s="41"/>
      <c r="AU206" s="41"/>
      <c r="AV206" s="41"/>
      <c r="AW206" s="41"/>
      <c r="AX206" s="41"/>
      <c r="AY206" s="41"/>
      <c r="AZ206" s="41"/>
      <c r="BA206" s="41"/>
      <c r="BB206" s="41"/>
      <c r="BC206" s="41"/>
      <c r="BD206" s="41"/>
      <c r="BE206" s="41"/>
      <c r="BF206" s="41"/>
      <c r="BG206" s="41"/>
      <c r="BH206" s="41"/>
      <c r="BI206" s="41"/>
      <c r="BJ206" s="41"/>
      <c r="BK206" s="41"/>
      <c r="BL206" s="41"/>
      <c r="BM206" s="41"/>
      <c r="BN206" s="41"/>
      <c r="BO206" s="41"/>
      <c r="BP206" s="41"/>
      <c r="BQ206" s="41"/>
      <c r="BR206" s="41"/>
      <c r="BS206" s="41"/>
      <c r="BT206" s="41"/>
      <c r="BU206" s="41"/>
      <c r="BV206" s="41"/>
      <c r="BW206" s="41"/>
      <c r="BX206" s="41"/>
      <c r="BY206" s="41"/>
      <c r="BZ206" s="41"/>
      <c r="CA206" s="41"/>
      <c r="CB206" s="41"/>
      <c r="CC206" s="41"/>
      <c r="CD206" s="41"/>
      <c r="CE206" s="41"/>
      <c r="CF206" s="41"/>
      <c r="CG206" s="41"/>
      <c r="CH206" s="41"/>
      <c r="CI206" s="41"/>
      <c r="CJ206" s="41"/>
      <c r="CK206" s="41"/>
      <c r="CL206" s="41"/>
      <c r="CM206" s="41"/>
    </row>
    <row r="207" spans="1:91" x14ac:dyDescent="0.2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41"/>
      <c r="AO207" s="41"/>
      <c r="AP207" s="41"/>
      <c r="AQ207" s="41"/>
      <c r="AR207" s="41"/>
      <c r="AS207" s="41"/>
      <c r="AT207" s="41"/>
      <c r="AU207" s="41"/>
      <c r="AV207" s="41"/>
      <c r="AW207" s="41"/>
      <c r="AX207" s="41"/>
      <c r="AY207" s="41"/>
      <c r="AZ207" s="41"/>
      <c r="BA207" s="41"/>
      <c r="BB207" s="41"/>
      <c r="BC207" s="41"/>
      <c r="BD207" s="41"/>
      <c r="BE207" s="41"/>
      <c r="BF207" s="41"/>
      <c r="BG207" s="41"/>
      <c r="BH207" s="41"/>
      <c r="BI207" s="41"/>
      <c r="BJ207" s="41"/>
      <c r="BK207" s="41"/>
      <c r="BL207" s="41"/>
      <c r="BM207" s="41"/>
      <c r="BN207" s="41"/>
      <c r="BO207" s="41"/>
      <c r="BP207" s="41"/>
      <c r="BQ207" s="41"/>
      <c r="BR207" s="41"/>
      <c r="BS207" s="41"/>
      <c r="BT207" s="41"/>
      <c r="BU207" s="41"/>
      <c r="BV207" s="41"/>
      <c r="BW207" s="41"/>
      <c r="BX207" s="41"/>
      <c r="BY207" s="41"/>
      <c r="BZ207" s="41"/>
      <c r="CA207" s="41"/>
      <c r="CB207" s="41"/>
      <c r="CC207" s="41"/>
      <c r="CD207" s="41"/>
      <c r="CE207" s="41"/>
      <c r="CF207" s="41"/>
      <c r="CG207" s="41"/>
      <c r="CH207" s="41"/>
      <c r="CI207" s="41"/>
      <c r="CJ207" s="41"/>
      <c r="CK207" s="41"/>
      <c r="CL207" s="41"/>
      <c r="CM207" s="41"/>
    </row>
    <row r="208" spans="1:91" x14ac:dyDescent="0.2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41"/>
      <c r="AO208" s="41"/>
      <c r="AP208" s="41"/>
      <c r="AQ208" s="41"/>
      <c r="AR208" s="41"/>
      <c r="AS208" s="41"/>
      <c r="AT208" s="41"/>
      <c r="AU208" s="41"/>
      <c r="AV208" s="41"/>
      <c r="AW208" s="41"/>
      <c r="AX208" s="41"/>
      <c r="AY208" s="41"/>
      <c r="AZ208" s="41"/>
      <c r="BA208" s="41"/>
      <c r="BB208" s="41"/>
      <c r="BC208" s="41"/>
      <c r="BD208" s="41"/>
      <c r="BE208" s="41"/>
      <c r="BF208" s="41"/>
      <c r="BG208" s="41"/>
      <c r="BH208" s="41"/>
      <c r="BI208" s="41"/>
      <c r="BJ208" s="41"/>
      <c r="BK208" s="41"/>
      <c r="BL208" s="41"/>
      <c r="BM208" s="41"/>
      <c r="BN208" s="41"/>
      <c r="BO208" s="41"/>
      <c r="BP208" s="41"/>
      <c r="BQ208" s="41"/>
      <c r="BR208" s="41"/>
      <c r="BS208" s="41"/>
      <c r="BT208" s="41"/>
      <c r="BU208" s="41"/>
      <c r="BV208" s="41"/>
      <c r="BW208" s="41"/>
      <c r="BX208" s="41"/>
      <c r="BY208" s="41"/>
      <c r="BZ208" s="41"/>
      <c r="CA208" s="41"/>
      <c r="CB208" s="41"/>
      <c r="CC208" s="41"/>
      <c r="CD208" s="41"/>
      <c r="CE208" s="41"/>
      <c r="CF208" s="41"/>
      <c r="CG208" s="41"/>
      <c r="CH208" s="41"/>
      <c r="CI208" s="41"/>
      <c r="CJ208" s="41"/>
      <c r="CK208" s="41"/>
      <c r="CL208" s="41"/>
      <c r="CM208" s="41"/>
    </row>
    <row r="209" spans="1:91" x14ac:dyDescent="0.2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41"/>
      <c r="AO209" s="41"/>
      <c r="AP209" s="41"/>
      <c r="AQ209" s="41"/>
      <c r="AR209" s="41"/>
      <c r="AS209" s="41"/>
      <c r="AT209" s="41"/>
      <c r="AU209" s="41"/>
      <c r="AV209" s="41"/>
      <c r="AW209" s="41"/>
      <c r="AX209" s="41"/>
      <c r="AY209" s="41"/>
      <c r="AZ209" s="41"/>
      <c r="BA209" s="41"/>
      <c r="BB209" s="41"/>
      <c r="BC209" s="41"/>
      <c r="BD209" s="41"/>
      <c r="BE209" s="41"/>
      <c r="BF209" s="41"/>
      <c r="BG209" s="41"/>
      <c r="BH209" s="41"/>
      <c r="BI209" s="41"/>
      <c r="BJ209" s="41"/>
      <c r="BK209" s="41"/>
      <c r="BL209" s="41"/>
      <c r="BM209" s="41"/>
      <c r="BN209" s="41"/>
      <c r="BO209" s="41"/>
      <c r="BP209" s="41"/>
      <c r="BQ209" s="41"/>
      <c r="BR209" s="41"/>
      <c r="BS209" s="41"/>
      <c r="BT209" s="41"/>
      <c r="BU209" s="41"/>
      <c r="BV209" s="41"/>
      <c r="BW209" s="41"/>
      <c r="BX209" s="41"/>
      <c r="BY209" s="41"/>
      <c r="BZ209" s="41"/>
      <c r="CA209" s="41"/>
      <c r="CB209" s="41"/>
      <c r="CC209" s="41"/>
      <c r="CD209" s="41"/>
      <c r="CE209" s="41"/>
      <c r="CF209" s="41"/>
      <c r="CG209" s="41"/>
      <c r="CH209" s="41"/>
      <c r="CI209" s="41"/>
      <c r="CJ209" s="41"/>
      <c r="CK209" s="41"/>
      <c r="CL209" s="41"/>
      <c r="CM209" s="41"/>
    </row>
    <row r="210" spans="1:91" x14ac:dyDescent="0.2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41"/>
      <c r="AO210" s="41"/>
      <c r="AP210" s="41"/>
      <c r="AQ210" s="41"/>
      <c r="AR210" s="41"/>
      <c r="AS210" s="41"/>
      <c r="AT210" s="41"/>
      <c r="AU210" s="41"/>
      <c r="AV210" s="41"/>
      <c r="AW210" s="41"/>
      <c r="AX210" s="41"/>
      <c r="AY210" s="41"/>
      <c r="AZ210" s="41"/>
      <c r="BA210" s="41"/>
      <c r="BB210" s="41"/>
      <c r="BC210" s="41"/>
      <c r="BD210" s="41"/>
      <c r="BE210" s="41"/>
      <c r="BF210" s="41"/>
      <c r="BG210" s="41"/>
      <c r="BH210" s="41"/>
      <c r="BI210" s="41"/>
      <c r="BJ210" s="41"/>
      <c r="BK210" s="41"/>
      <c r="BL210" s="41"/>
      <c r="BM210" s="41"/>
      <c r="BN210" s="41"/>
      <c r="BO210" s="41"/>
      <c r="BP210" s="41"/>
      <c r="BQ210" s="41"/>
      <c r="BR210" s="41"/>
      <c r="BS210" s="41"/>
      <c r="BT210" s="41"/>
      <c r="BU210" s="41"/>
      <c r="BV210" s="41"/>
      <c r="BW210" s="41"/>
      <c r="BX210" s="41"/>
      <c r="BY210" s="41"/>
      <c r="BZ210" s="41"/>
      <c r="CA210" s="41"/>
      <c r="CB210" s="41"/>
      <c r="CC210" s="41"/>
      <c r="CD210" s="41"/>
      <c r="CE210" s="41"/>
      <c r="CF210" s="41"/>
      <c r="CG210" s="41"/>
      <c r="CH210" s="41"/>
      <c r="CI210" s="41"/>
      <c r="CJ210" s="41"/>
      <c r="CK210" s="41"/>
      <c r="CL210" s="41"/>
      <c r="CM210" s="41"/>
    </row>
    <row r="211" spans="1:91" x14ac:dyDescent="0.2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41"/>
      <c r="AO211" s="41"/>
      <c r="AP211" s="41"/>
      <c r="AQ211" s="41"/>
      <c r="AR211" s="41"/>
      <c r="AS211" s="41"/>
      <c r="AT211" s="41"/>
      <c r="AU211" s="41"/>
      <c r="AV211" s="41"/>
      <c r="AW211" s="41"/>
      <c r="AX211" s="41"/>
      <c r="AY211" s="41"/>
      <c r="AZ211" s="41"/>
      <c r="BA211" s="41"/>
      <c r="BB211" s="41"/>
      <c r="BC211" s="41"/>
      <c r="BD211" s="41"/>
      <c r="BE211" s="41"/>
      <c r="BF211" s="41"/>
      <c r="BG211" s="41"/>
      <c r="BH211" s="41"/>
      <c r="BI211" s="41"/>
      <c r="BJ211" s="41"/>
      <c r="BK211" s="41"/>
      <c r="BL211" s="41"/>
      <c r="BM211" s="41"/>
      <c r="BN211" s="41"/>
      <c r="BO211" s="41"/>
      <c r="BP211" s="41"/>
      <c r="BQ211" s="41"/>
      <c r="BR211" s="41"/>
      <c r="BS211" s="41"/>
      <c r="BT211" s="41"/>
      <c r="BU211" s="41"/>
      <c r="BV211" s="41"/>
      <c r="BW211" s="41"/>
      <c r="BX211" s="41"/>
      <c r="BY211" s="41"/>
      <c r="BZ211" s="41"/>
      <c r="CA211" s="41"/>
      <c r="CB211" s="41"/>
      <c r="CC211" s="41"/>
      <c r="CD211" s="41"/>
      <c r="CE211" s="41"/>
      <c r="CF211" s="41"/>
      <c r="CG211" s="41"/>
      <c r="CH211" s="41"/>
      <c r="CI211" s="41"/>
      <c r="CJ211" s="41"/>
      <c r="CK211" s="41"/>
      <c r="CL211" s="41"/>
      <c r="CM211" s="41"/>
    </row>
    <row r="212" spans="1:91" x14ac:dyDescent="0.2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41"/>
      <c r="AO212" s="41"/>
      <c r="AP212" s="41"/>
      <c r="AQ212" s="41"/>
      <c r="AR212" s="41"/>
      <c r="AS212" s="41"/>
      <c r="AT212" s="41"/>
      <c r="AU212" s="41"/>
      <c r="AV212" s="41"/>
      <c r="AW212" s="41"/>
      <c r="AX212" s="41"/>
      <c r="AY212" s="41"/>
      <c r="AZ212" s="41"/>
      <c r="BA212" s="41"/>
      <c r="BB212" s="41"/>
      <c r="BC212" s="41"/>
      <c r="BD212" s="41"/>
      <c r="BE212" s="41"/>
      <c r="BF212" s="41"/>
      <c r="BG212" s="41"/>
      <c r="BH212" s="41"/>
      <c r="BI212" s="41"/>
      <c r="BJ212" s="41"/>
      <c r="BK212" s="41"/>
      <c r="BL212" s="41"/>
      <c r="BM212" s="41"/>
      <c r="BN212" s="41"/>
      <c r="BO212" s="41"/>
      <c r="BP212" s="41"/>
      <c r="BQ212" s="41"/>
      <c r="BR212" s="41"/>
      <c r="BS212" s="41"/>
      <c r="BT212" s="41"/>
      <c r="BU212" s="41"/>
      <c r="BV212" s="41"/>
      <c r="BW212" s="41"/>
      <c r="BX212" s="41"/>
      <c r="BY212" s="41"/>
      <c r="BZ212" s="41"/>
      <c r="CA212" s="41"/>
      <c r="CB212" s="41"/>
      <c r="CC212" s="41"/>
      <c r="CD212" s="41"/>
      <c r="CE212" s="41"/>
      <c r="CF212" s="41"/>
      <c r="CG212" s="41"/>
      <c r="CH212" s="41"/>
      <c r="CI212" s="41"/>
      <c r="CJ212" s="41"/>
      <c r="CK212" s="41"/>
      <c r="CL212" s="41"/>
      <c r="CM212" s="41"/>
    </row>
    <row r="213" spans="1:91" x14ac:dyDescent="0.2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41"/>
      <c r="AO213" s="41"/>
      <c r="AP213" s="41"/>
      <c r="AQ213" s="41"/>
      <c r="AR213" s="41"/>
      <c r="AS213" s="41"/>
      <c r="AT213" s="41"/>
      <c r="AU213" s="41"/>
      <c r="AV213" s="41"/>
      <c r="AW213" s="41"/>
      <c r="AX213" s="41"/>
      <c r="AY213" s="41"/>
      <c r="AZ213" s="41"/>
      <c r="BA213" s="41"/>
      <c r="BB213" s="41"/>
      <c r="BC213" s="41"/>
      <c r="BD213" s="41"/>
      <c r="BE213" s="41"/>
      <c r="BF213" s="41"/>
      <c r="BG213" s="41"/>
      <c r="BH213" s="41"/>
      <c r="BI213" s="41"/>
      <c r="BJ213" s="41"/>
      <c r="BK213" s="41"/>
      <c r="BL213" s="41"/>
      <c r="BM213" s="41"/>
      <c r="BN213" s="41"/>
      <c r="BO213" s="41"/>
      <c r="BP213" s="41"/>
      <c r="BQ213" s="41"/>
      <c r="BR213" s="41"/>
      <c r="BS213" s="41"/>
      <c r="BT213" s="41"/>
      <c r="BU213" s="41"/>
      <c r="BV213" s="41"/>
      <c r="BW213" s="41"/>
      <c r="BX213" s="41"/>
      <c r="BY213" s="41"/>
      <c r="BZ213" s="41"/>
      <c r="CA213" s="41"/>
      <c r="CB213" s="41"/>
      <c r="CC213" s="41"/>
      <c r="CD213" s="41"/>
      <c r="CE213" s="41"/>
      <c r="CF213" s="41"/>
      <c r="CG213" s="41"/>
      <c r="CH213" s="41"/>
      <c r="CI213" s="41"/>
      <c r="CJ213" s="41"/>
      <c r="CK213" s="41"/>
      <c r="CL213" s="41"/>
      <c r="CM213" s="41"/>
    </row>
    <row r="214" spans="1:91" x14ac:dyDescent="0.2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41"/>
      <c r="AO214" s="41"/>
      <c r="AP214" s="41"/>
      <c r="AQ214" s="41"/>
      <c r="AR214" s="41"/>
      <c r="AS214" s="41"/>
      <c r="AT214" s="41"/>
      <c r="AU214" s="41"/>
      <c r="AV214" s="41"/>
      <c r="AW214" s="41"/>
      <c r="AX214" s="41"/>
      <c r="AY214" s="41"/>
      <c r="AZ214" s="41"/>
      <c r="BA214" s="41"/>
      <c r="BB214" s="41"/>
      <c r="BC214" s="41"/>
      <c r="BD214" s="41"/>
      <c r="BE214" s="41"/>
      <c r="BF214" s="41"/>
      <c r="BG214" s="41"/>
      <c r="BH214" s="41"/>
      <c r="BI214" s="41"/>
      <c r="BJ214" s="41"/>
      <c r="BK214" s="41"/>
      <c r="BL214" s="41"/>
      <c r="BM214" s="41"/>
      <c r="BN214" s="41"/>
      <c r="BO214" s="41"/>
      <c r="BP214" s="41"/>
      <c r="BQ214" s="41"/>
      <c r="BR214" s="41"/>
      <c r="BS214" s="41"/>
      <c r="BT214" s="41"/>
      <c r="BU214" s="41"/>
      <c r="BV214" s="41"/>
      <c r="BW214" s="41"/>
      <c r="BX214" s="41"/>
      <c r="BY214" s="41"/>
      <c r="BZ214" s="41"/>
      <c r="CA214" s="41"/>
      <c r="CB214" s="41"/>
      <c r="CC214" s="41"/>
      <c r="CD214" s="41"/>
      <c r="CE214" s="41"/>
      <c r="CF214" s="41"/>
      <c r="CG214" s="41"/>
      <c r="CH214" s="41"/>
      <c r="CI214" s="41"/>
      <c r="CJ214" s="41"/>
      <c r="CK214" s="41"/>
      <c r="CL214" s="41"/>
      <c r="CM214" s="41"/>
    </row>
    <row r="215" spans="1:91" x14ac:dyDescent="0.2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41"/>
      <c r="AO215" s="41"/>
      <c r="AP215" s="41"/>
      <c r="AQ215" s="41"/>
      <c r="AR215" s="41"/>
      <c r="AS215" s="41"/>
      <c r="AT215" s="41"/>
      <c r="AU215" s="41"/>
      <c r="AV215" s="41"/>
      <c r="AW215" s="41"/>
      <c r="AX215" s="41"/>
      <c r="AY215" s="41"/>
      <c r="AZ215" s="41"/>
      <c r="BA215" s="41"/>
      <c r="BB215" s="41"/>
      <c r="BC215" s="41"/>
      <c r="BD215" s="41"/>
      <c r="BE215" s="41"/>
      <c r="BF215" s="41"/>
      <c r="BG215" s="41"/>
      <c r="BH215" s="41"/>
      <c r="BI215" s="41"/>
      <c r="BJ215" s="41"/>
      <c r="BK215" s="41"/>
      <c r="BL215" s="41"/>
      <c r="BM215" s="41"/>
      <c r="BN215" s="41"/>
      <c r="BO215" s="41"/>
      <c r="BP215" s="41"/>
      <c r="BQ215" s="41"/>
      <c r="BR215" s="41"/>
      <c r="BS215" s="41"/>
      <c r="BT215" s="41"/>
      <c r="BU215" s="41"/>
      <c r="BV215" s="41"/>
      <c r="BW215" s="41"/>
      <c r="BX215" s="41"/>
      <c r="BY215" s="41"/>
      <c r="BZ215" s="41"/>
      <c r="CA215" s="41"/>
      <c r="CB215" s="41"/>
      <c r="CC215" s="41"/>
      <c r="CD215" s="41"/>
      <c r="CE215" s="41"/>
      <c r="CF215" s="41"/>
      <c r="CG215" s="41"/>
      <c r="CH215" s="41"/>
      <c r="CI215" s="41"/>
      <c r="CJ215" s="41"/>
      <c r="CK215" s="41"/>
      <c r="CL215" s="41"/>
      <c r="CM215" s="41"/>
    </row>
    <row r="216" spans="1:91" x14ac:dyDescent="0.2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41"/>
      <c r="AO216" s="41"/>
      <c r="AP216" s="41"/>
      <c r="AQ216" s="41"/>
      <c r="AR216" s="41"/>
      <c r="AS216" s="41"/>
      <c r="AT216" s="41"/>
      <c r="AU216" s="41"/>
      <c r="AV216" s="41"/>
      <c r="AW216" s="41"/>
      <c r="AX216" s="41"/>
      <c r="AY216" s="41"/>
      <c r="AZ216" s="41"/>
      <c r="BA216" s="41"/>
      <c r="BB216" s="41"/>
      <c r="BC216" s="41"/>
      <c r="BD216" s="41"/>
      <c r="BE216" s="41"/>
      <c r="BF216" s="41"/>
      <c r="BG216" s="41"/>
      <c r="BH216" s="41"/>
      <c r="BI216" s="41"/>
      <c r="BJ216" s="41"/>
      <c r="BK216" s="41"/>
      <c r="BL216" s="41"/>
      <c r="BM216" s="41"/>
      <c r="BN216" s="41"/>
      <c r="BO216" s="41"/>
      <c r="BP216" s="41"/>
      <c r="BQ216" s="41"/>
      <c r="BR216" s="41"/>
      <c r="BS216" s="41"/>
      <c r="BT216" s="41"/>
      <c r="BU216" s="41"/>
      <c r="BV216" s="41"/>
      <c r="BW216" s="41"/>
      <c r="BX216" s="41"/>
      <c r="BY216" s="41"/>
      <c r="BZ216" s="41"/>
      <c r="CA216" s="41"/>
      <c r="CB216" s="41"/>
      <c r="CC216" s="41"/>
      <c r="CD216" s="41"/>
      <c r="CE216" s="41"/>
      <c r="CF216" s="41"/>
      <c r="CG216" s="41"/>
      <c r="CH216" s="41"/>
      <c r="CI216" s="41"/>
      <c r="CJ216" s="41"/>
      <c r="CK216" s="41"/>
      <c r="CL216" s="41"/>
      <c r="CM216" s="41"/>
    </row>
    <row r="217" spans="1:91" x14ac:dyDescent="0.2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41"/>
      <c r="AO217" s="41"/>
      <c r="AP217" s="41"/>
      <c r="AQ217" s="41"/>
      <c r="AR217" s="41"/>
      <c r="AS217" s="41"/>
      <c r="AT217" s="41"/>
      <c r="AU217" s="41"/>
      <c r="AV217" s="41"/>
      <c r="AW217" s="41"/>
      <c r="AX217" s="41"/>
      <c r="AY217" s="41"/>
      <c r="AZ217" s="41"/>
      <c r="BA217" s="41"/>
      <c r="BB217" s="41"/>
      <c r="BC217" s="41"/>
      <c r="BD217" s="41"/>
      <c r="BE217" s="41"/>
      <c r="BF217" s="41"/>
      <c r="BG217" s="41"/>
      <c r="BH217" s="41"/>
      <c r="BI217" s="41"/>
      <c r="BJ217" s="41"/>
      <c r="BK217" s="41"/>
      <c r="BL217" s="41"/>
      <c r="BM217" s="41"/>
      <c r="BN217" s="41"/>
      <c r="BO217" s="41"/>
      <c r="BP217" s="41"/>
      <c r="BQ217" s="41"/>
      <c r="BR217" s="41"/>
      <c r="BS217" s="41"/>
      <c r="BT217" s="41"/>
      <c r="BU217" s="41"/>
      <c r="BV217" s="41"/>
      <c r="BW217" s="41"/>
      <c r="BX217" s="41"/>
      <c r="BY217" s="41"/>
      <c r="BZ217" s="41"/>
      <c r="CA217" s="41"/>
      <c r="CB217" s="41"/>
      <c r="CC217" s="41"/>
      <c r="CD217" s="41"/>
      <c r="CE217" s="41"/>
      <c r="CF217" s="41"/>
      <c r="CG217" s="41"/>
      <c r="CH217" s="41"/>
      <c r="CI217" s="41"/>
      <c r="CJ217" s="41"/>
      <c r="CK217" s="41"/>
      <c r="CL217" s="41"/>
      <c r="CM217" s="41"/>
    </row>
    <row r="218" spans="1:91" x14ac:dyDescent="0.2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41"/>
      <c r="AO218" s="41"/>
      <c r="AP218" s="41"/>
      <c r="AQ218" s="41"/>
      <c r="AR218" s="41"/>
      <c r="AS218" s="41"/>
      <c r="AT218" s="41"/>
      <c r="AU218" s="41"/>
      <c r="AV218" s="41"/>
      <c r="AW218" s="41"/>
      <c r="AX218" s="41"/>
      <c r="AY218" s="41"/>
      <c r="AZ218" s="41"/>
      <c r="BA218" s="41"/>
      <c r="BB218" s="41"/>
      <c r="BC218" s="41"/>
      <c r="BD218" s="41"/>
      <c r="BE218" s="41"/>
      <c r="BF218" s="41"/>
      <c r="BG218" s="41"/>
      <c r="BH218" s="41"/>
      <c r="BI218" s="41"/>
      <c r="BJ218" s="41"/>
      <c r="BK218" s="41"/>
      <c r="BL218" s="41"/>
      <c r="BM218" s="41"/>
      <c r="BN218" s="41"/>
      <c r="BO218" s="41"/>
      <c r="BP218" s="41"/>
      <c r="BQ218" s="41"/>
      <c r="BR218" s="41"/>
      <c r="BS218" s="41"/>
      <c r="BT218" s="41"/>
      <c r="BU218" s="41"/>
      <c r="BV218" s="41"/>
      <c r="BW218" s="41"/>
      <c r="BX218" s="41"/>
      <c r="BY218" s="41"/>
      <c r="BZ218" s="41"/>
      <c r="CA218" s="41"/>
      <c r="CB218" s="41"/>
      <c r="CC218" s="41"/>
      <c r="CD218" s="41"/>
      <c r="CE218" s="41"/>
      <c r="CF218" s="41"/>
      <c r="CG218" s="41"/>
      <c r="CH218" s="41"/>
      <c r="CI218" s="41"/>
      <c r="CJ218" s="41"/>
      <c r="CK218" s="41"/>
      <c r="CL218" s="41"/>
      <c r="CM218" s="41"/>
    </row>
    <row r="219" spans="1:91" x14ac:dyDescent="0.2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41"/>
      <c r="AO219" s="41"/>
      <c r="AP219" s="41"/>
      <c r="AQ219" s="41"/>
      <c r="AR219" s="41"/>
      <c r="AS219" s="41"/>
      <c r="AT219" s="41"/>
      <c r="AU219" s="41"/>
      <c r="AV219" s="41"/>
      <c r="AW219" s="41"/>
      <c r="AX219" s="41"/>
      <c r="AY219" s="41"/>
      <c r="AZ219" s="41"/>
      <c r="BA219" s="41"/>
      <c r="BB219" s="41"/>
      <c r="BC219" s="41"/>
      <c r="BD219" s="41"/>
      <c r="BE219" s="41"/>
      <c r="BF219" s="41"/>
      <c r="BG219" s="41"/>
      <c r="BH219" s="41"/>
      <c r="BI219" s="41"/>
      <c r="BJ219" s="41"/>
      <c r="BK219" s="41"/>
      <c r="BL219" s="41"/>
      <c r="BM219" s="41"/>
      <c r="BN219" s="41"/>
      <c r="BO219" s="41"/>
      <c r="BP219" s="41"/>
      <c r="BQ219" s="41"/>
      <c r="BR219" s="41"/>
      <c r="BS219" s="41"/>
      <c r="BT219" s="41"/>
      <c r="BU219" s="41"/>
      <c r="BV219" s="41"/>
      <c r="BW219" s="41"/>
      <c r="BX219" s="41"/>
      <c r="BY219" s="41"/>
      <c r="BZ219" s="41"/>
      <c r="CA219" s="41"/>
      <c r="CB219" s="41"/>
      <c r="CC219" s="41"/>
      <c r="CD219" s="41"/>
      <c r="CE219" s="41"/>
      <c r="CF219" s="41"/>
      <c r="CG219" s="41"/>
      <c r="CH219" s="41"/>
      <c r="CI219" s="41"/>
      <c r="CJ219" s="41"/>
      <c r="CK219" s="41"/>
      <c r="CL219" s="41"/>
      <c r="CM219" s="41"/>
    </row>
    <row r="220" spans="1:91" x14ac:dyDescent="0.2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41"/>
      <c r="AO220" s="41"/>
      <c r="AP220" s="41"/>
      <c r="AQ220" s="41"/>
      <c r="AR220" s="41"/>
      <c r="AS220" s="41"/>
      <c r="AT220" s="41"/>
      <c r="AU220" s="41"/>
      <c r="AV220" s="41"/>
      <c r="AW220" s="41"/>
      <c r="AX220" s="41"/>
      <c r="AY220" s="41"/>
      <c r="AZ220" s="41"/>
      <c r="BA220" s="41"/>
      <c r="BB220" s="41"/>
      <c r="BC220" s="41"/>
      <c r="BD220" s="41"/>
      <c r="BE220" s="41"/>
      <c r="BF220" s="41"/>
      <c r="BG220" s="41"/>
      <c r="BH220" s="41"/>
      <c r="BI220" s="41"/>
      <c r="BJ220" s="41"/>
      <c r="BK220" s="41"/>
      <c r="BL220" s="41"/>
      <c r="BM220" s="41"/>
      <c r="BN220" s="41"/>
      <c r="BO220" s="41"/>
      <c r="BP220" s="41"/>
      <c r="BQ220" s="41"/>
      <c r="BR220" s="41"/>
      <c r="BS220" s="41"/>
      <c r="BT220" s="41"/>
      <c r="BU220" s="41"/>
      <c r="BV220" s="41"/>
      <c r="BW220" s="41"/>
      <c r="BX220" s="41"/>
      <c r="BY220" s="41"/>
      <c r="BZ220" s="41"/>
      <c r="CA220" s="41"/>
      <c r="CB220" s="41"/>
      <c r="CC220" s="41"/>
      <c r="CD220" s="41"/>
      <c r="CE220" s="41"/>
      <c r="CF220" s="41"/>
      <c r="CG220" s="41"/>
      <c r="CH220" s="41"/>
      <c r="CI220" s="41"/>
      <c r="CJ220" s="41"/>
      <c r="CK220" s="41"/>
      <c r="CL220" s="41"/>
      <c r="CM220" s="41"/>
    </row>
    <row r="221" spans="1:91" x14ac:dyDescent="0.2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41"/>
      <c r="AO221" s="41"/>
      <c r="AP221" s="41"/>
      <c r="AQ221" s="41"/>
      <c r="AR221" s="41"/>
      <c r="AS221" s="41"/>
      <c r="AT221" s="41"/>
      <c r="AU221" s="41"/>
      <c r="AV221" s="41"/>
      <c r="AW221" s="41"/>
      <c r="AX221" s="41"/>
      <c r="AY221" s="41"/>
      <c r="AZ221" s="41"/>
      <c r="BA221" s="41"/>
      <c r="BB221" s="41"/>
      <c r="BC221" s="41"/>
      <c r="BD221" s="41"/>
      <c r="BE221" s="41"/>
      <c r="BF221" s="41"/>
      <c r="BG221" s="41"/>
      <c r="BH221" s="41"/>
      <c r="BI221" s="41"/>
      <c r="BJ221" s="41"/>
      <c r="BK221" s="41"/>
      <c r="BL221" s="41"/>
      <c r="BM221" s="41"/>
      <c r="BN221" s="41"/>
      <c r="BO221" s="41"/>
      <c r="BP221" s="41"/>
      <c r="BQ221" s="41"/>
      <c r="BR221" s="41"/>
      <c r="BS221" s="41"/>
      <c r="BT221" s="41"/>
      <c r="BU221" s="41"/>
      <c r="BV221" s="41"/>
      <c r="BW221" s="41"/>
      <c r="BX221" s="41"/>
      <c r="BY221" s="41"/>
      <c r="BZ221" s="41"/>
      <c r="CA221" s="41"/>
      <c r="CB221" s="41"/>
      <c r="CC221" s="41"/>
      <c r="CD221" s="41"/>
      <c r="CE221" s="41"/>
      <c r="CF221" s="41"/>
      <c r="CG221" s="41"/>
      <c r="CH221" s="41"/>
      <c r="CI221" s="41"/>
      <c r="CJ221" s="41"/>
      <c r="CK221" s="41"/>
      <c r="CL221" s="41"/>
      <c r="CM221" s="41"/>
    </row>
    <row r="222" spans="1:91" x14ac:dyDescent="0.2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  <c r="AN222" s="41"/>
      <c r="AO222" s="41"/>
      <c r="AP222" s="41"/>
      <c r="AQ222" s="41"/>
      <c r="AR222" s="41"/>
      <c r="AS222" s="41"/>
      <c r="AT222" s="41"/>
      <c r="AU222" s="41"/>
      <c r="AV222" s="41"/>
      <c r="AW222" s="41"/>
      <c r="AX222" s="41"/>
      <c r="AY222" s="41"/>
      <c r="AZ222" s="41"/>
      <c r="BA222" s="41"/>
      <c r="BB222" s="41"/>
      <c r="BC222" s="41"/>
      <c r="BD222" s="41"/>
      <c r="BE222" s="41"/>
      <c r="BF222" s="41"/>
      <c r="BG222" s="41"/>
      <c r="BH222" s="41"/>
      <c r="BI222" s="41"/>
      <c r="BJ222" s="41"/>
      <c r="BK222" s="41"/>
      <c r="BL222" s="41"/>
      <c r="BM222" s="41"/>
      <c r="BN222" s="41"/>
      <c r="BO222" s="41"/>
      <c r="BP222" s="41"/>
      <c r="BQ222" s="41"/>
      <c r="BR222" s="41"/>
      <c r="BS222" s="41"/>
      <c r="BT222" s="41"/>
      <c r="BU222" s="41"/>
      <c r="BV222" s="41"/>
      <c r="BW222" s="41"/>
      <c r="BX222" s="41"/>
      <c r="BY222" s="41"/>
      <c r="BZ222" s="41"/>
      <c r="CA222" s="41"/>
      <c r="CB222" s="41"/>
      <c r="CC222" s="41"/>
      <c r="CD222" s="41"/>
      <c r="CE222" s="41"/>
      <c r="CF222" s="41"/>
      <c r="CG222" s="41"/>
      <c r="CH222" s="41"/>
      <c r="CI222" s="41"/>
      <c r="CJ222" s="41"/>
      <c r="CK222" s="41"/>
      <c r="CL222" s="41"/>
      <c r="CM222" s="41"/>
    </row>
    <row r="223" spans="1:91" x14ac:dyDescent="0.2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  <c r="AN223" s="41"/>
      <c r="AO223" s="41"/>
      <c r="AP223" s="41"/>
      <c r="AQ223" s="41"/>
      <c r="AR223" s="41"/>
      <c r="AS223" s="41"/>
      <c r="AT223" s="41"/>
      <c r="AU223" s="41"/>
      <c r="AV223" s="41"/>
      <c r="AW223" s="41"/>
      <c r="AX223" s="41"/>
      <c r="AY223" s="41"/>
      <c r="AZ223" s="41"/>
      <c r="BA223" s="41"/>
      <c r="BB223" s="41"/>
      <c r="BC223" s="41"/>
      <c r="BD223" s="41"/>
      <c r="BE223" s="41"/>
      <c r="BF223" s="41"/>
      <c r="BG223" s="41"/>
      <c r="BH223" s="41"/>
      <c r="BI223" s="41"/>
      <c r="BJ223" s="41"/>
      <c r="BK223" s="41"/>
      <c r="BL223" s="41"/>
      <c r="BM223" s="41"/>
      <c r="BN223" s="41"/>
      <c r="BO223" s="41"/>
      <c r="BP223" s="41"/>
      <c r="BQ223" s="41"/>
      <c r="BR223" s="41"/>
      <c r="BS223" s="41"/>
      <c r="BT223" s="41"/>
      <c r="BU223" s="41"/>
      <c r="BV223" s="41"/>
      <c r="BW223" s="41"/>
      <c r="BX223" s="41"/>
      <c r="BY223" s="41"/>
      <c r="BZ223" s="41"/>
      <c r="CA223" s="41"/>
      <c r="CB223" s="41"/>
      <c r="CC223" s="41"/>
      <c r="CD223" s="41"/>
      <c r="CE223" s="41"/>
      <c r="CF223" s="41"/>
      <c r="CG223" s="41"/>
      <c r="CH223" s="41"/>
      <c r="CI223" s="41"/>
      <c r="CJ223" s="41"/>
      <c r="CK223" s="41"/>
      <c r="CL223" s="41"/>
      <c r="CM223" s="41"/>
    </row>
    <row r="224" spans="1:91" x14ac:dyDescent="0.2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41"/>
      <c r="AO224" s="41"/>
      <c r="AP224" s="41"/>
      <c r="AQ224" s="41"/>
      <c r="AR224" s="41"/>
      <c r="AS224" s="41"/>
      <c r="AT224" s="41"/>
      <c r="AU224" s="41"/>
      <c r="AV224" s="41"/>
      <c r="AW224" s="41"/>
      <c r="AX224" s="41"/>
      <c r="AY224" s="41"/>
      <c r="AZ224" s="41"/>
      <c r="BA224" s="41"/>
      <c r="BB224" s="41"/>
      <c r="BC224" s="41"/>
      <c r="BD224" s="41"/>
      <c r="BE224" s="41"/>
      <c r="BF224" s="41"/>
      <c r="BG224" s="41"/>
      <c r="BH224" s="41"/>
      <c r="BI224" s="41"/>
      <c r="BJ224" s="41"/>
      <c r="BK224" s="41"/>
      <c r="BL224" s="41"/>
      <c r="BM224" s="41"/>
      <c r="BN224" s="41"/>
      <c r="BO224" s="41"/>
      <c r="BP224" s="41"/>
      <c r="BQ224" s="41"/>
      <c r="BR224" s="41"/>
      <c r="BS224" s="41"/>
      <c r="BT224" s="41"/>
      <c r="BU224" s="41"/>
      <c r="BV224" s="41"/>
      <c r="BW224" s="41"/>
      <c r="BX224" s="41"/>
      <c r="BY224" s="41"/>
      <c r="BZ224" s="41"/>
      <c r="CA224" s="41"/>
      <c r="CB224" s="41"/>
      <c r="CC224" s="41"/>
      <c r="CD224" s="41"/>
      <c r="CE224" s="41"/>
      <c r="CF224" s="41"/>
      <c r="CG224" s="41"/>
      <c r="CH224" s="41"/>
      <c r="CI224" s="41"/>
      <c r="CJ224" s="41"/>
      <c r="CK224" s="41"/>
      <c r="CL224" s="41"/>
      <c r="CM224" s="41"/>
    </row>
    <row r="225" spans="1:91" x14ac:dyDescent="0.2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41"/>
      <c r="AO225" s="41"/>
      <c r="AP225" s="41"/>
      <c r="AQ225" s="41"/>
      <c r="AR225" s="41"/>
      <c r="AS225" s="41"/>
      <c r="AT225" s="41"/>
      <c r="AU225" s="41"/>
      <c r="AV225" s="41"/>
      <c r="AW225" s="41"/>
      <c r="AX225" s="41"/>
      <c r="AY225" s="41"/>
      <c r="AZ225" s="41"/>
      <c r="BA225" s="41"/>
      <c r="BB225" s="41"/>
      <c r="BC225" s="41"/>
      <c r="BD225" s="41"/>
      <c r="BE225" s="41"/>
      <c r="BF225" s="41"/>
      <c r="BG225" s="41"/>
      <c r="BH225" s="41"/>
      <c r="BI225" s="41"/>
      <c r="BJ225" s="41"/>
      <c r="BK225" s="41"/>
      <c r="BL225" s="41"/>
      <c r="BM225" s="41"/>
      <c r="BN225" s="41"/>
      <c r="BO225" s="41"/>
      <c r="BP225" s="41"/>
      <c r="BQ225" s="41"/>
      <c r="BR225" s="41"/>
      <c r="BS225" s="41"/>
      <c r="BT225" s="41"/>
      <c r="BU225" s="41"/>
      <c r="BV225" s="41"/>
      <c r="BW225" s="41"/>
      <c r="BX225" s="41"/>
      <c r="BY225" s="41"/>
      <c r="BZ225" s="41"/>
      <c r="CA225" s="41"/>
      <c r="CB225" s="41"/>
      <c r="CC225" s="41"/>
      <c r="CD225" s="41"/>
      <c r="CE225" s="41"/>
      <c r="CF225" s="41"/>
      <c r="CG225" s="41"/>
      <c r="CH225" s="41"/>
      <c r="CI225" s="41"/>
      <c r="CJ225" s="41"/>
      <c r="CK225" s="41"/>
      <c r="CL225" s="41"/>
      <c r="CM225" s="41"/>
    </row>
    <row r="226" spans="1:91" x14ac:dyDescent="0.2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41"/>
      <c r="AO226" s="41"/>
      <c r="AP226" s="41"/>
      <c r="AQ226" s="41"/>
      <c r="AR226" s="41"/>
      <c r="AS226" s="41"/>
      <c r="AT226" s="41"/>
      <c r="AU226" s="41"/>
      <c r="AV226" s="41"/>
      <c r="AW226" s="41"/>
      <c r="AX226" s="41"/>
      <c r="AY226" s="41"/>
      <c r="AZ226" s="41"/>
      <c r="BA226" s="41"/>
      <c r="BB226" s="41"/>
      <c r="BC226" s="41"/>
      <c r="BD226" s="41"/>
      <c r="BE226" s="41"/>
      <c r="BF226" s="41"/>
      <c r="BG226" s="41"/>
      <c r="BH226" s="41"/>
      <c r="BI226" s="41"/>
      <c r="BJ226" s="41"/>
      <c r="BK226" s="41"/>
      <c r="BL226" s="41"/>
      <c r="BM226" s="41"/>
      <c r="BN226" s="41"/>
      <c r="BO226" s="41"/>
      <c r="BP226" s="41"/>
      <c r="BQ226" s="41"/>
      <c r="BR226" s="41"/>
      <c r="BS226" s="41"/>
      <c r="BT226" s="41"/>
      <c r="BU226" s="41"/>
      <c r="BV226" s="41"/>
      <c r="BW226" s="41"/>
      <c r="BX226" s="41"/>
      <c r="BY226" s="41"/>
      <c r="BZ226" s="41"/>
      <c r="CA226" s="41"/>
      <c r="CB226" s="41"/>
      <c r="CC226" s="41"/>
      <c r="CD226" s="41"/>
      <c r="CE226" s="41"/>
      <c r="CF226" s="41"/>
      <c r="CG226" s="41"/>
      <c r="CH226" s="41"/>
      <c r="CI226" s="41"/>
      <c r="CJ226" s="41"/>
      <c r="CK226" s="41"/>
      <c r="CL226" s="41"/>
      <c r="CM226" s="41"/>
    </row>
    <row r="227" spans="1:91" x14ac:dyDescent="0.2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41"/>
      <c r="AO227" s="41"/>
      <c r="AP227" s="41"/>
      <c r="AQ227" s="41"/>
      <c r="AR227" s="41"/>
      <c r="AS227" s="41"/>
      <c r="AT227" s="41"/>
      <c r="AU227" s="41"/>
      <c r="AV227" s="41"/>
      <c r="AW227" s="41"/>
      <c r="AX227" s="41"/>
      <c r="AY227" s="41"/>
      <c r="AZ227" s="41"/>
      <c r="BA227" s="41"/>
      <c r="BB227" s="41"/>
      <c r="BC227" s="41"/>
      <c r="BD227" s="41"/>
      <c r="BE227" s="41"/>
      <c r="BF227" s="41"/>
      <c r="BG227" s="41"/>
      <c r="BH227" s="41"/>
      <c r="BI227" s="41"/>
      <c r="BJ227" s="41"/>
      <c r="BK227" s="41"/>
      <c r="BL227" s="41"/>
      <c r="BM227" s="41"/>
      <c r="BN227" s="41"/>
      <c r="BO227" s="41"/>
      <c r="BP227" s="41"/>
      <c r="BQ227" s="41"/>
      <c r="BR227" s="41"/>
      <c r="BS227" s="41"/>
      <c r="BT227" s="41"/>
      <c r="BU227" s="41"/>
      <c r="BV227" s="41"/>
      <c r="BW227" s="41"/>
      <c r="BX227" s="41"/>
      <c r="BY227" s="41"/>
      <c r="BZ227" s="41"/>
      <c r="CA227" s="41"/>
      <c r="CB227" s="41"/>
      <c r="CC227" s="41"/>
      <c r="CD227" s="41"/>
      <c r="CE227" s="41"/>
      <c r="CF227" s="41"/>
      <c r="CG227" s="41"/>
      <c r="CH227" s="41"/>
      <c r="CI227" s="41"/>
      <c r="CJ227" s="41"/>
      <c r="CK227" s="41"/>
      <c r="CL227" s="41"/>
      <c r="CM227" s="41"/>
    </row>
    <row r="228" spans="1:91" x14ac:dyDescent="0.2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41"/>
      <c r="AO228" s="41"/>
      <c r="AP228" s="41"/>
      <c r="AQ228" s="41"/>
      <c r="AR228" s="41"/>
      <c r="AS228" s="41"/>
      <c r="AT228" s="41"/>
      <c r="AU228" s="41"/>
      <c r="AV228" s="41"/>
      <c r="AW228" s="41"/>
      <c r="AX228" s="41"/>
      <c r="AY228" s="41"/>
      <c r="AZ228" s="41"/>
      <c r="BA228" s="41"/>
      <c r="BB228" s="41"/>
      <c r="BC228" s="41"/>
      <c r="BD228" s="41"/>
      <c r="BE228" s="41"/>
      <c r="BF228" s="41"/>
      <c r="BG228" s="41"/>
      <c r="BH228" s="41"/>
      <c r="BI228" s="41"/>
      <c r="BJ228" s="41"/>
      <c r="BK228" s="41"/>
      <c r="BL228" s="41"/>
      <c r="BM228" s="41"/>
      <c r="BN228" s="41"/>
      <c r="BO228" s="41"/>
      <c r="BP228" s="41"/>
      <c r="BQ228" s="41"/>
      <c r="BR228" s="41"/>
      <c r="BS228" s="41"/>
      <c r="BT228" s="41"/>
      <c r="BU228" s="41"/>
      <c r="BV228" s="41"/>
      <c r="BW228" s="41"/>
      <c r="BX228" s="41"/>
      <c r="BY228" s="41"/>
      <c r="BZ228" s="41"/>
      <c r="CA228" s="41"/>
      <c r="CB228" s="41"/>
      <c r="CC228" s="41"/>
      <c r="CD228" s="41"/>
      <c r="CE228" s="41"/>
      <c r="CF228" s="41"/>
      <c r="CG228" s="41"/>
      <c r="CH228" s="41"/>
      <c r="CI228" s="41"/>
      <c r="CJ228" s="41"/>
      <c r="CK228" s="41"/>
      <c r="CL228" s="41"/>
      <c r="CM228" s="41"/>
    </row>
    <row r="229" spans="1:91" x14ac:dyDescent="0.2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41"/>
      <c r="AO229" s="41"/>
      <c r="AP229" s="41"/>
      <c r="AQ229" s="41"/>
      <c r="AR229" s="41"/>
      <c r="AS229" s="41"/>
      <c r="AT229" s="41"/>
      <c r="AU229" s="41"/>
      <c r="AV229" s="41"/>
      <c r="AW229" s="41"/>
      <c r="AX229" s="41"/>
      <c r="AY229" s="41"/>
      <c r="AZ229" s="41"/>
      <c r="BA229" s="41"/>
      <c r="BB229" s="41"/>
      <c r="BC229" s="41"/>
      <c r="BD229" s="41"/>
      <c r="BE229" s="41"/>
      <c r="BF229" s="41"/>
      <c r="BG229" s="41"/>
      <c r="BH229" s="41"/>
      <c r="BI229" s="41"/>
      <c r="BJ229" s="41"/>
      <c r="BK229" s="41"/>
      <c r="BL229" s="41"/>
      <c r="BM229" s="41"/>
      <c r="BN229" s="41"/>
      <c r="BO229" s="41"/>
      <c r="BP229" s="41"/>
      <c r="BQ229" s="41"/>
      <c r="BR229" s="41"/>
      <c r="BS229" s="41"/>
      <c r="BT229" s="41"/>
      <c r="BU229" s="41"/>
      <c r="BV229" s="41"/>
      <c r="BW229" s="41"/>
      <c r="BX229" s="41"/>
      <c r="BY229" s="41"/>
      <c r="BZ229" s="41"/>
      <c r="CA229" s="41"/>
      <c r="CB229" s="41"/>
      <c r="CC229" s="41"/>
      <c r="CD229" s="41"/>
      <c r="CE229" s="41"/>
      <c r="CF229" s="41"/>
      <c r="CG229" s="41"/>
      <c r="CH229" s="41"/>
      <c r="CI229" s="41"/>
      <c r="CJ229" s="41"/>
      <c r="CK229" s="41"/>
      <c r="CL229" s="41"/>
      <c r="CM229" s="41"/>
    </row>
    <row r="230" spans="1:91" x14ac:dyDescent="0.2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41"/>
      <c r="AO230" s="41"/>
      <c r="AP230" s="41"/>
      <c r="AQ230" s="41"/>
      <c r="AR230" s="41"/>
      <c r="AS230" s="41"/>
      <c r="AT230" s="41"/>
      <c r="AU230" s="41"/>
      <c r="AV230" s="41"/>
      <c r="AW230" s="41"/>
      <c r="AX230" s="41"/>
      <c r="AY230" s="41"/>
      <c r="AZ230" s="41"/>
      <c r="BA230" s="41"/>
      <c r="BB230" s="41"/>
      <c r="BC230" s="41"/>
      <c r="BD230" s="41"/>
      <c r="BE230" s="41"/>
      <c r="BF230" s="41"/>
      <c r="BG230" s="41"/>
      <c r="BH230" s="41"/>
      <c r="BI230" s="41"/>
      <c r="BJ230" s="41"/>
      <c r="BK230" s="41"/>
      <c r="BL230" s="41"/>
      <c r="BM230" s="41"/>
      <c r="BN230" s="41"/>
      <c r="BO230" s="41"/>
      <c r="BP230" s="41"/>
      <c r="BQ230" s="41"/>
      <c r="BR230" s="41"/>
      <c r="BS230" s="41"/>
      <c r="BT230" s="41"/>
      <c r="BU230" s="41"/>
      <c r="BV230" s="41"/>
      <c r="BW230" s="41"/>
      <c r="BX230" s="41"/>
      <c r="BY230" s="41"/>
      <c r="BZ230" s="41"/>
      <c r="CA230" s="41"/>
      <c r="CB230" s="41"/>
      <c r="CC230" s="41"/>
      <c r="CD230" s="41"/>
      <c r="CE230" s="41"/>
      <c r="CF230" s="41"/>
      <c r="CG230" s="41"/>
      <c r="CH230" s="41"/>
      <c r="CI230" s="41"/>
      <c r="CJ230" s="41"/>
      <c r="CK230" s="41"/>
      <c r="CL230" s="41"/>
      <c r="CM230" s="41"/>
    </row>
    <row r="231" spans="1:91" x14ac:dyDescent="0.2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41"/>
      <c r="AO231" s="41"/>
      <c r="AP231" s="41"/>
      <c r="AQ231" s="41"/>
      <c r="AR231" s="41"/>
      <c r="AS231" s="41"/>
      <c r="AT231" s="41"/>
      <c r="AU231" s="41"/>
      <c r="AV231" s="41"/>
      <c r="AW231" s="41"/>
      <c r="AX231" s="41"/>
      <c r="AY231" s="41"/>
      <c r="AZ231" s="41"/>
      <c r="BA231" s="41"/>
      <c r="BB231" s="41"/>
      <c r="BC231" s="41"/>
      <c r="BD231" s="41"/>
      <c r="BE231" s="41"/>
      <c r="BF231" s="41"/>
      <c r="BG231" s="41"/>
      <c r="BH231" s="41"/>
      <c r="BI231" s="41"/>
      <c r="BJ231" s="41"/>
      <c r="BK231" s="41"/>
      <c r="BL231" s="41"/>
      <c r="BM231" s="41"/>
      <c r="BN231" s="41"/>
      <c r="BO231" s="41"/>
      <c r="BP231" s="41"/>
      <c r="BQ231" s="41"/>
      <c r="BR231" s="41"/>
      <c r="BS231" s="41"/>
      <c r="BT231" s="41"/>
      <c r="BU231" s="41"/>
      <c r="BV231" s="41"/>
      <c r="BW231" s="41"/>
      <c r="BX231" s="41"/>
      <c r="BY231" s="41"/>
      <c r="BZ231" s="41"/>
      <c r="CA231" s="41"/>
      <c r="CB231" s="41"/>
      <c r="CC231" s="41"/>
      <c r="CD231" s="41"/>
      <c r="CE231" s="41"/>
      <c r="CF231" s="41"/>
      <c r="CG231" s="41"/>
      <c r="CH231" s="41"/>
      <c r="CI231" s="41"/>
      <c r="CJ231" s="41"/>
      <c r="CK231" s="41"/>
      <c r="CL231" s="41"/>
      <c r="CM231" s="41"/>
    </row>
    <row r="232" spans="1:91" x14ac:dyDescent="0.2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41"/>
      <c r="AO232" s="41"/>
      <c r="AP232" s="41"/>
      <c r="AQ232" s="41"/>
      <c r="AR232" s="41"/>
      <c r="AS232" s="41"/>
      <c r="AT232" s="41"/>
      <c r="AU232" s="41"/>
      <c r="AV232" s="41"/>
      <c r="AW232" s="41"/>
      <c r="AX232" s="41"/>
      <c r="AY232" s="41"/>
      <c r="AZ232" s="41"/>
      <c r="BA232" s="41"/>
      <c r="BB232" s="41"/>
      <c r="BC232" s="41"/>
      <c r="BD232" s="41"/>
      <c r="BE232" s="41"/>
      <c r="BF232" s="41"/>
      <c r="BG232" s="41"/>
      <c r="BH232" s="41"/>
      <c r="BI232" s="41"/>
      <c r="BJ232" s="41"/>
      <c r="BK232" s="41"/>
      <c r="BL232" s="41"/>
      <c r="BM232" s="41"/>
      <c r="BN232" s="41"/>
      <c r="BO232" s="41"/>
      <c r="BP232" s="41"/>
      <c r="BQ232" s="41"/>
      <c r="BR232" s="41"/>
      <c r="BS232" s="41"/>
      <c r="BT232" s="41"/>
      <c r="BU232" s="41"/>
      <c r="BV232" s="41"/>
      <c r="BW232" s="41"/>
      <c r="BX232" s="41"/>
      <c r="BY232" s="41"/>
      <c r="BZ232" s="41"/>
      <c r="CA232" s="41"/>
      <c r="CB232" s="41"/>
      <c r="CC232" s="41"/>
      <c r="CD232" s="41"/>
      <c r="CE232" s="41"/>
      <c r="CF232" s="41"/>
      <c r="CG232" s="41"/>
      <c r="CH232" s="41"/>
      <c r="CI232" s="41"/>
      <c r="CJ232" s="41"/>
      <c r="CK232" s="41"/>
      <c r="CL232" s="41"/>
      <c r="CM232" s="41"/>
    </row>
    <row r="233" spans="1:91" x14ac:dyDescent="0.2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AD233" s="41"/>
      <c r="AE233" s="41"/>
      <c r="AF233" s="41"/>
      <c r="AG233" s="41"/>
      <c r="AH233" s="41"/>
      <c r="AI233" s="41"/>
      <c r="AJ233" s="41"/>
      <c r="AK233" s="41"/>
      <c r="AL233" s="41"/>
      <c r="AM233" s="41"/>
      <c r="AN233" s="41"/>
      <c r="AO233" s="41"/>
      <c r="AP233" s="41"/>
      <c r="AQ233" s="41"/>
      <c r="AR233" s="41"/>
      <c r="AS233" s="41"/>
      <c r="AT233" s="41"/>
      <c r="AU233" s="41"/>
      <c r="AV233" s="41"/>
      <c r="AW233" s="41"/>
      <c r="AX233" s="41"/>
      <c r="AY233" s="41"/>
      <c r="AZ233" s="41"/>
      <c r="BA233" s="41"/>
      <c r="BB233" s="41"/>
      <c r="BC233" s="41"/>
      <c r="BD233" s="41"/>
      <c r="BE233" s="41"/>
      <c r="BF233" s="41"/>
      <c r="BG233" s="41"/>
      <c r="BH233" s="41"/>
      <c r="BI233" s="41"/>
      <c r="BJ233" s="41"/>
      <c r="BK233" s="41"/>
      <c r="BL233" s="41"/>
      <c r="BM233" s="41"/>
      <c r="BN233" s="41"/>
      <c r="BO233" s="41"/>
      <c r="BP233" s="41"/>
      <c r="BQ233" s="41"/>
      <c r="BR233" s="41"/>
      <c r="BS233" s="41"/>
      <c r="BT233" s="41"/>
      <c r="BU233" s="41"/>
      <c r="BV233" s="41"/>
      <c r="BW233" s="41"/>
      <c r="BX233" s="41"/>
      <c r="BY233" s="41"/>
      <c r="BZ233" s="41"/>
      <c r="CA233" s="41"/>
      <c r="CB233" s="41"/>
      <c r="CC233" s="41"/>
      <c r="CD233" s="41"/>
      <c r="CE233" s="41"/>
      <c r="CF233" s="41"/>
      <c r="CG233" s="41"/>
      <c r="CH233" s="41"/>
      <c r="CI233" s="41"/>
      <c r="CJ233" s="41"/>
      <c r="CK233" s="41"/>
      <c r="CL233" s="41"/>
      <c r="CM233" s="41"/>
    </row>
    <row r="234" spans="1:91" x14ac:dyDescent="0.2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41"/>
      <c r="AN234" s="41"/>
      <c r="AO234" s="41"/>
      <c r="AP234" s="41"/>
      <c r="AQ234" s="41"/>
      <c r="AR234" s="41"/>
      <c r="AS234" s="41"/>
      <c r="AT234" s="41"/>
      <c r="AU234" s="41"/>
      <c r="AV234" s="41"/>
      <c r="AW234" s="41"/>
      <c r="AX234" s="41"/>
      <c r="AY234" s="41"/>
      <c r="AZ234" s="41"/>
      <c r="BA234" s="41"/>
      <c r="BB234" s="41"/>
      <c r="BC234" s="41"/>
      <c r="BD234" s="41"/>
      <c r="BE234" s="41"/>
      <c r="BF234" s="41"/>
      <c r="BG234" s="41"/>
      <c r="BH234" s="41"/>
      <c r="BI234" s="41"/>
      <c r="BJ234" s="41"/>
      <c r="BK234" s="41"/>
      <c r="BL234" s="41"/>
      <c r="BM234" s="41"/>
      <c r="BN234" s="41"/>
      <c r="BO234" s="41"/>
      <c r="BP234" s="41"/>
      <c r="BQ234" s="41"/>
      <c r="BR234" s="41"/>
      <c r="BS234" s="41"/>
      <c r="BT234" s="41"/>
      <c r="BU234" s="41"/>
      <c r="BV234" s="41"/>
      <c r="BW234" s="41"/>
      <c r="BX234" s="41"/>
      <c r="BY234" s="41"/>
      <c r="BZ234" s="41"/>
      <c r="CA234" s="41"/>
      <c r="CB234" s="41"/>
      <c r="CC234" s="41"/>
      <c r="CD234" s="41"/>
      <c r="CE234" s="41"/>
      <c r="CF234" s="41"/>
      <c r="CG234" s="41"/>
      <c r="CH234" s="41"/>
      <c r="CI234" s="41"/>
      <c r="CJ234" s="41"/>
      <c r="CK234" s="41"/>
      <c r="CL234" s="41"/>
      <c r="CM234" s="41"/>
    </row>
    <row r="235" spans="1:91" x14ac:dyDescent="0.2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41"/>
      <c r="AO235" s="41"/>
      <c r="AP235" s="41"/>
      <c r="AQ235" s="41"/>
      <c r="AR235" s="41"/>
      <c r="AS235" s="41"/>
      <c r="AT235" s="41"/>
      <c r="AU235" s="41"/>
      <c r="AV235" s="41"/>
      <c r="AW235" s="41"/>
      <c r="AX235" s="41"/>
      <c r="AY235" s="41"/>
      <c r="AZ235" s="41"/>
      <c r="BA235" s="41"/>
      <c r="BB235" s="41"/>
      <c r="BC235" s="41"/>
      <c r="BD235" s="41"/>
      <c r="BE235" s="41"/>
      <c r="BF235" s="41"/>
      <c r="BG235" s="41"/>
      <c r="BH235" s="41"/>
      <c r="BI235" s="41"/>
      <c r="BJ235" s="41"/>
      <c r="BK235" s="41"/>
      <c r="BL235" s="41"/>
      <c r="BM235" s="41"/>
      <c r="BN235" s="41"/>
      <c r="BO235" s="41"/>
      <c r="BP235" s="41"/>
      <c r="BQ235" s="41"/>
      <c r="BR235" s="41"/>
      <c r="BS235" s="41"/>
      <c r="BT235" s="41"/>
      <c r="BU235" s="41"/>
      <c r="BV235" s="41"/>
      <c r="BW235" s="41"/>
      <c r="BX235" s="41"/>
      <c r="BY235" s="41"/>
      <c r="BZ235" s="41"/>
      <c r="CA235" s="41"/>
      <c r="CB235" s="41"/>
      <c r="CC235" s="41"/>
      <c r="CD235" s="41"/>
      <c r="CE235" s="41"/>
      <c r="CF235" s="41"/>
      <c r="CG235" s="41"/>
      <c r="CH235" s="41"/>
      <c r="CI235" s="41"/>
      <c r="CJ235" s="41"/>
      <c r="CK235" s="41"/>
      <c r="CL235" s="41"/>
      <c r="CM235" s="41"/>
    </row>
    <row r="236" spans="1:91" x14ac:dyDescent="0.2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AD236" s="41"/>
      <c r="AE236" s="41"/>
      <c r="AF236" s="41"/>
      <c r="AG236" s="41"/>
      <c r="AH236" s="41"/>
      <c r="AI236" s="41"/>
      <c r="AJ236" s="41"/>
      <c r="AK236" s="41"/>
      <c r="AL236" s="41"/>
      <c r="AM236" s="41"/>
      <c r="AN236" s="41"/>
      <c r="AO236" s="41"/>
      <c r="AP236" s="41"/>
      <c r="AQ236" s="41"/>
      <c r="AR236" s="41"/>
      <c r="AS236" s="41"/>
      <c r="AT236" s="41"/>
      <c r="AU236" s="41"/>
      <c r="AV236" s="41"/>
      <c r="AW236" s="41"/>
      <c r="AX236" s="41"/>
      <c r="AY236" s="41"/>
      <c r="AZ236" s="41"/>
      <c r="BA236" s="41"/>
      <c r="BB236" s="41"/>
      <c r="BC236" s="41"/>
      <c r="BD236" s="41"/>
      <c r="BE236" s="41"/>
      <c r="BF236" s="41"/>
      <c r="BG236" s="41"/>
      <c r="BH236" s="41"/>
      <c r="BI236" s="41"/>
      <c r="BJ236" s="41"/>
      <c r="BK236" s="41"/>
      <c r="BL236" s="41"/>
      <c r="BM236" s="41"/>
      <c r="BN236" s="41"/>
      <c r="BO236" s="41"/>
      <c r="BP236" s="41"/>
      <c r="BQ236" s="41"/>
      <c r="BR236" s="41"/>
      <c r="BS236" s="41"/>
      <c r="BT236" s="41"/>
      <c r="BU236" s="41"/>
      <c r="BV236" s="41"/>
      <c r="BW236" s="41"/>
      <c r="BX236" s="41"/>
      <c r="BY236" s="41"/>
      <c r="BZ236" s="41"/>
      <c r="CA236" s="41"/>
      <c r="CB236" s="41"/>
      <c r="CC236" s="41"/>
      <c r="CD236" s="41"/>
      <c r="CE236" s="41"/>
      <c r="CF236" s="41"/>
      <c r="CG236" s="41"/>
      <c r="CH236" s="41"/>
      <c r="CI236" s="41"/>
      <c r="CJ236" s="41"/>
      <c r="CK236" s="41"/>
      <c r="CL236" s="41"/>
      <c r="CM236" s="41"/>
    </row>
    <row r="237" spans="1:91" x14ac:dyDescent="0.2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41"/>
      <c r="AO237" s="41"/>
      <c r="AP237" s="41"/>
      <c r="AQ237" s="41"/>
      <c r="AR237" s="41"/>
      <c r="AS237" s="41"/>
      <c r="AT237" s="41"/>
      <c r="AU237" s="41"/>
      <c r="AV237" s="41"/>
      <c r="AW237" s="41"/>
      <c r="AX237" s="41"/>
      <c r="AY237" s="41"/>
      <c r="AZ237" s="41"/>
      <c r="BA237" s="41"/>
      <c r="BB237" s="41"/>
      <c r="BC237" s="41"/>
      <c r="BD237" s="41"/>
      <c r="BE237" s="41"/>
      <c r="BF237" s="41"/>
      <c r="BG237" s="41"/>
      <c r="BH237" s="41"/>
      <c r="BI237" s="41"/>
      <c r="BJ237" s="41"/>
      <c r="BK237" s="41"/>
      <c r="BL237" s="41"/>
      <c r="BM237" s="41"/>
      <c r="BN237" s="41"/>
      <c r="BO237" s="41"/>
      <c r="BP237" s="41"/>
      <c r="BQ237" s="41"/>
      <c r="BR237" s="41"/>
      <c r="BS237" s="41"/>
      <c r="BT237" s="41"/>
      <c r="BU237" s="41"/>
      <c r="BV237" s="41"/>
      <c r="BW237" s="41"/>
      <c r="BX237" s="41"/>
      <c r="BY237" s="41"/>
      <c r="BZ237" s="41"/>
      <c r="CA237" s="41"/>
      <c r="CB237" s="41"/>
      <c r="CC237" s="41"/>
      <c r="CD237" s="41"/>
      <c r="CE237" s="41"/>
      <c r="CF237" s="41"/>
      <c r="CG237" s="41"/>
      <c r="CH237" s="41"/>
      <c r="CI237" s="41"/>
      <c r="CJ237" s="41"/>
      <c r="CK237" s="41"/>
      <c r="CL237" s="41"/>
      <c r="CM237" s="41"/>
    </row>
    <row r="238" spans="1:91" x14ac:dyDescent="0.2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41"/>
      <c r="AO238" s="41"/>
      <c r="AP238" s="41"/>
      <c r="AQ238" s="41"/>
      <c r="AR238" s="41"/>
      <c r="AS238" s="41"/>
      <c r="AT238" s="41"/>
      <c r="AU238" s="41"/>
      <c r="AV238" s="41"/>
      <c r="AW238" s="41"/>
      <c r="AX238" s="41"/>
      <c r="AY238" s="41"/>
      <c r="AZ238" s="41"/>
      <c r="BA238" s="41"/>
      <c r="BB238" s="41"/>
      <c r="BC238" s="41"/>
      <c r="BD238" s="41"/>
      <c r="BE238" s="41"/>
      <c r="BF238" s="41"/>
      <c r="BG238" s="41"/>
      <c r="BH238" s="41"/>
      <c r="BI238" s="41"/>
      <c r="BJ238" s="41"/>
      <c r="BK238" s="41"/>
      <c r="BL238" s="41"/>
      <c r="BM238" s="41"/>
      <c r="BN238" s="41"/>
      <c r="BO238" s="41"/>
      <c r="BP238" s="41"/>
      <c r="BQ238" s="41"/>
      <c r="BR238" s="41"/>
      <c r="BS238" s="41"/>
      <c r="BT238" s="41"/>
      <c r="BU238" s="41"/>
      <c r="BV238" s="41"/>
      <c r="BW238" s="41"/>
      <c r="BX238" s="41"/>
      <c r="BY238" s="41"/>
      <c r="BZ238" s="41"/>
      <c r="CA238" s="41"/>
      <c r="CB238" s="41"/>
      <c r="CC238" s="41"/>
      <c r="CD238" s="41"/>
      <c r="CE238" s="41"/>
      <c r="CF238" s="41"/>
      <c r="CG238" s="41"/>
      <c r="CH238" s="41"/>
      <c r="CI238" s="41"/>
      <c r="CJ238" s="41"/>
      <c r="CK238" s="41"/>
      <c r="CL238" s="41"/>
      <c r="CM238" s="41"/>
    </row>
    <row r="239" spans="1:91" x14ac:dyDescent="0.2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41"/>
      <c r="AN239" s="41"/>
      <c r="AO239" s="41"/>
      <c r="AP239" s="41"/>
      <c r="AQ239" s="41"/>
      <c r="AR239" s="41"/>
      <c r="AS239" s="41"/>
      <c r="AT239" s="41"/>
      <c r="AU239" s="41"/>
      <c r="AV239" s="41"/>
      <c r="AW239" s="41"/>
      <c r="AX239" s="41"/>
      <c r="AY239" s="41"/>
      <c r="AZ239" s="41"/>
      <c r="BA239" s="41"/>
      <c r="BB239" s="41"/>
      <c r="BC239" s="41"/>
      <c r="BD239" s="41"/>
      <c r="BE239" s="41"/>
      <c r="BF239" s="41"/>
      <c r="BG239" s="41"/>
      <c r="BH239" s="41"/>
      <c r="BI239" s="41"/>
      <c r="BJ239" s="41"/>
      <c r="BK239" s="41"/>
      <c r="BL239" s="41"/>
      <c r="BM239" s="41"/>
      <c r="BN239" s="41"/>
      <c r="BO239" s="41"/>
      <c r="BP239" s="41"/>
      <c r="BQ239" s="41"/>
      <c r="BR239" s="41"/>
      <c r="BS239" s="41"/>
      <c r="BT239" s="41"/>
      <c r="BU239" s="41"/>
      <c r="BV239" s="41"/>
      <c r="BW239" s="41"/>
      <c r="BX239" s="41"/>
      <c r="BY239" s="41"/>
      <c r="BZ239" s="41"/>
      <c r="CA239" s="41"/>
      <c r="CB239" s="41"/>
      <c r="CC239" s="41"/>
      <c r="CD239" s="41"/>
      <c r="CE239" s="41"/>
      <c r="CF239" s="41"/>
      <c r="CG239" s="41"/>
      <c r="CH239" s="41"/>
      <c r="CI239" s="41"/>
      <c r="CJ239" s="41"/>
      <c r="CK239" s="41"/>
      <c r="CL239" s="41"/>
      <c r="CM239" s="41"/>
    </row>
    <row r="240" spans="1:91" x14ac:dyDescent="0.2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AD240" s="41"/>
      <c r="AE240" s="41"/>
      <c r="AF240" s="41"/>
      <c r="AG240" s="41"/>
      <c r="AH240" s="41"/>
      <c r="AI240" s="41"/>
      <c r="AJ240" s="41"/>
      <c r="AK240" s="41"/>
      <c r="AL240" s="41"/>
      <c r="AM240" s="41"/>
      <c r="AN240" s="41"/>
      <c r="AO240" s="41"/>
      <c r="AP240" s="41"/>
      <c r="AQ240" s="41"/>
      <c r="AR240" s="41"/>
      <c r="AS240" s="41"/>
      <c r="AT240" s="41"/>
      <c r="AU240" s="41"/>
      <c r="AV240" s="41"/>
      <c r="AW240" s="41"/>
      <c r="AX240" s="41"/>
      <c r="AY240" s="41"/>
      <c r="AZ240" s="41"/>
      <c r="BA240" s="41"/>
      <c r="BB240" s="41"/>
      <c r="BC240" s="41"/>
      <c r="BD240" s="41"/>
      <c r="BE240" s="41"/>
      <c r="BF240" s="41"/>
      <c r="BG240" s="41"/>
      <c r="BH240" s="41"/>
      <c r="BI240" s="41"/>
      <c r="BJ240" s="41"/>
      <c r="BK240" s="41"/>
      <c r="BL240" s="41"/>
      <c r="BM240" s="41"/>
      <c r="BN240" s="41"/>
      <c r="BO240" s="41"/>
      <c r="BP240" s="41"/>
      <c r="BQ240" s="41"/>
      <c r="BR240" s="41"/>
      <c r="BS240" s="41"/>
      <c r="BT240" s="41"/>
      <c r="BU240" s="41"/>
      <c r="BV240" s="41"/>
      <c r="BW240" s="41"/>
      <c r="BX240" s="41"/>
      <c r="BY240" s="41"/>
      <c r="BZ240" s="41"/>
      <c r="CA240" s="41"/>
      <c r="CB240" s="41"/>
      <c r="CC240" s="41"/>
      <c r="CD240" s="41"/>
      <c r="CE240" s="41"/>
      <c r="CF240" s="41"/>
      <c r="CG240" s="41"/>
      <c r="CH240" s="41"/>
      <c r="CI240" s="41"/>
      <c r="CJ240" s="41"/>
      <c r="CK240" s="41"/>
      <c r="CL240" s="41"/>
      <c r="CM240" s="41"/>
    </row>
    <row r="241" spans="1:91" x14ac:dyDescent="0.2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  <c r="AN241" s="41"/>
      <c r="AO241" s="41"/>
      <c r="AP241" s="41"/>
      <c r="AQ241" s="41"/>
      <c r="AR241" s="41"/>
      <c r="AS241" s="41"/>
      <c r="AT241" s="41"/>
      <c r="AU241" s="41"/>
      <c r="AV241" s="41"/>
      <c r="AW241" s="41"/>
      <c r="AX241" s="41"/>
      <c r="AY241" s="41"/>
      <c r="AZ241" s="41"/>
      <c r="BA241" s="41"/>
      <c r="BB241" s="41"/>
      <c r="BC241" s="41"/>
      <c r="BD241" s="41"/>
      <c r="BE241" s="41"/>
      <c r="BF241" s="41"/>
      <c r="BG241" s="41"/>
      <c r="BH241" s="41"/>
      <c r="BI241" s="41"/>
      <c r="BJ241" s="41"/>
      <c r="BK241" s="41"/>
      <c r="BL241" s="41"/>
      <c r="BM241" s="41"/>
      <c r="BN241" s="41"/>
      <c r="BO241" s="41"/>
      <c r="BP241" s="41"/>
      <c r="BQ241" s="41"/>
      <c r="BR241" s="41"/>
      <c r="BS241" s="41"/>
      <c r="BT241" s="41"/>
      <c r="BU241" s="41"/>
      <c r="BV241" s="41"/>
      <c r="BW241" s="41"/>
      <c r="BX241" s="41"/>
      <c r="BY241" s="41"/>
      <c r="BZ241" s="41"/>
      <c r="CA241" s="41"/>
      <c r="CB241" s="41"/>
      <c r="CC241" s="41"/>
      <c r="CD241" s="41"/>
      <c r="CE241" s="41"/>
      <c r="CF241" s="41"/>
      <c r="CG241" s="41"/>
      <c r="CH241" s="41"/>
      <c r="CI241" s="41"/>
      <c r="CJ241" s="41"/>
      <c r="CK241" s="41"/>
      <c r="CL241" s="41"/>
      <c r="CM241" s="41"/>
    </row>
    <row r="242" spans="1:91" x14ac:dyDescent="0.2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41"/>
      <c r="AO242" s="41"/>
      <c r="AP242" s="41"/>
      <c r="AQ242" s="41"/>
      <c r="AR242" s="41"/>
      <c r="AS242" s="41"/>
      <c r="AT242" s="41"/>
      <c r="AU242" s="41"/>
      <c r="AV242" s="41"/>
      <c r="AW242" s="41"/>
      <c r="AX242" s="41"/>
      <c r="AY242" s="41"/>
      <c r="AZ242" s="41"/>
      <c r="BA242" s="41"/>
      <c r="BB242" s="41"/>
      <c r="BC242" s="41"/>
      <c r="BD242" s="41"/>
      <c r="BE242" s="41"/>
      <c r="BF242" s="41"/>
      <c r="BG242" s="41"/>
      <c r="BH242" s="41"/>
      <c r="BI242" s="41"/>
      <c r="BJ242" s="41"/>
      <c r="BK242" s="41"/>
      <c r="BL242" s="41"/>
      <c r="BM242" s="41"/>
      <c r="BN242" s="41"/>
      <c r="BO242" s="41"/>
      <c r="BP242" s="41"/>
      <c r="BQ242" s="41"/>
      <c r="BR242" s="41"/>
      <c r="BS242" s="41"/>
      <c r="BT242" s="41"/>
      <c r="BU242" s="41"/>
      <c r="BV242" s="41"/>
      <c r="BW242" s="41"/>
      <c r="BX242" s="41"/>
      <c r="BY242" s="41"/>
      <c r="BZ242" s="41"/>
      <c r="CA242" s="41"/>
      <c r="CB242" s="41"/>
      <c r="CC242" s="41"/>
      <c r="CD242" s="41"/>
      <c r="CE242" s="41"/>
      <c r="CF242" s="41"/>
      <c r="CG242" s="41"/>
      <c r="CH242" s="41"/>
      <c r="CI242" s="41"/>
      <c r="CJ242" s="41"/>
      <c r="CK242" s="41"/>
      <c r="CL242" s="41"/>
      <c r="CM242" s="41"/>
    </row>
    <row r="243" spans="1:91" x14ac:dyDescent="0.2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41"/>
      <c r="AO243" s="41"/>
      <c r="AP243" s="41"/>
      <c r="AQ243" s="41"/>
      <c r="AR243" s="41"/>
      <c r="AS243" s="41"/>
      <c r="AT243" s="41"/>
      <c r="AU243" s="41"/>
      <c r="AV243" s="41"/>
      <c r="AW243" s="41"/>
      <c r="AX243" s="41"/>
      <c r="AY243" s="41"/>
      <c r="AZ243" s="41"/>
      <c r="BA243" s="41"/>
      <c r="BB243" s="41"/>
      <c r="BC243" s="41"/>
      <c r="BD243" s="41"/>
      <c r="BE243" s="41"/>
      <c r="BF243" s="41"/>
      <c r="BG243" s="41"/>
      <c r="BH243" s="41"/>
      <c r="BI243" s="41"/>
      <c r="BJ243" s="41"/>
      <c r="BK243" s="41"/>
      <c r="BL243" s="41"/>
      <c r="BM243" s="41"/>
      <c r="BN243" s="41"/>
      <c r="BO243" s="41"/>
      <c r="BP243" s="41"/>
      <c r="BQ243" s="41"/>
      <c r="BR243" s="41"/>
      <c r="BS243" s="41"/>
      <c r="BT243" s="41"/>
      <c r="BU243" s="41"/>
      <c r="BV243" s="41"/>
      <c r="BW243" s="41"/>
      <c r="BX243" s="41"/>
      <c r="BY243" s="41"/>
      <c r="BZ243" s="41"/>
      <c r="CA243" s="41"/>
      <c r="CB243" s="41"/>
      <c r="CC243" s="41"/>
      <c r="CD243" s="41"/>
      <c r="CE243" s="41"/>
      <c r="CF243" s="41"/>
      <c r="CG243" s="41"/>
      <c r="CH243" s="41"/>
      <c r="CI243" s="41"/>
      <c r="CJ243" s="41"/>
      <c r="CK243" s="41"/>
      <c r="CL243" s="41"/>
      <c r="CM243" s="41"/>
    </row>
    <row r="244" spans="1:91" x14ac:dyDescent="0.2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41"/>
      <c r="AO244" s="41"/>
      <c r="AP244" s="41"/>
      <c r="AQ244" s="41"/>
      <c r="AR244" s="41"/>
      <c r="AS244" s="41"/>
      <c r="AT244" s="41"/>
      <c r="AU244" s="41"/>
      <c r="AV244" s="41"/>
      <c r="AW244" s="41"/>
      <c r="AX244" s="41"/>
      <c r="AY244" s="41"/>
      <c r="AZ244" s="41"/>
      <c r="BA244" s="41"/>
      <c r="BB244" s="41"/>
      <c r="BC244" s="41"/>
      <c r="BD244" s="41"/>
      <c r="BE244" s="41"/>
      <c r="BF244" s="41"/>
      <c r="BG244" s="41"/>
      <c r="BH244" s="41"/>
      <c r="BI244" s="41"/>
      <c r="BJ244" s="41"/>
      <c r="BK244" s="41"/>
      <c r="BL244" s="41"/>
      <c r="BM244" s="41"/>
      <c r="BN244" s="41"/>
      <c r="BO244" s="41"/>
      <c r="BP244" s="41"/>
      <c r="BQ244" s="41"/>
      <c r="BR244" s="41"/>
      <c r="BS244" s="41"/>
      <c r="BT244" s="41"/>
      <c r="BU244" s="41"/>
      <c r="BV244" s="41"/>
      <c r="BW244" s="41"/>
      <c r="BX244" s="41"/>
      <c r="BY244" s="41"/>
      <c r="BZ244" s="41"/>
      <c r="CA244" s="41"/>
      <c r="CB244" s="41"/>
      <c r="CC244" s="41"/>
      <c r="CD244" s="41"/>
      <c r="CE244" s="41"/>
      <c r="CF244" s="41"/>
      <c r="CG244" s="41"/>
      <c r="CH244" s="41"/>
      <c r="CI244" s="41"/>
      <c r="CJ244" s="41"/>
      <c r="CK244" s="41"/>
      <c r="CL244" s="41"/>
      <c r="CM244" s="41"/>
    </row>
    <row r="245" spans="1:91" x14ac:dyDescent="0.2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41"/>
      <c r="AO245" s="41"/>
      <c r="AP245" s="41"/>
      <c r="AQ245" s="41"/>
      <c r="AR245" s="41"/>
      <c r="AS245" s="41"/>
      <c r="AT245" s="41"/>
      <c r="AU245" s="41"/>
      <c r="AV245" s="41"/>
      <c r="AW245" s="41"/>
      <c r="AX245" s="41"/>
      <c r="AY245" s="41"/>
      <c r="AZ245" s="41"/>
      <c r="BA245" s="41"/>
      <c r="BB245" s="41"/>
      <c r="BC245" s="41"/>
      <c r="BD245" s="41"/>
      <c r="BE245" s="41"/>
      <c r="BF245" s="41"/>
      <c r="BG245" s="41"/>
      <c r="BH245" s="41"/>
      <c r="BI245" s="41"/>
      <c r="BJ245" s="41"/>
      <c r="BK245" s="41"/>
      <c r="BL245" s="41"/>
      <c r="BM245" s="41"/>
      <c r="BN245" s="41"/>
      <c r="BO245" s="41"/>
      <c r="BP245" s="41"/>
      <c r="BQ245" s="41"/>
      <c r="BR245" s="41"/>
      <c r="BS245" s="41"/>
      <c r="BT245" s="41"/>
      <c r="BU245" s="41"/>
      <c r="BV245" s="41"/>
      <c r="BW245" s="41"/>
      <c r="BX245" s="41"/>
      <c r="BY245" s="41"/>
      <c r="BZ245" s="41"/>
      <c r="CA245" s="41"/>
      <c r="CB245" s="41"/>
      <c r="CC245" s="41"/>
      <c r="CD245" s="41"/>
      <c r="CE245" s="41"/>
      <c r="CF245" s="41"/>
      <c r="CG245" s="41"/>
      <c r="CH245" s="41"/>
      <c r="CI245" s="41"/>
      <c r="CJ245" s="41"/>
      <c r="CK245" s="41"/>
      <c r="CL245" s="41"/>
      <c r="CM245" s="41"/>
    </row>
    <row r="246" spans="1:91" x14ac:dyDescent="0.2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41"/>
      <c r="AO246" s="41"/>
      <c r="AP246" s="41"/>
      <c r="AQ246" s="41"/>
      <c r="AR246" s="41"/>
      <c r="AS246" s="41"/>
      <c r="AT246" s="41"/>
      <c r="AU246" s="41"/>
      <c r="AV246" s="41"/>
      <c r="AW246" s="41"/>
      <c r="AX246" s="41"/>
      <c r="AY246" s="41"/>
      <c r="AZ246" s="41"/>
      <c r="BA246" s="41"/>
      <c r="BB246" s="41"/>
      <c r="BC246" s="41"/>
      <c r="BD246" s="41"/>
      <c r="BE246" s="41"/>
      <c r="BF246" s="41"/>
      <c r="BG246" s="41"/>
      <c r="BH246" s="41"/>
      <c r="BI246" s="41"/>
      <c r="BJ246" s="41"/>
      <c r="BK246" s="41"/>
      <c r="BL246" s="41"/>
      <c r="BM246" s="41"/>
      <c r="BN246" s="41"/>
      <c r="BO246" s="41"/>
      <c r="BP246" s="41"/>
      <c r="BQ246" s="41"/>
      <c r="BR246" s="41"/>
      <c r="BS246" s="41"/>
      <c r="BT246" s="41"/>
      <c r="BU246" s="41"/>
      <c r="BV246" s="41"/>
      <c r="BW246" s="41"/>
      <c r="BX246" s="41"/>
      <c r="BY246" s="41"/>
      <c r="BZ246" s="41"/>
      <c r="CA246" s="41"/>
      <c r="CB246" s="41"/>
      <c r="CC246" s="41"/>
      <c r="CD246" s="41"/>
      <c r="CE246" s="41"/>
      <c r="CF246" s="41"/>
      <c r="CG246" s="41"/>
      <c r="CH246" s="41"/>
      <c r="CI246" s="41"/>
      <c r="CJ246" s="41"/>
      <c r="CK246" s="41"/>
      <c r="CL246" s="41"/>
      <c r="CM246" s="41"/>
    </row>
    <row r="247" spans="1:91" x14ac:dyDescent="0.2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41"/>
      <c r="AO247" s="41"/>
      <c r="AP247" s="41"/>
      <c r="AQ247" s="41"/>
      <c r="AR247" s="41"/>
      <c r="AS247" s="41"/>
      <c r="AT247" s="41"/>
      <c r="AU247" s="41"/>
      <c r="AV247" s="41"/>
      <c r="AW247" s="41"/>
      <c r="AX247" s="41"/>
      <c r="AY247" s="41"/>
      <c r="AZ247" s="41"/>
      <c r="BA247" s="41"/>
      <c r="BB247" s="41"/>
      <c r="BC247" s="41"/>
      <c r="BD247" s="41"/>
      <c r="BE247" s="41"/>
      <c r="BF247" s="41"/>
      <c r="BG247" s="41"/>
      <c r="BH247" s="41"/>
      <c r="BI247" s="41"/>
      <c r="BJ247" s="41"/>
      <c r="BK247" s="41"/>
      <c r="BL247" s="41"/>
      <c r="BM247" s="41"/>
      <c r="BN247" s="41"/>
      <c r="BO247" s="41"/>
      <c r="BP247" s="41"/>
      <c r="BQ247" s="41"/>
      <c r="BR247" s="41"/>
      <c r="BS247" s="41"/>
      <c r="BT247" s="41"/>
      <c r="BU247" s="41"/>
      <c r="BV247" s="41"/>
      <c r="BW247" s="41"/>
      <c r="BX247" s="41"/>
      <c r="BY247" s="41"/>
      <c r="BZ247" s="41"/>
      <c r="CA247" s="41"/>
      <c r="CB247" s="41"/>
      <c r="CC247" s="41"/>
      <c r="CD247" s="41"/>
      <c r="CE247" s="41"/>
      <c r="CF247" s="41"/>
      <c r="CG247" s="41"/>
      <c r="CH247" s="41"/>
      <c r="CI247" s="41"/>
      <c r="CJ247" s="41"/>
      <c r="CK247" s="41"/>
      <c r="CL247" s="41"/>
      <c r="CM247" s="41"/>
    </row>
    <row r="248" spans="1:91" x14ac:dyDescent="0.2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41"/>
      <c r="AN248" s="41"/>
      <c r="AO248" s="41"/>
      <c r="AP248" s="41"/>
      <c r="AQ248" s="41"/>
      <c r="AR248" s="41"/>
      <c r="AS248" s="41"/>
      <c r="AT248" s="41"/>
      <c r="AU248" s="41"/>
      <c r="AV248" s="41"/>
      <c r="AW248" s="41"/>
      <c r="AX248" s="41"/>
      <c r="AY248" s="41"/>
      <c r="AZ248" s="41"/>
      <c r="BA248" s="41"/>
      <c r="BB248" s="41"/>
      <c r="BC248" s="41"/>
      <c r="BD248" s="41"/>
      <c r="BE248" s="41"/>
      <c r="BF248" s="41"/>
      <c r="BG248" s="41"/>
      <c r="BH248" s="41"/>
      <c r="BI248" s="41"/>
      <c r="BJ248" s="41"/>
      <c r="BK248" s="41"/>
      <c r="BL248" s="41"/>
      <c r="BM248" s="41"/>
      <c r="BN248" s="41"/>
      <c r="BO248" s="41"/>
      <c r="BP248" s="41"/>
      <c r="BQ248" s="41"/>
      <c r="BR248" s="41"/>
      <c r="BS248" s="41"/>
      <c r="BT248" s="41"/>
      <c r="BU248" s="41"/>
      <c r="BV248" s="41"/>
      <c r="BW248" s="41"/>
      <c r="BX248" s="41"/>
      <c r="BY248" s="41"/>
      <c r="BZ248" s="41"/>
      <c r="CA248" s="41"/>
      <c r="CB248" s="41"/>
      <c r="CC248" s="41"/>
      <c r="CD248" s="41"/>
      <c r="CE248" s="41"/>
      <c r="CF248" s="41"/>
      <c r="CG248" s="41"/>
      <c r="CH248" s="41"/>
      <c r="CI248" s="41"/>
      <c r="CJ248" s="41"/>
      <c r="CK248" s="41"/>
      <c r="CL248" s="41"/>
      <c r="CM248" s="41"/>
    </row>
    <row r="249" spans="1:91" x14ac:dyDescent="0.2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AD249" s="41"/>
      <c r="AE249" s="41"/>
      <c r="AF249" s="41"/>
      <c r="AG249" s="41"/>
      <c r="AH249" s="41"/>
      <c r="AI249" s="41"/>
      <c r="AJ249" s="41"/>
      <c r="AK249" s="41"/>
      <c r="AL249" s="41"/>
      <c r="AM249" s="41"/>
      <c r="AN249" s="41"/>
      <c r="AO249" s="41"/>
      <c r="AP249" s="41"/>
      <c r="AQ249" s="41"/>
      <c r="AR249" s="41"/>
      <c r="AS249" s="41"/>
      <c r="AT249" s="41"/>
      <c r="AU249" s="41"/>
      <c r="AV249" s="41"/>
      <c r="AW249" s="41"/>
      <c r="AX249" s="41"/>
      <c r="AY249" s="41"/>
      <c r="AZ249" s="41"/>
      <c r="BA249" s="41"/>
      <c r="BB249" s="41"/>
      <c r="BC249" s="41"/>
      <c r="BD249" s="41"/>
      <c r="BE249" s="41"/>
      <c r="BF249" s="41"/>
      <c r="BG249" s="41"/>
      <c r="BH249" s="41"/>
      <c r="BI249" s="41"/>
      <c r="BJ249" s="41"/>
      <c r="BK249" s="41"/>
      <c r="BL249" s="41"/>
      <c r="BM249" s="41"/>
      <c r="BN249" s="41"/>
      <c r="BO249" s="41"/>
      <c r="BP249" s="41"/>
      <c r="BQ249" s="41"/>
      <c r="BR249" s="41"/>
      <c r="BS249" s="41"/>
      <c r="BT249" s="41"/>
      <c r="BU249" s="41"/>
      <c r="BV249" s="41"/>
      <c r="BW249" s="41"/>
      <c r="BX249" s="41"/>
      <c r="BY249" s="41"/>
      <c r="BZ249" s="41"/>
      <c r="CA249" s="41"/>
      <c r="CB249" s="41"/>
      <c r="CC249" s="41"/>
      <c r="CD249" s="41"/>
      <c r="CE249" s="41"/>
      <c r="CF249" s="41"/>
      <c r="CG249" s="41"/>
      <c r="CH249" s="41"/>
      <c r="CI249" s="41"/>
      <c r="CJ249" s="41"/>
      <c r="CK249" s="41"/>
      <c r="CL249" s="41"/>
      <c r="CM249" s="41"/>
    </row>
    <row r="250" spans="1:91" x14ac:dyDescent="0.2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  <c r="AN250" s="41"/>
      <c r="AO250" s="41"/>
      <c r="AP250" s="41"/>
      <c r="AQ250" s="41"/>
      <c r="AR250" s="41"/>
      <c r="AS250" s="41"/>
      <c r="AT250" s="41"/>
      <c r="AU250" s="41"/>
      <c r="AV250" s="41"/>
      <c r="AW250" s="41"/>
      <c r="AX250" s="41"/>
      <c r="AY250" s="41"/>
      <c r="AZ250" s="41"/>
      <c r="BA250" s="41"/>
      <c r="BB250" s="41"/>
      <c r="BC250" s="41"/>
      <c r="BD250" s="41"/>
      <c r="BE250" s="41"/>
      <c r="BF250" s="41"/>
      <c r="BG250" s="41"/>
      <c r="BH250" s="41"/>
      <c r="BI250" s="41"/>
      <c r="BJ250" s="41"/>
      <c r="BK250" s="41"/>
      <c r="BL250" s="41"/>
      <c r="BM250" s="41"/>
      <c r="BN250" s="41"/>
      <c r="BO250" s="41"/>
      <c r="BP250" s="41"/>
      <c r="BQ250" s="41"/>
      <c r="BR250" s="41"/>
      <c r="BS250" s="41"/>
      <c r="BT250" s="41"/>
      <c r="BU250" s="41"/>
      <c r="BV250" s="41"/>
      <c r="BW250" s="41"/>
      <c r="BX250" s="41"/>
      <c r="BY250" s="41"/>
      <c r="BZ250" s="41"/>
      <c r="CA250" s="41"/>
      <c r="CB250" s="41"/>
      <c r="CC250" s="41"/>
      <c r="CD250" s="41"/>
      <c r="CE250" s="41"/>
      <c r="CF250" s="41"/>
      <c r="CG250" s="41"/>
      <c r="CH250" s="41"/>
      <c r="CI250" s="41"/>
      <c r="CJ250" s="41"/>
      <c r="CK250" s="41"/>
      <c r="CL250" s="41"/>
      <c r="CM250" s="41"/>
    </row>
    <row r="251" spans="1:91" x14ac:dyDescent="0.2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  <c r="AN251" s="41"/>
      <c r="AO251" s="41"/>
      <c r="AP251" s="41"/>
      <c r="AQ251" s="41"/>
      <c r="AR251" s="41"/>
      <c r="AS251" s="41"/>
      <c r="AT251" s="41"/>
      <c r="AU251" s="41"/>
      <c r="AV251" s="41"/>
      <c r="AW251" s="41"/>
      <c r="AX251" s="41"/>
      <c r="AY251" s="41"/>
      <c r="AZ251" s="41"/>
      <c r="BA251" s="41"/>
      <c r="BB251" s="41"/>
      <c r="BC251" s="41"/>
      <c r="BD251" s="41"/>
      <c r="BE251" s="41"/>
      <c r="BF251" s="41"/>
      <c r="BG251" s="41"/>
      <c r="BH251" s="41"/>
      <c r="BI251" s="41"/>
      <c r="BJ251" s="41"/>
      <c r="BK251" s="41"/>
      <c r="BL251" s="41"/>
      <c r="BM251" s="41"/>
      <c r="BN251" s="41"/>
      <c r="BO251" s="41"/>
      <c r="BP251" s="41"/>
      <c r="BQ251" s="41"/>
      <c r="BR251" s="41"/>
      <c r="BS251" s="41"/>
      <c r="BT251" s="41"/>
      <c r="BU251" s="41"/>
      <c r="BV251" s="41"/>
      <c r="BW251" s="41"/>
      <c r="BX251" s="41"/>
      <c r="BY251" s="41"/>
      <c r="BZ251" s="41"/>
      <c r="CA251" s="41"/>
      <c r="CB251" s="41"/>
      <c r="CC251" s="41"/>
      <c r="CD251" s="41"/>
      <c r="CE251" s="41"/>
      <c r="CF251" s="41"/>
      <c r="CG251" s="41"/>
      <c r="CH251" s="41"/>
      <c r="CI251" s="41"/>
      <c r="CJ251" s="41"/>
      <c r="CK251" s="41"/>
      <c r="CL251" s="41"/>
      <c r="CM251" s="41"/>
    </row>
    <row r="252" spans="1:91" x14ac:dyDescent="0.2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  <c r="AN252" s="41"/>
      <c r="AO252" s="41"/>
      <c r="AP252" s="41"/>
      <c r="AQ252" s="41"/>
      <c r="AR252" s="41"/>
      <c r="AS252" s="41"/>
      <c r="AT252" s="41"/>
      <c r="AU252" s="41"/>
      <c r="AV252" s="41"/>
      <c r="AW252" s="41"/>
      <c r="AX252" s="41"/>
      <c r="AY252" s="41"/>
      <c r="AZ252" s="41"/>
      <c r="BA252" s="41"/>
      <c r="BB252" s="41"/>
      <c r="BC252" s="41"/>
      <c r="BD252" s="41"/>
      <c r="BE252" s="41"/>
      <c r="BF252" s="41"/>
      <c r="BG252" s="41"/>
      <c r="BH252" s="41"/>
      <c r="BI252" s="41"/>
      <c r="BJ252" s="41"/>
      <c r="BK252" s="41"/>
      <c r="BL252" s="41"/>
      <c r="BM252" s="41"/>
      <c r="BN252" s="41"/>
      <c r="BO252" s="41"/>
      <c r="BP252" s="41"/>
      <c r="BQ252" s="41"/>
      <c r="BR252" s="41"/>
      <c r="BS252" s="41"/>
      <c r="BT252" s="41"/>
      <c r="BU252" s="41"/>
      <c r="BV252" s="41"/>
      <c r="BW252" s="41"/>
      <c r="BX252" s="41"/>
      <c r="BY252" s="41"/>
      <c r="BZ252" s="41"/>
      <c r="CA252" s="41"/>
      <c r="CB252" s="41"/>
      <c r="CC252" s="41"/>
      <c r="CD252" s="41"/>
      <c r="CE252" s="41"/>
      <c r="CF252" s="41"/>
      <c r="CG252" s="41"/>
      <c r="CH252" s="41"/>
      <c r="CI252" s="41"/>
      <c r="CJ252" s="41"/>
      <c r="CK252" s="41"/>
      <c r="CL252" s="41"/>
      <c r="CM252" s="41"/>
    </row>
    <row r="253" spans="1:91" x14ac:dyDescent="0.2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  <c r="AN253" s="41"/>
      <c r="AO253" s="41"/>
      <c r="AP253" s="41"/>
      <c r="AQ253" s="41"/>
      <c r="AR253" s="41"/>
      <c r="AS253" s="41"/>
      <c r="AT253" s="41"/>
      <c r="AU253" s="41"/>
      <c r="AV253" s="41"/>
      <c r="AW253" s="41"/>
      <c r="AX253" s="41"/>
      <c r="AY253" s="41"/>
      <c r="AZ253" s="41"/>
      <c r="BA253" s="41"/>
      <c r="BB253" s="41"/>
      <c r="BC253" s="41"/>
      <c r="BD253" s="41"/>
      <c r="BE253" s="41"/>
      <c r="BF253" s="41"/>
      <c r="BG253" s="41"/>
      <c r="BH253" s="41"/>
      <c r="BI253" s="41"/>
      <c r="BJ253" s="41"/>
      <c r="BK253" s="41"/>
      <c r="BL253" s="41"/>
      <c r="BM253" s="41"/>
      <c r="BN253" s="41"/>
      <c r="BO253" s="41"/>
      <c r="BP253" s="41"/>
      <c r="BQ253" s="41"/>
      <c r="BR253" s="41"/>
      <c r="BS253" s="41"/>
      <c r="BT253" s="41"/>
      <c r="BU253" s="41"/>
      <c r="BV253" s="41"/>
      <c r="BW253" s="41"/>
      <c r="BX253" s="41"/>
      <c r="BY253" s="41"/>
      <c r="BZ253" s="41"/>
      <c r="CA253" s="41"/>
      <c r="CB253" s="41"/>
      <c r="CC253" s="41"/>
      <c r="CD253" s="41"/>
      <c r="CE253" s="41"/>
      <c r="CF253" s="41"/>
      <c r="CG253" s="41"/>
      <c r="CH253" s="41"/>
      <c r="CI253" s="41"/>
      <c r="CJ253" s="41"/>
      <c r="CK253" s="41"/>
      <c r="CL253" s="41"/>
      <c r="CM253" s="41"/>
    </row>
    <row r="254" spans="1:91" x14ac:dyDescent="0.2">
      <c r="A254" s="43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AD254" s="41"/>
      <c r="AE254" s="41"/>
      <c r="AF254" s="41"/>
      <c r="AG254" s="41"/>
      <c r="AH254" s="41"/>
      <c r="AI254" s="41"/>
      <c r="AJ254" s="41"/>
      <c r="AK254" s="41"/>
      <c r="AL254" s="41"/>
      <c r="AM254" s="41"/>
      <c r="AN254" s="41"/>
      <c r="AO254" s="41"/>
      <c r="AP254" s="41"/>
      <c r="AQ254" s="41"/>
      <c r="AR254" s="41"/>
      <c r="AS254" s="41"/>
      <c r="AT254" s="41"/>
      <c r="AU254" s="41"/>
      <c r="AV254" s="41"/>
      <c r="AW254" s="41"/>
      <c r="AX254" s="41"/>
      <c r="AY254" s="41"/>
      <c r="AZ254" s="41"/>
      <c r="BA254" s="41"/>
      <c r="BB254" s="41"/>
      <c r="BC254" s="41"/>
      <c r="BD254" s="41"/>
      <c r="BE254" s="41"/>
      <c r="BF254" s="41"/>
      <c r="BG254" s="41"/>
      <c r="BH254" s="41"/>
      <c r="BI254" s="41"/>
      <c r="BJ254" s="41"/>
      <c r="BK254" s="41"/>
      <c r="BL254" s="41"/>
      <c r="BM254" s="41"/>
      <c r="BN254" s="41"/>
      <c r="BO254" s="41"/>
      <c r="BP254" s="41"/>
      <c r="BQ254" s="41"/>
      <c r="BR254" s="41"/>
      <c r="BS254" s="41"/>
      <c r="BT254" s="41"/>
      <c r="BU254" s="41"/>
      <c r="BV254" s="41"/>
      <c r="BW254" s="41"/>
      <c r="BX254" s="41"/>
      <c r="BY254" s="41"/>
      <c r="BZ254" s="41"/>
      <c r="CA254" s="41"/>
      <c r="CB254" s="41"/>
      <c r="CC254" s="41"/>
      <c r="CD254" s="41"/>
      <c r="CE254" s="41"/>
      <c r="CF254" s="41"/>
      <c r="CG254" s="41"/>
      <c r="CH254" s="41"/>
      <c r="CI254" s="41"/>
      <c r="CJ254" s="41"/>
      <c r="CK254" s="41"/>
      <c r="CL254" s="41"/>
      <c r="CM254" s="41"/>
    </row>
    <row r="255" spans="1:91" x14ac:dyDescent="0.2">
      <c r="A255" s="43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41"/>
      <c r="AO255" s="41"/>
      <c r="AP255" s="41"/>
      <c r="AQ255" s="41"/>
      <c r="AR255" s="41"/>
      <c r="AS255" s="41"/>
      <c r="AT255" s="41"/>
      <c r="AU255" s="41"/>
      <c r="AV255" s="41"/>
      <c r="AW255" s="41"/>
      <c r="AX255" s="41"/>
      <c r="AY255" s="41"/>
      <c r="AZ255" s="41"/>
      <c r="BA255" s="41"/>
      <c r="BB255" s="41"/>
      <c r="BC255" s="41"/>
      <c r="BD255" s="41"/>
      <c r="BE255" s="41"/>
      <c r="BF255" s="41"/>
      <c r="BG255" s="41"/>
      <c r="BH255" s="41"/>
      <c r="BI255" s="41"/>
      <c r="BJ255" s="41"/>
      <c r="BK255" s="41"/>
      <c r="BL255" s="41"/>
      <c r="BM255" s="41"/>
      <c r="BN255" s="41"/>
      <c r="BO255" s="41"/>
      <c r="BP255" s="41"/>
      <c r="BQ255" s="41"/>
      <c r="BR255" s="41"/>
      <c r="BS255" s="41"/>
      <c r="BT255" s="41"/>
      <c r="BU255" s="41"/>
      <c r="BV255" s="41"/>
      <c r="BW255" s="41"/>
      <c r="BX255" s="41"/>
      <c r="BY255" s="41"/>
      <c r="BZ255" s="41"/>
      <c r="CA255" s="41"/>
      <c r="CB255" s="41"/>
      <c r="CC255" s="41"/>
      <c r="CD255" s="41"/>
      <c r="CE255" s="41"/>
      <c r="CF255" s="41"/>
      <c r="CG255" s="41"/>
      <c r="CH255" s="41"/>
      <c r="CI255" s="41"/>
      <c r="CJ255" s="41"/>
      <c r="CK255" s="41"/>
      <c r="CL255" s="41"/>
      <c r="CM255" s="41"/>
    </row>
    <row r="256" spans="1:91" x14ac:dyDescent="0.2">
      <c r="A256" s="43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41"/>
      <c r="AO256" s="41"/>
      <c r="AP256" s="41"/>
      <c r="AQ256" s="41"/>
      <c r="AR256" s="41"/>
      <c r="AS256" s="41"/>
      <c r="AT256" s="41"/>
      <c r="AU256" s="41"/>
      <c r="AV256" s="41"/>
      <c r="AW256" s="41"/>
      <c r="AX256" s="41"/>
      <c r="AY256" s="41"/>
      <c r="AZ256" s="41"/>
      <c r="BA256" s="41"/>
      <c r="BB256" s="41"/>
      <c r="BC256" s="41"/>
      <c r="BD256" s="41"/>
      <c r="BE256" s="41"/>
      <c r="BF256" s="41"/>
      <c r="BG256" s="41"/>
      <c r="BH256" s="41"/>
      <c r="BI256" s="41"/>
      <c r="BJ256" s="41"/>
      <c r="BK256" s="41"/>
      <c r="BL256" s="41"/>
      <c r="BM256" s="41"/>
      <c r="BN256" s="41"/>
      <c r="BO256" s="41"/>
      <c r="BP256" s="41"/>
      <c r="BQ256" s="41"/>
      <c r="BR256" s="41"/>
      <c r="BS256" s="41"/>
      <c r="BT256" s="41"/>
      <c r="BU256" s="41"/>
      <c r="BV256" s="41"/>
      <c r="BW256" s="41"/>
      <c r="BX256" s="41"/>
      <c r="BY256" s="41"/>
      <c r="BZ256" s="41"/>
      <c r="CA256" s="41"/>
      <c r="CB256" s="41"/>
      <c r="CC256" s="41"/>
      <c r="CD256" s="41"/>
      <c r="CE256" s="41"/>
      <c r="CF256" s="41"/>
      <c r="CG256" s="41"/>
      <c r="CH256" s="41"/>
      <c r="CI256" s="41"/>
      <c r="CJ256" s="41"/>
      <c r="CK256" s="41"/>
      <c r="CL256" s="41"/>
      <c r="CM256" s="41"/>
    </row>
    <row r="257" spans="1:91" x14ac:dyDescent="0.2">
      <c r="A257" s="43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AD257" s="41"/>
      <c r="AE257" s="41"/>
      <c r="AF257" s="41"/>
      <c r="AG257" s="41"/>
      <c r="AH257" s="41"/>
      <c r="AI257" s="41"/>
      <c r="AJ257" s="41"/>
      <c r="AK257" s="41"/>
      <c r="AL257" s="41"/>
      <c r="AM257" s="41"/>
      <c r="AN257" s="41"/>
      <c r="AO257" s="41"/>
      <c r="AP257" s="41"/>
      <c r="AQ257" s="41"/>
      <c r="AR257" s="41"/>
      <c r="AS257" s="41"/>
      <c r="AT257" s="41"/>
      <c r="AU257" s="41"/>
      <c r="AV257" s="41"/>
      <c r="AW257" s="41"/>
      <c r="AX257" s="41"/>
      <c r="AY257" s="41"/>
      <c r="AZ257" s="41"/>
      <c r="BA257" s="41"/>
      <c r="BB257" s="41"/>
      <c r="BC257" s="41"/>
      <c r="BD257" s="41"/>
      <c r="BE257" s="41"/>
      <c r="BF257" s="41"/>
      <c r="BG257" s="41"/>
      <c r="BH257" s="41"/>
      <c r="BI257" s="41"/>
      <c r="BJ257" s="41"/>
      <c r="BK257" s="41"/>
      <c r="BL257" s="41"/>
      <c r="BM257" s="41"/>
      <c r="BN257" s="41"/>
      <c r="BO257" s="41"/>
      <c r="BP257" s="41"/>
      <c r="BQ257" s="41"/>
      <c r="BR257" s="41"/>
      <c r="BS257" s="41"/>
      <c r="BT257" s="41"/>
      <c r="BU257" s="41"/>
      <c r="BV257" s="41"/>
      <c r="BW257" s="41"/>
      <c r="BX257" s="41"/>
      <c r="BY257" s="41"/>
      <c r="BZ257" s="41"/>
      <c r="CA257" s="41"/>
      <c r="CB257" s="41"/>
      <c r="CC257" s="41"/>
      <c r="CD257" s="41"/>
      <c r="CE257" s="41"/>
      <c r="CF257" s="41"/>
      <c r="CG257" s="41"/>
      <c r="CH257" s="41"/>
      <c r="CI257" s="41"/>
      <c r="CJ257" s="41"/>
      <c r="CK257" s="41"/>
      <c r="CL257" s="41"/>
      <c r="CM257" s="41"/>
    </row>
    <row r="258" spans="1:91" x14ac:dyDescent="0.2">
      <c r="A258" s="43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  <c r="AN258" s="41"/>
      <c r="AO258" s="41"/>
      <c r="AP258" s="41"/>
      <c r="AQ258" s="41"/>
      <c r="AR258" s="41"/>
      <c r="AS258" s="41"/>
      <c r="AT258" s="41"/>
      <c r="AU258" s="41"/>
      <c r="AV258" s="41"/>
      <c r="AW258" s="41"/>
      <c r="AX258" s="41"/>
      <c r="AY258" s="41"/>
      <c r="AZ258" s="41"/>
      <c r="BA258" s="41"/>
      <c r="BB258" s="41"/>
      <c r="BC258" s="41"/>
      <c r="BD258" s="41"/>
      <c r="BE258" s="41"/>
      <c r="BF258" s="41"/>
      <c r="BG258" s="41"/>
      <c r="BH258" s="41"/>
      <c r="BI258" s="41"/>
      <c r="BJ258" s="41"/>
      <c r="BK258" s="41"/>
      <c r="BL258" s="41"/>
      <c r="BM258" s="41"/>
      <c r="BN258" s="41"/>
      <c r="BO258" s="41"/>
      <c r="BP258" s="41"/>
      <c r="BQ258" s="41"/>
      <c r="BR258" s="41"/>
      <c r="BS258" s="41"/>
      <c r="BT258" s="41"/>
      <c r="BU258" s="41"/>
      <c r="BV258" s="41"/>
      <c r="BW258" s="41"/>
      <c r="BX258" s="41"/>
      <c r="BY258" s="41"/>
      <c r="BZ258" s="41"/>
      <c r="CA258" s="41"/>
      <c r="CB258" s="41"/>
      <c r="CC258" s="41"/>
      <c r="CD258" s="41"/>
      <c r="CE258" s="41"/>
      <c r="CF258" s="41"/>
      <c r="CG258" s="41"/>
      <c r="CH258" s="41"/>
      <c r="CI258" s="41"/>
      <c r="CJ258" s="41"/>
      <c r="CK258" s="41"/>
      <c r="CL258" s="41"/>
      <c r="CM258" s="41"/>
    </row>
    <row r="259" spans="1:91" x14ac:dyDescent="0.2">
      <c r="A259" s="43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1"/>
      <c r="AN259" s="41"/>
      <c r="AO259" s="41"/>
      <c r="AP259" s="41"/>
      <c r="AQ259" s="41"/>
      <c r="AR259" s="41"/>
      <c r="AS259" s="41"/>
      <c r="AT259" s="41"/>
      <c r="AU259" s="41"/>
      <c r="AV259" s="41"/>
      <c r="AW259" s="41"/>
      <c r="AX259" s="41"/>
      <c r="AY259" s="41"/>
      <c r="AZ259" s="41"/>
      <c r="BA259" s="41"/>
      <c r="BB259" s="41"/>
      <c r="BC259" s="41"/>
      <c r="BD259" s="41"/>
      <c r="BE259" s="41"/>
      <c r="BF259" s="41"/>
      <c r="BG259" s="41"/>
      <c r="BH259" s="41"/>
      <c r="BI259" s="41"/>
      <c r="BJ259" s="41"/>
      <c r="BK259" s="41"/>
      <c r="BL259" s="41"/>
      <c r="BM259" s="41"/>
      <c r="BN259" s="41"/>
      <c r="BO259" s="41"/>
      <c r="BP259" s="41"/>
      <c r="BQ259" s="41"/>
      <c r="BR259" s="41"/>
      <c r="BS259" s="41"/>
      <c r="BT259" s="41"/>
      <c r="BU259" s="41"/>
      <c r="BV259" s="41"/>
      <c r="BW259" s="41"/>
      <c r="BX259" s="41"/>
      <c r="BY259" s="41"/>
      <c r="BZ259" s="41"/>
      <c r="CA259" s="41"/>
      <c r="CB259" s="41"/>
      <c r="CC259" s="41"/>
      <c r="CD259" s="41"/>
      <c r="CE259" s="41"/>
      <c r="CF259" s="41"/>
      <c r="CG259" s="41"/>
      <c r="CH259" s="41"/>
      <c r="CI259" s="41"/>
      <c r="CJ259" s="41"/>
      <c r="CK259" s="41"/>
      <c r="CL259" s="41"/>
      <c r="CM259" s="41"/>
    </row>
    <row r="260" spans="1:91" x14ac:dyDescent="0.2">
      <c r="A260" s="43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AD260" s="41"/>
      <c r="AE260" s="41"/>
      <c r="AF260" s="41"/>
      <c r="AG260" s="41"/>
      <c r="AH260" s="41"/>
      <c r="AI260" s="41"/>
      <c r="AJ260" s="41"/>
      <c r="AK260" s="41"/>
      <c r="AL260" s="41"/>
      <c r="AM260" s="41"/>
      <c r="AN260" s="41"/>
      <c r="AO260" s="41"/>
      <c r="AP260" s="41"/>
      <c r="AQ260" s="41"/>
      <c r="AR260" s="41"/>
      <c r="AS260" s="41"/>
      <c r="AT260" s="41"/>
      <c r="AU260" s="41"/>
      <c r="AV260" s="41"/>
      <c r="AW260" s="41"/>
      <c r="AX260" s="41"/>
      <c r="AY260" s="41"/>
      <c r="AZ260" s="41"/>
      <c r="BA260" s="41"/>
      <c r="BB260" s="41"/>
      <c r="BC260" s="41"/>
      <c r="BD260" s="41"/>
      <c r="BE260" s="41"/>
      <c r="BF260" s="41"/>
      <c r="BG260" s="41"/>
      <c r="BH260" s="41"/>
      <c r="BI260" s="41"/>
      <c r="BJ260" s="41"/>
      <c r="BK260" s="41"/>
      <c r="BL260" s="41"/>
      <c r="BM260" s="41"/>
      <c r="BN260" s="41"/>
      <c r="BO260" s="41"/>
      <c r="BP260" s="41"/>
      <c r="BQ260" s="41"/>
      <c r="BR260" s="41"/>
      <c r="BS260" s="41"/>
      <c r="BT260" s="41"/>
      <c r="BU260" s="41"/>
      <c r="BV260" s="41"/>
      <c r="BW260" s="41"/>
      <c r="BX260" s="41"/>
      <c r="BY260" s="41"/>
      <c r="BZ260" s="41"/>
      <c r="CA260" s="41"/>
      <c r="CB260" s="41"/>
      <c r="CC260" s="41"/>
      <c r="CD260" s="41"/>
      <c r="CE260" s="41"/>
      <c r="CF260" s="41"/>
      <c r="CG260" s="41"/>
      <c r="CH260" s="41"/>
      <c r="CI260" s="41"/>
      <c r="CJ260" s="41"/>
      <c r="CK260" s="41"/>
      <c r="CL260" s="41"/>
      <c r="CM260" s="41"/>
    </row>
    <row r="261" spans="1:91" x14ac:dyDescent="0.2">
      <c r="A261" s="43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  <c r="AN261" s="41"/>
      <c r="AO261" s="41"/>
      <c r="AP261" s="41"/>
      <c r="AQ261" s="41"/>
      <c r="AR261" s="41"/>
      <c r="AS261" s="41"/>
      <c r="AT261" s="41"/>
      <c r="AU261" s="41"/>
      <c r="AV261" s="41"/>
      <c r="AW261" s="41"/>
      <c r="AX261" s="41"/>
      <c r="AY261" s="41"/>
      <c r="AZ261" s="41"/>
      <c r="BA261" s="41"/>
      <c r="BB261" s="41"/>
      <c r="BC261" s="41"/>
      <c r="BD261" s="41"/>
      <c r="BE261" s="41"/>
      <c r="BF261" s="41"/>
      <c r="BG261" s="41"/>
      <c r="BH261" s="41"/>
      <c r="BI261" s="41"/>
      <c r="BJ261" s="41"/>
      <c r="BK261" s="41"/>
      <c r="BL261" s="41"/>
      <c r="BM261" s="41"/>
      <c r="BN261" s="41"/>
      <c r="BO261" s="41"/>
      <c r="BP261" s="41"/>
      <c r="BQ261" s="41"/>
      <c r="BR261" s="41"/>
      <c r="BS261" s="41"/>
      <c r="BT261" s="41"/>
      <c r="BU261" s="41"/>
      <c r="BV261" s="41"/>
      <c r="BW261" s="41"/>
      <c r="BX261" s="41"/>
      <c r="BY261" s="41"/>
      <c r="BZ261" s="41"/>
      <c r="CA261" s="41"/>
      <c r="CB261" s="41"/>
      <c r="CC261" s="41"/>
      <c r="CD261" s="41"/>
      <c r="CE261" s="41"/>
      <c r="CF261" s="41"/>
      <c r="CG261" s="41"/>
      <c r="CH261" s="41"/>
      <c r="CI261" s="41"/>
      <c r="CJ261" s="41"/>
      <c r="CK261" s="41"/>
      <c r="CL261" s="41"/>
      <c r="CM261" s="41"/>
    </row>
    <row r="262" spans="1:91" x14ac:dyDescent="0.2">
      <c r="A262" s="43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1"/>
      <c r="AN262" s="41"/>
      <c r="AO262" s="41"/>
      <c r="AP262" s="41"/>
      <c r="AQ262" s="41"/>
      <c r="AR262" s="41"/>
      <c r="AS262" s="41"/>
      <c r="AT262" s="41"/>
      <c r="AU262" s="41"/>
      <c r="AV262" s="41"/>
      <c r="AW262" s="41"/>
      <c r="AX262" s="41"/>
      <c r="AY262" s="41"/>
      <c r="AZ262" s="41"/>
      <c r="BA262" s="41"/>
      <c r="BB262" s="41"/>
      <c r="BC262" s="41"/>
      <c r="BD262" s="41"/>
      <c r="BE262" s="41"/>
      <c r="BF262" s="41"/>
      <c r="BG262" s="41"/>
      <c r="BH262" s="41"/>
      <c r="BI262" s="41"/>
      <c r="BJ262" s="41"/>
      <c r="BK262" s="41"/>
      <c r="BL262" s="41"/>
      <c r="BM262" s="41"/>
      <c r="BN262" s="41"/>
      <c r="BO262" s="41"/>
      <c r="BP262" s="41"/>
      <c r="BQ262" s="41"/>
      <c r="BR262" s="41"/>
      <c r="BS262" s="41"/>
      <c r="BT262" s="41"/>
      <c r="BU262" s="41"/>
      <c r="BV262" s="41"/>
      <c r="BW262" s="41"/>
      <c r="BX262" s="41"/>
      <c r="BY262" s="41"/>
      <c r="BZ262" s="41"/>
      <c r="CA262" s="41"/>
      <c r="CB262" s="41"/>
      <c r="CC262" s="41"/>
      <c r="CD262" s="41"/>
      <c r="CE262" s="41"/>
      <c r="CF262" s="41"/>
      <c r="CG262" s="41"/>
      <c r="CH262" s="41"/>
      <c r="CI262" s="41"/>
      <c r="CJ262" s="41"/>
      <c r="CK262" s="41"/>
      <c r="CL262" s="41"/>
      <c r="CM262" s="41"/>
    </row>
    <row r="263" spans="1:91" x14ac:dyDescent="0.2">
      <c r="A263" s="43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AD263" s="41"/>
      <c r="AE263" s="41"/>
      <c r="AF263" s="41"/>
      <c r="AG263" s="41"/>
      <c r="AH263" s="41"/>
      <c r="AI263" s="41"/>
      <c r="AJ263" s="41"/>
      <c r="AK263" s="41"/>
      <c r="AL263" s="41"/>
      <c r="AM263" s="41"/>
      <c r="AN263" s="41"/>
      <c r="AO263" s="41"/>
      <c r="AP263" s="41"/>
      <c r="AQ263" s="41"/>
      <c r="AR263" s="41"/>
      <c r="AS263" s="41"/>
      <c r="AT263" s="41"/>
      <c r="AU263" s="41"/>
      <c r="AV263" s="41"/>
      <c r="AW263" s="41"/>
      <c r="AX263" s="41"/>
      <c r="AY263" s="41"/>
      <c r="AZ263" s="41"/>
      <c r="BA263" s="41"/>
      <c r="BB263" s="41"/>
      <c r="BC263" s="41"/>
      <c r="BD263" s="41"/>
      <c r="BE263" s="41"/>
      <c r="BF263" s="41"/>
      <c r="BG263" s="41"/>
      <c r="BH263" s="41"/>
      <c r="BI263" s="41"/>
      <c r="BJ263" s="41"/>
      <c r="BK263" s="41"/>
      <c r="BL263" s="41"/>
      <c r="BM263" s="41"/>
      <c r="BN263" s="41"/>
      <c r="BO263" s="41"/>
      <c r="BP263" s="41"/>
      <c r="BQ263" s="41"/>
      <c r="BR263" s="41"/>
      <c r="BS263" s="41"/>
      <c r="BT263" s="41"/>
      <c r="BU263" s="41"/>
      <c r="BV263" s="41"/>
      <c r="BW263" s="41"/>
      <c r="BX263" s="41"/>
      <c r="BY263" s="41"/>
      <c r="BZ263" s="41"/>
      <c r="CA263" s="41"/>
      <c r="CB263" s="41"/>
      <c r="CC263" s="41"/>
      <c r="CD263" s="41"/>
      <c r="CE263" s="41"/>
      <c r="CF263" s="41"/>
      <c r="CG263" s="41"/>
      <c r="CH263" s="41"/>
      <c r="CI263" s="41"/>
      <c r="CJ263" s="41"/>
      <c r="CK263" s="41"/>
      <c r="CL263" s="41"/>
      <c r="CM263" s="41"/>
    </row>
    <row r="264" spans="1:91" x14ac:dyDescent="0.2">
      <c r="A264" s="43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AD264" s="41"/>
      <c r="AE264" s="41"/>
      <c r="AF264" s="41"/>
      <c r="AG264" s="41"/>
      <c r="AH264" s="41"/>
      <c r="AI264" s="41"/>
      <c r="AJ264" s="41"/>
      <c r="AK264" s="41"/>
      <c r="AL264" s="41"/>
      <c r="AM264" s="41"/>
      <c r="AN264" s="41"/>
      <c r="AO264" s="41"/>
      <c r="AP264" s="41"/>
      <c r="AQ264" s="41"/>
      <c r="AR264" s="41"/>
      <c r="AS264" s="41"/>
      <c r="AT264" s="41"/>
      <c r="AU264" s="41"/>
      <c r="AV264" s="41"/>
      <c r="AW264" s="41"/>
      <c r="AX264" s="41"/>
      <c r="AY264" s="41"/>
      <c r="AZ264" s="41"/>
      <c r="BA264" s="41"/>
      <c r="BB264" s="41"/>
      <c r="BC264" s="41"/>
      <c r="BD264" s="41"/>
      <c r="BE264" s="41"/>
      <c r="BF264" s="41"/>
      <c r="BG264" s="41"/>
      <c r="BH264" s="41"/>
      <c r="BI264" s="41"/>
      <c r="BJ264" s="41"/>
      <c r="BK264" s="41"/>
      <c r="BL264" s="41"/>
      <c r="BM264" s="41"/>
      <c r="BN264" s="41"/>
      <c r="BO264" s="41"/>
      <c r="BP264" s="41"/>
      <c r="BQ264" s="41"/>
      <c r="BR264" s="41"/>
      <c r="BS264" s="41"/>
      <c r="BT264" s="41"/>
      <c r="BU264" s="41"/>
      <c r="BV264" s="41"/>
      <c r="BW264" s="41"/>
      <c r="BX264" s="41"/>
      <c r="BY264" s="41"/>
      <c r="BZ264" s="41"/>
      <c r="CA264" s="41"/>
      <c r="CB264" s="41"/>
      <c r="CC264" s="41"/>
      <c r="CD264" s="41"/>
      <c r="CE264" s="41"/>
      <c r="CF264" s="41"/>
      <c r="CG264" s="41"/>
      <c r="CH264" s="41"/>
      <c r="CI264" s="41"/>
      <c r="CJ264" s="41"/>
      <c r="CK264" s="41"/>
      <c r="CL264" s="41"/>
      <c r="CM264" s="41"/>
    </row>
    <row r="265" spans="1:91" x14ac:dyDescent="0.2">
      <c r="A265" s="43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AD265" s="41"/>
      <c r="AE265" s="41"/>
      <c r="AF265" s="41"/>
      <c r="AG265" s="41"/>
      <c r="AH265" s="41"/>
      <c r="AI265" s="41"/>
      <c r="AJ265" s="41"/>
      <c r="AK265" s="41"/>
      <c r="AL265" s="41"/>
      <c r="AM265" s="41"/>
      <c r="AN265" s="41"/>
      <c r="AO265" s="41"/>
      <c r="AP265" s="41"/>
      <c r="AQ265" s="41"/>
      <c r="AR265" s="41"/>
      <c r="AS265" s="41"/>
      <c r="AT265" s="41"/>
      <c r="AU265" s="41"/>
      <c r="AV265" s="41"/>
      <c r="AW265" s="41"/>
      <c r="AX265" s="41"/>
      <c r="AY265" s="41"/>
      <c r="AZ265" s="41"/>
      <c r="BA265" s="41"/>
      <c r="BB265" s="41"/>
      <c r="BC265" s="41"/>
      <c r="BD265" s="41"/>
      <c r="BE265" s="41"/>
      <c r="BF265" s="41"/>
      <c r="BG265" s="41"/>
      <c r="BH265" s="41"/>
      <c r="BI265" s="41"/>
      <c r="BJ265" s="41"/>
      <c r="BK265" s="41"/>
      <c r="BL265" s="41"/>
      <c r="BM265" s="41"/>
      <c r="BN265" s="41"/>
      <c r="BO265" s="41"/>
      <c r="BP265" s="41"/>
      <c r="BQ265" s="41"/>
      <c r="BR265" s="41"/>
      <c r="BS265" s="41"/>
      <c r="BT265" s="41"/>
      <c r="BU265" s="41"/>
      <c r="BV265" s="41"/>
      <c r="BW265" s="41"/>
      <c r="BX265" s="41"/>
      <c r="BY265" s="41"/>
      <c r="BZ265" s="41"/>
      <c r="CA265" s="41"/>
      <c r="CB265" s="41"/>
      <c r="CC265" s="41"/>
      <c r="CD265" s="41"/>
      <c r="CE265" s="41"/>
      <c r="CF265" s="41"/>
      <c r="CG265" s="41"/>
      <c r="CH265" s="41"/>
      <c r="CI265" s="41"/>
      <c r="CJ265" s="41"/>
      <c r="CK265" s="41"/>
      <c r="CL265" s="41"/>
      <c r="CM265" s="41"/>
    </row>
    <row r="266" spans="1:91" x14ac:dyDescent="0.2">
      <c r="A266" s="43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41"/>
      <c r="AO266" s="41"/>
      <c r="AP266" s="41"/>
      <c r="AQ266" s="41"/>
      <c r="AR266" s="41"/>
      <c r="AS266" s="41"/>
      <c r="AT266" s="41"/>
      <c r="AU266" s="41"/>
      <c r="AV266" s="41"/>
      <c r="AW266" s="41"/>
      <c r="AX266" s="41"/>
      <c r="AY266" s="41"/>
      <c r="AZ266" s="41"/>
      <c r="BA266" s="41"/>
      <c r="BB266" s="41"/>
      <c r="BC266" s="41"/>
      <c r="BD266" s="41"/>
      <c r="BE266" s="41"/>
      <c r="BF266" s="41"/>
      <c r="BG266" s="41"/>
      <c r="BH266" s="41"/>
      <c r="BI266" s="41"/>
      <c r="BJ266" s="41"/>
      <c r="BK266" s="41"/>
      <c r="BL266" s="41"/>
      <c r="BM266" s="41"/>
      <c r="BN266" s="41"/>
      <c r="BO266" s="41"/>
      <c r="BP266" s="41"/>
      <c r="BQ266" s="41"/>
      <c r="BR266" s="41"/>
      <c r="BS266" s="41"/>
      <c r="BT266" s="41"/>
      <c r="BU266" s="41"/>
      <c r="BV266" s="41"/>
      <c r="BW266" s="41"/>
      <c r="BX266" s="41"/>
      <c r="BY266" s="41"/>
      <c r="BZ266" s="41"/>
      <c r="CA266" s="41"/>
      <c r="CB266" s="41"/>
      <c r="CC266" s="41"/>
      <c r="CD266" s="41"/>
      <c r="CE266" s="41"/>
      <c r="CF266" s="41"/>
      <c r="CG266" s="41"/>
      <c r="CH266" s="41"/>
      <c r="CI266" s="41"/>
      <c r="CJ266" s="41"/>
      <c r="CK266" s="41"/>
      <c r="CL266" s="41"/>
      <c r="CM266" s="41"/>
    </row>
    <row r="267" spans="1:91" x14ac:dyDescent="0.2">
      <c r="A267" s="43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AD267" s="41"/>
      <c r="AE267" s="41"/>
      <c r="AF267" s="41"/>
      <c r="AG267" s="41"/>
      <c r="AH267" s="41"/>
      <c r="AI267" s="41"/>
      <c r="AJ267" s="41"/>
      <c r="AK267" s="41"/>
      <c r="AL267" s="41"/>
      <c r="AM267" s="41"/>
      <c r="AN267" s="41"/>
      <c r="AO267" s="41"/>
      <c r="AP267" s="41"/>
      <c r="AQ267" s="41"/>
      <c r="AR267" s="41"/>
      <c r="AS267" s="41"/>
      <c r="AT267" s="41"/>
      <c r="AU267" s="41"/>
      <c r="AV267" s="41"/>
      <c r="AW267" s="41"/>
      <c r="AX267" s="41"/>
      <c r="AY267" s="41"/>
      <c r="AZ267" s="41"/>
      <c r="BA267" s="41"/>
      <c r="BB267" s="41"/>
      <c r="BC267" s="41"/>
      <c r="BD267" s="41"/>
      <c r="BE267" s="41"/>
      <c r="BF267" s="41"/>
      <c r="BG267" s="41"/>
      <c r="BH267" s="41"/>
      <c r="BI267" s="41"/>
      <c r="BJ267" s="41"/>
      <c r="BK267" s="41"/>
      <c r="BL267" s="41"/>
      <c r="BM267" s="41"/>
      <c r="BN267" s="41"/>
      <c r="BO267" s="41"/>
      <c r="BP267" s="41"/>
      <c r="BQ267" s="41"/>
      <c r="BR267" s="41"/>
      <c r="BS267" s="41"/>
      <c r="BT267" s="41"/>
      <c r="BU267" s="41"/>
      <c r="BV267" s="41"/>
      <c r="BW267" s="41"/>
      <c r="BX267" s="41"/>
      <c r="BY267" s="41"/>
      <c r="BZ267" s="41"/>
      <c r="CA267" s="41"/>
      <c r="CB267" s="41"/>
      <c r="CC267" s="41"/>
      <c r="CD267" s="41"/>
      <c r="CE267" s="41"/>
      <c r="CF267" s="41"/>
      <c r="CG267" s="41"/>
      <c r="CH267" s="41"/>
      <c r="CI267" s="41"/>
      <c r="CJ267" s="41"/>
      <c r="CK267" s="41"/>
      <c r="CL267" s="41"/>
      <c r="CM267" s="41"/>
    </row>
    <row r="268" spans="1:91" x14ac:dyDescent="0.2">
      <c r="A268" s="43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AD268" s="41"/>
      <c r="AE268" s="41"/>
      <c r="AF268" s="41"/>
      <c r="AG268" s="41"/>
      <c r="AH268" s="41"/>
      <c r="AI268" s="41"/>
      <c r="AJ268" s="41"/>
      <c r="AK268" s="41"/>
      <c r="AL268" s="41"/>
      <c r="AM268" s="41"/>
      <c r="AN268" s="41"/>
      <c r="AO268" s="41"/>
      <c r="AP268" s="41"/>
      <c r="AQ268" s="41"/>
      <c r="AR268" s="41"/>
      <c r="AS268" s="41"/>
      <c r="AT268" s="41"/>
      <c r="AU268" s="41"/>
      <c r="AV268" s="41"/>
      <c r="AW268" s="41"/>
      <c r="AX268" s="41"/>
      <c r="AY268" s="41"/>
      <c r="AZ268" s="41"/>
      <c r="BA268" s="41"/>
      <c r="BB268" s="41"/>
      <c r="BC268" s="41"/>
      <c r="BD268" s="41"/>
      <c r="BE268" s="41"/>
      <c r="BF268" s="41"/>
      <c r="BG268" s="41"/>
      <c r="BH268" s="41"/>
      <c r="BI268" s="41"/>
      <c r="BJ268" s="41"/>
      <c r="BK268" s="41"/>
      <c r="BL268" s="41"/>
      <c r="BM268" s="41"/>
      <c r="BN268" s="41"/>
      <c r="BO268" s="41"/>
      <c r="BP268" s="41"/>
      <c r="BQ268" s="41"/>
      <c r="BR268" s="41"/>
      <c r="BS268" s="41"/>
      <c r="BT268" s="41"/>
      <c r="BU268" s="41"/>
      <c r="BV268" s="41"/>
      <c r="BW268" s="41"/>
      <c r="BX268" s="41"/>
      <c r="BY268" s="41"/>
      <c r="BZ268" s="41"/>
      <c r="CA268" s="41"/>
      <c r="CB268" s="41"/>
      <c r="CC268" s="41"/>
      <c r="CD268" s="41"/>
      <c r="CE268" s="41"/>
      <c r="CF268" s="41"/>
      <c r="CG268" s="41"/>
      <c r="CH268" s="41"/>
      <c r="CI268" s="41"/>
      <c r="CJ268" s="41"/>
      <c r="CK268" s="41"/>
      <c r="CL268" s="41"/>
      <c r="CM268" s="41"/>
    </row>
    <row r="269" spans="1:91" x14ac:dyDescent="0.2">
      <c r="A269" s="43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1"/>
      <c r="AN269" s="41"/>
      <c r="AO269" s="41"/>
      <c r="AP269" s="41"/>
      <c r="AQ269" s="41"/>
      <c r="AR269" s="41"/>
      <c r="AS269" s="41"/>
      <c r="AT269" s="41"/>
      <c r="AU269" s="41"/>
      <c r="AV269" s="41"/>
      <c r="AW269" s="41"/>
      <c r="AX269" s="41"/>
      <c r="AY269" s="41"/>
      <c r="AZ269" s="41"/>
      <c r="BA269" s="41"/>
      <c r="BB269" s="41"/>
      <c r="BC269" s="41"/>
      <c r="BD269" s="41"/>
      <c r="BE269" s="41"/>
      <c r="BF269" s="41"/>
      <c r="BG269" s="41"/>
      <c r="BH269" s="41"/>
      <c r="BI269" s="41"/>
      <c r="BJ269" s="41"/>
      <c r="BK269" s="41"/>
      <c r="BL269" s="41"/>
      <c r="BM269" s="41"/>
      <c r="BN269" s="41"/>
      <c r="BO269" s="41"/>
      <c r="BP269" s="41"/>
      <c r="BQ269" s="41"/>
      <c r="BR269" s="41"/>
      <c r="BS269" s="41"/>
      <c r="BT269" s="41"/>
      <c r="BU269" s="41"/>
      <c r="BV269" s="41"/>
      <c r="BW269" s="41"/>
      <c r="BX269" s="41"/>
      <c r="BY269" s="41"/>
      <c r="BZ269" s="41"/>
      <c r="CA269" s="41"/>
      <c r="CB269" s="41"/>
      <c r="CC269" s="41"/>
      <c r="CD269" s="41"/>
      <c r="CE269" s="41"/>
      <c r="CF269" s="41"/>
      <c r="CG269" s="41"/>
      <c r="CH269" s="41"/>
      <c r="CI269" s="41"/>
      <c r="CJ269" s="41"/>
      <c r="CK269" s="41"/>
      <c r="CL269" s="41"/>
      <c r="CM269" s="41"/>
    </row>
    <row r="270" spans="1:91" x14ac:dyDescent="0.2">
      <c r="A270" s="43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AD270" s="41"/>
      <c r="AE270" s="41"/>
      <c r="AF270" s="41"/>
      <c r="AG270" s="41"/>
      <c r="AH270" s="41"/>
      <c r="AI270" s="41"/>
      <c r="AJ270" s="41"/>
      <c r="AK270" s="41"/>
      <c r="AL270" s="41"/>
      <c r="AM270" s="41"/>
      <c r="AN270" s="41"/>
      <c r="AO270" s="41"/>
      <c r="AP270" s="41"/>
      <c r="AQ270" s="41"/>
      <c r="AR270" s="41"/>
      <c r="AS270" s="41"/>
      <c r="AT270" s="41"/>
      <c r="AU270" s="41"/>
      <c r="AV270" s="41"/>
      <c r="AW270" s="41"/>
      <c r="AX270" s="41"/>
      <c r="AY270" s="41"/>
      <c r="AZ270" s="41"/>
      <c r="BA270" s="41"/>
      <c r="BB270" s="41"/>
      <c r="BC270" s="41"/>
      <c r="BD270" s="41"/>
      <c r="BE270" s="41"/>
      <c r="BF270" s="41"/>
      <c r="BG270" s="41"/>
      <c r="BH270" s="41"/>
      <c r="BI270" s="41"/>
      <c r="BJ270" s="41"/>
      <c r="BK270" s="41"/>
      <c r="BL270" s="41"/>
      <c r="BM270" s="41"/>
      <c r="BN270" s="41"/>
      <c r="BO270" s="41"/>
      <c r="BP270" s="41"/>
      <c r="BQ270" s="41"/>
      <c r="BR270" s="41"/>
      <c r="BS270" s="41"/>
      <c r="BT270" s="41"/>
      <c r="BU270" s="41"/>
      <c r="BV270" s="41"/>
      <c r="BW270" s="41"/>
      <c r="BX270" s="41"/>
      <c r="BY270" s="41"/>
      <c r="BZ270" s="41"/>
      <c r="CA270" s="41"/>
      <c r="CB270" s="41"/>
      <c r="CC270" s="41"/>
      <c r="CD270" s="41"/>
      <c r="CE270" s="41"/>
      <c r="CF270" s="41"/>
      <c r="CG270" s="41"/>
      <c r="CH270" s="41"/>
      <c r="CI270" s="41"/>
      <c r="CJ270" s="41"/>
      <c r="CK270" s="41"/>
      <c r="CL270" s="41"/>
      <c r="CM270" s="41"/>
    </row>
    <row r="271" spans="1:91" x14ac:dyDescent="0.2">
      <c r="A271" s="43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AD271" s="41"/>
      <c r="AE271" s="41"/>
      <c r="AF271" s="41"/>
      <c r="AG271" s="41"/>
      <c r="AH271" s="41"/>
      <c r="AI271" s="41"/>
      <c r="AJ271" s="41"/>
      <c r="AK271" s="41"/>
      <c r="AL271" s="41"/>
      <c r="AM271" s="41"/>
      <c r="AN271" s="41"/>
      <c r="AO271" s="41"/>
      <c r="AP271" s="41"/>
      <c r="AQ271" s="41"/>
      <c r="AR271" s="41"/>
      <c r="AS271" s="41"/>
      <c r="AT271" s="41"/>
      <c r="AU271" s="41"/>
      <c r="AV271" s="41"/>
      <c r="AW271" s="41"/>
      <c r="AX271" s="41"/>
      <c r="AY271" s="41"/>
      <c r="AZ271" s="41"/>
      <c r="BA271" s="41"/>
      <c r="BB271" s="41"/>
      <c r="BC271" s="41"/>
      <c r="BD271" s="41"/>
      <c r="BE271" s="41"/>
      <c r="BF271" s="41"/>
      <c r="BG271" s="41"/>
      <c r="BH271" s="41"/>
      <c r="BI271" s="41"/>
      <c r="BJ271" s="41"/>
      <c r="BK271" s="41"/>
      <c r="BL271" s="41"/>
      <c r="BM271" s="41"/>
      <c r="BN271" s="41"/>
      <c r="BO271" s="41"/>
      <c r="BP271" s="41"/>
      <c r="BQ271" s="41"/>
      <c r="BR271" s="41"/>
      <c r="BS271" s="41"/>
      <c r="BT271" s="41"/>
      <c r="BU271" s="41"/>
      <c r="BV271" s="41"/>
      <c r="BW271" s="41"/>
      <c r="BX271" s="41"/>
      <c r="BY271" s="41"/>
      <c r="BZ271" s="41"/>
      <c r="CA271" s="41"/>
      <c r="CB271" s="41"/>
      <c r="CC271" s="41"/>
      <c r="CD271" s="41"/>
      <c r="CE271" s="41"/>
      <c r="CF271" s="41"/>
      <c r="CG271" s="41"/>
      <c r="CH271" s="41"/>
      <c r="CI271" s="41"/>
      <c r="CJ271" s="41"/>
      <c r="CK271" s="41"/>
      <c r="CL271" s="41"/>
      <c r="CM271" s="41"/>
    </row>
    <row r="272" spans="1:91" x14ac:dyDescent="0.2">
      <c r="A272" s="43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AD272" s="41"/>
      <c r="AE272" s="41"/>
      <c r="AF272" s="41"/>
      <c r="AG272" s="41"/>
      <c r="AH272" s="41"/>
      <c r="AI272" s="41"/>
      <c r="AJ272" s="41"/>
      <c r="AK272" s="41"/>
      <c r="AL272" s="41"/>
      <c r="AM272" s="41"/>
      <c r="AN272" s="41"/>
      <c r="AO272" s="41"/>
      <c r="AP272" s="41"/>
      <c r="AQ272" s="41"/>
      <c r="AR272" s="41"/>
      <c r="AS272" s="41"/>
      <c r="AT272" s="41"/>
      <c r="AU272" s="41"/>
      <c r="AV272" s="41"/>
      <c r="AW272" s="41"/>
      <c r="AX272" s="41"/>
      <c r="AY272" s="41"/>
      <c r="AZ272" s="41"/>
      <c r="BA272" s="41"/>
      <c r="BB272" s="41"/>
      <c r="BC272" s="41"/>
      <c r="BD272" s="41"/>
      <c r="BE272" s="41"/>
      <c r="BF272" s="41"/>
      <c r="BG272" s="41"/>
      <c r="BH272" s="41"/>
      <c r="BI272" s="41"/>
      <c r="BJ272" s="41"/>
      <c r="BK272" s="41"/>
      <c r="BL272" s="41"/>
      <c r="BM272" s="41"/>
      <c r="BN272" s="41"/>
      <c r="BO272" s="41"/>
      <c r="BP272" s="41"/>
      <c r="BQ272" s="41"/>
      <c r="BR272" s="41"/>
      <c r="BS272" s="41"/>
      <c r="BT272" s="41"/>
      <c r="BU272" s="41"/>
      <c r="BV272" s="41"/>
      <c r="BW272" s="41"/>
      <c r="BX272" s="41"/>
      <c r="BY272" s="41"/>
      <c r="BZ272" s="41"/>
      <c r="CA272" s="41"/>
      <c r="CB272" s="41"/>
      <c r="CC272" s="41"/>
      <c r="CD272" s="41"/>
      <c r="CE272" s="41"/>
      <c r="CF272" s="41"/>
      <c r="CG272" s="41"/>
      <c r="CH272" s="41"/>
      <c r="CI272" s="41"/>
      <c r="CJ272" s="41"/>
      <c r="CK272" s="41"/>
      <c r="CL272" s="41"/>
      <c r="CM272" s="41"/>
    </row>
    <row r="273" spans="1:91" x14ac:dyDescent="0.2">
      <c r="A273" s="43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AD273" s="41"/>
      <c r="AE273" s="41"/>
      <c r="AF273" s="41"/>
      <c r="AG273" s="41"/>
      <c r="AH273" s="41"/>
      <c r="AI273" s="41"/>
      <c r="AJ273" s="41"/>
      <c r="AK273" s="41"/>
      <c r="AL273" s="41"/>
      <c r="AM273" s="41"/>
      <c r="AN273" s="41"/>
      <c r="AO273" s="41"/>
      <c r="AP273" s="41"/>
      <c r="AQ273" s="41"/>
      <c r="AR273" s="41"/>
      <c r="AS273" s="41"/>
      <c r="AT273" s="41"/>
      <c r="AU273" s="41"/>
      <c r="AV273" s="41"/>
      <c r="AW273" s="41"/>
      <c r="AX273" s="41"/>
      <c r="AY273" s="41"/>
      <c r="AZ273" s="41"/>
      <c r="BA273" s="41"/>
      <c r="BB273" s="41"/>
      <c r="BC273" s="41"/>
      <c r="BD273" s="41"/>
      <c r="BE273" s="41"/>
      <c r="BF273" s="41"/>
      <c r="BG273" s="41"/>
      <c r="BH273" s="41"/>
      <c r="BI273" s="41"/>
      <c r="BJ273" s="41"/>
      <c r="BK273" s="41"/>
      <c r="BL273" s="41"/>
      <c r="BM273" s="41"/>
      <c r="BN273" s="41"/>
      <c r="BO273" s="41"/>
      <c r="BP273" s="41"/>
      <c r="BQ273" s="41"/>
      <c r="BR273" s="41"/>
      <c r="BS273" s="41"/>
      <c r="BT273" s="41"/>
      <c r="BU273" s="41"/>
      <c r="BV273" s="41"/>
      <c r="BW273" s="41"/>
      <c r="BX273" s="41"/>
      <c r="BY273" s="41"/>
      <c r="BZ273" s="41"/>
      <c r="CA273" s="41"/>
      <c r="CB273" s="41"/>
      <c r="CC273" s="41"/>
      <c r="CD273" s="41"/>
      <c r="CE273" s="41"/>
      <c r="CF273" s="41"/>
      <c r="CG273" s="41"/>
      <c r="CH273" s="41"/>
      <c r="CI273" s="41"/>
      <c r="CJ273" s="41"/>
      <c r="CK273" s="41"/>
      <c r="CL273" s="41"/>
      <c r="CM273" s="41"/>
    </row>
    <row r="274" spans="1:91" x14ac:dyDescent="0.2">
      <c r="A274" s="43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AD274" s="41"/>
      <c r="AE274" s="41"/>
      <c r="AF274" s="41"/>
      <c r="AG274" s="41"/>
      <c r="AH274" s="41"/>
      <c r="AI274" s="41"/>
      <c r="AJ274" s="41"/>
      <c r="AK274" s="41"/>
      <c r="AL274" s="41"/>
      <c r="AM274" s="41"/>
      <c r="AN274" s="41"/>
      <c r="AO274" s="41"/>
      <c r="AP274" s="41"/>
      <c r="AQ274" s="41"/>
      <c r="AR274" s="41"/>
      <c r="AS274" s="41"/>
      <c r="AT274" s="41"/>
      <c r="AU274" s="41"/>
      <c r="AV274" s="41"/>
      <c r="AW274" s="41"/>
      <c r="AX274" s="41"/>
      <c r="AY274" s="41"/>
      <c r="AZ274" s="41"/>
      <c r="BA274" s="41"/>
      <c r="BB274" s="41"/>
      <c r="BC274" s="41"/>
      <c r="BD274" s="41"/>
      <c r="BE274" s="41"/>
      <c r="BF274" s="41"/>
      <c r="BG274" s="41"/>
      <c r="BH274" s="41"/>
      <c r="BI274" s="41"/>
      <c r="BJ274" s="41"/>
      <c r="BK274" s="41"/>
      <c r="BL274" s="41"/>
      <c r="BM274" s="41"/>
      <c r="BN274" s="41"/>
      <c r="BO274" s="41"/>
      <c r="BP274" s="41"/>
      <c r="BQ274" s="41"/>
      <c r="BR274" s="41"/>
      <c r="BS274" s="41"/>
      <c r="BT274" s="41"/>
      <c r="BU274" s="41"/>
      <c r="BV274" s="41"/>
      <c r="BW274" s="41"/>
      <c r="BX274" s="41"/>
      <c r="BY274" s="41"/>
      <c r="BZ274" s="41"/>
      <c r="CA274" s="41"/>
      <c r="CB274" s="41"/>
      <c r="CC274" s="41"/>
      <c r="CD274" s="41"/>
      <c r="CE274" s="41"/>
      <c r="CF274" s="41"/>
      <c r="CG274" s="41"/>
      <c r="CH274" s="41"/>
      <c r="CI274" s="41"/>
      <c r="CJ274" s="41"/>
      <c r="CK274" s="41"/>
      <c r="CL274" s="41"/>
      <c r="CM274" s="41"/>
    </row>
    <row r="275" spans="1:91" x14ac:dyDescent="0.2">
      <c r="A275" s="43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AD275" s="41"/>
      <c r="AE275" s="41"/>
      <c r="AF275" s="41"/>
      <c r="AG275" s="41"/>
      <c r="AH275" s="41"/>
      <c r="AI275" s="41"/>
      <c r="AJ275" s="41"/>
      <c r="AK275" s="41"/>
      <c r="AL275" s="41"/>
      <c r="AM275" s="41"/>
      <c r="AN275" s="41"/>
      <c r="AO275" s="41"/>
      <c r="AP275" s="41"/>
      <c r="AQ275" s="41"/>
      <c r="AR275" s="41"/>
      <c r="AS275" s="41"/>
      <c r="AT275" s="41"/>
      <c r="AU275" s="41"/>
      <c r="AV275" s="41"/>
      <c r="AW275" s="41"/>
      <c r="AX275" s="41"/>
      <c r="AY275" s="41"/>
      <c r="AZ275" s="41"/>
      <c r="BA275" s="41"/>
      <c r="BB275" s="41"/>
      <c r="BC275" s="41"/>
      <c r="BD275" s="41"/>
      <c r="BE275" s="41"/>
      <c r="BF275" s="41"/>
      <c r="BG275" s="41"/>
      <c r="BH275" s="41"/>
      <c r="BI275" s="41"/>
      <c r="BJ275" s="41"/>
      <c r="BK275" s="41"/>
      <c r="BL275" s="41"/>
      <c r="BM275" s="41"/>
      <c r="BN275" s="41"/>
      <c r="BO275" s="41"/>
      <c r="BP275" s="41"/>
      <c r="BQ275" s="41"/>
      <c r="BR275" s="41"/>
      <c r="BS275" s="41"/>
      <c r="BT275" s="41"/>
      <c r="BU275" s="41"/>
      <c r="BV275" s="41"/>
      <c r="BW275" s="41"/>
      <c r="BX275" s="41"/>
      <c r="BY275" s="41"/>
      <c r="BZ275" s="41"/>
      <c r="CA275" s="41"/>
      <c r="CB275" s="41"/>
      <c r="CC275" s="41"/>
      <c r="CD275" s="41"/>
      <c r="CE275" s="41"/>
      <c r="CF275" s="41"/>
      <c r="CG275" s="41"/>
      <c r="CH275" s="41"/>
      <c r="CI275" s="41"/>
      <c r="CJ275" s="41"/>
      <c r="CK275" s="41"/>
      <c r="CL275" s="41"/>
      <c r="CM275" s="41"/>
    </row>
    <row r="276" spans="1:91" x14ac:dyDescent="0.2">
      <c r="A276" s="43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41"/>
      <c r="AN276" s="41"/>
      <c r="AO276" s="41"/>
      <c r="AP276" s="41"/>
      <c r="AQ276" s="41"/>
      <c r="AR276" s="41"/>
      <c r="AS276" s="41"/>
      <c r="AT276" s="41"/>
      <c r="AU276" s="41"/>
      <c r="AV276" s="41"/>
      <c r="AW276" s="41"/>
      <c r="AX276" s="41"/>
      <c r="AY276" s="41"/>
      <c r="AZ276" s="41"/>
      <c r="BA276" s="41"/>
      <c r="BB276" s="41"/>
      <c r="BC276" s="41"/>
      <c r="BD276" s="41"/>
      <c r="BE276" s="41"/>
      <c r="BF276" s="41"/>
      <c r="BG276" s="41"/>
      <c r="BH276" s="41"/>
      <c r="BI276" s="41"/>
      <c r="BJ276" s="41"/>
      <c r="BK276" s="41"/>
      <c r="BL276" s="41"/>
      <c r="BM276" s="41"/>
      <c r="BN276" s="41"/>
      <c r="BO276" s="41"/>
      <c r="BP276" s="41"/>
      <c r="BQ276" s="41"/>
      <c r="BR276" s="41"/>
      <c r="BS276" s="41"/>
      <c r="BT276" s="41"/>
      <c r="BU276" s="41"/>
      <c r="BV276" s="41"/>
      <c r="BW276" s="41"/>
      <c r="BX276" s="41"/>
      <c r="BY276" s="41"/>
      <c r="BZ276" s="41"/>
      <c r="CA276" s="41"/>
      <c r="CB276" s="41"/>
      <c r="CC276" s="41"/>
      <c r="CD276" s="41"/>
      <c r="CE276" s="41"/>
      <c r="CF276" s="41"/>
      <c r="CG276" s="41"/>
      <c r="CH276" s="41"/>
      <c r="CI276" s="41"/>
      <c r="CJ276" s="41"/>
      <c r="CK276" s="41"/>
      <c r="CL276" s="41"/>
      <c r="CM276" s="41"/>
    </row>
    <row r="277" spans="1:91" x14ac:dyDescent="0.2">
      <c r="A277" s="43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AD277" s="41"/>
      <c r="AE277" s="41"/>
      <c r="AF277" s="41"/>
      <c r="AG277" s="41"/>
      <c r="AH277" s="41"/>
      <c r="AI277" s="41"/>
      <c r="AJ277" s="41"/>
      <c r="AK277" s="41"/>
      <c r="AL277" s="41"/>
      <c r="AM277" s="41"/>
      <c r="AN277" s="41"/>
      <c r="AO277" s="41"/>
      <c r="AP277" s="41"/>
      <c r="AQ277" s="41"/>
      <c r="AR277" s="41"/>
      <c r="AS277" s="41"/>
      <c r="AT277" s="41"/>
      <c r="AU277" s="41"/>
      <c r="AV277" s="41"/>
      <c r="AW277" s="41"/>
      <c r="AX277" s="41"/>
      <c r="AY277" s="41"/>
      <c r="AZ277" s="41"/>
      <c r="BA277" s="41"/>
      <c r="BB277" s="41"/>
      <c r="BC277" s="41"/>
      <c r="BD277" s="41"/>
      <c r="BE277" s="41"/>
      <c r="BF277" s="41"/>
      <c r="BG277" s="41"/>
      <c r="BH277" s="41"/>
      <c r="BI277" s="41"/>
      <c r="BJ277" s="41"/>
      <c r="BK277" s="41"/>
      <c r="BL277" s="41"/>
      <c r="BM277" s="41"/>
      <c r="BN277" s="41"/>
      <c r="BO277" s="41"/>
      <c r="BP277" s="41"/>
      <c r="BQ277" s="41"/>
      <c r="BR277" s="41"/>
      <c r="BS277" s="41"/>
      <c r="BT277" s="41"/>
      <c r="BU277" s="41"/>
      <c r="BV277" s="41"/>
      <c r="BW277" s="41"/>
      <c r="BX277" s="41"/>
      <c r="BY277" s="41"/>
      <c r="BZ277" s="41"/>
      <c r="CA277" s="41"/>
      <c r="CB277" s="41"/>
      <c r="CC277" s="41"/>
      <c r="CD277" s="41"/>
      <c r="CE277" s="41"/>
      <c r="CF277" s="41"/>
      <c r="CG277" s="41"/>
      <c r="CH277" s="41"/>
      <c r="CI277" s="41"/>
      <c r="CJ277" s="41"/>
      <c r="CK277" s="41"/>
      <c r="CL277" s="41"/>
      <c r="CM277" s="41"/>
    </row>
    <row r="278" spans="1:91" x14ac:dyDescent="0.2">
      <c r="A278" s="43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AD278" s="41"/>
      <c r="AE278" s="41"/>
      <c r="AF278" s="41"/>
      <c r="AG278" s="41"/>
      <c r="AH278" s="41"/>
      <c r="AI278" s="41"/>
      <c r="AJ278" s="41"/>
      <c r="AK278" s="41"/>
      <c r="AL278" s="41"/>
      <c r="AM278" s="41"/>
      <c r="AN278" s="41"/>
      <c r="AO278" s="41"/>
      <c r="AP278" s="41"/>
      <c r="AQ278" s="41"/>
      <c r="AR278" s="41"/>
      <c r="AS278" s="41"/>
      <c r="AT278" s="41"/>
      <c r="AU278" s="41"/>
      <c r="AV278" s="41"/>
      <c r="AW278" s="41"/>
      <c r="AX278" s="41"/>
      <c r="AY278" s="41"/>
      <c r="AZ278" s="41"/>
      <c r="BA278" s="41"/>
      <c r="BB278" s="41"/>
      <c r="BC278" s="41"/>
      <c r="BD278" s="41"/>
      <c r="BE278" s="41"/>
      <c r="BF278" s="41"/>
      <c r="BG278" s="41"/>
      <c r="BH278" s="41"/>
      <c r="BI278" s="41"/>
      <c r="BJ278" s="41"/>
      <c r="BK278" s="41"/>
      <c r="BL278" s="41"/>
      <c r="BM278" s="41"/>
      <c r="BN278" s="41"/>
      <c r="BO278" s="41"/>
      <c r="BP278" s="41"/>
      <c r="BQ278" s="41"/>
      <c r="BR278" s="41"/>
      <c r="BS278" s="41"/>
      <c r="BT278" s="41"/>
      <c r="BU278" s="41"/>
      <c r="BV278" s="41"/>
      <c r="BW278" s="41"/>
      <c r="BX278" s="41"/>
      <c r="BY278" s="41"/>
      <c r="BZ278" s="41"/>
      <c r="CA278" s="41"/>
      <c r="CB278" s="41"/>
      <c r="CC278" s="41"/>
      <c r="CD278" s="41"/>
      <c r="CE278" s="41"/>
      <c r="CF278" s="41"/>
      <c r="CG278" s="41"/>
      <c r="CH278" s="41"/>
      <c r="CI278" s="41"/>
      <c r="CJ278" s="41"/>
      <c r="CK278" s="41"/>
      <c r="CL278" s="41"/>
      <c r="CM278" s="41"/>
    </row>
    <row r="279" spans="1:91" x14ac:dyDescent="0.2">
      <c r="A279" s="43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AD279" s="41"/>
      <c r="AE279" s="41"/>
      <c r="AF279" s="41"/>
      <c r="AG279" s="41"/>
      <c r="AH279" s="41"/>
      <c r="AI279" s="41"/>
      <c r="AJ279" s="41"/>
      <c r="AK279" s="41"/>
      <c r="AL279" s="41"/>
      <c r="AM279" s="41"/>
      <c r="AN279" s="41"/>
      <c r="AO279" s="41"/>
      <c r="AP279" s="41"/>
      <c r="AQ279" s="41"/>
      <c r="AR279" s="41"/>
      <c r="AS279" s="41"/>
      <c r="AT279" s="41"/>
      <c r="AU279" s="41"/>
      <c r="AV279" s="41"/>
      <c r="AW279" s="41"/>
      <c r="AX279" s="41"/>
      <c r="AY279" s="41"/>
      <c r="AZ279" s="41"/>
      <c r="BA279" s="41"/>
      <c r="BB279" s="41"/>
      <c r="BC279" s="41"/>
      <c r="BD279" s="41"/>
      <c r="BE279" s="41"/>
      <c r="BF279" s="41"/>
      <c r="BG279" s="41"/>
      <c r="BH279" s="41"/>
      <c r="BI279" s="41"/>
      <c r="BJ279" s="41"/>
      <c r="BK279" s="41"/>
      <c r="BL279" s="41"/>
      <c r="BM279" s="41"/>
      <c r="BN279" s="41"/>
      <c r="BO279" s="41"/>
      <c r="BP279" s="41"/>
      <c r="BQ279" s="41"/>
      <c r="BR279" s="41"/>
      <c r="BS279" s="41"/>
      <c r="BT279" s="41"/>
      <c r="BU279" s="41"/>
      <c r="BV279" s="41"/>
      <c r="BW279" s="41"/>
      <c r="BX279" s="41"/>
      <c r="BY279" s="41"/>
      <c r="BZ279" s="41"/>
      <c r="CA279" s="41"/>
      <c r="CB279" s="41"/>
      <c r="CC279" s="41"/>
      <c r="CD279" s="41"/>
      <c r="CE279" s="41"/>
      <c r="CF279" s="41"/>
      <c r="CG279" s="41"/>
      <c r="CH279" s="41"/>
      <c r="CI279" s="41"/>
      <c r="CJ279" s="41"/>
      <c r="CK279" s="41"/>
      <c r="CL279" s="41"/>
      <c r="CM279" s="41"/>
    </row>
    <row r="280" spans="1:91" x14ac:dyDescent="0.2">
      <c r="A280" s="43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AD280" s="41"/>
      <c r="AE280" s="41"/>
      <c r="AF280" s="41"/>
      <c r="AG280" s="41"/>
      <c r="AH280" s="41"/>
      <c r="AI280" s="41"/>
      <c r="AJ280" s="41"/>
      <c r="AK280" s="41"/>
      <c r="AL280" s="41"/>
      <c r="AM280" s="41"/>
      <c r="AN280" s="41"/>
      <c r="AO280" s="41"/>
      <c r="AP280" s="41"/>
      <c r="AQ280" s="41"/>
      <c r="AR280" s="41"/>
      <c r="AS280" s="41"/>
      <c r="AT280" s="41"/>
      <c r="AU280" s="41"/>
      <c r="AV280" s="41"/>
      <c r="AW280" s="41"/>
      <c r="AX280" s="41"/>
      <c r="AY280" s="41"/>
      <c r="AZ280" s="41"/>
      <c r="BA280" s="41"/>
      <c r="BB280" s="41"/>
      <c r="BC280" s="41"/>
      <c r="BD280" s="41"/>
      <c r="BE280" s="41"/>
      <c r="BF280" s="41"/>
      <c r="BG280" s="41"/>
      <c r="BH280" s="41"/>
      <c r="BI280" s="41"/>
      <c r="BJ280" s="41"/>
      <c r="BK280" s="41"/>
      <c r="BL280" s="41"/>
      <c r="BM280" s="41"/>
      <c r="BN280" s="41"/>
      <c r="BO280" s="41"/>
      <c r="BP280" s="41"/>
      <c r="BQ280" s="41"/>
      <c r="BR280" s="41"/>
      <c r="BS280" s="41"/>
      <c r="BT280" s="41"/>
      <c r="BU280" s="41"/>
      <c r="BV280" s="41"/>
      <c r="BW280" s="41"/>
      <c r="BX280" s="41"/>
      <c r="BY280" s="41"/>
      <c r="BZ280" s="41"/>
      <c r="CA280" s="41"/>
      <c r="CB280" s="41"/>
      <c r="CC280" s="41"/>
      <c r="CD280" s="41"/>
      <c r="CE280" s="41"/>
      <c r="CF280" s="41"/>
      <c r="CG280" s="41"/>
      <c r="CH280" s="41"/>
      <c r="CI280" s="41"/>
      <c r="CJ280" s="41"/>
      <c r="CK280" s="41"/>
      <c r="CL280" s="41"/>
      <c r="CM280" s="41"/>
    </row>
    <row r="281" spans="1:91" x14ac:dyDescent="0.2">
      <c r="A281" s="43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AD281" s="41"/>
      <c r="AE281" s="41"/>
      <c r="AF281" s="41"/>
      <c r="AG281" s="41"/>
      <c r="AH281" s="41"/>
      <c r="AI281" s="41"/>
      <c r="AJ281" s="41"/>
      <c r="AK281" s="41"/>
      <c r="AL281" s="41"/>
      <c r="AM281" s="41"/>
      <c r="AN281" s="41"/>
      <c r="AO281" s="41"/>
      <c r="AP281" s="41"/>
      <c r="AQ281" s="41"/>
      <c r="AR281" s="41"/>
      <c r="AS281" s="41"/>
      <c r="AT281" s="41"/>
      <c r="AU281" s="41"/>
      <c r="AV281" s="41"/>
      <c r="AW281" s="41"/>
      <c r="AX281" s="41"/>
      <c r="AY281" s="41"/>
      <c r="AZ281" s="41"/>
      <c r="BA281" s="41"/>
      <c r="BB281" s="41"/>
      <c r="BC281" s="41"/>
      <c r="BD281" s="41"/>
      <c r="BE281" s="41"/>
      <c r="BF281" s="41"/>
      <c r="BG281" s="41"/>
      <c r="BH281" s="41"/>
      <c r="BI281" s="41"/>
      <c r="BJ281" s="41"/>
      <c r="BK281" s="41"/>
      <c r="BL281" s="41"/>
      <c r="BM281" s="41"/>
      <c r="BN281" s="41"/>
      <c r="BO281" s="41"/>
      <c r="BP281" s="41"/>
      <c r="BQ281" s="41"/>
      <c r="BR281" s="41"/>
      <c r="BS281" s="41"/>
      <c r="BT281" s="41"/>
      <c r="BU281" s="41"/>
      <c r="BV281" s="41"/>
      <c r="BW281" s="41"/>
      <c r="BX281" s="41"/>
      <c r="BY281" s="41"/>
      <c r="BZ281" s="41"/>
      <c r="CA281" s="41"/>
      <c r="CB281" s="41"/>
      <c r="CC281" s="41"/>
      <c r="CD281" s="41"/>
      <c r="CE281" s="41"/>
      <c r="CF281" s="41"/>
      <c r="CG281" s="41"/>
      <c r="CH281" s="41"/>
      <c r="CI281" s="41"/>
      <c r="CJ281" s="41"/>
      <c r="CK281" s="41"/>
      <c r="CL281" s="41"/>
      <c r="CM281" s="41"/>
    </row>
    <row r="282" spans="1:91" x14ac:dyDescent="0.2">
      <c r="A282" s="43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AD282" s="41"/>
      <c r="AE282" s="41"/>
      <c r="AF282" s="41"/>
      <c r="AG282" s="41"/>
      <c r="AH282" s="41"/>
      <c r="AI282" s="41"/>
      <c r="AJ282" s="41"/>
      <c r="AK282" s="41"/>
      <c r="AL282" s="41"/>
      <c r="AM282" s="41"/>
      <c r="AN282" s="41"/>
      <c r="AO282" s="41"/>
      <c r="AP282" s="41"/>
      <c r="AQ282" s="41"/>
      <c r="AR282" s="41"/>
      <c r="AS282" s="41"/>
      <c r="AT282" s="41"/>
      <c r="AU282" s="41"/>
      <c r="AV282" s="41"/>
      <c r="AW282" s="41"/>
      <c r="AX282" s="41"/>
      <c r="AY282" s="41"/>
      <c r="AZ282" s="41"/>
      <c r="BA282" s="41"/>
      <c r="BB282" s="41"/>
      <c r="BC282" s="41"/>
      <c r="BD282" s="41"/>
      <c r="BE282" s="41"/>
      <c r="BF282" s="41"/>
      <c r="BG282" s="41"/>
      <c r="BH282" s="41"/>
      <c r="BI282" s="41"/>
      <c r="BJ282" s="41"/>
      <c r="BK282" s="41"/>
      <c r="BL282" s="41"/>
      <c r="BM282" s="41"/>
      <c r="BN282" s="41"/>
      <c r="BO282" s="41"/>
      <c r="BP282" s="41"/>
      <c r="BQ282" s="41"/>
      <c r="BR282" s="41"/>
      <c r="BS282" s="41"/>
      <c r="BT282" s="41"/>
      <c r="BU282" s="41"/>
      <c r="BV282" s="41"/>
      <c r="BW282" s="41"/>
      <c r="BX282" s="41"/>
      <c r="BY282" s="41"/>
      <c r="BZ282" s="41"/>
      <c r="CA282" s="41"/>
      <c r="CB282" s="41"/>
      <c r="CC282" s="41"/>
      <c r="CD282" s="41"/>
      <c r="CE282" s="41"/>
      <c r="CF282" s="41"/>
      <c r="CG282" s="41"/>
      <c r="CH282" s="41"/>
      <c r="CI282" s="41"/>
      <c r="CJ282" s="41"/>
      <c r="CK282" s="41"/>
      <c r="CL282" s="41"/>
      <c r="CM282" s="41"/>
    </row>
    <row r="283" spans="1:91" x14ac:dyDescent="0.2">
      <c r="A283" s="43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AD283" s="41"/>
      <c r="AE283" s="41"/>
      <c r="AF283" s="41"/>
      <c r="AG283" s="41"/>
      <c r="AH283" s="41"/>
      <c r="AI283" s="41"/>
      <c r="AJ283" s="41"/>
      <c r="AK283" s="41"/>
      <c r="AL283" s="41"/>
      <c r="AM283" s="41"/>
      <c r="AN283" s="41"/>
      <c r="AO283" s="41"/>
      <c r="AP283" s="41"/>
      <c r="AQ283" s="41"/>
      <c r="AR283" s="41"/>
      <c r="AS283" s="41"/>
      <c r="AT283" s="41"/>
      <c r="AU283" s="41"/>
      <c r="AV283" s="41"/>
      <c r="AW283" s="41"/>
      <c r="AX283" s="41"/>
      <c r="AY283" s="41"/>
      <c r="AZ283" s="41"/>
      <c r="BA283" s="41"/>
      <c r="BB283" s="41"/>
      <c r="BC283" s="41"/>
      <c r="BD283" s="41"/>
      <c r="BE283" s="41"/>
      <c r="BF283" s="41"/>
      <c r="BG283" s="41"/>
      <c r="BH283" s="41"/>
      <c r="BI283" s="41"/>
      <c r="BJ283" s="41"/>
      <c r="BK283" s="41"/>
      <c r="BL283" s="41"/>
      <c r="BM283" s="41"/>
      <c r="BN283" s="41"/>
      <c r="BO283" s="41"/>
      <c r="BP283" s="41"/>
      <c r="BQ283" s="41"/>
      <c r="BR283" s="41"/>
      <c r="BS283" s="41"/>
      <c r="BT283" s="41"/>
      <c r="BU283" s="41"/>
      <c r="BV283" s="41"/>
      <c r="BW283" s="41"/>
      <c r="BX283" s="41"/>
      <c r="BY283" s="41"/>
      <c r="BZ283" s="41"/>
      <c r="CA283" s="41"/>
      <c r="CB283" s="41"/>
      <c r="CC283" s="41"/>
      <c r="CD283" s="41"/>
      <c r="CE283" s="41"/>
      <c r="CF283" s="41"/>
      <c r="CG283" s="41"/>
      <c r="CH283" s="41"/>
      <c r="CI283" s="41"/>
      <c r="CJ283" s="41"/>
      <c r="CK283" s="41"/>
      <c r="CL283" s="41"/>
      <c r="CM283" s="41"/>
    </row>
    <row r="284" spans="1:91" x14ac:dyDescent="0.2">
      <c r="A284" s="43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AD284" s="41"/>
      <c r="AE284" s="41"/>
      <c r="AF284" s="41"/>
      <c r="AG284" s="41"/>
      <c r="AH284" s="41"/>
      <c r="AI284" s="41"/>
      <c r="AJ284" s="41"/>
      <c r="AK284" s="41"/>
      <c r="AL284" s="41"/>
      <c r="AM284" s="41"/>
      <c r="AN284" s="41"/>
      <c r="AO284" s="41"/>
      <c r="AP284" s="41"/>
      <c r="AQ284" s="41"/>
      <c r="AR284" s="41"/>
      <c r="AS284" s="41"/>
      <c r="AT284" s="41"/>
      <c r="AU284" s="41"/>
      <c r="AV284" s="41"/>
      <c r="AW284" s="41"/>
      <c r="AX284" s="41"/>
      <c r="AY284" s="41"/>
      <c r="AZ284" s="41"/>
      <c r="BA284" s="41"/>
      <c r="BB284" s="41"/>
      <c r="BC284" s="41"/>
      <c r="BD284" s="41"/>
      <c r="BE284" s="41"/>
      <c r="BF284" s="41"/>
      <c r="BG284" s="41"/>
      <c r="BH284" s="41"/>
      <c r="BI284" s="41"/>
      <c r="BJ284" s="41"/>
      <c r="BK284" s="41"/>
      <c r="BL284" s="41"/>
      <c r="BM284" s="41"/>
      <c r="BN284" s="41"/>
      <c r="BO284" s="41"/>
      <c r="BP284" s="41"/>
      <c r="BQ284" s="41"/>
      <c r="BR284" s="41"/>
      <c r="BS284" s="41"/>
      <c r="BT284" s="41"/>
      <c r="BU284" s="41"/>
      <c r="BV284" s="41"/>
      <c r="BW284" s="41"/>
      <c r="BX284" s="41"/>
      <c r="BY284" s="41"/>
      <c r="BZ284" s="41"/>
      <c r="CA284" s="41"/>
      <c r="CB284" s="41"/>
      <c r="CC284" s="41"/>
      <c r="CD284" s="41"/>
      <c r="CE284" s="41"/>
      <c r="CF284" s="41"/>
      <c r="CG284" s="41"/>
      <c r="CH284" s="41"/>
      <c r="CI284" s="41"/>
      <c r="CJ284" s="41"/>
      <c r="CK284" s="41"/>
      <c r="CL284" s="41"/>
      <c r="CM284" s="41"/>
    </row>
    <row r="285" spans="1:91" x14ac:dyDescent="0.2">
      <c r="A285" s="43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AD285" s="41"/>
      <c r="AE285" s="41"/>
      <c r="AF285" s="41"/>
      <c r="AG285" s="41"/>
      <c r="AH285" s="41"/>
      <c r="AI285" s="41"/>
      <c r="AJ285" s="41"/>
      <c r="AK285" s="41"/>
      <c r="AL285" s="41"/>
      <c r="AM285" s="41"/>
      <c r="AN285" s="41"/>
      <c r="AO285" s="41"/>
      <c r="AP285" s="41"/>
      <c r="AQ285" s="41"/>
      <c r="AR285" s="41"/>
      <c r="AS285" s="41"/>
      <c r="AT285" s="41"/>
      <c r="AU285" s="41"/>
      <c r="AV285" s="41"/>
      <c r="AW285" s="41"/>
      <c r="AX285" s="41"/>
      <c r="AY285" s="41"/>
      <c r="AZ285" s="41"/>
      <c r="BA285" s="41"/>
      <c r="BB285" s="41"/>
      <c r="BC285" s="41"/>
      <c r="BD285" s="41"/>
      <c r="BE285" s="41"/>
      <c r="BF285" s="41"/>
      <c r="BG285" s="41"/>
      <c r="BH285" s="41"/>
      <c r="BI285" s="41"/>
      <c r="BJ285" s="41"/>
      <c r="BK285" s="41"/>
      <c r="BL285" s="41"/>
      <c r="BM285" s="41"/>
      <c r="BN285" s="41"/>
      <c r="BO285" s="41"/>
      <c r="BP285" s="41"/>
      <c r="BQ285" s="41"/>
      <c r="BR285" s="41"/>
      <c r="BS285" s="41"/>
      <c r="BT285" s="41"/>
      <c r="BU285" s="41"/>
      <c r="BV285" s="41"/>
      <c r="BW285" s="41"/>
      <c r="BX285" s="41"/>
      <c r="BY285" s="41"/>
      <c r="BZ285" s="41"/>
      <c r="CA285" s="41"/>
      <c r="CB285" s="41"/>
      <c r="CC285" s="41"/>
      <c r="CD285" s="41"/>
      <c r="CE285" s="41"/>
      <c r="CF285" s="41"/>
      <c r="CG285" s="41"/>
      <c r="CH285" s="41"/>
      <c r="CI285" s="41"/>
      <c r="CJ285" s="41"/>
      <c r="CK285" s="41"/>
      <c r="CL285" s="41"/>
      <c r="CM285" s="41"/>
    </row>
    <row r="286" spans="1:91" x14ac:dyDescent="0.2">
      <c r="A286" s="43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AD286" s="41"/>
      <c r="AE286" s="41"/>
      <c r="AF286" s="41"/>
      <c r="AG286" s="41"/>
      <c r="AH286" s="41"/>
      <c r="AI286" s="41"/>
      <c r="AJ286" s="41"/>
      <c r="AK286" s="41"/>
      <c r="AL286" s="41"/>
      <c r="AM286" s="41"/>
      <c r="AN286" s="41"/>
      <c r="AO286" s="41"/>
      <c r="AP286" s="41"/>
      <c r="AQ286" s="41"/>
      <c r="AR286" s="41"/>
      <c r="AS286" s="41"/>
      <c r="AT286" s="41"/>
      <c r="AU286" s="41"/>
      <c r="AV286" s="41"/>
      <c r="AW286" s="41"/>
      <c r="AX286" s="41"/>
      <c r="AY286" s="41"/>
      <c r="AZ286" s="41"/>
      <c r="BA286" s="41"/>
      <c r="BB286" s="41"/>
      <c r="BC286" s="41"/>
      <c r="BD286" s="41"/>
      <c r="BE286" s="41"/>
      <c r="BF286" s="41"/>
      <c r="BG286" s="41"/>
      <c r="BH286" s="41"/>
      <c r="BI286" s="41"/>
      <c r="BJ286" s="41"/>
      <c r="BK286" s="41"/>
      <c r="BL286" s="41"/>
      <c r="BM286" s="41"/>
      <c r="BN286" s="41"/>
      <c r="BO286" s="41"/>
      <c r="BP286" s="41"/>
      <c r="BQ286" s="41"/>
      <c r="BR286" s="41"/>
      <c r="BS286" s="41"/>
      <c r="BT286" s="41"/>
      <c r="BU286" s="41"/>
      <c r="BV286" s="41"/>
      <c r="BW286" s="41"/>
      <c r="BX286" s="41"/>
      <c r="BY286" s="41"/>
      <c r="BZ286" s="41"/>
      <c r="CA286" s="41"/>
      <c r="CB286" s="41"/>
      <c r="CC286" s="41"/>
      <c r="CD286" s="41"/>
      <c r="CE286" s="41"/>
      <c r="CF286" s="41"/>
      <c r="CG286" s="41"/>
      <c r="CH286" s="41"/>
      <c r="CI286" s="41"/>
      <c r="CJ286" s="41"/>
      <c r="CK286" s="41"/>
      <c r="CL286" s="41"/>
      <c r="CM286" s="41"/>
    </row>
    <row r="287" spans="1:91" x14ac:dyDescent="0.2">
      <c r="A287" s="43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AD287" s="41"/>
      <c r="AE287" s="41"/>
      <c r="AF287" s="41"/>
      <c r="AG287" s="41"/>
      <c r="AH287" s="41"/>
      <c r="AI287" s="41"/>
      <c r="AJ287" s="41"/>
      <c r="AK287" s="41"/>
      <c r="AL287" s="41"/>
      <c r="AM287" s="41"/>
      <c r="AN287" s="41"/>
      <c r="AO287" s="41"/>
      <c r="AP287" s="41"/>
      <c r="AQ287" s="41"/>
      <c r="AR287" s="41"/>
      <c r="AS287" s="41"/>
      <c r="AT287" s="41"/>
      <c r="AU287" s="41"/>
      <c r="AV287" s="41"/>
      <c r="AW287" s="41"/>
      <c r="AX287" s="41"/>
      <c r="AY287" s="41"/>
      <c r="AZ287" s="41"/>
      <c r="BA287" s="41"/>
      <c r="BB287" s="41"/>
      <c r="BC287" s="41"/>
      <c r="BD287" s="41"/>
      <c r="BE287" s="41"/>
      <c r="BF287" s="41"/>
      <c r="BG287" s="41"/>
      <c r="BH287" s="41"/>
      <c r="BI287" s="41"/>
      <c r="BJ287" s="41"/>
      <c r="BK287" s="41"/>
      <c r="BL287" s="41"/>
      <c r="BM287" s="41"/>
      <c r="BN287" s="41"/>
      <c r="BO287" s="41"/>
      <c r="BP287" s="41"/>
      <c r="BQ287" s="41"/>
      <c r="BR287" s="41"/>
      <c r="BS287" s="41"/>
      <c r="BT287" s="41"/>
      <c r="BU287" s="41"/>
      <c r="BV287" s="41"/>
      <c r="BW287" s="41"/>
      <c r="BX287" s="41"/>
      <c r="BY287" s="41"/>
      <c r="BZ287" s="41"/>
      <c r="CA287" s="41"/>
      <c r="CB287" s="41"/>
      <c r="CC287" s="41"/>
      <c r="CD287" s="41"/>
      <c r="CE287" s="41"/>
      <c r="CF287" s="41"/>
      <c r="CG287" s="41"/>
      <c r="CH287" s="41"/>
      <c r="CI287" s="41"/>
      <c r="CJ287" s="41"/>
      <c r="CK287" s="41"/>
      <c r="CL287" s="41"/>
      <c r="CM287" s="41"/>
    </row>
    <row r="288" spans="1:91" x14ac:dyDescent="0.2">
      <c r="A288" s="43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AD288" s="41"/>
      <c r="AE288" s="41"/>
      <c r="AF288" s="41"/>
      <c r="AG288" s="41"/>
      <c r="AH288" s="41"/>
      <c r="AI288" s="41"/>
      <c r="AJ288" s="41"/>
      <c r="AK288" s="41"/>
      <c r="AL288" s="41"/>
      <c r="AM288" s="41"/>
      <c r="AN288" s="41"/>
      <c r="AO288" s="41"/>
      <c r="AP288" s="41"/>
      <c r="AQ288" s="41"/>
      <c r="AR288" s="41"/>
      <c r="AS288" s="41"/>
      <c r="AT288" s="41"/>
      <c r="AU288" s="41"/>
      <c r="AV288" s="41"/>
      <c r="AW288" s="41"/>
      <c r="AX288" s="41"/>
      <c r="AY288" s="41"/>
      <c r="AZ288" s="41"/>
      <c r="BA288" s="41"/>
      <c r="BB288" s="41"/>
      <c r="BC288" s="41"/>
      <c r="BD288" s="41"/>
      <c r="BE288" s="41"/>
      <c r="BF288" s="41"/>
      <c r="BG288" s="41"/>
      <c r="BH288" s="41"/>
      <c r="BI288" s="41"/>
      <c r="BJ288" s="41"/>
      <c r="BK288" s="41"/>
      <c r="BL288" s="41"/>
      <c r="BM288" s="41"/>
      <c r="BN288" s="41"/>
      <c r="BO288" s="41"/>
      <c r="BP288" s="41"/>
      <c r="BQ288" s="41"/>
      <c r="BR288" s="41"/>
      <c r="BS288" s="41"/>
      <c r="BT288" s="41"/>
      <c r="BU288" s="41"/>
      <c r="BV288" s="41"/>
      <c r="BW288" s="41"/>
      <c r="BX288" s="41"/>
      <c r="BY288" s="41"/>
      <c r="BZ288" s="41"/>
      <c r="CA288" s="41"/>
      <c r="CB288" s="41"/>
      <c r="CC288" s="41"/>
      <c r="CD288" s="41"/>
      <c r="CE288" s="41"/>
      <c r="CF288" s="41"/>
      <c r="CG288" s="41"/>
      <c r="CH288" s="41"/>
      <c r="CI288" s="41"/>
      <c r="CJ288" s="41"/>
      <c r="CK288" s="41"/>
      <c r="CL288" s="41"/>
      <c r="CM288" s="41"/>
    </row>
    <row r="289" spans="1:91" x14ac:dyDescent="0.2">
      <c r="A289" s="43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AD289" s="41"/>
      <c r="AE289" s="41"/>
      <c r="AF289" s="41"/>
      <c r="AG289" s="41"/>
      <c r="AH289" s="41"/>
      <c r="AI289" s="41"/>
      <c r="AJ289" s="41"/>
      <c r="AK289" s="41"/>
      <c r="AL289" s="41"/>
      <c r="AM289" s="41"/>
      <c r="AN289" s="41"/>
      <c r="AO289" s="41"/>
      <c r="AP289" s="41"/>
      <c r="AQ289" s="41"/>
      <c r="AR289" s="41"/>
      <c r="AS289" s="41"/>
      <c r="AT289" s="41"/>
      <c r="AU289" s="41"/>
      <c r="AV289" s="41"/>
      <c r="AW289" s="41"/>
      <c r="AX289" s="41"/>
      <c r="AY289" s="41"/>
      <c r="AZ289" s="41"/>
      <c r="BA289" s="41"/>
      <c r="BB289" s="41"/>
      <c r="BC289" s="41"/>
      <c r="BD289" s="41"/>
      <c r="BE289" s="41"/>
      <c r="BF289" s="41"/>
      <c r="BG289" s="41"/>
      <c r="BH289" s="41"/>
      <c r="BI289" s="41"/>
      <c r="BJ289" s="41"/>
      <c r="BK289" s="41"/>
      <c r="BL289" s="41"/>
      <c r="BM289" s="41"/>
      <c r="BN289" s="41"/>
      <c r="BO289" s="41"/>
      <c r="BP289" s="41"/>
      <c r="BQ289" s="41"/>
      <c r="BR289" s="41"/>
      <c r="BS289" s="41"/>
      <c r="BT289" s="41"/>
      <c r="BU289" s="41"/>
      <c r="BV289" s="41"/>
      <c r="BW289" s="41"/>
      <c r="BX289" s="41"/>
      <c r="BY289" s="41"/>
      <c r="BZ289" s="41"/>
      <c r="CA289" s="41"/>
      <c r="CB289" s="41"/>
      <c r="CC289" s="41"/>
      <c r="CD289" s="41"/>
      <c r="CE289" s="41"/>
      <c r="CF289" s="41"/>
      <c r="CG289" s="41"/>
      <c r="CH289" s="41"/>
      <c r="CI289" s="41"/>
      <c r="CJ289" s="41"/>
      <c r="CK289" s="41"/>
      <c r="CL289" s="41"/>
      <c r="CM289" s="41"/>
    </row>
    <row r="290" spans="1:91" x14ac:dyDescent="0.2">
      <c r="A290" s="43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AD290" s="41"/>
      <c r="AE290" s="41"/>
      <c r="AF290" s="41"/>
      <c r="AG290" s="41"/>
      <c r="AH290" s="41"/>
      <c r="AI290" s="41"/>
      <c r="AJ290" s="41"/>
      <c r="AK290" s="41"/>
      <c r="AL290" s="41"/>
      <c r="AM290" s="41"/>
      <c r="AN290" s="41"/>
      <c r="AO290" s="41"/>
      <c r="AP290" s="41"/>
      <c r="AQ290" s="41"/>
      <c r="AR290" s="41"/>
      <c r="AS290" s="41"/>
      <c r="AT290" s="41"/>
      <c r="AU290" s="41"/>
      <c r="AV290" s="41"/>
      <c r="AW290" s="41"/>
      <c r="AX290" s="41"/>
      <c r="AY290" s="41"/>
      <c r="AZ290" s="41"/>
      <c r="BA290" s="41"/>
      <c r="BB290" s="41"/>
      <c r="BC290" s="41"/>
      <c r="BD290" s="41"/>
      <c r="BE290" s="41"/>
      <c r="BF290" s="41"/>
      <c r="BG290" s="41"/>
      <c r="BH290" s="41"/>
      <c r="BI290" s="41"/>
      <c r="BJ290" s="41"/>
      <c r="BK290" s="41"/>
      <c r="BL290" s="41"/>
      <c r="BM290" s="41"/>
      <c r="BN290" s="41"/>
      <c r="BO290" s="41"/>
      <c r="BP290" s="41"/>
      <c r="BQ290" s="41"/>
      <c r="BR290" s="41"/>
      <c r="BS290" s="41"/>
      <c r="BT290" s="41"/>
      <c r="BU290" s="41"/>
      <c r="BV290" s="41"/>
      <c r="BW290" s="41"/>
      <c r="BX290" s="41"/>
      <c r="BY290" s="41"/>
      <c r="BZ290" s="41"/>
      <c r="CA290" s="41"/>
      <c r="CB290" s="41"/>
      <c r="CC290" s="41"/>
      <c r="CD290" s="41"/>
      <c r="CE290" s="41"/>
      <c r="CF290" s="41"/>
      <c r="CG290" s="41"/>
      <c r="CH290" s="41"/>
      <c r="CI290" s="41"/>
      <c r="CJ290" s="41"/>
      <c r="CK290" s="41"/>
      <c r="CL290" s="41"/>
      <c r="CM290" s="41"/>
    </row>
    <row r="291" spans="1:91" x14ac:dyDescent="0.2">
      <c r="A291" s="43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AD291" s="41"/>
      <c r="AE291" s="41"/>
      <c r="AF291" s="41"/>
      <c r="AG291" s="41"/>
      <c r="AH291" s="41"/>
      <c r="AI291" s="41"/>
      <c r="AJ291" s="41"/>
      <c r="AK291" s="41"/>
      <c r="AL291" s="41"/>
      <c r="AM291" s="41"/>
      <c r="AN291" s="41"/>
      <c r="AO291" s="41"/>
      <c r="AP291" s="41"/>
      <c r="AQ291" s="41"/>
      <c r="AR291" s="41"/>
      <c r="AS291" s="41"/>
      <c r="AT291" s="41"/>
      <c r="AU291" s="41"/>
      <c r="AV291" s="41"/>
      <c r="AW291" s="41"/>
      <c r="AX291" s="41"/>
      <c r="AY291" s="41"/>
      <c r="AZ291" s="41"/>
      <c r="BA291" s="41"/>
      <c r="BB291" s="41"/>
      <c r="BC291" s="41"/>
      <c r="BD291" s="41"/>
      <c r="BE291" s="41"/>
      <c r="BF291" s="41"/>
      <c r="BG291" s="41"/>
      <c r="BH291" s="41"/>
      <c r="BI291" s="41"/>
      <c r="BJ291" s="41"/>
      <c r="BK291" s="41"/>
      <c r="BL291" s="41"/>
      <c r="BM291" s="41"/>
      <c r="BN291" s="41"/>
      <c r="BO291" s="41"/>
      <c r="BP291" s="41"/>
      <c r="BQ291" s="41"/>
      <c r="BR291" s="41"/>
      <c r="BS291" s="41"/>
      <c r="BT291" s="41"/>
      <c r="BU291" s="41"/>
      <c r="BV291" s="41"/>
      <c r="BW291" s="41"/>
      <c r="BX291" s="41"/>
      <c r="BY291" s="41"/>
      <c r="BZ291" s="41"/>
      <c r="CA291" s="41"/>
      <c r="CB291" s="41"/>
      <c r="CC291" s="41"/>
      <c r="CD291" s="41"/>
      <c r="CE291" s="41"/>
      <c r="CF291" s="41"/>
      <c r="CG291" s="41"/>
      <c r="CH291" s="41"/>
      <c r="CI291" s="41"/>
      <c r="CJ291" s="41"/>
      <c r="CK291" s="41"/>
      <c r="CL291" s="41"/>
      <c r="CM291" s="41"/>
    </row>
    <row r="292" spans="1:91" x14ac:dyDescent="0.2">
      <c r="A292" s="43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AD292" s="41"/>
      <c r="AE292" s="41"/>
      <c r="AF292" s="41"/>
      <c r="AG292" s="41"/>
      <c r="AH292" s="41"/>
      <c r="AI292" s="41"/>
      <c r="AJ292" s="41"/>
      <c r="AK292" s="41"/>
      <c r="AL292" s="41"/>
      <c r="AM292" s="41"/>
      <c r="AN292" s="41"/>
      <c r="AO292" s="41"/>
      <c r="AP292" s="41"/>
      <c r="AQ292" s="41"/>
      <c r="AR292" s="41"/>
      <c r="AS292" s="41"/>
      <c r="AT292" s="41"/>
      <c r="AU292" s="41"/>
      <c r="AV292" s="41"/>
      <c r="AW292" s="41"/>
      <c r="AX292" s="41"/>
      <c r="AY292" s="41"/>
      <c r="AZ292" s="41"/>
      <c r="BA292" s="41"/>
      <c r="BB292" s="41"/>
      <c r="BC292" s="41"/>
      <c r="BD292" s="41"/>
      <c r="BE292" s="41"/>
      <c r="BF292" s="41"/>
      <c r="BG292" s="41"/>
      <c r="BH292" s="41"/>
      <c r="BI292" s="41"/>
      <c r="BJ292" s="41"/>
      <c r="BK292" s="41"/>
      <c r="BL292" s="41"/>
      <c r="BM292" s="41"/>
      <c r="BN292" s="41"/>
      <c r="BO292" s="41"/>
      <c r="BP292" s="41"/>
      <c r="BQ292" s="41"/>
      <c r="BR292" s="41"/>
      <c r="BS292" s="41"/>
      <c r="BT292" s="41"/>
      <c r="BU292" s="41"/>
      <c r="BV292" s="41"/>
      <c r="BW292" s="41"/>
      <c r="BX292" s="41"/>
      <c r="BY292" s="41"/>
      <c r="BZ292" s="41"/>
      <c r="CA292" s="41"/>
      <c r="CB292" s="41"/>
      <c r="CC292" s="41"/>
      <c r="CD292" s="41"/>
      <c r="CE292" s="41"/>
      <c r="CF292" s="41"/>
      <c r="CG292" s="41"/>
      <c r="CH292" s="41"/>
      <c r="CI292" s="41"/>
      <c r="CJ292" s="41"/>
      <c r="CK292" s="41"/>
      <c r="CL292" s="41"/>
      <c r="CM292" s="41"/>
    </row>
    <row r="293" spans="1:91" x14ac:dyDescent="0.2">
      <c r="A293" s="43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AD293" s="41"/>
      <c r="AE293" s="41"/>
      <c r="AF293" s="41"/>
      <c r="AG293" s="41"/>
      <c r="AH293" s="41"/>
      <c r="AI293" s="41"/>
      <c r="AJ293" s="41"/>
      <c r="AK293" s="41"/>
      <c r="AL293" s="41"/>
      <c r="AM293" s="41"/>
      <c r="AN293" s="41"/>
      <c r="AO293" s="41"/>
      <c r="AP293" s="41"/>
      <c r="AQ293" s="41"/>
      <c r="AR293" s="41"/>
      <c r="AS293" s="41"/>
      <c r="AT293" s="41"/>
      <c r="AU293" s="41"/>
      <c r="AV293" s="41"/>
      <c r="AW293" s="41"/>
      <c r="AX293" s="41"/>
      <c r="AY293" s="41"/>
      <c r="AZ293" s="41"/>
      <c r="BA293" s="41"/>
      <c r="BB293" s="41"/>
      <c r="BC293" s="41"/>
      <c r="BD293" s="41"/>
      <c r="BE293" s="41"/>
      <c r="BF293" s="41"/>
      <c r="BG293" s="41"/>
      <c r="BH293" s="41"/>
      <c r="BI293" s="41"/>
      <c r="BJ293" s="41"/>
      <c r="BK293" s="41"/>
      <c r="BL293" s="41"/>
      <c r="BM293" s="41"/>
      <c r="BN293" s="41"/>
      <c r="BO293" s="41"/>
      <c r="BP293" s="41"/>
      <c r="BQ293" s="41"/>
      <c r="BR293" s="41"/>
      <c r="BS293" s="41"/>
      <c r="BT293" s="41"/>
      <c r="BU293" s="41"/>
      <c r="BV293" s="41"/>
      <c r="BW293" s="41"/>
      <c r="BX293" s="41"/>
      <c r="BY293" s="41"/>
      <c r="BZ293" s="41"/>
      <c r="CA293" s="41"/>
      <c r="CB293" s="41"/>
      <c r="CC293" s="41"/>
      <c r="CD293" s="41"/>
      <c r="CE293" s="41"/>
      <c r="CF293" s="41"/>
      <c r="CG293" s="41"/>
      <c r="CH293" s="41"/>
      <c r="CI293" s="41"/>
      <c r="CJ293" s="41"/>
      <c r="CK293" s="41"/>
      <c r="CL293" s="41"/>
      <c r="CM293" s="41"/>
    </row>
    <row r="294" spans="1:91" x14ac:dyDescent="0.2">
      <c r="A294" s="43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AD294" s="41"/>
      <c r="AE294" s="41"/>
      <c r="AF294" s="41"/>
      <c r="AG294" s="41"/>
      <c r="AH294" s="41"/>
      <c r="AI294" s="41"/>
      <c r="AJ294" s="41"/>
      <c r="AK294" s="41"/>
      <c r="AL294" s="41"/>
      <c r="AM294" s="41"/>
      <c r="AN294" s="41"/>
      <c r="AO294" s="41"/>
      <c r="AP294" s="41"/>
      <c r="AQ294" s="41"/>
      <c r="AR294" s="41"/>
      <c r="AS294" s="41"/>
      <c r="AT294" s="41"/>
      <c r="AU294" s="41"/>
      <c r="AV294" s="41"/>
      <c r="AW294" s="41"/>
      <c r="AX294" s="41"/>
      <c r="AY294" s="41"/>
      <c r="AZ294" s="41"/>
      <c r="BA294" s="41"/>
      <c r="BB294" s="41"/>
      <c r="BC294" s="41"/>
      <c r="BD294" s="41"/>
      <c r="BE294" s="41"/>
      <c r="BF294" s="41"/>
      <c r="BG294" s="41"/>
      <c r="BH294" s="41"/>
      <c r="BI294" s="41"/>
      <c r="BJ294" s="41"/>
      <c r="BK294" s="41"/>
      <c r="BL294" s="41"/>
      <c r="BM294" s="41"/>
      <c r="BN294" s="41"/>
      <c r="BO294" s="41"/>
      <c r="BP294" s="41"/>
      <c r="BQ294" s="41"/>
      <c r="BR294" s="41"/>
      <c r="BS294" s="41"/>
      <c r="BT294" s="41"/>
      <c r="BU294" s="41"/>
      <c r="BV294" s="41"/>
      <c r="BW294" s="41"/>
      <c r="BX294" s="41"/>
      <c r="BY294" s="41"/>
      <c r="BZ294" s="41"/>
      <c r="CA294" s="41"/>
      <c r="CB294" s="41"/>
      <c r="CC294" s="41"/>
      <c r="CD294" s="41"/>
      <c r="CE294" s="41"/>
      <c r="CF294" s="41"/>
      <c r="CG294" s="41"/>
      <c r="CH294" s="41"/>
      <c r="CI294" s="41"/>
      <c r="CJ294" s="41"/>
      <c r="CK294" s="41"/>
      <c r="CL294" s="41"/>
      <c r="CM294" s="41"/>
    </row>
    <row r="295" spans="1:91" x14ac:dyDescent="0.2">
      <c r="A295" s="43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AD295" s="41"/>
      <c r="AE295" s="41"/>
      <c r="AF295" s="41"/>
      <c r="AG295" s="41"/>
      <c r="AH295" s="41"/>
      <c r="AI295" s="41"/>
      <c r="AJ295" s="41"/>
      <c r="AK295" s="41"/>
      <c r="AL295" s="41"/>
      <c r="AM295" s="41"/>
      <c r="AN295" s="41"/>
      <c r="AO295" s="41"/>
      <c r="AP295" s="41"/>
      <c r="AQ295" s="41"/>
      <c r="AR295" s="41"/>
      <c r="AS295" s="41"/>
      <c r="AT295" s="41"/>
      <c r="AU295" s="41"/>
      <c r="AV295" s="41"/>
      <c r="AW295" s="41"/>
      <c r="AX295" s="41"/>
      <c r="AY295" s="41"/>
      <c r="AZ295" s="41"/>
      <c r="BA295" s="41"/>
      <c r="BB295" s="41"/>
      <c r="BC295" s="41"/>
      <c r="BD295" s="41"/>
      <c r="BE295" s="41"/>
      <c r="BF295" s="41"/>
      <c r="BG295" s="41"/>
      <c r="BH295" s="41"/>
      <c r="BI295" s="41"/>
      <c r="BJ295" s="41"/>
      <c r="BK295" s="41"/>
      <c r="BL295" s="41"/>
      <c r="BM295" s="41"/>
      <c r="BN295" s="41"/>
      <c r="BO295" s="41"/>
      <c r="BP295" s="41"/>
      <c r="BQ295" s="41"/>
      <c r="BR295" s="41"/>
      <c r="BS295" s="41"/>
      <c r="BT295" s="41"/>
      <c r="BU295" s="41"/>
      <c r="BV295" s="41"/>
      <c r="BW295" s="41"/>
      <c r="BX295" s="41"/>
      <c r="BY295" s="41"/>
      <c r="BZ295" s="41"/>
      <c r="CA295" s="41"/>
      <c r="CB295" s="41"/>
      <c r="CC295" s="41"/>
      <c r="CD295" s="41"/>
      <c r="CE295" s="41"/>
      <c r="CF295" s="41"/>
      <c r="CG295" s="41"/>
      <c r="CH295" s="41"/>
      <c r="CI295" s="41"/>
      <c r="CJ295" s="41"/>
      <c r="CK295" s="41"/>
      <c r="CL295" s="41"/>
      <c r="CM295" s="41"/>
    </row>
    <row r="296" spans="1:91" x14ac:dyDescent="0.2">
      <c r="A296" s="43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AD296" s="41"/>
      <c r="AE296" s="41"/>
      <c r="AF296" s="41"/>
      <c r="AG296" s="41"/>
      <c r="AH296" s="41"/>
      <c r="AI296" s="41"/>
      <c r="AJ296" s="41"/>
      <c r="AK296" s="41"/>
      <c r="AL296" s="41"/>
      <c r="AM296" s="41"/>
      <c r="AN296" s="41"/>
      <c r="AO296" s="41"/>
      <c r="AP296" s="41"/>
      <c r="AQ296" s="41"/>
      <c r="AR296" s="41"/>
      <c r="AS296" s="41"/>
      <c r="AT296" s="41"/>
      <c r="AU296" s="41"/>
      <c r="AV296" s="41"/>
      <c r="AW296" s="41"/>
      <c r="AX296" s="41"/>
      <c r="AY296" s="41"/>
      <c r="AZ296" s="41"/>
      <c r="BA296" s="41"/>
      <c r="BB296" s="41"/>
      <c r="BC296" s="41"/>
      <c r="BD296" s="41"/>
      <c r="BE296" s="41"/>
      <c r="BF296" s="41"/>
      <c r="BG296" s="41"/>
      <c r="BH296" s="41"/>
      <c r="BI296" s="41"/>
      <c r="BJ296" s="41"/>
      <c r="BK296" s="41"/>
      <c r="BL296" s="41"/>
      <c r="BM296" s="41"/>
      <c r="BN296" s="41"/>
      <c r="BO296" s="41"/>
      <c r="BP296" s="41"/>
      <c r="BQ296" s="41"/>
      <c r="BR296" s="41"/>
      <c r="BS296" s="41"/>
      <c r="BT296" s="41"/>
      <c r="BU296" s="41"/>
      <c r="BV296" s="41"/>
      <c r="BW296" s="41"/>
      <c r="BX296" s="41"/>
      <c r="BY296" s="41"/>
      <c r="BZ296" s="41"/>
      <c r="CA296" s="41"/>
      <c r="CB296" s="41"/>
      <c r="CC296" s="41"/>
      <c r="CD296" s="41"/>
      <c r="CE296" s="41"/>
      <c r="CF296" s="41"/>
      <c r="CG296" s="41"/>
      <c r="CH296" s="41"/>
      <c r="CI296" s="41"/>
      <c r="CJ296" s="41"/>
      <c r="CK296" s="41"/>
      <c r="CL296" s="41"/>
      <c r="CM296" s="41"/>
    </row>
    <row r="297" spans="1:91" x14ac:dyDescent="0.2">
      <c r="A297" s="43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AD297" s="41"/>
      <c r="AE297" s="41"/>
      <c r="AF297" s="41"/>
      <c r="AG297" s="41"/>
      <c r="AH297" s="41"/>
      <c r="AI297" s="41"/>
      <c r="AJ297" s="41"/>
      <c r="AK297" s="41"/>
      <c r="AL297" s="41"/>
      <c r="AM297" s="41"/>
      <c r="AN297" s="41"/>
      <c r="AO297" s="41"/>
      <c r="AP297" s="41"/>
      <c r="AQ297" s="41"/>
      <c r="AR297" s="41"/>
      <c r="AS297" s="41"/>
      <c r="AT297" s="41"/>
      <c r="AU297" s="41"/>
      <c r="AV297" s="41"/>
      <c r="AW297" s="41"/>
      <c r="AX297" s="41"/>
      <c r="AY297" s="41"/>
      <c r="AZ297" s="41"/>
      <c r="BA297" s="41"/>
      <c r="BB297" s="41"/>
      <c r="BC297" s="41"/>
      <c r="BD297" s="41"/>
      <c r="BE297" s="41"/>
      <c r="BF297" s="41"/>
      <c r="BG297" s="41"/>
      <c r="BH297" s="41"/>
      <c r="BI297" s="41"/>
      <c r="BJ297" s="41"/>
      <c r="BK297" s="41"/>
      <c r="BL297" s="41"/>
      <c r="BM297" s="41"/>
      <c r="BN297" s="41"/>
      <c r="BO297" s="41"/>
      <c r="BP297" s="41"/>
      <c r="BQ297" s="41"/>
      <c r="BR297" s="41"/>
      <c r="BS297" s="41"/>
      <c r="BT297" s="41"/>
      <c r="BU297" s="41"/>
      <c r="BV297" s="41"/>
      <c r="BW297" s="41"/>
      <c r="BX297" s="41"/>
      <c r="BY297" s="41"/>
      <c r="BZ297" s="41"/>
      <c r="CA297" s="41"/>
      <c r="CB297" s="41"/>
      <c r="CC297" s="41"/>
      <c r="CD297" s="41"/>
      <c r="CE297" s="41"/>
      <c r="CF297" s="41"/>
      <c r="CG297" s="41"/>
      <c r="CH297" s="41"/>
      <c r="CI297" s="41"/>
      <c r="CJ297" s="41"/>
      <c r="CK297" s="41"/>
      <c r="CL297" s="41"/>
      <c r="CM297" s="41"/>
    </row>
    <row r="298" spans="1:91" x14ac:dyDescent="0.2">
      <c r="A298" s="43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AD298" s="41"/>
      <c r="AE298" s="41"/>
      <c r="AF298" s="41"/>
      <c r="AG298" s="41"/>
      <c r="AH298" s="41"/>
      <c r="AI298" s="41"/>
      <c r="AJ298" s="41"/>
      <c r="AK298" s="41"/>
      <c r="AL298" s="41"/>
      <c r="AM298" s="41"/>
      <c r="AN298" s="41"/>
      <c r="AO298" s="41"/>
      <c r="AP298" s="41"/>
      <c r="AQ298" s="41"/>
      <c r="AR298" s="41"/>
      <c r="AS298" s="41"/>
      <c r="AT298" s="41"/>
      <c r="AU298" s="41"/>
      <c r="AV298" s="41"/>
      <c r="AW298" s="41"/>
      <c r="AX298" s="41"/>
      <c r="AY298" s="41"/>
      <c r="AZ298" s="41"/>
      <c r="BA298" s="41"/>
      <c r="BB298" s="41"/>
      <c r="BC298" s="41"/>
      <c r="BD298" s="41"/>
      <c r="BE298" s="41"/>
      <c r="BF298" s="41"/>
      <c r="BG298" s="41"/>
      <c r="BH298" s="41"/>
      <c r="BI298" s="41"/>
      <c r="BJ298" s="41"/>
      <c r="BK298" s="41"/>
      <c r="BL298" s="41"/>
      <c r="BM298" s="41"/>
      <c r="BN298" s="41"/>
      <c r="BO298" s="41"/>
      <c r="BP298" s="41"/>
      <c r="BQ298" s="41"/>
      <c r="BR298" s="41"/>
      <c r="BS298" s="41"/>
      <c r="BT298" s="41"/>
      <c r="BU298" s="41"/>
      <c r="BV298" s="41"/>
      <c r="BW298" s="41"/>
      <c r="BX298" s="41"/>
      <c r="BY298" s="41"/>
      <c r="BZ298" s="41"/>
      <c r="CA298" s="41"/>
      <c r="CB298" s="41"/>
      <c r="CC298" s="41"/>
      <c r="CD298" s="41"/>
      <c r="CE298" s="41"/>
      <c r="CF298" s="41"/>
      <c r="CG298" s="41"/>
      <c r="CH298" s="41"/>
      <c r="CI298" s="41"/>
      <c r="CJ298" s="41"/>
      <c r="CK298" s="41"/>
      <c r="CL298" s="41"/>
      <c r="CM298" s="41"/>
    </row>
    <row r="299" spans="1:91" x14ac:dyDescent="0.2">
      <c r="A299" s="43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AD299" s="41"/>
      <c r="AE299" s="41"/>
      <c r="AF299" s="41"/>
      <c r="AG299" s="41"/>
      <c r="AH299" s="41"/>
      <c r="AI299" s="41"/>
      <c r="AJ299" s="41"/>
      <c r="AK299" s="41"/>
      <c r="AL299" s="41"/>
      <c r="AM299" s="41"/>
      <c r="AN299" s="41"/>
      <c r="AO299" s="41"/>
      <c r="AP299" s="41"/>
      <c r="AQ299" s="41"/>
      <c r="AR299" s="41"/>
      <c r="AS299" s="41"/>
      <c r="AT299" s="41"/>
      <c r="AU299" s="41"/>
      <c r="AV299" s="41"/>
      <c r="AW299" s="41"/>
      <c r="AX299" s="41"/>
      <c r="AY299" s="41"/>
      <c r="AZ299" s="41"/>
      <c r="BA299" s="41"/>
      <c r="BB299" s="41"/>
      <c r="BC299" s="41"/>
      <c r="BD299" s="41"/>
      <c r="BE299" s="41"/>
      <c r="BF299" s="41"/>
      <c r="BG299" s="41"/>
      <c r="BH299" s="41"/>
      <c r="BI299" s="41"/>
      <c r="BJ299" s="41"/>
      <c r="BK299" s="41"/>
      <c r="BL299" s="41"/>
      <c r="BM299" s="41"/>
      <c r="BN299" s="41"/>
      <c r="BO299" s="41"/>
      <c r="BP299" s="41"/>
      <c r="BQ299" s="41"/>
      <c r="BR299" s="41"/>
      <c r="BS299" s="41"/>
      <c r="BT299" s="41"/>
      <c r="BU299" s="41"/>
      <c r="BV299" s="41"/>
      <c r="BW299" s="41"/>
      <c r="BX299" s="41"/>
      <c r="BY299" s="41"/>
      <c r="BZ299" s="41"/>
      <c r="CA299" s="41"/>
      <c r="CB299" s="41"/>
      <c r="CC299" s="41"/>
      <c r="CD299" s="41"/>
      <c r="CE299" s="41"/>
      <c r="CF299" s="41"/>
      <c r="CG299" s="41"/>
      <c r="CH299" s="41"/>
      <c r="CI299" s="41"/>
      <c r="CJ299" s="41"/>
      <c r="CK299" s="41"/>
      <c r="CL299" s="41"/>
      <c r="CM299" s="41"/>
    </row>
    <row r="300" spans="1:91" x14ac:dyDescent="0.2">
      <c r="A300" s="43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AD300" s="41"/>
      <c r="AE300" s="41"/>
      <c r="AF300" s="41"/>
      <c r="AG300" s="41"/>
      <c r="AH300" s="41"/>
      <c r="AI300" s="41"/>
      <c r="AJ300" s="41"/>
      <c r="AK300" s="41"/>
      <c r="AL300" s="41"/>
      <c r="AM300" s="41"/>
      <c r="AN300" s="41"/>
      <c r="AO300" s="41"/>
      <c r="AP300" s="41"/>
      <c r="AQ300" s="41"/>
      <c r="AR300" s="41"/>
      <c r="AS300" s="41"/>
      <c r="AT300" s="41"/>
      <c r="AU300" s="41"/>
      <c r="AV300" s="41"/>
      <c r="AW300" s="41"/>
      <c r="AX300" s="41"/>
      <c r="AY300" s="41"/>
      <c r="AZ300" s="41"/>
      <c r="BA300" s="41"/>
      <c r="BB300" s="41"/>
      <c r="BC300" s="41"/>
      <c r="BD300" s="41"/>
      <c r="BE300" s="41"/>
      <c r="BF300" s="41"/>
      <c r="BG300" s="41"/>
      <c r="BH300" s="41"/>
      <c r="BI300" s="41"/>
      <c r="BJ300" s="41"/>
      <c r="BK300" s="41"/>
      <c r="BL300" s="41"/>
      <c r="BM300" s="41"/>
      <c r="BN300" s="41"/>
      <c r="BO300" s="41"/>
      <c r="BP300" s="41"/>
      <c r="BQ300" s="41"/>
      <c r="BR300" s="41"/>
      <c r="BS300" s="41"/>
      <c r="BT300" s="41"/>
      <c r="BU300" s="41"/>
      <c r="BV300" s="41"/>
      <c r="BW300" s="41"/>
      <c r="BX300" s="41"/>
      <c r="BY300" s="41"/>
      <c r="BZ300" s="41"/>
      <c r="CA300" s="41"/>
      <c r="CB300" s="41"/>
      <c r="CC300" s="41"/>
      <c r="CD300" s="41"/>
      <c r="CE300" s="41"/>
      <c r="CF300" s="41"/>
      <c r="CG300" s="41"/>
      <c r="CH300" s="41"/>
      <c r="CI300" s="41"/>
      <c r="CJ300" s="41"/>
      <c r="CK300" s="41"/>
      <c r="CL300" s="41"/>
      <c r="CM300" s="41"/>
    </row>
    <row r="301" spans="1:91" x14ac:dyDescent="0.2">
      <c r="A301" s="43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AD301" s="41"/>
      <c r="AE301" s="41"/>
      <c r="AF301" s="41"/>
      <c r="AG301" s="41"/>
      <c r="AH301" s="41"/>
      <c r="AI301" s="41"/>
      <c r="AJ301" s="41"/>
      <c r="AK301" s="41"/>
      <c r="AL301" s="41"/>
      <c r="AM301" s="41"/>
      <c r="AN301" s="41"/>
      <c r="AO301" s="41"/>
      <c r="AP301" s="41"/>
      <c r="AQ301" s="41"/>
      <c r="AR301" s="41"/>
      <c r="AS301" s="41"/>
      <c r="AT301" s="41"/>
      <c r="AU301" s="41"/>
      <c r="AV301" s="41"/>
      <c r="AW301" s="41"/>
      <c r="AX301" s="41"/>
      <c r="AY301" s="41"/>
      <c r="AZ301" s="41"/>
      <c r="BA301" s="41"/>
      <c r="BB301" s="41"/>
      <c r="BC301" s="41"/>
      <c r="BD301" s="41"/>
      <c r="BE301" s="41"/>
      <c r="BF301" s="41"/>
      <c r="BG301" s="41"/>
      <c r="BH301" s="41"/>
      <c r="BI301" s="41"/>
      <c r="BJ301" s="41"/>
      <c r="BK301" s="41"/>
      <c r="BL301" s="41"/>
      <c r="BM301" s="41"/>
      <c r="BN301" s="41"/>
      <c r="BO301" s="41"/>
      <c r="BP301" s="41"/>
      <c r="BQ301" s="41"/>
      <c r="BR301" s="41"/>
      <c r="BS301" s="41"/>
      <c r="BT301" s="41"/>
      <c r="BU301" s="41"/>
      <c r="BV301" s="41"/>
      <c r="BW301" s="41"/>
      <c r="BX301" s="41"/>
      <c r="BY301" s="41"/>
      <c r="BZ301" s="41"/>
      <c r="CA301" s="41"/>
      <c r="CB301" s="41"/>
      <c r="CC301" s="41"/>
      <c r="CD301" s="41"/>
      <c r="CE301" s="41"/>
      <c r="CF301" s="41"/>
      <c r="CG301" s="41"/>
      <c r="CH301" s="41"/>
      <c r="CI301" s="41"/>
      <c r="CJ301" s="41"/>
      <c r="CK301" s="41"/>
      <c r="CL301" s="41"/>
      <c r="CM301" s="41"/>
    </row>
    <row r="302" spans="1:91" x14ac:dyDescent="0.2">
      <c r="A302" s="43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AD302" s="41"/>
      <c r="AE302" s="41"/>
      <c r="AF302" s="41"/>
      <c r="AG302" s="41"/>
      <c r="AH302" s="41"/>
      <c r="AI302" s="41"/>
      <c r="AJ302" s="41"/>
      <c r="AK302" s="41"/>
      <c r="AL302" s="41"/>
      <c r="AM302" s="41"/>
      <c r="AN302" s="41"/>
      <c r="AO302" s="41"/>
      <c r="AP302" s="41"/>
      <c r="AQ302" s="41"/>
      <c r="AR302" s="41"/>
      <c r="AS302" s="41"/>
      <c r="AT302" s="41"/>
      <c r="AU302" s="41"/>
      <c r="AV302" s="41"/>
      <c r="AW302" s="41"/>
      <c r="AX302" s="41"/>
      <c r="AY302" s="41"/>
      <c r="AZ302" s="41"/>
      <c r="BA302" s="41"/>
      <c r="BB302" s="41"/>
      <c r="BC302" s="41"/>
      <c r="BD302" s="41"/>
      <c r="BE302" s="41"/>
      <c r="BF302" s="41"/>
      <c r="BG302" s="41"/>
      <c r="BH302" s="41"/>
      <c r="BI302" s="41"/>
      <c r="BJ302" s="41"/>
      <c r="BK302" s="41"/>
      <c r="BL302" s="41"/>
      <c r="BM302" s="41"/>
      <c r="BN302" s="41"/>
      <c r="BO302" s="41"/>
      <c r="BP302" s="41"/>
      <c r="BQ302" s="41"/>
      <c r="BR302" s="41"/>
      <c r="BS302" s="41"/>
      <c r="BT302" s="41"/>
      <c r="BU302" s="41"/>
      <c r="BV302" s="41"/>
      <c r="BW302" s="41"/>
      <c r="BX302" s="41"/>
      <c r="BY302" s="41"/>
      <c r="BZ302" s="41"/>
      <c r="CA302" s="41"/>
      <c r="CB302" s="41"/>
      <c r="CC302" s="41"/>
      <c r="CD302" s="41"/>
      <c r="CE302" s="41"/>
      <c r="CF302" s="41"/>
      <c r="CG302" s="41"/>
      <c r="CH302" s="41"/>
      <c r="CI302" s="41"/>
      <c r="CJ302" s="41"/>
      <c r="CK302" s="41"/>
      <c r="CL302" s="41"/>
      <c r="CM302" s="41"/>
    </row>
    <row r="303" spans="1:91" x14ac:dyDescent="0.2">
      <c r="A303" s="43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AD303" s="41"/>
      <c r="AE303" s="41"/>
      <c r="AF303" s="41"/>
      <c r="AG303" s="41"/>
      <c r="AH303" s="41"/>
      <c r="AI303" s="41"/>
      <c r="AJ303" s="41"/>
      <c r="AK303" s="41"/>
      <c r="AL303" s="41"/>
      <c r="AM303" s="41"/>
      <c r="AN303" s="41"/>
      <c r="AO303" s="41"/>
      <c r="AP303" s="41"/>
      <c r="AQ303" s="41"/>
      <c r="AR303" s="41"/>
      <c r="AS303" s="41"/>
      <c r="AT303" s="41"/>
      <c r="AU303" s="41"/>
      <c r="AV303" s="41"/>
      <c r="AW303" s="41"/>
      <c r="AX303" s="41"/>
      <c r="AY303" s="41"/>
      <c r="AZ303" s="41"/>
      <c r="BA303" s="41"/>
      <c r="BB303" s="41"/>
      <c r="BC303" s="41"/>
      <c r="BD303" s="41"/>
      <c r="BE303" s="41"/>
      <c r="BF303" s="41"/>
      <c r="BG303" s="41"/>
      <c r="BH303" s="41"/>
      <c r="BI303" s="41"/>
      <c r="BJ303" s="41"/>
      <c r="BK303" s="41"/>
      <c r="BL303" s="41"/>
      <c r="BM303" s="41"/>
      <c r="BN303" s="41"/>
      <c r="BO303" s="41"/>
      <c r="BP303" s="41"/>
      <c r="BQ303" s="41"/>
      <c r="BR303" s="41"/>
      <c r="BS303" s="41"/>
      <c r="BT303" s="41"/>
      <c r="BU303" s="41"/>
      <c r="BV303" s="41"/>
      <c r="BW303" s="41"/>
      <c r="BX303" s="41"/>
      <c r="BY303" s="41"/>
      <c r="BZ303" s="41"/>
      <c r="CA303" s="41"/>
      <c r="CB303" s="41"/>
      <c r="CC303" s="41"/>
      <c r="CD303" s="41"/>
      <c r="CE303" s="41"/>
      <c r="CF303" s="41"/>
      <c r="CG303" s="41"/>
      <c r="CH303" s="41"/>
      <c r="CI303" s="41"/>
      <c r="CJ303" s="41"/>
      <c r="CK303" s="41"/>
      <c r="CL303" s="41"/>
      <c r="CM303" s="41"/>
    </row>
    <row r="304" spans="1:91" x14ac:dyDescent="0.2">
      <c r="A304" s="43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AD304" s="41"/>
      <c r="AE304" s="41"/>
      <c r="AF304" s="41"/>
      <c r="AG304" s="41"/>
      <c r="AH304" s="41"/>
      <c r="AI304" s="41"/>
      <c r="AJ304" s="41"/>
      <c r="AK304" s="41"/>
      <c r="AL304" s="41"/>
      <c r="AM304" s="41"/>
      <c r="AN304" s="41"/>
      <c r="AO304" s="41"/>
      <c r="AP304" s="41"/>
      <c r="AQ304" s="41"/>
      <c r="AR304" s="41"/>
      <c r="AS304" s="41"/>
      <c r="AT304" s="41"/>
      <c r="AU304" s="41"/>
      <c r="AV304" s="41"/>
      <c r="AW304" s="41"/>
      <c r="AX304" s="41"/>
      <c r="AY304" s="41"/>
      <c r="AZ304" s="41"/>
      <c r="BA304" s="41"/>
      <c r="BB304" s="41"/>
      <c r="BC304" s="41"/>
      <c r="BD304" s="41"/>
      <c r="BE304" s="41"/>
      <c r="BF304" s="41"/>
      <c r="BG304" s="41"/>
      <c r="BH304" s="41"/>
      <c r="BI304" s="41"/>
      <c r="BJ304" s="41"/>
      <c r="BK304" s="41"/>
      <c r="BL304" s="41"/>
      <c r="BM304" s="41"/>
      <c r="BN304" s="41"/>
      <c r="BO304" s="41"/>
      <c r="BP304" s="41"/>
      <c r="BQ304" s="41"/>
      <c r="BR304" s="41"/>
      <c r="BS304" s="41"/>
      <c r="BT304" s="41"/>
      <c r="BU304" s="41"/>
      <c r="BV304" s="41"/>
      <c r="BW304" s="41"/>
      <c r="BX304" s="41"/>
      <c r="BY304" s="41"/>
      <c r="BZ304" s="41"/>
      <c r="CA304" s="41"/>
      <c r="CB304" s="41"/>
      <c r="CC304" s="41"/>
      <c r="CD304" s="41"/>
      <c r="CE304" s="41"/>
      <c r="CF304" s="41"/>
      <c r="CG304" s="41"/>
      <c r="CH304" s="41"/>
      <c r="CI304" s="41"/>
      <c r="CJ304" s="41"/>
      <c r="CK304" s="41"/>
      <c r="CL304" s="41"/>
      <c r="CM304" s="41"/>
    </row>
    <row r="305" spans="1:91" x14ac:dyDescent="0.2">
      <c r="A305" s="43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AD305" s="41"/>
      <c r="AE305" s="41"/>
      <c r="AF305" s="41"/>
      <c r="AG305" s="41"/>
      <c r="AH305" s="41"/>
      <c r="AI305" s="41"/>
      <c r="AJ305" s="41"/>
      <c r="AK305" s="41"/>
      <c r="AL305" s="41"/>
      <c r="AM305" s="41"/>
      <c r="AN305" s="41"/>
      <c r="AO305" s="41"/>
      <c r="AP305" s="41"/>
      <c r="AQ305" s="41"/>
      <c r="AR305" s="41"/>
      <c r="AS305" s="41"/>
      <c r="AT305" s="41"/>
      <c r="AU305" s="41"/>
      <c r="AV305" s="41"/>
      <c r="AW305" s="41"/>
      <c r="AX305" s="41"/>
      <c r="AY305" s="41"/>
      <c r="AZ305" s="41"/>
      <c r="BA305" s="41"/>
      <c r="BB305" s="41"/>
      <c r="BC305" s="41"/>
      <c r="BD305" s="41"/>
      <c r="BE305" s="41"/>
      <c r="BF305" s="41"/>
      <c r="BG305" s="41"/>
      <c r="BH305" s="41"/>
      <c r="BI305" s="41"/>
      <c r="BJ305" s="41"/>
      <c r="BK305" s="41"/>
      <c r="BL305" s="41"/>
      <c r="BM305" s="41"/>
      <c r="BN305" s="41"/>
      <c r="BO305" s="41"/>
      <c r="BP305" s="41"/>
      <c r="BQ305" s="41"/>
      <c r="BR305" s="41"/>
      <c r="BS305" s="41"/>
      <c r="BT305" s="41"/>
      <c r="BU305" s="41"/>
      <c r="BV305" s="41"/>
      <c r="BW305" s="41"/>
      <c r="BX305" s="41"/>
      <c r="BY305" s="41"/>
      <c r="BZ305" s="41"/>
      <c r="CA305" s="41"/>
      <c r="CB305" s="41"/>
      <c r="CC305" s="41"/>
      <c r="CD305" s="41"/>
      <c r="CE305" s="41"/>
      <c r="CF305" s="41"/>
      <c r="CG305" s="41"/>
      <c r="CH305" s="41"/>
      <c r="CI305" s="41"/>
      <c r="CJ305" s="41"/>
      <c r="CK305" s="41"/>
      <c r="CL305" s="41"/>
      <c r="CM305" s="41"/>
    </row>
    <row r="306" spans="1:91" x14ac:dyDescent="0.2">
      <c r="A306" s="43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AD306" s="41"/>
      <c r="AE306" s="41"/>
      <c r="AF306" s="41"/>
      <c r="AG306" s="41"/>
      <c r="AH306" s="41"/>
      <c r="AI306" s="41"/>
      <c r="AJ306" s="41"/>
      <c r="AK306" s="41"/>
      <c r="AL306" s="41"/>
      <c r="AM306" s="41"/>
      <c r="AN306" s="41"/>
      <c r="AO306" s="41"/>
      <c r="AP306" s="41"/>
      <c r="AQ306" s="41"/>
      <c r="AR306" s="41"/>
      <c r="AS306" s="41"/>
      <c r="AT306" s="41"/>
      <c r="AU306" s="41"/>
      <c r="AV306" s="41"/>
      <c r="AW306" s="41"/>
      <c r="AX306" s="41"/>
      <c r="AY306" s="41"/>
      <c r="AZ306" s="41"/>
      <c r="BA306" s="41"/>
      <c r="BB306" s="41"/>
      <c r="BC306" s="41"/>
      <c r="BD306" s="41"/>
      <c r="BE306" s="41"/>
      <c r="BF306" s="41"/>
      <c r="BG306" s="41"/>
      <c r="BH306" s="41"/>
      <c r="BI306" s="41"/>
      <c r="BJ306" s="41"/>
      <c r="BK306" s="41"/>
      <c r="BL306" s="41"/>
      <c r="BM306" s="41"/>
      <c r="BN306" s="41"/>
      <c r="BO306" s="41"/>
      <c r="BP306" s="41"/>
      <c r="BQ306" s="41"/>
      <c r="BR306" s="41"/>
      <c r="BS306" s="41"/>
      <c r="BT306" s="41"/>
      <c r="BU306" s="41"/>
      <c r="BV306" s="41"/>
      <c r="BW306" s="41"/>
      <c r="BX306" s="41"/>
      <c r="BY306" s="41"/>
      <c r="BZ306" s="41"/>
      <c r="CA306" s="41"/>
      <c r="CB306" s="41"/>
      <c r="CC306" s="41"/>
      <c r="CD306" s="41"/>
      <c r="CE306" s="41"/>
      <c r="CF306" s="41"/>
      <c r="CG306" s="41"/>
      <c r="CH306" s="41"/>
      <c r="CI306" s="41"/>
      <c r="CJ306" s="41"/>
      <c r="CK306" s="41"/>
      <c r="CL306" s="41"/>
      <c r="CM306" s="41"/>
    </row>
    <row r="307" spans="1:91" x14ac:dyDescent="0.2">
      <c r="A307" s="43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AD307" s="41"/>
      <c r="AE307" s="41"/>
      <c r="AF307" s="41"/>
      <c r="AG307" s="41"/>
      <c r="AH307" s="41"/>
      <c r="AI307" s="41"/>
      <c r="AJ307" s="41"/>
      <c r="AK307" s="41"/>
      <c r="AL307" s="41"/>
      <c r="AM307" s="41"/>
      <c r="AN307" s="41"/>
      <c r="AO307" s="41"/>
      <c r="AP307" s="41"/>
      <c r="AQ307" s="41"/>
      <c r="AR307" s="41"/>
      <c r="AS307" s="41"/>
      <c r="AT307" s="41"/>
      <c r="AU307" s="41"/>
      <c r="AV307" s="41"/>
      <c r="AW307" s="41"/>
      <c r="AX307" s="41"/>
      <c r="AY307" s="41"/>
      <c r="AZ307" s="41"/>
      <c r="BA307" s="41"/>
      <c r="BB307" s="41"/>
      <c r="BC307" s="41"/>
      <c r="BD307" s="41"/>
      <c r="BE307" s="41"/>
      <c r="BF307" s="41"/>
      <c r="BG307" s="41"/>
      <c r="BH307" s="41"/>
      <c r="BI307" s="41"/>
      <c r="BJ307" s="41"/>
      <c r="BK307" s="41"/>
      <c r="BL307" s="41"/>
      <c r="BM307" s="41"/>
      <c r="BN307" s="41"/>
      <c r="BO307" s="41"/>
      <c r="BP307" s="41"/>
      <c r="BQ307" s="41"/>
      <c r="BR307" s="41"/>
      <c r="BS307" s="41"/>
      <c r="BT307" s="41"/>
      <c r="BU307" s="41"/>
      <c r="BV307" s="41"/>
      <c r="BW307" s="41"/>
      <c r="BX307" s="41"/>
      <c r="BY307" s="41"/>
      <c r="BZ307" s="41"/>
      <c r="CA307" s="41"/>
      <c r="CB307" s="41"/>
      <c r="CC307" s="41"/>
      <c r="CD307" s="41"/>
      <c r="CE307" s="41"/>
      <c r="CF307" s="41"/>
      <c r="CG307" s="41"/>
      <c r="CH307" s="41"/>
      <c r="CI307" s="41"/>
      <c r="CJ307" s="41"/>
      <c r="CK307" s="41"/>
      <c r="CL307" s="41"/>
      <c r="CM307" s="41"/>
    </row>
    <row r="308" spans="1:91" x14ac:dyDescent="0.2">
      <c r="A308" s="43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AD308" s="41"/>
      <c r="AE308" s="41"/>
      <c r="AF308" s="41"/>
      <c r="AG308" s="41"/>
      <c r="AH308" s="41"/>
      <c r="AI308" s="41"/>
      <c r="AJ308" s="41"/>
      <c r="AK308" s="41"/>
      <c r="AL308" s="41"/>
      <c r="AM308" s="41"/>
      <c r="AN308" s="41"/>
      <c r="AO308" s="41"/>
      <c r="AP308" s="41"/>
      <c r="AQ308" s="41"/>
      <c r="AR308" s="41"/>
      <c r="AS308" s="41"/>
      <c r="AT308" s="41"/>
      <c r="AU308" s="41"/>
      <c r="AV308" s="41"/>
      <c r="AW308" s="41"/>
      <c r="AX308" s="41"/>
      <c r="AY308" s="41"/>
      <c r="AZ308" s="41"/>
      <c r="BA308" s="41"/>
      <c r="BB308" s="41"/>
      <c r="BC308" s="41"/>
      <c r="BD308" s="41"/>
      <c r="BE308" s="41"/>
      <c r="BF308" s="41"/>
      <c r="BG308" s="41"/>
      <c r="BH308" s="41"/>
      <c r="BI308" s="41"/>
      <c r="BJ308" s="41"/>
      <c r="BK308" s="41"/>
      <c r="BL308" s="41"/>
      <c r="BM308" s="41"/>
      <c r="BN308" s="41"/>
      <c r="BO308" s="41"/>
      <c r="BP308" s="41"/>
      <c r="BQ308" s="41"/>
      <c r="BR308" s="41"/>
      <c r="BS308" s="41"/>
      <c r="BT308" s="41"/>
      <c r="BU308" s="41"/>
      <c r="BV308" s="41"/>
      <c r="BW308" s="41"/>
      <c r="BX308" s="41"/>
      <c r="BY308" s="41"/>
      <c r="BZ308" s="41"/>
      <c r="CA308" s="41"/>
      <c r="CB308" s="41"/>
      <c r="CC308" s="41"/>
      <c r="CD308" s="41"/>
      <c r="CE308" s="41"/>
      <c r="CF308" s="41"/>
      <c r="CG308" s="41"/>
      <c r="CH308" s="41"/>
      <c r="CI308" s="41"/>
      <c r="CJ308" s="41"/>
      <c r="CK308" s="41"/>
      <c r="CL308" s="41"/>
      <c r="CM308" s="41"/>
    </row>
    <row r="309" spans="1:91" x14ac:dyDescent="0.2">
      <c r="A309" s="43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41"/>
      <c r="AO309" s="41"/>
      <c r="AP309" s="41"/>
      <c r="AQ309" s="41"/>
      <c r="AR309" s="41"/>
      <c r="AS309" s="41"/>
      <c r="AT309" s="41"/>
      <c r="AU309" s="41"/>
      <c r="AV309" s="41"/>
      <c r="AW309" s="41"/>
      <c r="AX309" s="41"/>
      <c r="AY309" s="41"/>
      <c r="AZ309" s="41"/>
      <c r="BA309" s="41"/>
      <c r="BB309" s="41"/>
      <c r="BC309" s="41"/>
      <c r="BD309" s="41"/>
      <c r="BE309" s="41"/>
      <c r="BF309" s="41"/>
      <c r="BG309" s="41"/>
      <c r="BH309" s="41"/>
      <c r="BI309" s="41"/>
      <c r="BJ309" s="41"/>
      <c r="BK309" s="41"/>
      <c r="BL309" s="41"/>
      <c r="BM309" s="41"/>
      <c r="BN309" s="41"/>
      <c r="BO309" s="41"/>
      <c r="BP309" s="41"/>
      <c r="BQ309" s="41"/>
      <c r="BR309" s="41"/>
      <c r="BS309" s="41"/>
      <c r="BT309" s="41"/>
      <c r="BU309" s="41"/>
      <c r="BV309" s="41"/>
      <c r="BW309" s="41"/>
      <c r="BX309" s="41"/>
      <c r="BY309" s="41"/>
      <c r="BZ309" s="41"/>
      <c r="CA309" s="41"/>
      <c r="CB309" s="41"/>
      <c r="CC309" s="41"/>
      <c r="CD309" s="41"/>
      <c r="CE309" s="41"/>
      <c r="CF309" s="41"/>
      <c r="CG309" s="41"/>
      <c r="CH309" s="41"/>
      <c r="CI309" s="41"/>
      <c r="CJ309" s="41"/>
      <c r="CK309" s="41"/>
      <c r="CL309" s="41"/>
      <c r="CM309" s="41"/>
    </row>
    <row r="310" spans="1:91" x14ac:dyDescent="0.2">
      <c r="A310" s="43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1"/>
      <c r="AN310" s="41"/>
      <c r="AO310" s="41"/>
      <c r="AP310" s="41"/>
      <c r="AQ310" s="41"/>
      <c r="AR310" s="41"/>
      <c r="AS310" s="41"/>
      <c r="AT310" s="41"/>
      <c r="AU310" s="41"/>
      <c r="AV310" s="41"/>
      <c r="AW310" s="41"/>
      <c r="AX310" s="41"/>
      <c r="AY310" s="41"/>
      <c r="AZ310" s="41"/>
      <c r="BA310" s="41"/>
      <c r="BB310" s="41"/>
      <c r="BC310" s="41"/>
      <c r="BD310" s="41"/>
      <c r="BE310" s="41"/>
      <c r="BF310" s="41"/>
      <c r="BG310" s="41"/>
      <c r="BH310" s="41"/>
      <c r="BI310" s="41"/>
      <c r="BJ310" s="41"/>
      <c r="BK310" s="41"/>
      <c r="BL310" s="41"/>
      <c r="BM310" s="41"/>
      <c r="BN310" s="41"/>
      <c r="BO310" s="41"/>
      <c r="BP310" s="41"/>
      <c r="BQ310" s="41"/>
      <c r="BR310" s="41"/>
      <c r="BS310" s="41"/>
      <c r="BT310" s="41"/>
      <c r="BU310" s="41"/>
      <c r="BV310" s="41"/>
      <c r="BW310" s="41"/>
      <c r="BX310" s="41"/>
      <c r="BY310" s="41"/>
      <c r="BZ310" s="41"/>
      <c r="CA310" s="41"/>
      <c r="CB310" s="41"/>
      <c r="CC310" s="41"/>
      <c r="CD310" s="41"/>
      <c r="CE310" s="41"/>
      <c r="CF310" s="41"/>
      <c r="CG310" s="41"/>
      <c r="CH310" s="41"/>
      <c r="CI310" s="41"/>
      <c r="CJ310" s="41"/>
      <c r="CK310" s="41"/>
      <c r="CL310" s="41"/>
      <c r="CM310" s="41"/>
    </row>
    <row r="311" spans="1:91" x14ac:dyDescent="0.2">
      <c r="A311" s="43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  <c r="AN311" s="41"/>
      <c r="AO311" s="41"/>
      <c r="AP311" s="41"/>
      <c r="AQ311" s="41"/>
      <c r="AR311" s="41"/>
      <c r="AS311" s="41"/>
      <c r="AT311" s="41"/>
      <c r="AU311" s="41"/>
      <c r="AV311" s="41"/>
      <c r="AW311" s="41"/>
      <c r="AX311" s="41"/>
      <c r="AY311" s="41"/>
      <c r="AZ311" s="41"/>
      <c r="BA311" s="41"/>
      <c r="BB311" s="41"/>
      <c r="BC311" s="41"/>
      <c r="BD311" s="41"/>
      <c r="BE311" s="41"/>
      <c r="BF311" s="41"/>
      <c r="BG311" s="41"/>
      <c r="BH311" s="41"/>
      <c r="BI311" s="41"/>
      <c r="BJ311" s="41"/>
      <c r="BK311" s="41"/>
      <c r="BL311" s="41"/>
      <c r="BM311" s="41"/>
      <c r="BN311" s="41"/>
      <c r="BO311" s="41"/>
      <c r="BP311" s="41"/>
      <c r="BQ311" s="41"/>
      <c r="BR311" s="41"/>
      <c r="BS311" s="41"/>
      <c r="BT311" s="41"/>
      <c r="BU311" s="41"/>
      <c r="BV311" s="41"/>
      <c r="BW311" s="41"/>
      <c r="BX311" s="41"/>
      <c r="BY311" s="41"/>
      <c r="BZ311" s="41"/>
      <c r="CA311" s="41"/>
      <c r="CB311" s="41"/>
      <c r="CC311" s="41"/>
      <c r="CD311" s="41"/>
      <c r="CE311" s="41"/>
      <c r="CF311" s="41"/>
      <c r="CG311" s="41"/>
      <c r="CH311" s="41"/>
      <c r="CI311" s="41"/>
      <c r="CJ311" s="41"/>
      <c r="CK311" s="41"/>
      <c r="CL311" s="41"/>
      <c r="CM311" s="41"/>
    </row>
    <row r="312" spans="1:91" x14ac:dyDescent="0.2">
      <c r="A312" s="43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  <c r="AN312" s="41"/>
      <c r="AO312" s="41"/>
      <c r="AP312" s="41"/>
      <c r="AQ312" s="41"/>
      <c r="AR312" s="41"/>
      <c r="AS312" s="41"/>
      <c r="AT312" s="41"/>
      <c r="AU312" s="41"/>
      <c r="AV312" s="41"/>
      <c r="AW312" s="41"/>
      <c r="AX312" s="41"/>
      <c r="AY312" s="41"/>
      <c r="AZ312" s="41"/>
      <c r="BA312" s="41"/>
      <c r="BB312" s="41"/>
      <c r="BC312" s="41"/>
      <c r="BD312" s="41"/>
      <c r="BE312" s="41"/>
      <c r="BF312" s="41"/>
      <c r="BG312" s="41"/>
      <c r="BH312" s="41"/>
      <c r="BI312" s="41"/>
      <c r="BJ312" s="41"/>
      <c r="BK312" s="41"/>
      <c r="BL312" s="41"/>
      <c r="BM312" s="41"/>
      <c r="BN312" s="41"/>
      <c r="BO312" s="41"/>
      <c r="BP312" s="41"/>
      <c r="BQ312" s="41"/>
      <c r="BR312" s="41"/>
      <c r="BS312" s="41"/>
      <c r="BT312" s="41"/>
      <c r="BU312" s="41"/>
      <c r="BV312" s="41"/>
      <c r="BW312" s="41"/>
      <c r="BX312" s="41"/>
      <c r="BY312" s="41"/>
      <c r="BZ312" s="41"/>
      <c r="CA312" s="41"/>
      <c r="CB312" s="41"/>
      <c r="CC312" s="41"/>
      <c r="CD312" s="41"/>
      <c r="CE312" s="41"/>
      <c r="CF312" s="41"/>
      <c r="CG312" s="41"/>
      <c r="CH312" s="41"/>
      <c r="CI312" s="41"/>
      <c r="CJ312" s="41"/>
      <c r="CK312" s="41"/>
      <c r="CL312" s="41"/>
      <c r="CM312" s="41"/>
    </row>
    <row r="313" spans="1:91" x14ac:dyDescent="0.2">
      <c r="A313" s="43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  <c r="AN313" s="41"/>
      <c r="AO313" s="41"/>
      <c r="AP313" s="41"/>
      <c r="AQ313" s="41"/>
      <c r="AR313" s="41"/>
      <c r="AS313" s="41"/>
      <c r="AT313" s="41"/>
      <c r="AU313" s="41"/>
      <c r="AV313" s="41"/>
      <c r="AW313" s="41"/>
      <c r="AX313" s="41"/>
      <c r="AY313" s="41"/>
      <c r="AZ313" s="41"/>
      <c r="BA313" s="41"/>
      <c r="BB313" s="41"/>
      <c r="BC313" s="41"/>
      <c r="BD313" s="41"/>
      <c r="BE313" s="41"/>
      <c r="BF313" s="41"/>
      <c r="BG313" s="41"/>
      <c r="BH313" s="41"/>
      <c r="BI313" s="41"/>
      <c r="BJ313" s="41"/>
      <c r="BK313" s="41"/>
      <c r="BL313" s="41"/>
      <c r="BM313" s="41"/>
      <c r="BN313" s="41"/>
      <c r="BO313" s="41"/>
      <c r="BP313" s="41"/>
      <c r="BQ313" s="41"/>
      <c r="BR313" s="41"/>
      <c r="BS313" s="41"/>
      <c r="BT313" s="41"/>
      <c r="BU313" s="41"/>
      <c r="BV313" s="41"/>
      <c r="BW313" s="41"/>
      <c r="BX313" s="41"/>
      <c r="BY313" s="41"/>
      <c r="BZ313" s="41"/>
      <c r="CA313" s="41"/>
      <c r="CB313" s="41"/>
      <c r="CC313" s="41"/>
      <c r="CD313" s="41"/>
      <c r="CE313" s="41"/>
      <c r="CF313" s="41"/>
      <c r="CG313" s="41"/>
      <c r="CH313" s="41"/>
      <c r="CI313" s="41"/>
      <c r="CJ313" s="41"/>
      <c r="CK313" s="41"/>
      <c r="CL313" s="41"/>
      <c r="CM313" s="41"/>
    </row>
    <row r="314" spans="1:91" x14ac:dyDescent="0.2">
      <c r="A314" s="43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1"/>
      <c r="AN314" s="41"/>
      <c r="AO314" s="41"/>
      <c r="AP314" s="41"/>
      <c r="AQ314" s="41"/>
      <c r="AR314" s="41"/>
      <c r="AS314" s="41"/>
      <c r="AT314" s="41"/>
      <c r="AU314" s="41"/>
      <c r="AV314" s="41"/>
      <c r="AW314" s="41"/>
      <c r="AX314" s="41"/>
      <c r="AY314" s="41"/>
      <c r="AZ314" s="41"/>
      <c r="BA314" s="41"/>
      <c r="BB314" s="41"/>
      <c r="BC314" s="41"/>
      <c r="BD314" s="41"/>
      <c r="BE314" s="41"/>
      <c r="BF314" s="41"/>
      <c r="BG314" s="41"/>
      <c r="BH314" s="41"/>
      <c r="BI314" s="41"/>
      <c r="BJ314" s="41"/>
      <c r="BK314" s="41"/>
      <c r="BL314" s="41"/>
      <c r="BM314" s="41"/>
      <c r="BN314" s="41"/>
      <c r="BO314" s="41"/>
      <c r="BP314" s="41"/>
      <c r="BQ314" s="41"/>
      <c r="BR314" s="41"/>
      <c r="BS314" s="41"/>
      <c r="BT314" s="41"/>
      <c r="BU314" s="41"/>
      <c r="BV314" s="41"/>
      <c r="BW314" s="41"/>
      <c r="BX314" s="41"/>
      <c r="BY314" s="41"/>
      <c r="BZ314" s="41"/>
      <c r="CA314" s="41"/>
      <c r="CB314" s="41"/>
      <c r="CC314" s="41"/>
      <c r="CD314" s="41"/>
      <c r="CE314" s="41"/>
      <c r="CF314" s="41"/>
      <c r="CG314" s="41"/>
      <c r="CH314" s="41"/>
      <c r="CI314" s="41"/>
      <c r="CJ314" s="41"/>
      <c r="CK314" s="41"/>
      <c r="CL314" s="41"/>
      <c r="CM314" s="41"/>
    </row>
    <row r="315" spans="1:91" x14ac:dyDescent="0.2">
      <c r="A315" s="43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41"/>
      <c r="AN315" s="41"/>
      <c r="AO315" s="41"/>
      <c r="AP315" s="41"/>
      <c r="AQ315" s="41"/>
      <c r="AR315" s="41"/>
      <c r="AS315" s="41"/>
      <c r="AT315" s="41"/>
      <c r="AU315" s="41"/>
      <c r="AV315" s="41"/>
      <c r="AW315" s="41"/>
      <c r="AX315" s="41"/>
      <c r="AY315" s="41"/>
      <c r="AZ315" s="41"/>
      <c r="BA315" s="41"/>
      <c r="BB315" s="41"/>
      <c r="BC315" s="41"/>
      <c r="BD315" s="41"/>
      <c r="BE315" s="41"/>
      <c r="BF315" s="41"/>
      <c r="BG315" s="41"/>
      <c r="BH315" s="41"/>
      <c r="BI315" s="41"/>
      <c r="BJ315" s="41"/>
      <c r="BK315" s="41"/>
      <c r="BL315" s="41"/>
      <c r="BM315" s="41"/>
      <c r="BN315" s="41"/>
      <c r="BO315" s="41"/>
      <c r="BP315" s="41"/>
      <c r="BQ315" s="41"/>
      <c r="BR315" s="41"/>
      <c r="BS315" s="41"/>
      <c r="BT315" s="41"/>
      <c r="BU315" s="41"/>
      <c r="BV315" s="41"/>
      <c r="BW315" s="41"/>
      <c r="BX315" s="41"/>
      <c r="BY315" s="41"/>
      <c r="BZ315" s="41"/>
      <c r="CA315" s="41"/>
      <c r="CB315" s="41"/>
      <c r="CC315" s="41"/>
      <c r="CD315" s="41"/>
      <c r="CE315" s="41"/>
      <c r="CF315" s="41"/>
      <c r="CG315" s="41"/>
      <c r="CH315" s="41"/>
      <c r="CI315" s="41"/>
      <c r="CJ315" s="41"/>
      <c r="CK315" s="41"/>
      <c r="CL315" s="41"/>
      <c r="CM315" s="41"/>
    </row>
    <row r="316" spans="1:91" x14ac:dyDescent="0.2">
      <c r="A316" s="43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AD316" s="41"/>
      <c r="AE316" s="41"/>
      <c r="AF316" s="41"/>
      <c r="AG316" s="41"/>
      <c r="AH316" s="41"/>
      <c r="AI316" s="41"/>
      <c r="AJ316" s="41"/>
      <c r="AK316" s="41"/>
      <c r="AL316" s="41"/>
      <c r="AM316" s="41"/>
      <c r="AN316" s="41"/>
      <c r="AO316" s="41"/>
      <c r="AP316" s="41"/>
      <c r="AQ316" s="41"/>
      <c r="AR316" s="41"/>
      <c r="AS316" s="41"/>
      <c r="AT316" s="41"/>
      <c r="AU316" s="41"/>
      <c r="AV316" s="41"/>
      <c r="AW316" s="41"/>
      <c r="AX316" s="41"/>
      <c r="AY316" s="41"/>
      <c r="AZ316" s="41"/>
      <c r="BA316" s="41"/>
      <c r="BB316" s="41"/>
      <c r="BC316" s="41"/>
      <c r="BD316" s="41"/>
      <c r="BE316" s="41"/>
      <c r="BF316" s="41"/>
      <c r="BG316" s="41"/>
      <c r="BH316" s="41"/>
      <c r="BI316" s="41"/>
      <c r="BJ316" s="41"/>
      <c r="BK316" s="41"/>
      <c r="BL316" s="41"/>
      <c r="BM316" s="41"/>
      <c r="BN316" s="41"/>
      <c r="BO316" s="41"/>
      <c r="BP316" s="41"/>
      <c r="BQ316" s="41"/>
      <c r="BR316" s="41"/>
      <c r="BS316" s="41"/>
      <c r="BT316" s="41"/>
      <c r="BU316" s="41"/>
      <c r="BV316" s="41"/>
      <c r="BW316" s="41"/>
      <c r="BX316" s="41"/>
      <c r="BY316" s="41"/>
      <c r="BZ316" s="41"/>
      <c r="CA316" s="41"/>
      <c r="CB316" s="41"/>
      <c r="CC316" s="41"/>
      <c r="CD316" s="41"/>
      <c r="CE316" s="41"/>
      <c r="CF316" s="41"/>
      <c r="CG316" s="41"/>
      <c r="CH316" s="41"/>
      <c r="CI316" s="41"/>
      <c r="CJ316" s="41"/>
      <c r="CK316" s="41"/>
      <c r="CL316" s="41"/>
      <c r="CM316" s="41"/>
    </row>
    <row r="317" spans="1:91" x14ac:dyDescent="0.2">
      <c r="A317" s="43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AD317" s="41"/>
      <c r="AE317" s="41"/>
      <c r="AF317" s="41"/>
      <c r="AG317" s="41"/>
      <c r="AH317" s="41"/>
      <c r="AI317" s="41"/>
      <c r="AJ317" s="41"/>
      <c r="AK317" s="41"/>
      <c r="AL317" s="41"/>
      <c r="AM317" s="41"/>
      <c r="AN317" s="41"/>
      <c r="AO317" s="41"/>
      <c r="AP317" s="41"/>
      <c r="AQ317" s="41"/>
      <c r="AR317" s="41"/>
      <c r="AS317" s="41"/>
      <c r="AT317" s="41"/>
      <c r="AU317" s="41"/>
      <c r="AV317" s="41"/>
      <c r="AW317" s="41"/>
      <c r="AX317" s="41"/>
      <c r="AY317" s="41"/>
      <c r="AZ317" s="41"/>
      <c r="BA317" s="41"/>
      <c r="BB317" s="41"/>
      <c r="BC317" s="41"/>
      <c r="BD317" s="41"/>
      <c r="BE317" s="41"/>
      <c r="BF317" s="41"/>
      <c r="BG317" s="41"/>
      <c r="BH317" s="41"/>
      <c r="BI317" s="41"/>
      <c r="BJ317" s="41"/>
      <c r="BK317" s="41"/>
      <c r="BL317" s="41"/>
      <c r="BM317" s="41"/>
      <c r="BN317" s="41"/>
      <c r="BO317" s="41"/>
      <c r="BP317" s="41"/>
      <c r="BQ317" s="41"/>
      <c r="BR317" s="41"/>
      <c r="BS317" s="41"/>
      <c r="BT317" s="41"/>
      <c r="BU317" s="41"/>
      <c r="BV317" s="41"/>
      <c r="BW317" s="41"/>
      <c r="BX317" s="41"/>
      <c r="BY317" s="41"/>
      <c r="BZ317" s="41"/>
      <c r="CA317" s="41"/>
      <c r="CB317" s="41"/>
      <c r="CC317" s="41"/>
      <c r="CD317" s="41"/>
      <c r="CE317" s="41"/>
      <c r="CF317" s="41"/>
      <c r="CG317" s="41"/>
      <c r="CH317" s="41"/>
      <c r="CI317" s="41"/>
      <c r="CJ317" s="41"/>
      <c r="CK317" s="41"/>
      <c r="CL317" s="41"/>
      <c r="CM317" s="41"/>
    </row>
    <row r="318" spans="1:91" x14ac:dyDescent="0.2">
      <c r="A318" s="43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AD318" s="41"/>
      <c r="AE318" s="41"/>
      <c r="AF318" s="41"/>
      <c r="AG318" s="41"/>
      <c r="AH318" s="41"/>
      <c r="AI318" s="41"/>
      <c r="AJ318" s="41"/>
      <c r="AK318" s="41"/>
      <c r="AL318" s="41"/>
      <c r="AM318" s="41"/>
      <c r="AN318" s="41"/>
      <c r="AO318" s="41"/>
      <c r="AP318" s="41"/>
      <c r="AQ318" s="41"/>
      <c r="AR318" s="41"/>
      <c r="AS318" s="41"/>
      <c r="AT318" s="41"/>
      <c r="AU318" s="41"/>
      <c r="AV318" s="41"/>
      <c r="AW318" s="41"/>
      <c r="AX318" s="41"/>
      <c r="AY318" s="41"/>
      <c r="AZ318" s="41"/>
      <c r="BA318" s="41"/>
      <c r="BB318" s="41"/>
      <c r="BC318" s="41"/>
      <c r="BD318" s="41"/>
      <c r="BE318" s="41"/>
      <c r="BF318" s="41"/>
      <c r="BG318" s="41"/>
      <c r="BH318" s="41"/>
      <c r="BI318" s="41"/>
      <c r="BJ318" s="41"/>
      <c r="BK318" s="41"/>
      <c r="BL318" s="41"/>
      <c r="BM318" s="41"/>
      <c r="BN318" s="41"/>
      <c r="BO318" s="41"/>
      <c r="BP318" s="41"/>
      <c r="BQ318" s="41"/>
      <c r="BR318" s="41"/>
      <c r="BS318" s="41"/>
      <c r="BT318" s="41"/>
      <c r="BU318" s="41"/>
      <c r="BV318" s="41"/>
      <c r="BW318" s="41"/>
      <c r="BX318" s="41"/>
      <c r="BY318" s="41"/>
      <c r="BZ318" s="41"/>
      <c r="CA318" s="41"/>
      <c r="CB318" s="41"/>
      <c r="CC318" s="41"/>
      <c r="CD318" s="41"/>
      <c r="CE318" s="41"/>
      <c r="CF318" s="41"/>
      <c r="CG318" s="41"/>
      <c r="CH318" s="41"/>
      <c r="CI318" s="41"/>
      <c r="CJ318" s="41"/>
      <c r="CK318" s="41"/>
      <c r="CL318" s="41"/>
      <c r="CM318" s="41"/>
    </row>
    <row r="319" spans="1:91" x14ac:dyDescent="0.2">
      <c r="A319" s="43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AD319" s="41"/>
      <c r="AE319" s="41"/>
      <c r="AF319" s="41"/>
      <c r="AG319" s="41"/>
      <c r="AH319" s="41"/>
      <c r="AI319" s="41"/>
      <c r="AJ319" s="41"/>
      <c r="AK319" s="41"/>
      <c r="AL319" s="41"/>
      <c r="AM319" s="41"/>
      <c r="AN319" s="41"/>
      <c r="AO319" s="41"/>
      <c r="AP319" s="41"/>
      <c r="AQ319" s="41"/>
      <c r="AR319" s="41"/>
      <c r="AS319" s="41"/>
      <c r="AT319" s="41"/>
      <c r="AU319" s="41"/>
      <c r="AV319" s="41"/>
      <c r="AW319" s="41"/>
      <c r="AX319" s="41"/>
      <c r="AY319" s="41"/>
      <c r="AZ319" s="41"/>
      <c r="BA319" s="41"/>
      <c r="BB319" s="41"/>
      <c r="BC319" s="41"/>
      <c r="BD319" s="41"/>
      <c r="BE319" s="41"/>
      <c r="BF319" s="41"/>
      <c r="BG319" s="41"/>
      <c r="BH319" s="41"/>
      <c r="BI319" s="41"/>
      <c r="BJ319" s="41"/>
      <c r="BK319" s="41"/>
      <c r="BL319" s="41"/>
      <c r="BM319" s="41"/>
      <c r="BN319" s="41"/>
      <c r="BO319" s="41"/>
      <c r="BP319" s="41"/>
      <c r="BQ319" s="41"/>
      <c r="BR319" s="41"/>
      <c r="BS319" s="41"/>
      <c r="BT319" s="41"/>
      <c r="BU319" s="41"/>
      <c r="BV319" s="41"/>
      <c r="BW319" s="41"/>
      <c r="BX319" s="41"/>
      <c r="BY319" s="41"/>
      <c r="BZ319" s="41"/>
      <c r="CA319" s="41"/>
      <c r="CB319" s="41"/>
      <c r="CC319" s="41"/>
      <c r="CD319" s="41"/>
      <c r="CE319" s="41"/>
      <c r="CF319" s="41"/>
      <c r="CG319" s="41"/>
      <c r="CH319" s="41"/>
      <c r="CI319" s="41"/>
      <c r="CJ319" s="41"/>
      <c r="CK319" s="41"/>
      <c r="CL319" s="41"/>
      <c r="CM319" s="41"/>
    </row>
    <row r="320" spans="1:91" x14ac:dyDescent="0.2">
      <c r="A320" s="43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1"/>
      <c r="AN320" s="41"/>
      <c r="AO320" s="41"/>
      <c r="AP320" s="41"/>
      <c r="AQ320" s="41"/>
      <c r="AR320" s="41"/>
      <c r="AS320" s="41"/>
      <c r="AT320" s="41"/>
      <c r="AU320" s="41"/>
      <c r="AV320" s="41"/>
      <c r="AW320" s="41"/>
      <c r="AX320" s="41"/>
      <c r="AY320" s="41"/>
      <c r="AZ320" s="41"/>
      <c r="BA320" s="41"/>
      <c r="BB320" s="41"/>
      <c r="BC320" s="41"/>
      <c r="BD320" s="41"/>
      <c r="BE320" s="41"/>
      <c r="BF320" s="41"/>
      <c r="BG320" s="41"/>
      <c r="BH320" s="41"/>
      <c r="BI320" s="41"/>
      <c r="BJ320" s="41"/>
      <c r="BK320" s="41"/>
      <c r="BL320" s="41"/>
      <c r="BM320" s="41"/>
      <c r="BN320" s="41"/>
      <c r="BO320" s="41"/>
      <c r="BP320" s="41"/>
      <c r="BQ320" s="41"/>
      <c r="BR320" s="41"/>
      <c r="BS320" s="41"/>
      <c r="BT320" s="41"/>
      <c r="BU320" s="41"/>
      <c r="BV320" s="41"/>
      <c r="BW320" s="41"/>
      <c r="BX320" s="41"/>
      <c r="BY320" s="41"/>
      <c r="BZ320" s="41"/>
      <c r="CA320" s="41"/>
      <c r="CB320" s="41"/>
      <c r="CC320" s="41"/>
      <c r="CD320" s="41"/>
      <c r="CE320" s="41"/>
      <c r="CF320" s="41"/>
      <c r="CG320" s="41"/>
      <c r="CH320" s="41"/>
      <c r="CI320" s="41"/>
      <c r="CJ320" s="41"/>
      <c r="CK320" s="41"/>
      <c r="CL320" s="41"/>
      <c r="CM320" s="41"/>
    </row>
    <row r="321" spans="1:91" x14ac:dyDescent="0.2">
      <c r="A321" s="43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AD321" s="41"/>
      <c r="AE321" s="41"/>
      <c r="AF321" s="41"/>
      <c r="AG321" s="41"/>
      <c r="AH321" s="41"/>
      <c r="AI321" s="41"/>
      <c r="AJ321" s="41"/>
      <c r="AK321" s="41"/>
      <c r="AL321" s="41"/>
      <c r="AM321" s="41"/>
      <c r="AN321" s="41"/>
      <c r="AO321" s="41"/>
      <c r="AP321" s="41"/>
      <c r="AQ321" s="41"/>
      <c r="AR321" s="41"/>
      <c r="AS321" s="41"/>
      <c r="AT321" s="41"/>
      <c r="AU321" s="41"/>
      <c r="AV321" s="41"/>
      <c r="AW321" s="41"/>
      <c r="AX321" s="41"/>
      <c r="AY321" s="41"/>
      <c r="AZ321" s="41"/>
      <c r="BA321" s="41"/>
      <c r="BB321" s="41"/>
      <c r="BC321" s="41"/>
      <c r="BD321" s="41"/>
      <c r="BE321" s="41"/>
      <c r="BF321" s="41"/>
      <c r="BG321" s="41"/>
      <c r="BH321" s="41"/>
      <c r="BI321" s="41"/>
      <c r="BJ321" s="41"/>
      <c r="BK321" s="41"/>
      <c r="BL321" s="41"/>
      <c r="BM321" s="41"/>
      <c r="BN321" s="41"/>
      <c r="BO321" s="41"/>
      <c r="BP321" s="41"/>
      <c r="BQ321" s="41"/>
      <c r="BR321" s="41"/>
      <c r="BS321" s="41"/>
      <c r="BT321" s="41"/>
      <c r="BU321" s="41"/>
      <c r="BV321" s="41"/>
      <c r="BW321" s="41"/>
      <c r="BX321" s="41"/>
      <c r="BY321" s="41"/>
      <c r="BZ321" s="41"/>
      <c r="CA321" s="41"/>
      <c r="CB321" s="41"/>
      <c r="CC321" s="41"/>
      <c r="CD321" s="41"/>
      <c r="CE321" s="41"/>
      <c r="CF321" s="41"/>
      <c r="CG321" s="41"/>
      <c r="CH321" s="41"/>
      <c r="CI321" s="41"/>
      <c r="CJ321" s="41"/>
      <c r="CK321" s="41"/>
      <c r="CL321" s="41"/>
      <c r="CM321" s="41"/>
    </row>
    <row r="322" spans="1:91" x14ac:dyDescent="0.2">
      <c r="A322" s="43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AD322" s="41"/>
      <c r="AE322" s="41"/>
      <c r="AF322" s="41"/>
      <c r="AG322" s="41"/>
      <c r="AH322" s="41"/>
      <c r="AI322" s="41"/>
      <c r="AJ322" s="41"/>
      <c r="AK322" s="41"/>
      <c r="AL322" s="41"/>
      <c r="AM322" s="41"/>
      <c r="AN322" s="41"/>
      <c r="AO322" s="41"/>
      <c r="AP322" s="41"/>
      <c r="AQ322" s="41"/>
      <c r="AR322" s="41"/>
      <c r="AS322" s="41"/>
      <c r="AT322" s="41"/>
      <c r="AU322" s="41"/>
      <c r="AV322" s="41"/>
      <c r="AW322" s="41"/>
      <c r="AX322" s="41"/>
      <c r="AY322" s="41"/>
      <c r="AZ322" s="41"/>
      <c r="BA322" s="41"/>
      <c r="BB322" s="41"/>
      <c r="BC322" s="41"/>
      <c r="BD322" s="41"/>
      <c r="BE322" s="41"/>
      <c r="BF322" s="41"/>
      <c r="BG322" s="41"/>
      <c r="BH322" s="41"/>
      <c r="BI322" s="41"/>
      <c r="BJ322" s="41"/>
      <c r="BK322" s="41"/>
      <c r="BL322" s="41"/>
      <c r="BM322" s="41"/>
      <c r="BN322" s="41"/>
      <c r="BO322" s="41"/>
      <c r="BP322" s="41"/>
      <c r="BQ322" s="41"/>
      <c r="BR322" s="41"/>
      <c r="BS322" s="41"/>
      <c r="BT322" s="41"/>
      <c r="BU322" s="41"/>
      <c r="BV322" s="41"/>
      <c r="BW322" s="41"/>
      <c r="BX322" s="41"/>
      <c r="BY322" s="41"/>
      <c r="BZ322" s="41"/>
      <c r="CA322" s="41"/>
      <c r="CB322" s="41"/>
      <c r="CC322" s="41"/>
      <c r="CD322" s="41"/>
      <c r="CE322" s="41"/>
      <c r="CF322" s="41"/>
      <c r="CG322" s="41"/>
      <c r="CH322" s="41"/>
      <c r="CI322" s="41"/>
      <c r="CJ322" s="41"/>
      <c r="CK322" s="41"/>
      <c r="CL322" s="41"/>
      <c r="CM322" s="41"/>
    </row>
    <row r="323" spans="1:91" x14ac:dyDescent="0.2">
      <c r="A323" s="43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AD323" s="41"/>
      <c r="AE323" s="41"/>
      <c r="AF323" s="41"/>
      <c r="AG323" s="41"/>
      <c r="AH323" s="41"/>
      <c r="AI323" s="41"/>
      <c r="AJ323" s="41"/>
      <c r="AK323" s="41"/>
      <c r="AL323" s="41"/>
      <c r="AM323" s="41"/>
      <c r="AN323" s="41"/>
      <c r="AO323" s="41"/>
      <c r="AP323" s="41"/>
      <c r="AQ323" s="41"/>
      <c r="AR323" s="41"/>
      <c r="AS323" s="41"/>
      <c r="AT323" s="41"/>
      <c r="AU323" s="41"/>
      <c r="AV323" s="41"/>
      <c r="AW323" s="41"/>
      <c r="AX323" s="41"/>
      <c r="AY323" s="41"/>
      <c r="AZ323" s="41"/>
      <c r="BA323" s="41"/>
      <c r="BB323" s="41"/>
      <c r="BC323" s="41"/>
      <c r="BD323" s="41"/>
      <c r="BE323" s="41"/>
      <c r="BF323" s="41"/>
      <c r="BG323" s="41"/>
      <c r="BH323" s="41"/>
      <c r="BI323" s="41"/>
      <c r="BJ323" s="41"/>
      <c r="BK323" s="41"/>
      <c r="BL323" s="41"/>
      <c r="BM323" s="41"/>
      <c r="BN323" s="41"/>
      <c r="BO323" s="41"/>
      <c r="BP323" s="41"/>
      <c r="BQ323" s="41"/>
      <c r="BR323" s="41"/>
      <c r="BS323" s="41"/>
      <c r="BT323" s="41"/>
      <c r="BU323" s="41"/>
      <c r="BV323" s="41"/>
      <c r="BW323" s="41"/>
      <c r="BX323" s="41"/>
      <c r="BY323" s="41"/>
      <c r="BZ323" s="41"/>
      <c r="CA323" s="41"/>
      <c r="CB323" s="41"/>
      <c r="CC323" s="41"/>
      <c r="CD323" s="41"/>
      <c r="CE323" s="41"/>
      <c r="CF323" s="41"/>
      <c r="CG323" s="41"/>
      <c r="CH323" s="41"/>
      <c r="CI323" s="41"/>
      <c r="CJ323" s="41"/>
      <c r="CK323" s="41"/>
      <c r="CL323" s="41"/>
      <c r="CM323" s="41"/>
    </row>
    <row r="324" spans="1:91" x14ac:dyDescent="0.2">
      <c r="A324" s="43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AD324" s="41"/>
      <c r="AE324" s="41"/>
      <c r="AF324" s="41"/>
      <c r="AG324" s="41"/>
      <c r="AH324" s="41"/>
      <c r="AI324" s="41"/>
      <c r="AJ324" s="41"/>
      <c r="AK324" s="41"/>
      <c r="AL324" s="41"/>
      <c r="AM324" s="41"/>
      <c r="AN324" s="41"/>
      <c r="AO324" s="41"/>
      <c r="AP324" s="41"/>
      <c r="AQ324" s="41"/>
      <c r="AR324" s="41"/>
      <c r="AS324" s="41"/>
      <c r="AT324" s="41"/>
      <c r="AU324" s="41"/>
      <c r="AV324" s="41"/>
      <c r="AW324" s="41"/>
      <c r="AX324" s="41"/>
      <c r="AY324" s="41"/>
      <c r="AZ324" s="41"/>
      <c r="BA324" s="41"/>
      <c r="BB324" s="41"/>
      <c r="BC324" s="41"/>
      <c r="BD324" s="41"/>
      <c r="BE324" s="41"/>
      <c r="BF324" s="41"/>
      <c r="BG324" s="41"/>
      <c r="BH324" s="41"/>
      <c r="BI324" s="41"/>
      <c r="BJ324" s="41"/>
      <c r="BK324" s="41"/>
      <c r="BL324" s="41"/>
      <c r="BM324" s="41"/>
      <c r="BN324" s="41"/>
      <c r="BO324" s="41"/>
      <c r="BP324" s="41"/>
      <c r="BQ324" s="41"/>
      <c r="BR324" s="41"/>
      <c r="BS324" s="41"/>
      <c r="BT324" s="41"/>
      <c r="BU324" s="41"/>
      <c r="BV324" s="41"/>
      <c r="BW324" s="41"/>
      <c r="BX324" s="41"/>
      <c r="BY324" s="41"/>
      <c r="BZ324" s="41"/>
      <c r="CA324" s="41"/>
      <c r="CB324" s="41"/>
      <c r="CC324" s="41"/>
      <c r="CD324" s="41"/>
      <c r="CE324" s="41"/>
      <c r="CF324" s="41"/>
      <c r="CG324" s="41"/>
      <c r="CH324" s="41"/>
      <c r="CI324" s="41"/>
      <c r="CJ324" s="41"/>
      <c r="CK324" s="41"/>
      <c r="CL324" s="41"/>
      <c r="CM324" s="41"/>
    </row>
    <row r="325" spans="1:91" x14ac:dyDescent="0.2">
      <c r="A325" s="43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AD325" s="41"/>
      <c r="AE325" s="41"/>
      <c r="AF325" s="41"/>
      <c r="AG325" s="41"/>
      <c r="AH325" s="41"/>
      <c r="AI325" s="41"/>
      <c r="AJ325" s="41"/>
      <c r="AK325" s="41"/>
      <c r="AL325" s="41"/>
      <c r="AM325" s="41"/>
      <c r="AN325" s="41"/>
      <c r="AO325" s="41"/>
      <c r="AP325" s="41"/>
      <c r="AQ325" s="41"/>
      <c r="AR325" s="41"/>
      <c r="AS325" s="41"/>
      <c r="AT325" s="41"/>
      <c r="AU325" s="41"/>
      <c r="AV325" s="41"/>
      <c r="AW325" s="41"/>
      <c r="AX325" s="41"/>
      <c r="AY325" s="41"/>
      <c r="AZ325" s="41"/>
      <c r="BA325" s="41"/>
      <c r="BB325" s="41"/>
      <c r="BC325" s="41"/>
      <c r="BD325" s="41"/>
      <c r="BE325" s="41"/>
      <c r="BF325" s="41"/>
      <c r="BG325" s="41"/>
      <c r="BH325" s="41"/>
      <c r="BI325" s="41"/>
      <c r="BJ325" s="41"/>
      <c r="BK325" s="41"/>
      <c r="BL325" s="41"/>
      <c r="BM325" s="41"/>
      <c r="BN325" s="41"/>
      <c r="BO325" s="41"/>
      <c r="BP325" s="41"/>
      <c r="BQ325" s="41"/>
      <c r="BR325" s="41"/>
      <c r="BS325" s="41"/>
      <c r="BT325" s="41"/>
      <c r="BU325" s="41"/>
      <c r="BV325" s="41"/>
      <c r="BW325" s="41"/>
      <c r="BX325" s="41"/>
      <c r="BY325" s="41"/>
      <c r="BZ325" s="41"/>
      <c r="CA325" s="41"/>
      <c r="CB325" s="41"/>
      <c r="CC325" s="41"/>
      <c r="CD325" s="41"/>
      <c r="CE325" s="41"/>
      <c r="CF325" s="41"/>
      <c r="CG325" s="41"/>
      <c r="CH325" s="41"/>
      <c r="CI325" s="41"/>
      <c r="CJ325" s="41"/>
      <c r="CK325" s="41"/>
      <c r="CL325" s="41"/>
      <c r="CM325" s="41"/>
    </row>
    <row r="326" spans="1:91" x14ac:dyDescent="0.2">
      <c r="A326" s="43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AD326" s="41"/>
      <c r="AE326" s="41"/>
      <c r="AF326" s="41"/>
      <c r="AG326" s="41"/>
      <c r="AH326" s="41"/>
      <c r="AI326" s="41"/>
      <c r="AJ326" s="41"/>
      <c r="AK326" s="41"/>
      <c r="AL326" s="41"/>
      <c r="AM326" s="41"/>
      <c r="AN326" s="41"/>
      <c r="AO326" s="41"/>
      <c r="AP326" s="41"/>
      <c r="AQ326" s="41"/>
      <c r="AR326" s="41"/>
      <c r="AS326" s="41"/>
      <c r="AT326" s="41"/>
      <c r="AU326" s="41"/>
      <c r="AV326" s="41"/>
      <c r="AW326" s="41"/>
      <c r="AX326" s="41"/>
      <c r="AY326" s="41"/>
      <c r="AZ326" s="41"/>
      <c r="BA326" s="41"/>
      <c r="BB326" s="41"/>
      <c r="BC326" s="41"/>
      <c r="BD326" s="41"/>
      <c r="BE326" s="41"/>
      <c r="BF326" s="41"/>
      <c r="BG326" s="41"/>
      <c r="BH326" s="41"/>
      <c r="BI326" s="41"/>
      <c r="BJ326" s="41"/>
      <c r="BK326" s="41"/>
      <c r="BL326" s="41"/>
      <c r="BM326" s="41"/>
      <c r="BN326" s="41"/>
      <c r="BO326" s="41"/>
      <c r="BP326" s="41"/>
      <c r="BQ326" s="41"/>
      <c r="BR326" s="41"/>
      <c r="BS326" s="41"/>
      <c r="BT326" s="41"/>
      <c r="BU326" s="41"/>
      <c r="BV326" s="41"/>
      <c r="BW326" s="41"/>
      <c r="BX326" s="41"/>
      <c r="BY326" s="41"/>
      <c r="BZ326" s="41"/>
      <c r="CA326" s="41"/>
      <c r="CB326" s="41"/>
      <c r="CC326" s="41"/>
      <c r="CD326" s="41"/>
      <c r="CE326" s="41"/>
      <c r="CF326" s="41"/>
      <c r="CG326" s="41"/>
      <c r="CH326" s="41"/>
      <c r="CI326" s="41"/>
      <c r="CJ326" s="41"/>
      <c r="CK326" s="41"/>
      <c r="CL326" s="41"/>
      <c r="CM326" s="41"/>
    </row>
    <row r="327" spans="1:91" x14ac:dyDescent="0.2">
      <c r="A327" s="43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AD327" s="41"/>
      <c r="AE327" s="41"/>
      <c r="AF327" s="41"/>
      <c r="AG327" s="41"/>
      <c r="AH327" s="41"/>
      <c r="AI327" s="41"/>
      <c r="AJ327" s="41"/>
      <c r="AK327" s="41"/>
      <c r="AL327" s="41"/>
      <c r="AM327" s="41"/>
      <c r="AN327" s="41"/>
      <c r="AO327" s="41"/>
      <c r="AP327" s="41"/>
      <c r="AQ327" s="41"/>
      <c r="AR327" s="41"/>
      <c r="AS327" s="41"/>
      <c r="AT327" s="41"/>
      <c r="AU327" s="41"/>
      <c r="AV327" s="41"/>
      <c r="AW327" s="41"/>
      <c r="AX327" s="41"/>
      <c r="AY327" s="41"/>
      <c r="AZ327" s="41"/>
      <c r="BA327" s="41"/>
      <c r="BB327" s="41"/>
      <c r="BC327" s="41"/>
      <c r="BD327" s="41"/>
      <c r="BE327" s="41"/>
      <c r="BF327" s="41"/>
      <c r="BG327" s="41"/>
      <c r="BH327" s="41"/>
      <c r="BI327" s="41"/>
      <c r="BJ327" s="41"/>
      <c r="BK327" s="41"/>
      <c r="BL327" s="41"/>
      <c r="BM327" s="41"/>
      <c r="BN327" s="41"/>
      <c r="BO327" s="41"/>
      <c r="BP327" s="41"/>
      <c r="BQ327" s="41"/>
      <c r="BR327" s="41"/>
      <c r="BS327" s="41"/>
      <c r="BT327" s="41"/>
      <c r="BU327" s="41"/>
      <c r="BV327" s="41"/>
      <c r="BW327" s="41"/>
      <c r="BX327" s="41"/>
      <c r="BY327" s="41"/>
      <c r="BZ327" s="41"/>
      <c r="CA327" s="41"/>
      <c r="CB327" s="41"/>
      <c r="CC327" s="41"/>
      <c r="CD327" s="41"/>
      <c r="CE327" s="41"/>
      <c r="CF327" s="41"/>
      <c r="CG327" s="41"/>
      <c r="CH327" s="41"/>
      <c r="CI327" s="41"/>
      <c r="CJ327" s="41"/>
      <c r="CK327" s="41"/>
      <c r="CL327" s="41"/>
      <c r="CM327" s="41"/>
    </row>
    <row r="328" spans="1:91" x14ac:dyDescent="0.2">
      <c r="A328" s="43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41"/>
      <c r="AN328" s="41"/>
      <c r="AO328" s="41"/>
      <c r="AP328" s="41"/>
      <c r="AQ328" s="41"/>
      <c r="AR328" s="41"/>
      <c r="AS328" s="41"/>
      <c r="AT328" s="41"/>
      <c r="AU328" s="41"/>
      <c r="AV328" s="41"/>
      <c r="AW328" s="41"/>
      <c r="AX328" s="41"/>
      <c r="AY328" s="41"/>
      <c r="AZ328" s="41"/>
      <c r="BA328" s="41"/>
      <c r="BB328" s="41"/>
      <c r="BC328" s="41"/>
      <c r="BD328" s="41"/>
      <c r="BE328" s="41"/>
      <c r="BF328" s="41"/>
      <c r="BG328" s="41"/>
      <c r="BH328" s="41"/>
      <c r="BI328" s="41"/>
      <c r="BJ328" s="41"/>
      <c r="BK328" s="41"/>
      <c r="BL328" s="41"/>
      <c r="BM328" s="41"/>
      <c r="BN328" s="41"/>
      <c r="BO328" s="41"/>
      <c r="BP328" s="41"/>
      <c r="BQ328" s="41"/>
      <c r="BR328" s="41"/>
      <c r="BS328" s="41"/>
      <c r="BT328" s="41"/>
      <c r="BU328" s="41"/>
      <c r="BV328" s="41"/>
      <c r="BW328" s="41"/>
      <c r="BX328" s="41"/>
      <c r="BY328" s="41"/>
      <c r="BZ328" s="41"/>
      <c r="CA328" s="41"/>
      <c r="CB328" s="41"/>
      <c r="CC328" s="41"/>
      <c r="CD328" s="41"/>
      <c r="CE328" s="41"/>
      <c r="CF328" s="41"/>
      <c r="CG328" s="41"/>
      <c r="CH328" s="41"/>
      <c r="CI328" s="41"/>
      <c r="CJ328" s="41"/>
      <c r="CK328" s="41"/>
      <c r="CL328" s="41"/>
      <c r="CM328" s="41"/>
    </row>
    <row r="329" spans="1:91" x14ac:dyDescent="0.2">
      <c r="A329" s="43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AD329" s="41"/>
      <c r="AE329" s="41"/>
      <c r="AF329" s="41"/>
      <c r="AG329" s="41"/>
      <c r="AH329" s="41"/>
      <c r="AI329" s="41"/>
      <c r="AJ329" s="41"/>
      <c r="AK329" s="41"/>
      <c r="AL329" s="41"/>
      <c r="AM329" s="41"/>
      <c r="AN329" s="41"/>
      <c r="AO329" s="41"/>
      <c r="AP329" s="41"/>
      <c r="AQ329" s="41"/>
      <c r="AR329" s="41"/>
      <c r="AS329" s="41"/>
      <c r="AT329" s="41"/>
      <c r="AU329" s="41"/>
      <c r="AV329" s="41"/>
      <c r="AW329" s="41"/>
      <c r="AX329" s="41"/>
      <c r="AY329" s="41"/>
      <c r="AZ329" s="41"/>
      <c r="BA329" s="41"/>
      <c r="BB329" s="41"/>
      <c r="BC329" s="41"/>
      <c r="BD329" s="41"/>
      <c r="BE329" s="41"/>
      <c r="BF329" s="41"/>
      <c r="BG329" s="41"/>
      <c r="BH329" s="41"/>
      <c r="BI329" s="41"/>
      <c r="BJ329" s="41"/>
      <c r="BK329" s="41"/>
      <c r="BL329" s="41"/>
      <c r="BM329" s="41"/>
      <c r="BN329" s="41"/>
      <c r="BO329" s="41"/>
      <c r="BP329" s="41"/>
      <c r="BQ329" s="41"/>
      <c r="BR329" s="41"/>
      <c r="BS329" s="41"/>
      <c r="BT329" s="41"/>
      <c r="BU329" s="41"/>
      <c r="BV329" s="41"/>
      <c r="BW329" s="41"/>
      <c r="BX329" s="41"/>
      <c r="BY329" s="41"/>
      <c r="BZ329" s="41"/>
      <c r="CA329" s="41"/>
      <c r="CB329" s="41"/>
      <c r="CC329" s="41"/>
      <c r="CD329" s="41"/>
      <c r="CE329" s="41"/>
      <c r="CF329" s="41"/>
      <c r="CG329" s="41"/>
      <c r="CH329" s="41"/>
      <c r="CI329" s="41"/>
      <c r="CJ329" s="41"/>
      <c r="CK329" s="41"/>
      <c r="CL329" s="41"/>
      <c r="CM329" s="41"/>
    </row>
    <row r="330" spans="1:91" x14ac:dyDescent="0.2">
      <c r="A330" s="43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AD330" s="41"/>
      <c r="AE330" s="41"/>
      <c r="AF330" s="41"/>
      <c r="AG330" s="41"/>
      <c r="AH330" s="41"/>
      <c r="AI330" s="41"/>
      <c r="AJ330" s="41"/>
      <c r="AK330" s="41"/>
      <c r="AL330" s="41"/>
      <c r="AM330" s="41"/>
      <c r="AN330" s="41"/>
      <c r="AO330" s="41"/>
      <c r="AP330" s="41"/>
      <c r="AQ330" s="41"/>
      <c r="AR330" s="41"/>
      <c r="AS330" s="41"/>
      <c r="AT330" s="41"/>
      <c r="AU330" s="41"/>
      <c r="AV330" s="41"/>
      <c r="AW330" s="41"/>
      <c r="AX330" s="41"/>
      <c r="AY330" s="41"/>
      <c r="AZ330" s="41"/>
      <c r="BA330" s="41"/>
      <c r="BB330" s="41"/>
      <c r="BC330" s="41"/>
      <c r="BD330" s="41"/>
      <c r="BE330" s="41"/>
      <c r="BF330" s="41"/>
      <c r="BG330" s="41"/>
      <c r="BH330" s="41"/>
      <c r="BI330" s="41"/>
      <c r="BJ330" s="41"/>
      <c r="BK330" s="41"/>
      <c r="BL330" s="41"/>
      <c r="BM330" s="41"/>
      <c r="BN330" s="41"/>
      <c r="BO330" s="41"/>
      <c r="BP330" s="41"/>
      <c r="BQ330" s="41"/>
      <c r="BR330" s="41"/>
      <c r="BS330" s="41"/>
      <c r="BT330" s="41"/>
      <c r="BU330" s="41"/>
      <c r="BV330" s="41"/>
      <c r="BW330" s="41"/>
      <c r="BX330" s="41"/>
      <c r="BY330" s="41"/>
      <c r="BZ330" s="41"/>
      <c r="CA330" s="41"/>
      <c r="CB330" s="41"/>
      <c r="CC330" s="41"/>
      <c r="CD330" s="41"/>
      <c r="CE330" s="41"/>
      <c r="CF330" s="41"/>
      <c r="CG330" s="41"/>
      <c r="CH330" s="41"/>
      <c r="CI330" s="41"/>
      <c r="CJ330" s="41"/>
      <c r="CK330" s="41"/>
      <c r="CL330" s="41"/>
      <c r="CM330" s="41"/>
    </row>
    <row r="331" spans="1:91" x14ac:dyDescent="0.2">
      <c r="A331" s="43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AD331" s="41"/>
      <c r="AE331" s="41"/>
      <c r="AF331" s="41"/>
      <c r="AG331" s="41"/>
      <c r="AH331" s="41"/>
      <c r="AI331" s="41"/>
      <c r="AJ331" s="41"/>
      <c r="AK331" s="41"/>
      <c r="AL331" s="41"/>
      <c r="AM331" s="41"/>
      <c r="AN331" s="41"/>
      <c r="AO331" s="41"/>
      <c r="AP331" s="41"/>
      <c r="AQ331" s="41"/>
      <c r="AR331" s="41"/>
      <c r="AS331" s="41"/>
      <c r="AT331" s="41"/>
      <c r="AU331" s="41"/>
      <c r="AV331" s="41"/>
      <c r="AW331" s="41"/>
      <c r="AX331" s="41"/>
      <c r="AY331" s="41"/>
      <c r="AZ331" s="41"/>
      <c r="BA331" s="41"/>
      <c r="BB331" s="41"/>
      <c r="BC331" s="41"/>
      <c r="BD331" s="41"/>
      <c r="BE331" s="41"/>
      <c r="BF331" s="41"/>
      <c r="BG331" s="41"/>
      <c r="BH331" s="41"/>
      <c r="BI331" s="41"/>
      <c r="BJ331" s="41"/>
      <c r="BK331" s="41"/>
      <c r="BL331" s="41"/>
      <c r="BM331" s="41"/>
      <c r="BN331" s="41"/>
      <c r="BO331" s="41"/>
      <c r="BP331" s="41"/>
      <c r="BQ331" s="41"/>
      <c r="BR331" s="41"/>
      <c r="BS331" s="41"/>
      <c r="BT331" s="41"/>
      <c r="BU331" s="41"/>
      <c r="BV331" s="41"/>
      <c r="BW331" s="41"/>
      <c r="BX331" s="41"/>
      <c r="BY331" s="41"/>
      <c r="BZ331" s="41"/>
      <c r="CA331" s="41"/>
      <c r="CB331" s="41"/>
      <c r="CC331" s="41"/>
      <c r="CD331" s="41"/>
      <c r="CE331" s="41"/>
      <c r="CF331" s="41"/>
      <c r="CG331" s="41"/>
      <c r="CH331" s="41"/>
      <c r="CI331" s="41"/>
      <c r="CJ331" s="41"/>
      <c r="CK331" s="41"/>
      <c r="CL331" s="41"/>
      <c r="CM331" s="41"/>
    </row>
    <row r="332" spans="1:91" x14ac:dyDescent="0.2">
      <c r="A332" s="43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AD332" s="41"/>
      <c r="AE332" s="41"/>
      <c r="AF332" s="41"/>
      <c r="AG332" s="41"/>
      <c r="AH332" s="41"/>
      <c r="AI332" s="41"/>
      <c r="AJ332" s="41"/>
      <c r="AK332" s="41"/>
      <c r="AL332" s="41"/>
      <c r="AM332" s="41"/>
      <c r="AN332" s="41"/>
      <c r="AO332" s="41"/>
      <c r="AP332" s="41"/>
      <c r="AQ332" s="41"/>
      <c r="AR332" s="41"/>
      <c r="AS332" s="41"/>
      <c r="AT332" s="41"/>
      <c r="AU332" s="41"/>
      <c r="AV332" s="41"/>
      <c r="AW332" s="41"/>
      <c r="AX332" s="41"/>
      <c r="AY332" s="41"/>
      <c r="AZ332" s="41"/>
      <c r="BA332" s="41"/>
      <c r="BB332" s="41"/>
      <c r="BC332" s="41"/>
      <c r="BD332" s="41"/>
      <c r="BE332" s="41"/>
      <c r="BF332" s="41"/>
      <c r="BG332" s="41"/>
      <c r="BH332" s="41"/>
      <c r="BI332" s="41"/>
      <c r="BJ332" s="41"/>
      <c r="BK332" s="41"/>
      <c r="BL332" s="41"/>
      <c r="BM332" s="41"/>
      <c r="BN332" s="41"/>
      <c r="BO332" s="41"/>
      <c r="BP332" s="41"/>
      <c r="BQ332" s="41"/>
      <c r="BR332" s="41"/>
      <c r="BS332" s="41"/>
      <c r="BT332" s="41"/>
      <c r="BU332" s="41"/>
      <c r="BV332" s="41"/>
      <c r="BW332" s="41"/>
      <c r="BX332" s="41"/>
      <c r="BY332" s="41"/>
      <c r="BZ332" s="41"/>
      <c r="CA332" s="41"/>
      <c r="CB332" s="41"/>
      <c r="CC332" s="41"/>
      <c r="CD332" s="41"/>
      <c r="CE332" s="41"/>
      <c r="CF332" s="41"/>
      <c r="CG332" s="41"/>
      <c r="CH332" s="41"/>
      <c r="CI332" s="41"/>
      <c r="CJ332" s="41"/>
      <c r="CK332" s="41"/>
      <c r="CL332" s="41"/>
      <c r="CM332" s="41"/>
    </row>
    <row r="333" spans="1:91" x14ac:dyDescent="0.2">
      <c r="A333" s="43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AD333" s="41"/>
      <c r="AE333" s="41"/>
      <c r="AF333" s="41"/>
      <c r="AG333" s="41"/>
      <c r="AH333" s="41"/>
      <c r="AI333" s="41"/>
      <c r="AJ333" s="41"/>
      <c r="AK333" s="41"/>
      <c r="AL333" s="41"/>
      <c r="AM333" s="41"/>
      <c r="AN333" s="41"/>
      <c r="AO333" s="41"/>
      <c r="AP333" s="41"/>
      <c r="AQ333" s="41"/>
      <c r="AR333" s="41"/>
      <c r="AS333" s="41"/>
      <c r="AT333" s="41"/>
      <c r="AU333" s="41"/>
      <c r="AV333" s="41"/>
      <c r="AW333" s="41"/>
      <c r="AX333" s="41"/>
      <c r="AY333" s="41"/>
      <c r="AZ333" s="41"/>
      <c r="BA333" s="41"/>
      <c r="BB333" s="41"/>
      <c r="BC333" s="41"/>
      <c r="BD333" s="41"/>
      <c r="BE333" s="41"/>
      <c r="BF333" s="41"/>
      <c r="BG333" s="41"/>
      <c r="BH333" s="41"/>
      <c r="BI333" s="41"/>
      <c r="BJ333" s="41"/>
      <c r="BK333" s="41"/>
      <c r="BL333" s="41"/>
      <c r="BM333" s="41"/>
      <c r="BN333" s="41"/>
      <c r="BO333" s="41"/>
      <c r="BP333" s="41"/>
      <c r="BQ333" s="41"/>
      <c r="BR333" s="41"/>
      <c r="BS333" s="41"/>
      <c r="BT333" s="41"/>
      <c r="BU333" s="41"/>
      <c r="BV333" s="41"/>
      <c r="BW333" s="41"/>
      <c r="BX333" s="41"/>
      <c r="BY333" s="41"/>
      <c r="BZ333" s="41"/>
      <c r="CA333" s="41"/>
      <c r="CB333" s="41"/>
      <c r="CC333" s="41"/>
      <c r="CD333" s="41"/>
      <c r="CE333" s="41"/>
      <c r="CF333" s="41"/>
      <c r="CG333" s="41"/>
      <c r="CH333" s="41"/>
      <c r="CI333" s="41"/>
      <c r="CJ333" s="41"/>
      <c r="CK333" s="41"/>
      <c r="CL333" s="41"/>
      <c r="CM333" s="41"/>
    </row>
    <row r="334" spans="1:91" x14ac:dyDescent="0.2">
      <c r="A334" s="43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AD334" s="41"/>
      <c r="AE334" s="41"/>
      <c r="AF334" s="41"/>
      <c r="AG334" s="41"/>
      <c r="AH334" s="41"/>
      <c r="AI334" s="41"/>
      <c r="AJ334" s="41"/>
      <c r="AK334" s="41"/>
      <c r="AL334" s="41"/>
      <c r="AM334" s="41"/>
      <c r="AN334" s="41"/>
      <c r="AO334" s="41"/>
      <c r="AP334" s="41"/>
      <c r="AQ334" s="41"/>
      <c r="AR334" s="41"/>
      <c r="AS334" s="41"/>
      <c r="AT334" s="41"/>
      <c r="AU334" s="41"/>
      <c r="AV334" s="41"/>
      <c r="AW334" s="41"/>
      <c r="AX334" s="41"/>
      <c r="AY334" s="41"/>
      <c r="AZ334" s="41"/>
      <c r="BA334" s="41"/>
      <c r="BB334" s="41"/>
      <c r="BC334" s="41"/>
      <c r="BD334" s="41"/>
      <c r="BE334" s="41"/>
      <c r="BF334" s="41"/>
      <c r="BG334" s="41"/>
      <c r="BH334" s="41"/>
      <c r="BI334" s="41"/>
      <c r="BJ334" s="41"/>
      <c r="BK334" s="41"/>
      <c r="BL334" s="41"/>
      <c r="BM334" s="41"/>
      <c r="BN334" s="41"/>
      <c r="BO334" s="41"/>
      <c r="BP334" s="41"/>
      <c r="BQ334" s="41"/>
      <c r="BR334" s="41"/>
      <c r="BS334" s="41"/>
      <c r="BT334" s="41"/>
      <c r="BU334" s="41"/>
      <c r="BV334" s="41"/>
      <c r="BW334" s="41"/>
      <c r="BX334" s="41"/>
      <c r="BY334" s="41"/>
      <c r="BZ334" s="41"/>
      <c r="CA334" s="41"/>
      <c r="CB334" s="41"/>
      <c r="CC334" s="41"/>
      <c r="CD334" s="41"/>
      <c r="CE334" s="41"/>
      <c r="CF334" s="41"/>
      <c r="CG334" s="41"/>
      <c r="CH334" s="41"/>
      <c r="CI334" s="41"/>
      <c r="CJ334" s="41"/>
      <c r="CK334" s="41"/>
      <c r="CL334" s="41"/>
      <c r="CM334" s="41"/>
    </row>
    <row r="335" spans="1:91" x14ac:dyDescent="0.2">
      <c r="A335" s="43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AD335" s="41"/>
      <c r="AE335" s="41"/>
      <c r="AF335" s="41"/>
      <c r="AG335" s="41"/>
      <c r="AH335" s="41"/>
      <c r="AI335" s="41"/>
      <c r="AJ335" s="41"/>
      <c r="AK335" s="41"/>
      <c r="AL335" s="41"/>
      <c r="AM335" s="41"/>
      <c r="AN335" s="41"/>
      <c r="AO335" s="41"/>
      <c r="AP335" s="41"/>
      <c r="AQ335" s="41"/>
      <c r="AR335" s="41"/>
      <c r="AS335" s="41"/>
      <c r="AT335" s="41"/>
      <c r="AU335" s="41"/>
      <c r="AV335" s="41"/>
      <c r="AW335" s="41"/>
      <c r="AX335" s="41"/>
      <c r="AY335" s="41"/>
      <c r="AZ335" s="41"/>
      <c r="BA335" s="41"/>
      <c r="BB335" s="41"/>
      <c r="BC335" s="41"/>
      <c r="BD335" s="41"/>
      <c r="BE335" s="41"/>
      <c r="BF335" s="41"/>
      <c r="BG335" s="41"/>
      <c r="BH335" s="41"/>
      <c r="BI335" s="41"/>
      <c r="BJ335" s="41"/>
      <c r="BK335" s="41"/>
      <c r="BL335" s="41"/>
      <c r="BM335" s="41"/>
      <c r="BN335" s="41"/>
      <c r="BO335" s="41"/>
      <c r="BP335" s="41"/>
      <c r="BQ335" s="41"/>
      <c r="BR335" s="41"/>
      <c r="BS335" s="41"/>
      <c r="BT335" s="41"/>
      <c r="BU335" s="41"/>
      <c r="BV335" s="41"/>
      <c r="BW335" s="41"/>
      <c r="BX335" s="41"/>
      <c r="BY335" s="41"/>
      <c r="BZ335" s="41"/>
      <c r="CA335" s="41"/>
      <c r="CB335" s="41"/>
      <c r="CC335" s="41"/>
      <c r="CD335" s="41"/>
      <c r="CE335" s="41"/>
      <c r="CF335" s="41"/>
      <c r="CG335" s="41"/>
      <c r="CH335" s="41"/>
      <c r="CI335" s="41"/>
      <c r="CJ335" s="41"/>
      <c r="CK335" s="41"/>
      <c r="CL335" s="41"/>
      <c r="CM335" s="41"/>
    </row>
    <row r="336" spans="1:91" x14ac:dyDescent="0.2">
      <c r="A336" s="43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AD336" s="41"/>
      <c r="AE336" s="41"/>
      <c r="AF336" s="41"/>
      <c r="AG336" s="41"/>
      <c r="AH336" s="41"/>
      <c r="AI336" s="41"/>
      <c r="AJ336" s="41"/>
      <c r="AK336" s="41"/>
      <c r="AL336" s="41"/>
      <c r="AM336" s="41"/>
      <c r="AN336" s="41"/>
      <c r="AO336" s="41"/>
      <c r="AP336" s="41"/>
      <c r="AQ336" s="41"/>
      <c r="AR336" s="41"/>
      <c r="AS336" s="41"/>
      <c r="AT336" s="41"/>
      <c r="AU336" s="41"/>
      <c r="AV336" s="41"/>
      <c r="AW336" s="41"/>
      <c r="AX336" s="41"/>
      <c r="AY336" s="41"/>
      <c r="AZ336" s="41"/>
      <c r="BA336" s="41"/>
      <c r="BB336" s="41"/>
      <c r="BC336" s="41"/>
      <c r="BD336" s="41"/>
      <c r="BE336" s="41"/>
      <c r="BF336" s="41"/>
      <c r="BG336" s="41"/>
      <c r="BH336" s="41"/>
      <c r="BI336" s="41"/>
      <c r="BJ336" s="41"/>
      <c r="BK336" s="41"/>
      <c r="BL336" s="41"/>
      <c r="BM336" s="41"/>
      <c r="BN336" s="41"/>
      <c r="BO336" s="41"/>
      <c r="BP336" s="41"/>
      <c r="BQ336" s="41"/>
      <c r="BR336" s="41"/>
      <c r="BS336" s="41"/>
      <c r="BT336" s="41"/>
      <c r="BU336" s="41"/>
      <c r="BV336" s="41"/>
      <c r="BW336" s="41"/>
      <c r="BX336" s="41"/>
      <c r="BY336" s="41"/>
      <c r="BZ336" s="41"/>
      <c r="CA336" s="41"/>
      <c r="CB336" s="41"/>
      <c r="CC336" s="41"/>
      <c r="CD336" s="41"/>
      <c r="CE336" s="41"/>
      <c r="CF336" s="41"/>
      <c r="CG336" s="41"/>
      <c r="CH336" s="41"/>
      <c r="CI336" s="41"/>
      <c r="CJ336" s="41"/>
      <c r="CK336" s="41"/>
      <c r="CL336" s="41"/>
      <c r="CM336" s="41"/>
    </row>
    <row r="337" spans="1:91" x14ac:dyDescent="0.2">
      <c r="A337" s="43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AD337" s="41"/>
      <c r="AE337" s="41"/>
      <c r="AF337" s="41"/>
      <c r="AG337" s="41"/>
      <c r="AH337" s="41"/>
      <c r="AI337" s="41"/>
      <c r="AJ337" s="41"/>
      <c r="AK337" s="41"/>
      <c r="AL337" s="41"/>
      <c r="AM337" s="41"/>
      <c r="AN337" s="41"/>
      <c r="AO337" s="41"/>
      <c r="AP337" s="41"/>
      <c r="AQ337" s="41"/>
      <c r="AR337" s="41"/>
      <c r="AS337" s="41"/>
      <c r="AT337" s="41"/>
      <c r="AU337" s="41"/>
      <c r="AV337" s="41"/>
      <c r="AW337" s="41"/>
      <c r="AX337" s="41"/>
      <c r="AY337" s="41"/>
      <c r="AZ337" s="41"/>
      <c r="BA337" s="41"/>
      <c r="BB337" s="41"/>
      <c r="BC337" s="41"/>
      <c r="BD337" s="41"/>
      <c r="BE337" s="41"/>
      <c r="BF337" s="41"/>
      <c r="BG337" s="41"/>
      <c r="BH337" s="41"/>
      <c r="BI337" s="41"/>
      <c r="BJ337" s="41"/>
      <c r="BK337" s="41"/>
      <c r="BL337" s="41"/>
      <c r="BM337" s="41"/>
      <c r="BN337" s="41"/>
      <c r="BO337" s="41"/>
      <c r="BP337" s="41"/>
      <c r="BQ337" s="41"/>
      <c r="BR337" s="41"/>
      <c r="BS337" s="41"/>
      <c r="BT337" s="41"/>
      <c r="BU337" s="41"/>
      <c r="BV337" s="41"/>
      <c r="BW337" s="41"/>
      <c r="BX337" s="41"/>
      <c r="BY337" s="41"/>
      <c r="BZ337" s="41"/>
      <c r="CA337" s="41"/>
      <c r="CB337" s="41"/>
      <c r="CC337" s="41"/>
      <c r="CD337" s="41"/>
      <c r="CE337" s="41"/>
      <c r="CF337" s="41"/>
      <c r="CG337" s="41"/>
      <c r="CH337" s="41"/>
      <c r="CI337" s="41"/>
      <c r="CJ337" s="41"/>
      <c r="CK337" s="41"/>
      <c r="CL337" s="41"/>
      <c r="CM337" s="41"/>
    </row>
    <row r="338" spans="1:91" x14ac:dyDescent="0.2">
      <c r="A338" s="43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AD338" s="41"/>
      <c r="AE338" s="41"/>
      <c r="AF338" s="41"/>
      <c r="AG338" s="41"/>
      <c r="AH338" s="41"/>
      <c r="AI338" s="41"/>
      <c r="AJ338" s="41"/>
      <c r="AK338" s="41"/>
      <c r="AL338" s="41"/>
      <c r="AM338" s="41"/>
      <c r="AN338" s="41"/>
      <c r="AO338" s="41"/>
      <c r="AP338" s="41"/>
      <c r="AQ338" s="41"/>
      <c r="AR338" s="41"/>
      <c r="AS338" s="41"/>
      <c r="AT338" s="41"/>
      <c r="AU338" s="41"/>
      <c r="AV338" s="41"/>
      <c r="AW338" s="41"/>
      <c r="AX338" s="41"/>
      <c r="AY338" s="41"/>
      <c r="AZ338" s="41"/>
      <c r="BA338" s="41"/>
      <c r="BB338" s="41"/>
      <c r="BC338" s="41"/>
      <c r="BD338" s="41"/>
      <c r="BE338" s="41"/>
      <c r="BF338" s="41"/>
      <c r="BG338" s="41"/>
      <c r="BH338" s="41"/>
      <c r="BI338" s="41"/>
      <c r="BJ338" s="41"/>
      <c r="BK338" s="41"/>
      <c r="BL338" s="41"/>
      <c r="BM338" s="41"/>
      <c r="BN338" s="41"/>
      <c r="BO338" s="41"/>
      <c r="BP338" s="41"/>
      <c r="BQ338" s="41"/>
      <c r="BR338" s="41"/>
      <c r="BS338" s="41"/>
      <c r="BT338" s="41"/>
      <c r="BU338" s="41"/>
      <c r="BV338" s="41"/>
      <c r="BW338" s="41"/>
      <c r="BX338" s="41"/>
      <c r="BY338" s="41"/>
      <c r="BZ338" s="41"/>
      <c r="CA338" s="41"/>
      <c r="CB338" s="41"/>
      <c r="CC338" s="41"/>
      <c r="CD338" s="41"/>
      <c r="CE338" s="41"/>
      <c r="CF338" s="41"/>
      <c r="CG338" s="41"/>
      <c r="CH338" s="41"/>
      <c r="CI338" s="41"/>
      <c r="CJ338" s="41"/>
      <c r="CK338" s="41"/>
      <c r="CL338" s="41"/>
      <c r="CM338" s="41"/>
    </row>
    <row r="339" spans="1:91" x14ac:dyDescent="0.2">
      <c r="A339" s="43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AD339" s="41"/>
      <c r="AE339" s="41"/>
      <c r="AF339" s="41"/>
      <c r="AG339" s="41"/>
      <c r="AH339" s="41"/>
      <c r="AI339" s="41"/>
      <c r="AJ339" s="41"/>
      <c r="AK339" s="41"/>
      <c r="AL339" s="41"/>
      <c r="AM339" s="41"/>
      <c r="AN339" s="41"/>
      <c r="AO339" s="41"/>
      <c r="AP339" s="41"/>
      <c r="AQ339" s="41"/>
      <c r="AR339" s="41"/>
      <c r="AS339" s="41"/>
      <c r="AT339" s="41"/>
      <c r="AU339" s="41"/>
      <c r="AV339" s="41"/>
      <c r="AW339" s="41"/>
      <c r="AX339" s="41"/>
      <c r="AY339" s="41"/>
      <c r="AZ339" s="41"/>
      <c r="BA339" s="41"/>
      <c r="BB339" s="41"/>
      <c r="BC339" s="41"/>
      <c r="BD339" s="41"/>
      <c r="BE339" s="41"/>
      <c r="BF339" s="41"/>
      <c r="BG339" s="41"/>
      <c r="BH339" s="41"/>
      <c r="BI339" s="41"/>
      <c r="BJ339" s="41"/>
      <c r="BK339" s="41"/>
      <c r="BL339" s="41"/>
      <c r="BM339" s="41"/>
      <c r="BN339" s="41"/>
      <c r="BO339" s="41"/>
      <c r="BP339" s="41"/>
      <c r="BQ339" s="41"/>
      <c r="BR339" s="41"/>
      <c r="BS339" s="41"/>
      <c r="BT339" s="41"/>
      <c r="BU339" s="41"/>
      <c r="BV339" s="41"/>
      <c r="BW339" s="41"/>
      <c r="BX339" s="41"/>
      <c r="BY339" s="41"/>
      <c r="BZ339" s="41"/>
      <c r="CA339" s="41"/>
      <c r="CB339" s="41"/>
      <c r="CC339" s="41"/>
      <c r="CD339" s="41"/>
      <c r="CE339" s="41"/>
      <c r="CF339" s="41"/>
      <c r="CG339" s="41"/>
      <c r="CH339" s="41"/>
      <c r="CI339" s="41"/>
      <c r="CJ339" s="41"/>
      <c r="CK339" s="41"/>
      <c r="CL339" s="41"/>
      <c r="CM339" s="41"/>
    </row>
    <row r="340" spans="1:91" x14ac:dyDescent="0.2">
      <c r="A340" s="43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AD340" s="41"/>
      <c r="AE340" s="41"/>
      <c r="AF340" s="41"/>
      <c r="AG340" s="41"/>
      <c r="AH340" s="41"/>
      <c r="AI340" s="41"/>
      <c r="AJ340" s="41"/>
      <c r="AK340" s="41"/>
      <c r="AL340" s="41"/>
      <c r="AM340" s="41"/>
      <c r="AN340" s="41"/>
      <c r="AO340" s="41"/>
      <c r="AP340" s="41"/>
      <c r="AQ340" s="41"/>
      <c r="AR340" s="41"/>
      <c r="AS340" s="41"/>
      <c r="AT340" s="41"/>
      <c r="AU340" s="41"/>
      <c r="AV340" s="41"/>
      <c r="AW340" s="41"/>
      <c r="AX340" s="41"/>
      <c r="AY340" s="41"/>
      <c r="AZ340" s="41"/>
      <c r="BA340" s="41"/>
      <c r="BB340" s="41"/>
      <c r="BC340" s="41"/>
      <c r="BD340" s="41"/>
      <c r="BE340" s="41"/>
      <c r="BF340" s="41"/>
      <c r="BG340" s="41"/>
      <c r="BH340" s="41"/>
      <c r="BI340" s="41"/>
      <c r="BJ340" s="41"/>
      <c r="BK340" s="41"/>
      <c r="BL340" s="41"/>
      <c r="BM340" s="41"/>
      <c r="BN340" s="41"/>
      <c r="BO340" s="41"/>
      <c r="BP340" s="41"/>
      <c r="BQ340" s="41"/>
      <c r="BR340" s="41"/>
      <c r="BS340" s="41"/>
      <c r="BT340" s="41"/>
      <c r="BU340" s="41"/>
      <c r="BV340" s="41"/>
      <c r="BW340" s="41"/>
      <c r="BX340" s="41"/>
      <c r="BY340" s="41"/>
      <c r="BZ340" s="41"/>
      <c r="CA340" s="41"/>
      <c r="CB340" s="41"/>
      <c r="CC340" s="41"/>
      <c r="CD340" s="41"/>
      <c r="CE340" s="41"/>
      <c r="CF340" s="41"/>
      <c r="CG340" s="41"/>
      <c r="CH340" s="41"/>
      <c r="CI340" s="41"/>
      <c r="CJ340" s="41"/>
      <c r="CK340" s="41"/>
      <c r="CL340" s="41"/>
      <c r="CM340" s="41"/>
    </row>
    <row r="341" spans="1:91" x14ac:dyDescent="0.2">
      <c r="A341" s="43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AD341" s="41"/>
      <c r="AE341" s="41"/>
      <c r="AF341" s="41"/>
      <c r="AG341" s="41"/>
      <c r="AH341" s="41"/>
      <c r="AI341" s="41"/>
      <c r="AJ341" s="41"/>
      <c r="AK341" s="41"/>
      <c r="AL341" s="41"/>
      <c r="AM341" s="41"/>
      <c r="AN341" s="41"/>
      <c r="AO341" s="41"/>
      <c r="AP341" s="41"/>
      <c r="AQ341" s="41"/>
      <c r="AR341" s="41"/>
      <c r="AS341" s="41"/>
      <c r="AT341" s="41"/>
      <c r="AU341" s="41"/>
      <c r="AV341" s="41"/>
      <c r="AW341" s="41"/>
      <c r="AX341" s="41"/>
      <c r="AY341" s="41"/>
      <c r="AZ341" s="41"/>
      <c r="BA341" s="41"/>
      <c r="BB341" s="41"/>
      <c r="BC341" s="41"/>
      <c r="BD341" s="41"/>
      <c r="BE341" s="41"/>
      <c r="BF341" s="41"/>
      <c r="BG341" s="41"/>
      <c r="BH341" s="41"/>
      <c r="BI341" s="41"/>
      <c r="BJ341" s="41"/>
      <c r="BK341" s="41"/>
      <c r="BL341" s="41"/>
      <c r="BM341" s="41"/>
      <c r="BN341" s="41"/>
      <c r="BO341" s="41"/>
      <c r="BP341" s="41"/>
      <c r="BQ341" s="41"/>
      <c r="BR341" s="41"/>
      <c r="BS341" s="41"/>
      <c r="BT341" s="41"/>
      <c r="BU341" s="41"/>
      <c r="BV341" s="41"/>
      <c r="BW341" s="41"/>
      <c r="BX341" s="41"/>
      <c r="BY341" s="41"/>
      <c r="BZ341" s="41"/>
      <c r="CA341" s="41"/>
      <c r="CB341" s="41"/>
      <c r="CC341" s="41"/>
      <c r="CD341" s="41"/>
      <c r="CE341" s="41"/>
      <c r="CF341" s="41"/>
      <c r="CG341" s="41"/>
      <c r="CH341" s="41"/>
      <c r="CI341" s="41"/>
      <c r="CJ341" s="41"/>
      <c r="CK341" s="41"/>
      <c r="CL341" s="41"/>
      <c r="CM341" s="41"/>
    </row>
    <row r="342" spans="1:91" x14ac:dyDescent="0.2">
      <c r="A342" s="43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AD342" s="41"/>
      <c r="AE342" s="41"/>
      <c r="AF342" s="41"/>
      <c r="AG342" s="41"/>
      <c r="AH342" s="41"/>
      <c r="AI342" s="41"/>
      <c r="AJ342" s="41"/>
      <c r="AK342" s="41"/>
      <c r="AL342" s="41"/>
      <c r="AM342" s="41"/>
      <c r="AN342" s="41"/>
      <c r="AO342" s="41"/>
      <c r="AP342" s="41"/>
      <c r="AQ342" s="41"/>
      <c r="AR342" s="41"/>
      <c r="AS342" s="41"/>
      <c r="AT342" s="41"/>
      <c r="AU342" s="41"/>
      <c r="AV342" s="41"/>
      <c r="AW342" s="41"/>
      <c r="AX342" s="41"/>
      <c r="AY342" s="41"/>
      <c r="AZ342" s="41"/>
      <c r="BA342" s="41"/>
      <c r="BB342" s="41"/>
      <c r="BC342" s="41"/>
      <c r="BD342" s="41"/>
      <c r="BE342" s="41"/>
      <c r="BF342" s="41"/>
      <c r="BG342" s="41"/>
      <c r="BH342" s="41"/>
      <c r="BI342" s="41"/>
      <c r="BJ342" s="41"/>
      <c r="BK342" s="41"/>
      <c r="BL342" s="41"/>
      <c r="BM342" s="41"/>
      <c r="BN342" s="41"/>
      <c r="BO342" s="41"/>
      <c r="BP342" s="41"/>
      <c r="BQ342" s="41"/>
      <c r="BR342" s="41"/>
      <c r="BS342" s="41"/>
      <c r="BT342" s="41"/>
      <c r="BU342" s="41"/>
      <c r="BV342" s="41"/>
      <c r="BW342" s="41"/>
      <c r="BX342" s="41"/>
      <c r="BY342" s="41"/>
      <c r="BZ342" s="41"/>
      <c r="CA342" s="41"/>
      <c r="CB342" s="41"/>
      <c r="CC342" s="41"/>
      <c r="CD342" s="41"/>
      <c r="CE342" s="41"/>
      <c r="CF342" s="41"/>
      <c r="CG342" s="41"/>
      <c r="CH342" s="41"/>
      <c r="CI342" s="41"/>
      <c r="CJ342" s="41"/>
      <c r="CK342" s="41"/>
      <c r="CL342" s="41"/>
      <c r="CM342" s="41"/>
    </row>
    <row r="343" spans="1:91" x14ac:dyDescent="0.2">
      <c r="A343" s="43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AD343" s="41"/>
      <c r="AE343" s="41"/>
      <c r="AF343" s="41"/>
      <c r="AG343" s="41"/>
      <c r="AH343" s="41"/>
      <c r="AI343" s="41"/>
      <c r="AJ343" s="41"/>
      <c r="AK343" s="41"/>
      <c r="AL343" s="41"/>
      <c r="AM343" s="41"/>
      <c r="AN343" s="41"/>
      <c r="AO343" s="41"/>
      <c r="AP343" s="41"/>
      <c r="AQ343" s="41"/>
      <c r="AR343" s="41"/>
      <c r="AS343" s="41"/>
      <c r="AT343" s="41"/>
      <c r="AU343" s="41"/>
      <c r="AV343" s="41"/>
      <c r="AW343" s="41"/>
      <c r="AX343" s="41"/>
      <c r="AY343" s="41"/>
      <c r="AZ343" s="41"/>
      <c r="BA343" s="41"/>
      <c r="BB343" s="41"/>
      <c r="BC343" s="41"/>
      <c r="BD343" s="41"/>
      <c r="BE343" s="41"/>
      <c r="BF343" s="41"/>
      <c r="BG343" s="41"/>
      <c r="BH343" s="41"/>
      <c r="BI343" s="41"/>
      <c r="BJ343" s="41"/>
      <c r="BK343" s="41"/>
      <c r="BL343" s="41"/>
      <c r="BM343" s="41"/>
      <c r="BN343" s="41"/>
      <c r="BO343" s="41"/>
      <c r="BP343" s="41"/>
      <c r="BQ343" s="41"/>
      <c r="BR343" s="41"/>
      <c r="BS343" s="41"/>
      <c r="BT343" s="41"/>
      <c r="BU343" s="41"/>
      <c r="BV343" s="41"/>
      <c r="BW343" s="41"/>
      <c r="BX343" s="41"/>
      <c r="BY343" s="41"/>
      <c r="BZ343" s="41"/>
      <c r="CA343" s="41"/>
      <c r="CB343" s="41"/>
      <c r="CC343" s="41"/>
      <c r="CD343" s="41"/>
      <c r="CE343" s="41"/>
      <c r="CF343" s="41"/>
      <c r="CG343" s="41"/>
      <c r="CH343" s="41"/>
      <c r="CI343" s="41"/>
      <c r="CJ343" s="41"/>
      <c r="CK343" s="41"/>
      <c r="CL343" s="41"/>
      <c r="CM343" s="41"/>
    </row>
    <row r="344" spans="1:91" x14ac:dyDescent="0.2">
      <c r="A344" s="43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AD344" s="41"/>
      <c r="AE344" s="41"/>
      <c r="AF344" s="41"/>
      <c r="AG344" s="41"/>
      <c r="AH344" s="41"/>
      <c r="AI344" s="41"/>
      <c r="AJ344" s="41"/>
      <c r="AK344" s="41"/>
      <c r="AL344" s="41"/>
      <c r="AM344" s="41"/>
      <c r="AN344" s="41"/>
      <c r="AO344" s="41"/>
      <c r="AP344" s="41"/>
      <c r="AQ344" s="41"/>
      <c r="AR344" s="41"/>
      <c r="AS344" s="41"/>
      <c r="AT344" s="41"/>
      <c r="AU344" s="41"/>
      <c r="AV344" s="41"/>
      <c r="AW344" s="41"/>
      <c r="AX344" s="41"/>
      <c r="AY344" s="41"/>
      <c r="AZ344" s="41"/>
      <c r="BA344" s="41"/>
      <c r="BB344" s="41"/>
      <c r="BC344" s="41"/>
      <c r="BD344" s="41"/>
      <c r="BE344" s="41"/>
      <c r="BF344" s="41"/>
      <c r="BG344" s="41"/>
      <c r="BH344" s="41"/>
      <c r="BI344" s="41"/>
      <c r="BJ344" s="41"/>
      <c r="BK344" s="41"/>
      <c r="BL344" s="41"/>
      <c r="BM344" s="41"/>
      <c r="BN344" s="41"/>
      <c r="BO344" s="41"/>
      <c r="BP344" s="41"/>
      <c r="BQ344" s="41"/>
      <c r="BR344" s="41"/>
      <c r="BS344" s="41"/>
      <c r="BT344" s="41"/>
      <c r="BU344" s="41"/>
      <c r="BV344" s="41"/>
      <c r="BW344" s="41"/>
      <c r="BX344" s="41"/>
      <c r="BY344" s="41"/>
      <c r="BZ344" s="41"/>
      <c r="CA344" s="41"/>
      <c r="CB344" s="41"/>
      <c r="CC344" s="41"/>
      <c r="CD344" s="41"/>
      <c r="CE344" s="41"/>
      <c r="CF344" s="41"/>
      <c r="CG344" s="41"/>
      <c r="CH344" s="41"/>
      <c r="CI344" s="41"/>
      <c r="CJ344" s="41"/>
      <c r="CK344" s="41"/>
      <c r="CL344" s="41"/>
      <c r="CM344" s="41"/>
    </row>
    <row r="345" spans="1:91" x14ac:dyDescent="0.2">
      <c r="A345" s="43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AD345" s="41"/>
      <c r="AE345" s="41"/>
      <c r="AF345" s="41"/>
      <c r="AG345" s="41"/>
      <c r="AH345" s="41"/>
      <c r="AI345" s="41"/>
      <c r="AJ345" s="41"/>
      <c r="AK345" s="41"/>
      <c r="AL345" s="41"/>
      <c r="AM345" s="41"/>
      <c r="AN345" s="41"/>
      <c r="AO345" s="41"/>
      <c r="AP345" s="41"/>
      <c r="AQ345" s="41"/>
      <c r="AR345" s="41"/>
      <c r="AS345" s="41"/>
      <c r="AT345" s="41"/>
      <c r="AU345" s="41"/>
      <c r="AV345" s="41"/>
      <c r="AW345" s="41"/>
      <c r="AX345" s="41"/>
      <c r="AY345" s="41"/>
      <c r="AZ345" s="41"/>
      <c r="BA345" s="41"/>
      <c r="BB345" s="41"/>
      <c r="BC345" s="41"/>
      <c r="BD345" s="41"/>
      <c r="BE345" s="41"/>
      <c r="BF345" s="41"/>
      <c r="BG345" s="41"/>
      <c r="BH345" s="41"/>
      <c r="BI345" s="41"/>
      <c r="BJ345" s="41"/>
      <c r="BK345" s="41"/>
      <c r="BL345" s="41"/>
      <c r="BM345" s="41"/>
      <c r="BN345" s="41"/>
      <c r="BO345" s="41"/>
      <c r="BP345" s="41"/>
      <c r="BQ345" s="41"/>
      <c r="BR345" s="41"/>
      <c r="BS345" s="41"/>
      <c r="BT345" s="41"/>
      <c r="BU345" s="41"/>
      <c r="BV345" s="41"/>
      <c r="BW345" s="41"/>
      <c r="BX345" s="41"/>
      <c r="BY345" s="41"/>
      <c r="BZ345" s="41"/>
      <c r="CA345" s="41"/>
      <c r="CB345" s="41"/>
      <c r="CC345" s="41"/>
      <c r="CD345" s="41"/>
      <c r="CE345" s="41"/>
      <c r="CF345" s="41"/>
      <c r="CG345" s="41"/>
      <c r="CH345" s="41"/>
      <c r="CI345" s="41"/>
      <c r="CJ345" s="41"/>
      <c r="CK345" s="41"/>
      <c r="CL345" s="41"/>
      <c r="CM345" s="41"/>
    </row>
    <row r="346" spans="1:91" x14ac:dyDescent="0.2">
      <c r="A346" s="43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AD346" s="41"/>
      <c r="AE346" s="41"/>
      <c r="AF346" s="41"/>
      <c r="AG346" s="41"/>
      <c r="AH346" s="41"/>
      <c r="AI346" s="41"/>
      <c r="AJ346" s="41"/>
      <c r="AK346" s="41"/>
      <c r="AL346" s="41"/>
      <c r="AM346" s="41"/>
      <c r="AN346" s="41"/>
      <c r="AO346" s="41"/>
      <c r="AP346" s="41"/>
      <c r="AQ346" s="41"/>
      <c r="AR346" s="41"/>
      <c r="AS346" s="41"/>
      <c r="AT346" s="41"/>
      <c r="AU346" s="41"/>
      <c r="AV346" s="41"/>
      <c r="AW346" s="41"/>
      <c r="AX346" s="41"/>
      <c r="AY346" s="41"/>
      <c r="AZ346" s="41"/>
      <c r="BA346" s="41"/>
      <c r="BB346" s="41"/>
      <c r="BC346" s="41"/>
      <c r="BD346" s="41"/>
      <c r="BE346" s="41"/>
      <c r="BF346" s="41"/>
      <c r="BG346" s="41"/>
      <c r="BH346" s="41"/>
      <c r="BI346" s="41"/>
      <c r="BJ346" s="41"/>
      <c r="BK346" s="41"/>
      <c r="BL346" s="41"/>
      <c r="BM346" s="41"/>
      <c r="BN346" s="41"/>
      <c r="BO346" s="41"/>
      <c r="BP346" s="41"/>
      <c r="BQ346" s="41"/>
      <c r="BR346" s="41"/>
      <c r="BS346" s="41"/>
      <c r="BT346" s="41"/>
      <c r="BU346" s="41"/>
      <c r="BV346" s="41"/>
      <c r="BW346" s="41"/>
      <c r="BX346" s="41"/>
      <c r="BY346" s="41"/>
      <c r="BZ346" s="41"/>
      <c r="CA346" s="41"/>
      <c r="CB346" s="41"/>
      <c r="CC346" s="41"/>
      <c r="CD346" s="41"/>
      <c r="CE346" s="41"/>
      <c r="CF346" s="41"/>
      <c r="CG346" s="41"/>
      <c r="CH346" s="41"/>
      <c r="CI346" s="41"/>
      <c r="CJ346" s="41"/>
      <c r="CK346" s="41"/>
      <c r="CL346" s="41"/>
      <c r="CM346" s="41"/>
    </row>
    <row r="347" spans="1:91" x14ac:dyDescent="0.2">
      <c r="A347" s="43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AD347" s="41"/>
      <c r="AE347" s="41"/>
      <c r="AF347" s="41"/>
      <c r="AG347" s="41"/>
      <c r="AH347" s="41"/>
      <c r="AI347" s="41"/>
      <c r="AJ347" s="41"/>
      <c r="AK347" s="41"/>
      <c r="AL347" s="41"/>
      <c r="AM347" s="41"/>
      <c r="AN347" s="41"/>
      <c r="AO347" s="41"/>
      <c r="AP347" s="41"/>
      <c r="AQ347" s="41"/>
      <c r="AR347" s="41"/>
      <c r="AS347" s="41"/>
      <c r="AT347" s="41"/>
      <c r="AU347" s="41"/>
      <c r="AV347" s="41"/>
      <c r="AW347" s="41"/>
      <c r="AX347" s="41"/>
      <c r="AY347" s="41"/>
      <c r="AZ347" s="41"/>
      <c r="BA347" s="41"/>
      <c r="BB347" s="41"/>
      <c r="BC347" s="41"/>
      <c r="BD347" s="41"/>
      <c r="BE347" s="41"/>
      <c r="BF347" s="41"/>
      <c r="BG347" s="41"/>
      <c r="BH347" s="41"/>
      <c r="BI347" s="41"/>
      <c r="BJ347" s="41"/>
      <c r="BK347" s="41"/>
      <c r="BL347" s="41"/>
      <c r="BM347" s="41"/>
      <c r="BN347" s="41"/>
      <c r="BO347" s="41"/>
      <c r="BP347" s="41"/>
      <c r="BQ347" s="41"/>
      <c r="BR347" s="41"/>
      <c r="BS347" s="41"/>
      <c r="BT347" s="41"/>
      <c r="BU347" s="41"/>
      <c r="BV347" s="41"/>
      <c r="BW347" s="41"/>
      <c r="BX347" s="41"/>
      <c r="BY347" s="41"/>
      <c r="BZ347" s="41"/>
      <c r="CA347" s="41"/>
      <c r="CB347" s="41"/>
      <c r="CC347" s="41"/>
      <c r="CD347" s="41"/>
      <c r="CE347" s="41"/>
      <c r="CF347" s="41"/>
      <c r="CG347" s="41"/>
      <c r="CH347" s="41"/>
      <c r="CI347" s="41"/>
      <c r="CJ347" s="41"/>
      <c r="CK347" s="41"/>
      <c r="CL347" s="41"/>
      <c r="CM347" s="41"/>
    </row>
    <row r="348" spans="1:91" x14ac:dyDescent="0.2">
      <c r="A348" s="43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AD348" s="41"/>
      <c r="AE348" s="41"/>
      <c r="AF348" s="41"/>
      <c r="AG348" s="41"/>
      <c r="AH348" s="41"/>
      <c r="AI348" s="41"/>
      <c r="AJ348" s="41"/>
      <c r="AK348" s="41"/>
      <c r="AL348" s="41"/>
      <c r="AM348" s="41"/>
      <c r="AN348" s="41"/>
      <c r="AO348" s="41"/>
      <c r="AP348" s="41"/>
      <c r="AQ348" s="41"/>
      <c r="AR348" s="41"/>
      <c r="AS348" s="41"/>
      <c r="AT348" s="41"/>
      <c r="AU348" s="41"/>
      <c r="AV348" s="41"/>
      <c r="AW348" s="41"/>
      <c r="AX348" s="41"/>
      <c r="AY348" s="41"/>
      <c r="AZ348" s="41"/>
      <c r="BA348" s="41"/>
      <c r="BB348" s="41"/>
      <c r="BC348" s="41"/>
      <c r="BD348" s="41"/>
      <c r="BE348" s="41"/>
      <c r="BF348" s="41"/>
      <c r="BG348" s="41"/>
      <c r="BH348" s="41"/>
      <c r="BI348" s="41"/>
      <c r="BJ348" s="41"/>
      <c r="BK348" s="41"/>
      <c r="BL348" s="41"/>
      <c r="BM348" s="41"/>
      <c r="BN348" s="41"/>
      <c r="BO348" s="41"/>
      <c r="BP348" s="41"/>
      <c r="BQ348" s="41"/>
      <c r="BR348" s="41"/>
      <c r="BS348" s="41"/>
      <c r="BT348" s="41"/>
      <c r="BU348" s="41"/>
      <c r="BV348" s="41"/>
      <c r="BW348" s="41"/>
      <c r="BX348" s="41"/>
      <c r="BY348" s="41"/>
      <c r="BZ348" s="41"/>
      <c r="CA348" s="41"/>
      <c r="CB348" s="41"/>
      <c r="CC348" s="41"/>
      <c r="CD348" s="41"/>
      <c r="CE348" s="41"/>
      <c r="CF348" s="41"/>
      <c r="CG348" s="41"/>
      <c r="CH348" s="41"/>
      <c r="CI348" s="41"/>
      <c r="CJ348" s="41"/>
      <c r="CK348" s="41"/>
      <c r="CL348" s="41"/>
      <c r="CM348" s="41"/>
    </row>
    <row r="349" spans="1:91" x14ac:dyDescent="0.2">
      <c r="A349" s="43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AD349" s="41"/>
      <c r="AE349" s="41"/>
      <c r="AF349" s="41"/>
      <c r="AG349" s="41"/>
      <c r="AH349" s="41"/>
      <c r="AI349" s="41"/>
      <c r="AJ349" s="41"/>
      <c r="AK349" s="41"/>
      <c r="AL349" s="41"/>
      <c r="AM349" s="41"/>
      <c r="AN349" s="41"/>
      <c r="AO349" s="41"/>
      <c r="AP349" s="41"/>
      <c r="AQ349" s="41"/>
      <c r="AR349" s="41"/>
      <c r="AS349" s="41"/>
      <c r="AT349" s="41"/>
      <c r="AU349" s="41"/>
      <c r="AV349" s="41"/>
      <c r="AW349" s="41"/>
      <c r="AX349" s="41"/>
      <c r="AY349" s="41"/>
      <c r="AZ349" s="41"/>
      <c r="BA349" s="41"/>
      <c r="BB349" s="41"/>
      <c r="BC349" s="41"/>
      <c r="BD349" s="41"/>
      <c r="BE349" s="41"/>
      <c r="BF349" s="41"/>
      <c r="BG349" s="41"/>
      <c r="BH349" s="41"/>
      <c r="BI349" s="41"/>
      <c r="BJ349" s="41"/>
      <c r="BK349" s="41"/>
      <c r="BL349" s="41"/>
      <c r="BM349" s="41"/>
      <c r="BN349" s="41"/>
      <c r="BO349" s="41"/>
      <c r="BP349" s="41"/>
      <c r="BQ349" s="41"/>
      <c r="BR349" s="41"/>
      <c r="BS349" s="41"/>
      <c r="BT349" s="41"/>
      <c r="BU349" s="41"/>
      <c r="BV349" s="41"/>
      <c r="BW349" s="41"/>
      <c r="BX349" s="41"/>
      <c r="BY349" s="41"/>
      <c r="BZ349" s="41"/>
      <c r="CA349" s="41"/>
      <c r="CB349" s="41"/>
      <c r="CC349" s="41"/>
      <c r="CD349" s="41"/>
      <c r="CE349" s="41"/>
      <c r="CF349" s="41"/>
      <c r="CG349" s="41"/>
      <c r="CH349" s="41"/>
      <c r="CI349" s="41"/>
      <c r="CJ349" s="41"/>
      <c r="CK349" s="41"/>
      <c r="CL349" s="41"/>
      <c r="CM349" s="41"/>
    </row>
    <row r="350" spans="1:91" x14ac:dyDescent="0.2">
      <c r="A350" s="43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AD350" s="41"/>
      <c r="AE350" s="41"/>
      <c r="AF350" s="41"/>
      <c r="AG350" s="41"/>
      <c r="AH350" s="41"/>
      <c r="AI350" s="41"/>
      <c r="AJ350" s="41"/>
      <c r="AK350" s="41"/>
      <c r="AL350" s="41"/>
      <c r="AM350" s="41"/>
      <c r="AN350" s="41"/>
      <c r="AO350" s="41"/>
      <c r="AP350" s="41"/>
      <c r="AQ350" s="41"/>
      <c r="AR350" s="41"/>
      <c r="AS350" s="41"/>
      <c r="AT350" s="41"/>
      <c r="AU350" s="41"/>
      <c r="AV350" s="41"/>
      <c r="AW350" s="41"/>
      <c r="AX350" s="41"/>
      <c r="AY350" s="41"/>
      <c r="AZ350" s="41"/>
      <c r="BA350" s="41"/>
      <c r="BB350" s="41"/>
      <c r="BC350" s="41"/>
      <c r="BD350" s="41"/>
      <c r="BE350" s="41"/>
      <c r="BF350" s="41"/>
      <c r="BG350" s="41"/>
      <c r="BH350" s="41"/>
      <c r="BI350" s="41"/>
      <c r="BJ350" s="41"/>
      <c r="BK350" s="41"/>
      <c r="BL350" s="41"/>
      <c r="BM350" s="41"/>
      <c r="BN350" s="41"/>
      <c r="BO350" s="41"/>
      <c r="BP350" s="41"/>
      <c r="BQ350" s="41"/>
      <c r="BR350" s="41"/>
      <c r="BS350" s="41"/>
      <c r="BT350" s="41"/>
      <c r="BU350" s="41"/>
      <c r="BV350" s="41"/>
      <c r="BW350" s="41"/>
      <c r="BX350" s="41"/>
      <c r="BY350" s="41"/>
      <c r="BZ350" s="41"/>
      <c r="CA350" s="41"/>
      <c r="CB350" s="41"/>
      <c r="CC350" s="41"/>
      <c r="CD350" s="41"/>
      <c r="CE350" s="41"/>
      <c r="CF350" s="41"/>
      <c r="CG350" s="41"/>
      <c r="CH350" s="41"/>
      <c r="CI350" s="41"/>
      <c r="CJ350" s="41"/>
      <c r="CK350" s="41"/>
      <c r="CL350" s="41"/>
      <c r="CM350" s="41"/>
    </row>
    <row r="351" spans="1:91" x14ac:dyDescent="0.2">
      <c r="A351" s="43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1"/>
      <c r="AN351" s="41"/>
      <c r="AO351" s="41"/>
      <c r="AP351" s="41"/>
      <c r="AQ351" s="41"/>
      <c r="AR351" s="41"/>
      <c r="AS351" s="41"/>
      <c r="AT351" s="41"/>
      <c r="AU351" s="41"/>
      <c r="AV351" s="41"/>
      <c r="AW351" s="41"/>
      <c r="AX351" s="41"/>
      <c r="AY351" s="41"/>
      <c r="AZ351" s="41"/>
      <c r="BA351" s="41"/>
      <c r="BB351" s="41"/>
      <c r="BC351" s="41"/>
      <c r="BD351" s="41"/>
      <c r="BE351" s="41"/>
      <c r="BF351" s="41"/>
      <c r="BG351" s="41"/>
      <c r="BH351" s="41"/>
      <c r="BI351" s="41"/>
      <c r="BJ351" s="41"/>
      <c r="BK351" s="41"/>
      <c r="BL351" s="41"/>
      <c r="BM351" s="41"/>
      <c r="BN351" s="41"/>
      <c r="BO351" s="41"/>
      <c r="BP351" s="41"/>
      <c r="BQ351" s="41"/>
      <c r="BR351" s="41"/>
      <c r="BS351" s="41"/>
      <c r="BT351" s="41"/>
      <c r="BU351" s="41"/>
      <c r="BV351" s="41"/>
      <c r="BW351" s="41"/>
      <c r="BX351" s="41"/>
      <c r="BY351" s="41"/>
      <c r="BZ351" s="41"/>
      <c r="CA351" s="41"/>
      <c r="CB351" s="41"/>
      <c r="CC351" s="41"/>
      <c r="CD351" s="41"/>
      <c r="CE351" s="41"/>
      <c r="CF351" s="41"/>
      <c r="CG351" s="41"/>
      <c r="CH351" s="41"/>
      <c r="CI351" s="41"/>
      <c r="CJ351" s="41"/>
      <c r="CK351" s="41"/>
      <c r="CL351" s="41"/>
      <c r="CM351" s="41"/>
    </row>
    <row r="352" spans="1:91" x14ac:dyDescent="0.2">
      <c r="A352" s="43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AD352" s="41"/>
      <c r="AE352" s="41"/>
      <c r="AF352" s="41"/>
      <c r="AG352" s="41"/>
      <c r="AH352" s="41"/>
      <c r="AI352" s="41"/>
      <c r="AJ352" s="41"/>
      <c r="AK352" s="41"/>
      <c r="AL352" s="41"/>
      <c r="AM352" s="41"/>
      <c r="AN352" s="41"/>
      <c r="AO352" s="41"/>
      <c r="AP352" s="41"/>
      <c r="AQ352" s="41"/>
      <c r="AR352" s="41"/>
      <c r="AS352" s="41"/>
      <c r="AT352" s="41"/>
      <c r="AU352" s="41"/>
      <c r="AV352" s="41"/>
      <c r="AW352" s="41"/>
      <c r="AX352" s="41"/>
      <c r="AY352" s="41"/>
      <c r="AZ352" s="41"/>
      <c r="BA352" s="41"/>
      <c r="BB352" s="41"/>
      <c r="BC352" s="41"/>
      <c r="BD352" s="41"/>
      <c r="BE352" s="41"/>
      <c r="BF352" s="41"/>
      <c r="BG352" s="41"/>
      <c r="BH352" s="41"/>
      <c r="BI352" s="41"/>
      <c r="BJ352" s="41"/>
      <c r="BK352" s="41"/>
      <c r="BL352" s="41"/>
      <c r="BM352" s="41"/>
      <c r="BN352" s="41"/>
      <c r="BO352" s="41"/>
      <c r="BP352" s="41"/>
      <c r="BQ352" s="41"/>
      <c r="BR352" s="41"/>
      <c r="BS352" s="41"/>
      <c r="BT352" s="41"/>
      <c r="BU352" s="41"/>
      <c r="BV352" s="41"/>
      <c r="BW352" s="41"/>
      <c r="BX352" s="41"/>
      <c r="BY352" s="41"/>
      <c r="BZ352" s="41"/>
      <c r="CA352" s="41"/>
      <c r="CB352" s="41"/>
      <c r="CC352" s="41"/>
      <c r="CD352" s="41"/>
      <c r="CE352" s="41"/>
      <c r="CF352" s="41"/>
      <c r="CG352" s="41"/>
      <c r="CH352" s="41"/>
      <c r="CI352" s="41"/>
      <c r="CJ352" s="41"/>
      <c r="CK352" s="41"/>
      <c r="CL352" s="41"/>
      <c r="CM352" s="41"/>
    </row>
    <row r="353" spans="1:91" x14ac:dyDescent="0.2">
      <c r="A353" s="43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AD353" s="41"/>
      <c r="AE353" s="41"/>
      <c r="AF353" s="41"/>
      <c r="AG353" s="41"/>
      <c r="AH353" s="41"/>
      <c r="AI353" s="41"/>
      <c r="AJ353" s="41"/>
      <c r="AK353" s="41"/>
      <c r="AL353" s="41"/>
      <c r="AM353" s="41"/>
      <c r="AN353" s="41"/>
      <c r="AO353" s="41"/>
      <c r="AP353" s="41"/>
      <c r="AQ353" s="41"/>
      <c r="AR353" s="41"/>
      <c r="AS353" s="41"/>
      <c r="AT353" s="41"/>
      <c r="AU353" s="41"/>
      <c r="AV353" s="41"/>
      <c r="AW353" s="41"/>
      <c r="AX353" s="41"/>
      <c r="AY353" s="41"/>
      <c r="AZ353" s="41"/>
      <c r="BA353" s="41"/>
      <c r="BB353" s="41"/>
      <c r="BC353" s="41"/>
      <c r="BD353" s="41"/>
      <c r="BE353" s="41"/>
      <c r="BF353" s="41"/>
      <c r="BG353" s="41"/>
      <c r="BH353" s="41"/>
      <c r="BI353" s="41"/>
      <c r="BJ353" s="41"/>
      <c r="BK353" s="41"/>
      <c r="BL353" s="41"/>
      <c r="BM353" s="41"/>
      <c r="BN353" s="41"/>
      <c r="BO353" s="41"/>
      <c r="BP353" s="41"/>
      <c r="BQ353" s="41"/>
      <c r="BR353" s="41"/>
      <c r="BS353" s="41"/>
      <c r="BT353" s="41"/>
      <c r="BU353" s="41"/>
      <c r="BV353" s="41"/>
      <c r="BW353" s="41"/>
      <c r="BX353" s="41"/>
      <c r="BY353" s="41"/>
      <c r="BZ353" s="41"/>
      <c r="CA353" s="41"/>
      <c r="CB353" s="41"/>
      <c r="CC353" s="41"/>
      <c r="CD353" s="41"/>
      <c r="CE353" s="41"/>
      <c r="CF353" s="41"/>
      <c r="CG353" s="41"/>
      <c r="CH353" s="41"/>
      <c r="CI353" s="41"/>
      <c r="CJ353" s="41"/>
      <c r="CK353" s="41"/>
      <c r="CL353" s="41"/>
      <c r="CM353" s="41"/>
    </row>
    <row r="354" spans="1:91" x14ac:dyDescent="0.2">
      <c r="A354" s="43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AD354" s="41"/>
      <c r="AE354" s="41"/>
      <c r="AF354" s="41"/>
      <c r="AG354" s="41"/>
      <c r="AH354" s="41"/>
      <c r="AI354" s="41"/>
      <c r="AJ354" s="41"/>
      <c r="AK354" s="41"/>
      <c r="AL354" s="41"/>
      <c r="AM354" s="41"/>
      <c r="AN354" s="41"/>
      <c r="AO354" s="41"/>
      <c r="AP354" s="41"/>
      <c r="AQ354" s="41"/>
      <c r="AR354" s="41"/>
      <c r="AS354" s="41"/>
      <c r="AT354" s="41"/>
      <c r="AU354" s="41"/>
      <c r="AV354" s="41"/>
      <c r="AW354" s="41"/>
      <c r="AX354" s="41"/>
      <c r="AY354" s="41"/>
      <c r="AZ354" s="41"/>
      <c r="BA354" s="41"/>
      <c r="BB354" s="41"/>
      <c r="BC354" s="41"/>
      <c r="BD354" s="41"/>
      <c r="BE354" s="41"/>
      <c r="BF354" s="41"/>
      <c r="BG354" s="41"/>
      <c r="BH354" s="41"/>
      <c r="BI354" s="41"/>
      <c r="BJ354" s="41"/>
      <c r="BK354" s="41"/>
      <c r="BL354" s="41"/>
      <c r="BM354" s="41"/>
      <c r="BN354" s="41"/>
      <c r="BO354" s="41"/>
      <c r="BP354" s="41"/>
      <c r="BQ354" s="41"/>
      <c r="BR354" s="41"/>
      <c r="BS354" s="41"/>
      <c r="BT354" s="41"/>
      <c r="BU354" s="41"/>
      <c r="BV354" s="41"/>
      <c r="BW354" s="41"/>
      <c r="BX354" s="41"/>
      <c r="BY354" s="41"/>
      <c r="BZ354" s="41"/>
      <c r="CA354" s="41"/>
      <c r="CB354" s="41"/>
      <c r="CC354" s="41"/>
      <c r="CD354" s="41"/>
      <c r="CE354" s="41"/>
      <c r="CF354" s="41"/>
      <c r="CG354" s="41"/>
      <c r="CH354" s="41"/>
      <c r="CI354" s="41"/>
      <c r="CJ354" s="41"/>
      <c r="CK354" s="41"/>
      <c r="CL354" s="41"/>
      <c r="CM354" s="41"/>
    </row>
    <row r="355" spans="1:91" x14ac:dyDescent="0.2">
      <c r="A355" s="43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AD355" s="41"/>
      <c r="AE355" s="41"/>
      <c r="AF355" s="41"/>
      <c r="AG355" s="41"/>
      <c r="AH355" s="41"/>
      <c r="AI355" s="41"/>
      <c r="AJ355" s="41"/>
      <c r="AK355" s="41"/>
      <c r="AL355" s="41"/>
      <c r="AM355" s="41"/>
      <c r="AN355" s="41"/>
      <c r="AO355" s="41"/>
      <c r="AP355" s="41"/>
      <c r="AQ355" s="41"/>
      <c r="AR355" s="41"/>
      <c r="AS355" s="41"/>
      <c r="AT355" s="41"/>
      <c r="AU355" s="41"/>
      <c r="AV355" s="41"/>
      <c r="AW355" s="41"/>
      <c r="AX355" s="41"/>
      <c r="AY355" s="41"/>
      <c r="AZ355" s="41"/>
      <c r="BA355" s="41"/>
      <c r="BB355" s="41"/>
      <c r="BC355" s="41"/>
      <c r="BD355" s="41"/>
      <c r="BE355" s="41"/>
      <c r="BF355" s="41"/>
      <c r="BG355" s="41"/>
      <c r="BH355" s="41"/>
      <c r="BI355" s="41"/>
      <c r="BJ355" s="41"/>
      <c r="BK355" s="41"/>
      <c r="BL355" s="41"/>
      <c r="BM355" s="41"/>
      <c r="BN355" s="41"/>
      <c r="BO355" s="41"/>
      <c r="BP355" s="41"/>
      <c r="BQ355" s="41"/>
      <c r="BR355" s="41"/>
      <c r="BS355" s="41"/>
      <c r="BT355" s="41"/>
      <c r="BU355" s="41"/>
      <c r="BV355" s="41"/>
      <c r="BW355" s="41"/>
      <c r="BX355" s="41"/>
      <c r="BY355" s="41"/>
      <c r="BZ355" s="41"/>
      <c r="CA355" s="41"/>
      <c r="CB355" s="41"/>
      <c r="CC355" s="41"/>
      <c r="CD355" s="41"/>
      <c r="CE355" s="41"/>
      <c r="CF355" s="41"/>
      <c r="CG355" s="41"/>
      <c r="CH355" s="41"/>
      <c r="CI355" s="41"/>
      <c r="CJ355" s="41"/>
      <c r="CK355" s="41"/>
      <c r="CL355" s="41"/>
      <c r="CM355" s="41"/>
    </row>
    <row r="356" spans="1:91" x14ac:dyDescent="0.2">
      <c r="A356" s="43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AD356" s="41"/>
      <c r="AE356" s="41"/>
      <c r="AF356" s="41"/>
      <c r="AG356" s="41"/>
      <c r="AH356" s="41"/>
      <c r="AI356" s="41"/>
      <c r="AJ356" s="41"/>
      <c r="AK356" s="41"/>
      <c r="AL356" s="41"/>
      <c r="AM356" s="41"/>
      <c r="AN356" s="41"/>
      <c r="AO356" s="41"/>
      <c r="AP356" s="41"/>
      <c r="AQ356" s="41"/>
      <c r="AR356" s="41"/>
      <c r="AS356" s="41"/>
      <c r="AT356" s="41"/>
      <c r="AU356" s="41"/>
      <c r="AV356" s="41"/>
      <c r="AW356" s="41"/>
      <c r="AX356" s="41"/>
      <c r="AY356" s="41"/>
      <c r="AZ356" s="41"/>
      <c r="BA356" s="41"/>
      <c r="BB356" s="41"/>
      <c r="BC356" s="41"/>
      <c r="BD356" s="41"/>
      <c r="BE356" s="41"/>
      <c r="BF356" s="41"/>
      <c r="BG356" s="41"/>
      <c r="BH356" s="41"/>
      <c r="BI356" s="41"/>
      <c r="BJ356" s="41"/>
      <c r="BK356" s="41"/>
      <c r="BL356" s="41"/>
      <c r="BM356" s="41"/>
      <c r="BN356" s="41"/>
      <c r="BO356" s="41"/>
      <c r="BP356" s="41"/>
      <c r="BQ356" s="41"/>
      <c r="BR356" s="41"/>
      <c r="BS356" s="41"/>
      <c r="BT356" s="41"/>
      <c r="BU356" s="41"/>
      <c r="BV356" s="41"/>
      <c r="BW356" s="41"/>
      <c r="BX356" s="41"/>
      <c r="BY356" s="41"/>
      <c r="BZ356" s="41"/>
      <c r="CA356" s="41"/>
      <c r="CB356" s="41"/>
      <c r="CC356" s="41"/>
      <c r="CD356" s="41"/>
      <c r="CE356" s="41"/>
      <c r="CF356" s="41"/>
      <c r="CG356" s="41"/>
      <c r="CH356" s="41"/>
      <c r="CI356" s="41"/>
      <c r="CJ356" s="41"/>
      <c r="CK356" s="41"/>
      <c r="CL356" s="41"/>
      <c r="CM356" s="41"/>
    </row>
    <row r="357" spans="1:91" x14ac:dyDescent="0.2">
      <c r="A357" s="43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AD357" s="41"/>
      <c r="AE357" s="41"/>
      <c r="AF357" s="41"/>
      <c r="AG357" s="41"/>
      <c r="AH357" s="41"/>
      <c r="AI357" s="41"/>
      <c r="AJ357" s="41"/>
      <c r="AK357" s="41"/>
      <c r="AL357" s="41"/>
      <c r="AM357" s="41"/>
      <c r="AN357" s="41"/>
      <c r="AO357" s="41"/>
      <c r="AP357" s="41"/>
      <c r="AQ357" s="41"/>
      <c r="AR357" s="41"/>
      <c r="AS357" s="41"/>
      <c r="AT357" s="41"/>
      <c r="AU357" s="41"/>
      <c r="AV357" s="41"/>
      <c r="AW357" s="41"/>
      <c r="AX357" s="41"/>
      <c r="AY357" s="41"/>
      <c r="AZ357" s="41"/>
      <c r="BA357" s="41"/>
      <c r="BB357" s="41"/>
      <c r="BC357" s="41"/>
      <c r="BD357" s="41"/>
      <c r="BE357" s="41"/>
      <c r="BF357" s="41"/>
      <c r="BG357" s="41"/>
      <c r="BH357" s="41"/>
      <c r="BI357" s="41"/>
      <c r="BJ357" s="41"/>
      <c r="BK357" s="41"/>
      <c r="BL357" s="41"/>
      <c r="BM357" s="41"/>
      <c r="BN357" s="41"/>
      <c r="BO357" s="41"/>
      <c r="BP357" s="41"/>
      <c r="BQ357" s="41"/>
      <c r="BR357" s="41"/>
      <c r="BS357" s="41"/>
      <c r="BT357" s="41"/>
      <c r="BU357" s="41"/>
      <c r="BV357" s="41"/>
      <c r="BW357" s="41"/>
      <c r="BX357" s="41"/>
      <c r="BY357" s="41"/>
      <c r="BZ357" s="41"/>
      <c r="CA357" s="41"/>
      <c r="CB357" s="41"/>
      <c r="CC357" s="41"/>
      <c r="CD357" s="41"/>
      <c r="CE357" s="41"/>
      <c r="CF357" s="41"/>
      <c r="CG357" s="41"/>
      <c r="CH357" s="41"/>
      <c r="CI357" s="41"/>
      <c r="CJ357" s="41"/>
      <c r="CK357" s="41"/>
      <c r="CL357" s="41"/>
      <c r="CM357" s="41"/>
    </row>
    <row r="358" spans="1:91" x14ac:dyDescent="0.2">
      <c r="A358" s="43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AD358" s="41"/>
      <c r="AE358" s="41"/>
      <c r="AF358" s="41"/>
      <c r="AG358" s="41"/>
      <c r="AH358" s="41"/>
      <c r="AI358" s="41"/>
      <c r="AJ358" s="41"/>
      <c r="AK358" s="41"/>
      <c r="AL358" s="41"/>
      <c r="AM358" s="41"/>
      <c r="AN358" s="41"/>
      <c r="AO358" s="41"/>
      <c r="AP358" s="41"/>
      <c r="AQ358" s="41"/>
      <c r="AR358" s="41"/>
      <c r="AS358" s="41"/>
      <c r="AT358" s="41"/>
      <c r="AU358" s="41"/>
      <c r="AV358" s="41"/>
      <c r="AW358" s="41"/>
      <c r="AX358" s="41"/>
      <c r="AY358" s="41"/>
      <c r="AZ358" s="41"/>
      <c r="BA358" s="41"/>
      <c r="BB358" s="41"/>
      <c r="BC358" s="41"/>
      <c r="BD358" s="41"/>
      <c r="BE358" s="41"/>
      <c r="BF358" s="41"/>
      <c r="BG358" s="41"/>
      <c r="BH358" s="41"/>
      <c r="BI358" s="41"/>
      <c r="BJ358" s="41"/>
      <c r="BK358" s="41"/>
      <c r="BL358" s="41"/>
      <c r="BM358" s="41"/>
      <c r="BN358" s="41"/>
      <c r="BO358" s="41"/>
      <c r="BP358" s="41"/>
      <c r="BQ358" s="41"/>
      <c r="BR358" s="41"/>
      <c r="BS358" s="41"/>
      <c r="BT358" s="41"/>
      <c r="BU358" s="41"/>
      <c r="BV358" s="41"/>
      <c r="BW358" s="41"/>
      <c r="BX358" s="41"/>
      <c r="BY358" s="41"/>
      <c r="BZ358" s="41"/>
      <c r="CA358" s="41"/>
      <c r="CB358" s="41"/>
      <c r="CC358" s="41"/>
      <c r="CD358" s="41"/>
      <c r="CE358" s="41"/>
      <c r="CF358" s="41"/>
      <c r="CG358" s="41"/>
      <c r="CH358" s="41"/>
      <c r="CI358" s="41"/>
      <c r="CJ358" s="41"/>
      <c r="CK358" s="41"/>
      <c r="CL358" s="41"/>
      <c r="CM358" s="41"/>
    </row>
    <row r="359" spans="1:91" x14ac:dyDescent="0.2">
      <c r="A359" s="43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AD359" s="41"/>
      <c r="AE359" s="41"/>
      <c r="AF359" s="41"/>
      <c r="AG359" s="41"/>
      <c r="AH359" s="41"/>
      <c r="AI359" s="41"/>
      <c r="AJ359" s="41"/>
      <c r="AK359" s="41"/>
      <c r="AL359" s="41"/>
      <c r="AM359" s="41"/>
      <c r="AN359" s="41"/>
      <c r="AO359" s="41"/>
      <c r="AP359" s="41"/>
      <c r="AQ359" s="41"/>
      <c r="AR359" s="41"/>
      <c r="AS359" s="41"/>
      <c r="AT359" s="41"/>
      <c r="AU359" s="41"/>
      <c r="AV359" s="41"/>
      <c r="AW359" s="41"/>
      <c r="AX359" s="41"/>
      <c r="AY359" s="41"/>
      <c r="AZ359" s="41"/>
      <c r="BA359" s="41"/>
      <c r="BB359" s="41"/>
      <c r="BC359" s="41"/>
      <c r="BD359" s="41"/>
      <c r="BE359" s="41"/>
      <c r="BF359" s="41"/>
      <c r="BG359" s="41"/>
      <c r="BH359" s="41"/>
      <c r="BI359" s="41"/>
      <c r="BJ359" s="41"/>
      <c r="BK359" s="41"/>
      <c r="BL359" s="41"/>
      <c r="BM359" s="41"/>
      <c r="BN359" s="41"/>
      <c r="BO359" s="41"/>
      <c r="BP359" s="41"/>
      <c r="BQ359" s="41"/>
      <c r="BR359" s="41"/>
      <c r="BS359" s="41"/>
      <c r="BT359" s="41"/>
      <c r="BU359" s="41"/>
      <c r="BV359" s="41"/>
      <c r="BW359" s="41"/>
      <c r="BX359" s="41"/>
      <c r="BY359" s="41"/>
      <c r="BZ359" s="41"/>
      <c r="CA359" s="41"/>
      <c r="CB359" s="41"/>
      <c r="CC359" s="41"/>
      <c r="CD359" s="41"/>
      <c r="CE359" s="41"/>
      <c r="CF359" s="41"/>
      <c r="CG359" s="41"/>
      <c r="CH359" s="41"/>
      <c r="CI359" s="41"/>
      <c r="CJ359" s="41"/>
      <c r="CK359" s="41"/>
      <c r="CL359" s="41"/>
      <c r="CM359" s="41"/>
    </row>
    <row r="360" spans="1:91" x14ac:dyDescent="0.2">
      <c r="A360" s="43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AD360" s="41"/>
      <c r="AE360" s="41"/>
      <c r="AF360" s="41"/>
      <c r="AG360" s="41"/>
      <c r="AH360" s="41"/>
      <c r="AI360" s="41"/>
      <c r="AJ360" s="41"/>
      <c r="AK360" s="41"/>
      <c r="AL360" s="41"/>
      <c r="AM360" s="41"/>
      <c r="AN360" s="41"/>
      <c r="AO360" s="41"/>
      <c r="AP360" s="41"/>
      <c r="AQ360" s="41"/>
      <c r="AR360" s="41"/>
      <c r="AS360" s="41"/>
      <c r="AT360" s="41"/>
      <c r="AU360" s="41"/>
      <c r="AV360" s="41"/>
      <c r="AW360" s="41"/>
      <c r="AX360" s="41"/>
      <c r="AY360" s="41"/>
      <c r="AZ360" s="41"/>
      <c r="BA360" s="41"/>
      <c r="BB360" s="41"/>
      <c r="BC360" s="41"/>
      <c r="BD360" s="41"/>
      <c r="BE360" s="41"/>
      <c r="BF360" s="41"/>
      <c r="BG360" s="41"/>
      <c r="BH360" s="41"/>
      <c r="BI360" s="41"/>
      <c r="BJ360" s="41"/>
      <c r="BK360" s="41"/>
      <c r="BL360" s="41"/>
      <c r="BM360" s="41"/>
      <c r="BN360" s="41"/>
      <c r="BO360" s="41"/>
      <c r="BP360" s="41"/>
      <c r="BQ360" s="41"/>
      <c r="BR360" s="41"/>
      <c r="BS360" s="41"/>
      <c r="BT360" s="41"/>
      <c r="BU360" s="41"/>
      <c r="BV360" s="41"/>
      <c r="BW360" s="41"/>
      <c r="BX360" s="41"/>
      <c r="BY360" s="41"/>
      <c r="BZ360" s="41"/>
      <c r="CA360" s="41"/>
      <c r="CB360" s="41"/>
      <c r="CC360" s="41"/>
      <c r="CD360" s="41"/>
      <c r="CE360" s="41"/>
      <c r="CF360" s="41"/>
      <c r="CG360" s="41"/>
      <c r="CH360" s="41"/>
      <c r="CI360" s="41"/>
      <c r="CJ360" s="41"/>
      <c r="CK360" s="41"/>
      <c r="CL360" s="41"/>
      <c r="CM360" s="41"/>
    </row>
    <row r="361" spans="1:91" x14ac:dyDescent="0.2">
      <c r="A361" s="43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AD361" s="41"/>
      <c r="AE361" s="41"/>
      <c r="AF361" s="41"/>
      <c r="AG361" s="41"/>
      <c r="AH361" s="41"/>
      <c r="AI361" s="41"/>
      <c r="AJ361" s="41"/>
      <c r="AK361" s="41"/>
      <c r="AL361" s="41"/>
      <c r="AM361" s="41"/>
      <c r="AN361" s="41"/>
      <c r="AO361" s="41"/>
      <c r="AP361" s="41"/>
      <c r="AQ361" s="41"/>
      <c r="AR361" s="41"/>
      <c r="AS361" s="41"/>
      <c r="AT361" s="41"/>
      <c r="AU361" s="41"/>
      <c r="AV361" s="41"/>
      <c r="AW361" s="41"/>
      <c r="AX361" s="41"/>
      <c r="AY361" s="41"/>
      <c r="AZ361" s="41"/>
      <c r="BA361" s="41"/>
      <c r="BB361" s="41"/>
      <c r="BC361" s="41"/>
      <c r="BD361" s="41"/>
      <c r="BE361" s="41"/>
      <c r="BF361" s="41"/>
      <c r="BG361" s="41"/>
      <c r="BH361" s="41"/>
      <c r="BI361" s="41"/>
      <c r="BJ361" s="41"/>
      <c r="BK361" s="41"/>
      <c r="BL361" s="41"/>
      <c r="BM361" s="41"/>
      <c r="BN361" s="41"/>
      <c r="BO361" s="41"/>
      <c r="BP361" s="41"/>
      <c r="BQ361" s="41"/>
      <c r="BR361" s="41"/>
      <c r="BS361" s="41"/>
      <c r="BT361" s="41"/>
      <c r="BU361" s="41"/>
      <c r="BV361" s="41"/>
      <c r="BW361" s="41"/>
      <c r="BX361" s="41"/>
      <c r="BY361" s="41"/>
      <c r="BZ361" s="41"/>
      <c r="CA361" s="41"/>
      <c r="CB361" s="41"/>
      <c r="CC361" s="41"/>
      <c r="CD361" s="41"/>
      <c r="CE361" s="41"/>
      <c r="CF361" s="41"/>
      <c r="CG361" s="41"/>
      <c r="CH361" s="41"/>
      <c r="CI361" s="41"/>
      <c r="CJ361" s="41"/>
      <c r="CK361" s="41"/>
      <c r="CL361" s="41"/>
      <c r="CM361" s="41"/>
    </row>
    <row r="362" spans="1:91" x14ac:dyDescent="0.2">
      <c r="A362" s="43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AD362" s="41"/>
      <c r="AE362" s="41"/>
      <c r="AF362" s="41"/>
      <c r="AG362" s="41"/>
      <c r="AH362" s="41"/>
      <c r="AI362" s="41"/>
      <c r="AJ362" s="41"/>
      <c r="AK362" s="41"/>
      <c r="AL362" s="41"/>
      <c r="AM362" s="41"/>
      <c r="AN362" s="41"/>
      <c r="AO362" s="41"/>
      <c r="AP362" s="41"/>
      <c r="AQ362" s="41"/>
      <c r="AR362" s="41"/>
      <c r="AS362" s="41"/>
      <c r="AT362" s="41"/>
      <c r="AU362" s="41"/>
      <c r="AV362" s="41"/>
      <c r="AW362" s="41"/>
      <c r="AX362" s="41"/>
      <c r="AY362" s="41"/>
      <c r="AZ362" s="41"/>
      <c r="BA362" s="41"/>
      <c r="BB362" s="41"/>
      <c r="BC362" s="41"/>
      <c r="BD362" s="41"/>
      <c r="BE362" s="41"/>
      <c r="BF362" s="41"/>
      <c r="BG362" s="41"/>
      <c r="BH362" s="41"/>
      <c r="BI362" s="41"/>
      <c r="BJ362" s="41"/>
      <c r="BK362" s="41"/>
      <c r="BL362" s="41"/>
      <c r="BM362" s="41"/>
      <c r="BN362" s="41"/>
      <c r="BO362" s="41"/>
      <c r="BP362" s="41"/>
      <c r="BQ362" s="41"/>
      <c r="BR362" s="41"/>
      <c r="BS362" s="41"/>
      <c r="BT362" s="41"/>
      <c r="BU362" s="41"/>
      <c r="BV362" s="41"/>
      <c r="BW362" s="41"/>
      <c r="BX362" s="41"/>
      <c r="BY362" s="41"/>
      <c r="BZ362" s="41"/>
      <c r="CA362" s="41"/>
      <c r="CB362" s="41"/>
      <c r="CC362" s="41"/>
      <c r="CD362" s="41"/>
      <c r="CE362" s="41"/>
      <c r="CF362" s="41"/>
      <c r="CG362" s="41"/>
      <c r="CH362" s="41"/>
      <c r="CI362" s="41"/>
      <c r="CJ362" s="41"/>
      <c r="CK362" s="41"/>
      <c r="CL362" s="41"/>
      <c r="CM362" s="41"/>
    </row>
    <row r="363" spans="1:91" x14ac:dyDescent="0.2">
      <c r="A363" s="43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AD363" s="41"/>
      <c r="AE363" s="41"/>
      <c r="AF363" s="41"/>
      <c r="AG363" s="41"/>
      <c r="AH363" s="41"/>
      <c r="AI363" s="41"/>
      <c r="AJ363" s="41"/>
      <c r="AK363" s="41"/>
      <c r="AL363" s="41"/>
      <c r="AM363" s="41"/>
      <c r="AN363" s="41"/>
      <c r="AO363" s="41"/>
      <c r="AP363" s="41"/>
      <c r="AQ363" s="41"/>
      <c r="AR363" s="41"/>
      <c r="AS363" s="41"/>
      <c r="AT363" s="41"/>
      <c r="AU363" s="41"/>
      <c r="AV363" s="41"/>
      <c r="AW363" s="41"/>
      <c r="AX363" s="41"/>
      <c r="AY363" s="41"/>
      <c r="AZ363" s="41"/>
      <c r="BA363" s="41"/>
      <c r="BB363" s="41"/>
      <c r="BC363" s="41"/>
      <c r="BD363" s="41"/>
      <c r="BE363" s="41"/>
      <c r="BF363" s="41"/>
      <c r="BG363" s="41"/>
      <c r="BH363" s="41"/>
      <c r="BI363" s="41"/>
      <c r="BJ363" s="41"/>
      <c r="BK363" s="41"/>
      <c r="BL363" s="41"/>
      <c r="BM363" s="41"/>
      <c r="BN363" s="41"/>
      <c r="BO363" s="41"/>
      <c r="BP363" s="41"/>
      <c r="BQ363" s="41"/>
      <c r="BR363" s="41"/>
      <c r="BS363" s="41"/>
      <c r="BT363" s="41"/>
      <c r="BU363" s="41"/>
      <c r="BV363" s="41"/>
      <c r="BW363" s="41"/>
      <c r="BX363" s="41"/>
      <c r="BY363" s="41"/>
      <c r="BZ363" s="41"/>
      <c r="CA363" s="41"/>
      <c r="CB363" s="41"/>
      <c r="CC363" s="41"/>
      <c r="CD363" s="41"/>
      <c r="CE363" s="41"/>
      <c r="CF363" s="41"/>
      <c r="CG363" s="41"/>
      <c r="CH363" s="41"/>
      <c r="CI363" s="41"/>
      <c r="CJ363" s="41"/>
      <c r="CK363" s="41"/>
      <c r="CL363" s="41"/>
      <c r="CM363" s="41"/>
    </row>
    <row r="364" spans="1:91" x14ac:dyDescent="0.2">
      <c r="A364" s="43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AD364" s="41"/>
      <c r="AE364" s="41"/>
      <c r="AF364" s="41"/>
      <c r="AG364" s="41"/>
      <c r="AH364" s="41"/>
      <c r="AI364" s="41"/>
      <c r="AJ364" s="41"/>
      <c r="AK364" s="41"/>
      <c r="AL364" s="41"/>
      <c r="AM364" s="41"/>
      <c r="AN364" s="41"/>
      <c r="AO364" s="41"/>
      <c r="AP364" s="41"/>
      <c r="AQ364" s="41"/>
      <c r="AR364" s="41"/>
      <c r="AS364" s="41"/>
      <c r="AT364" s="41"/>
      <c r="AU364" s="41"/>
      <c r="AV364" s="41"/>
      <c r="AW364" s="41"/>
      <c r="AX364" s="41"/>
      <c r="AY364" s="41"/>
      <c r="AZ364" s="41"/>
      <c r="BA364" s="41"/>
      <c r="BB364" s="41"/>
      <c r="BC364" s="41"/>
      <c r="BD364" s="41"/>
      <c r="BE364" s="41"/>
      <c r="BF364" s="41"/>
      <c r="BG364" s="41"/>
      <c r="BH364" s="41"/>
      <c r="BI364" s="41"/>
      <c r="BJ364" s="41"/>
      <c r="BK364" s="41"/>
      <c r="BL364" s="41"/>
      <c r="BM364" s="41"/>
      <c r="BN364" s="41"/>
      <c r="BO364" s="41"/>
      <c r="BP364" s="41"/>
      <c r="BQ364" s="41"/>
      <c r="BR364" s="41"/>
      <c r="BS364" s="41"/>
      <c r="BT364" s="41"/>
      <c r="BU364" s="41"/>
      <c r="BV364" s="41"/>
      <c r="BW364" s="41"/>
      <c r="BX364" s="41"/>
      <c r="BY364" s="41"/>
      <c r="BZ364" s="41"/>
      <c r="CA364" s="41"/>
      <c r="CB364" s="41"/>
      <c r="CC364" s="41"/>
      <c r="CD364" s="41"/>
      <c r="CE364" s="41"/>
      <c r="CF364" s="41"/>
      <c r="CG364" s="41"/>
      <c r="CH364" s="41"/>
      <c r="CI364" s="41"/>
      <c r="CJ364" s="41"/>
      <c r="CK364" s="41"/>
      <c r="CL364" s="41"/>
      <c r="CM364" s="41"/>
    </row>
    <row r="365" spans="1:91" x14ac:dyDescent="0.2">
      <c r="A365" s="43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AD365" s="41"/>
      <c r="AE365" s="41"/>
      <c r="AF365" s="41"/>
      <c r="AG365" s="41"/>
      <c r="AH365" s="41"/>
      <c r="AI365" s="41"/>
      <c r="AJ365" s="41"/>
      <c r="AK365" s="41"/>
      <c r="AL365" s="41"/>
      <c r="AM365" s="41"/>
      <c r="AN365" s="41"/>
      <c r="AO365" s="41"/>
      <c r="AP365" s="41"/>
      <c r="AQ365" s="41"/>
      <c r="AR365" s="41"/>
      <c r="AS365" s="41"/>
      <c r="AT365" s="41"/>
      <c r="AU365" s="41"/>
      <c r="AV365" s="41"/>
      <c r="AW365" s="41"/>
      <c r="AX365" s="41"/>
      <c r="AY365" s="41"/>
      <c r="AZ365" s="41"/>
      <c r="BA365" s="41"/>
      <c r="BB365" s="41"/>
      <c r="BC365" s="41"/>
      <c r="BD365" s="41"/>
      <c r="BE365" s="41"/>
      <c r="BF365" s="41"/>
      <c r="BG365" s="41"/>
      <c r="BH365" s="41"/>
      <c r="BI365" s="41"/>
      <c r="BJ365" s="41"/>
      <c r="BK365" s="41"/>
      <c r="BL365" s="41"/>
      <c r="BM365" s="41"/>
      <c r="BN365" s="41"/>
      <c r="BO365" s="41"/>
      <c r="BP365" s="41"/>
      <c r="BQ365" s="41"/>
      <c r="BR365" s="41"/>
      <c r="BS365" s="41"/>
      <c r="BT365" s="41"/>
      <c r="BU365" s="41"/>
      <c r="BV365" s="41"/>
      <c r="BW365" s="41"/>
      <c r="BX365" s="41"/>
      <c r="BY365" s="41"/>
      <c r="BZ365" s="41"/>
      <c r="CA365" s="41"/>
      <c r="CB365" s="41"/>
      <c r="CC365" s="41"/>
      <c r="CD365" s="41"/>
      <c r="CE365" s="41"/>
      <c r="CF365" s="41"/>
      <c r="CG365" s="41"/>
      <c r="CH365" s="41"/>
      <c r="CI365" s="41"/>
      <c r="CJ365" s="41"/>
      <c r="CK365" s="41"/>
      <c r="CL365" s="41"/>
      <c r="CM365" s="41"/>
    </row>
    <row r="366" spans="1:91" x14ac:dyDescent="0.2">
      <c r="A366" s="43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AD366" s="41"/>
      <c r="AE366" s="41"/>
      <c r="AF366" s="41"/>
      <c r="AG366" s="41"/>
      <c r="AH366" s="41"/>
      <c r="AI366" s="41"/>
      <c r="AJ366" s="41"/>
      <c r="AK366" s="41"/>
      <c r="AL366" s="41"/>
      <c r="AM366" s="41"/>
      <c r="AN366" s="41"/>
      <c r="AO366" s="41"/>
      <c r="AP366" s="41"/>
      <c r="AQ366" s="41"/>
      <c r="AR366" s="41"/>
      <c r="AS366" s="41"/>
      <c r="AT366" s="41"/>
      <c r="AU366" s="41"/>
      <c r="AV366" s="41"/>
      <c r="AW366" s="41"/>
      <c r="AX366" s="41"/>
      <c r="AY366" s="41"/>
      <c r="AZ366" s="41"/>
      <c r="BA366" s="41"/>
      <c r="BB366" s="41"/>
      <c r="BC366" s="41"/>
      <c r="BD366" s="41"/>
      <c r="BE366" s="41"/>
      <c r="BF366" s="41"/>
      <c r="BG366" s="41"/>
      <c r="BH366" s="41"/>
      <c r="BI366" s="41"/>
      <c r="BJ366" s="41"/>
      <c r="BK366" s="41"/>
      <c r="BL366" s="41"/>
      <c r="BM366" s="41"/>
      <c r="BN366" s="41"/>
      <c r="BO366" s="41"/>
      <c r="BP366" s="41"/>
      <c r="BQ366" s="41"/>
      <c r="BR366" s="41"/>
      <c r="BS366" s="41"/>
      <c r="BT366" s="41"/>
      <c r="BU366" s="41"/>
      <c r="BV366" s="41"/>
      <c r="BW366" s="41"/>
      <c r="BX366" s="41"/>
      <c r="BY366" s="41"/>
      <c r="BZ366" s="41"/>
      <c r="CA366" s="41"/>
      <c r="CB366" s="41"/>
      <c r="CC366" s="41"/>
      <c r="CD366" s="41"/>
      <c r="CE366" s="41"/>
      <c r="CF366" s="41"/>
      <c r="CG366" s="41"/>
      <c r="CH366" s="41"/>
      <c r="CI366" s="41"/>
      <c r="CJ366" s="41"/>
      <c r="CK366" s="41"/>
      <c r="CL366" s="41"/>
      <c r="CM366" s="41"/>
    </row>
    <row r="367" spans="1:91" x14ac:dyDescent="0.2">
      <c r="A367" s="43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AD367" s="41"/>
      <c r="AE367" s="41"/>
      <c r="AF367" s="41"/>
      <c r="AG367" s="41"/>
      <c r="AH367" s="41"/>
      <c r="AI367" s="41"/>
      <c r="AJ367" s="41"/>
      <c r="AK367" s="41"/>
      <c r="AL367" s="41"/>
      <c r="AM367" s="41"/>
      <c r="AN367" s="41"/>
      <c r="AO367" s="41"/>
      <c r="AP367" s="41"/>
      <c r="AQ367" s="41"/>
      <c r="AR367" s="41"/>
      <c r="AS367" s="41"/>
      <c r="AT367" s="41"/>
      <c r="AU367" s="41"/>
      <c r="AV367" s="41"/>
      <c r="AW367" s="41"/>
      <c r="AX367" s="41"/>
      <c r="AY367" s="41"/>
      <c r="AZ367" s="41"/>
      <c r="BA367" s="41"/>
      <c r="BB367" s="41"/>
      <c r="BC367" s="41"/>
      <c r="BD367" s="41"/>
      <c r="BE367" s="41"/>
      <c r="BF367" s="41"/>
      <c r="BG367" s="41"/>
      <c r="BH367" s="41"/>
      <c r="BI367" s="41"/>
      <c r="BJ367" s="41"/>
      <c r="BK367" s="41"/>
      <c r="BL367" s="41"/>
      <c r="BM367" s="41"/>
      <c r="BN367" s="41"/>
      <c r="BO367" s="41"/>
      <c r="BP367" s="41"/>
      <c r="BQ367" s="41"/>
      <c r="BR367" s="41"/>
      <c r="BS367" s="41"/>
      <c r="BT367" s="41"/>
      <c r="BU367" s="41"/>
      <c r="BV367" s="41"/>
      <c r="BW367" s="41"/>
      <c r="BX367" s="41"/>
      <c r="BY367" s="41"/>
      <c r="BZ367" s="41"/>
      <c r="CA367" s="41"/>
      <c r="CB367" s="41"/>
      <c r="CC367" s="41"/>
      <c r="CD367" s="41"/>
      <c r="CE367" s="41"/>
      <c r="CF367" s="41"/>
      <c r="CG367" s="41"/>
      <c r="CH367" s="41"/>
      <c r="CI367" s="41"/>
      <c r="CJ367" s="41"/>
      <c r="CK367" s="41"/>
      <c r="CL367" s="41"/>
      <c r="CM367" s="41"/>
    </row>
    <row r="368" spans="1:91" x14ac:dyDescent="0.2">
      <c r="A368" s="43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AD368" s="41"/>
      <c r="AE368" s="41"/>
      <c r="AF368" s="41"/>
      <c r="AG368" s="41"/>
      <c r="AH368" s="41"/>
      <c r="AI368" s="41"/>
      <c r="AJ368" s="41"/>
      <c r="AK368" s="41"/>
      <c r="AL368" s="41"/>
      <c r="AM368" s="41"/>
      <c r="AN368" s="41"/>
      <c r="AO368" s="41"/>
      <c r="AP368" s="41"/>
      <c r="AQ368" s="41"/>
      <c r="AR368" s="41"/>
      <c r="AS368" s="41"/>
      <c r="AT368" s="41"/>
      <c r="AU368" s="41"/>
      <c r="AV368" s="41"/>
      <c r="AW368" s="41"/>
      <c r="AX368" s="41"/>
      <c r="AY368" s="41"/>
      <c r="AZ368" s="41"/>
      <c r="BA368" s="41"/>
      <c r="BB368" s="41"/>
      <c r="BC368" s="41"/>
      <c r="BD368" s="41"/>
      <c r="BE368" s="41"/>
      <c r="BF368" s="41"/>
      <c r="BG368" s="41"/>
      <c r="BH368" s="41"/>
      <c r="BI368" s="41"/>
      <c r="BJ368" s="41"/>
      <c r="BK368" s="41"/>
      <c r="BL368" s="41"/>
      <c r="BM368" s="41"/>
      <c r="BN368" s="41"/>
      <c r="BO368" s="41"/>
      <c r="BP368" s="41"/>
      <c r="BQ368" s="41"/>
      <c r="BR368" s="41"/>
      <c r="BS368" s="41"/>
      <c r="BT368" s="41"/>
      <c r="BU368" s="41"/>
      <c r="BV368" s="41"/>
      <c r="BW368" s="41"/>
      <c r="BX368" s="41"/>
      <c r="BY368" s="41"/>
      <c r="BZ368" s="41"/>
      <c r="CA368" s="41"/>
      <c r="CB368" s="41"/>
      <c r="CC368" s="41"/>
      <c r="CD368" s="41"/>
      <c r="CE368" s="41"/>
      <c r="CF368" s="41"/>
      <c r="CG368" s="41"/>
      <c r="CH368" s="41"/>
      <c r="CI368" s="41"/>
      <c r="CJ368" s="41"/>
      <c r="CK368" s="41"/>
      <c r="CL368" s="41"/>
      <c r="CM368" s="41"/>
    </row>
    <row r="369" spans="1:91" x14ac:dyDescent="0.2">
      <c r="A369" s="43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AD369" s="41"/>
      <c r="AE369" s="41"/>
      <c r="AF369" s="41"/>
      <c r="AG369" s="41"/>
      <c r="AH369" s="41"/>
      <c r="AI369" s="41"/>
      <c r="AJ369" s="41"/>
      <c r="AK369" s="41"/>
      <c r="AL369" s="41"/>
      <c r="AM369" s="41"/>
      <c r="AN369" s="41"/>
      <c r="AO369" s="41"/>
      <c r="AP369" s="41"/>
      <c r="AQ369" s="41"/>
      <c r="AR369" s="41"/>
      <c r="AS369" s="41"/>
      <c r="AT369" s="41"/>
      <c r="AU369" s="41"/>
      <c r="AV369" s="41"/>
      <c r="AW369" s="41"/>
      <c r="AX369" s="41"/>
      <c r="AY369" s="41"/>
      <c r="AZ369" s="41"/>
      <c r="BA369" s="41"/>
      <c r="BB369" s="41"/>
      <c r="BC369" s="41"/>
      <c r="BD369" s="41"/>
      <c r="BE369" s="41"/>
      <c r="BF369" s="41"/>
      <c r="BG369" s="41"/>
      <c r="BH369" s="41"/>
      <c r="BI369" s="41"/>
      <c r="BJ369" s="41"/>
      <c r="BK369" s="41"/>
      <c r="BL369" s="41"/>
      <c r="BM369" s="41"/>
      <c r="BN369" s="41"/>
      <c r="BO369" s="41"/>
      <c r="BP369" s="41"/>
      <c r="BQ369" s="41"/>
      <c r="BR369" s="41"/>
      <c r="BS369" s="41"/>
      <c r="BT369" s="41"/>
      <c r="BU369" s="41"/>
      <c r="BV369" s="41"/>
      <c r="BW369" s="41"/>
      <c r="BX369" s="41"/>
      <c r="BY369" s="41"/>
      <c r="BZ369" s="41"/>
      <c r="CA369" s="41"/>
      <c r="CB369" s="41"/>
      <c r="CC369" s="41"/>
      <c r="CD369" s="41"/>
      <c r="CE369" s="41"/>
      <c r="CF369" s="41"/>
      <c r="CG369" s="41"/>
      <c r="CH369" s="41"/>
      <c r="CI369" s="41"/>
      <c r="CJ369" s="41"/>
      <c r="CK369" s="41"/>
      <c r="CL369" s="41"/>
      <c r="CM369" s="41"/>
    </row>
    <row r="370" spans="1:91" x14ac:dyDescent="0.2">
      <c r="A370" s="43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AD370" s="41"/>
      <c r="AE370" s="41"/>
      <c r="AF370" s="41"/>
      <c r="AG370" s="41"/>
      <c r="AH370" s="41"/>
      <c r="AI370" s="41"/>
      <c r="AJ370" s="41"/>
      <c r="AK370" s="41"/>
      <c r="AL370" s="41"/>
      <c r="AM370" s="41"/>
      <c r="AN370" s="41"/>
      <c r="AO370" s="41"/>
      <c r="AP370" s="41"/>
      <c r="AQ370" s="41"/>
      <c r="AR370" s="41"/>
      <c r="AS370" s="41"/>
      <c r="AT370" s="41"/>
      <c r="AU370" s="41"/>
      <c r="AV370" s="41"/>
      <c r="AW370" s="41"/>
      <c r="AX370" s="41"/>
      <c r="AY370" s="41"/>
      <c r="AZ370" s="41"/>
      <c r="BA370" s="41"/>
      <c r="BB370" s="41"/>
      <c r="BC370" s="41"/>
      <c r="BD370" s="41"/>
      <c r="BE370" s="41"/>
      <c r="BF370" s="41"/>
      <c r="BG370" s="41"/>
      <c r="BH370" s="41"/>
      <c r="BI370" s="41"/>
      <c r="BJ370" s="41"/>
      <c r="BK370" s="41"/>
      <c r="BL370" s="41"/>
      <c r="BM370" s="41"/>
      <c r="BN370" s="41"/>
      <c r="BO370" s="41"/>
      <c r="BP370" s="41"/>
      <c r="BQ370" s="41"/>
      <c r="BR370" s="41"/>
      <c r="BS370" s="41"/>
      <c r="BT370" s="41"/>
      <c r="BU370" s="41"/>
      <c r="BV370" s="41"/>
      <c r="BW370" s="41"/>
      <c r="BX370" s="41"/>
      <c r="BY370" s="41"/>
      <c r="BZ370" s="41"/>
      <c r="CA370" s="41"/>
      <c r="CB370" s="41"/>
      <c r="CC370" s="41"/>
      <c r="CD370" s="41"/>
      <c r="CE370" s="41"/>
      <c r="CF370" s="41"/>
      <c r="CG370" s="41"/>
      <c r="CH370" s="41"/>
      <c r="CI370" s="41"/>
      <c r="CJ370" s="41"/>
      <c r="CK370" s="41"/>
      <c r="CL370" s="41"/>
      <c r="CM370" s="41"/>
    </row>
    <row r="371" spans="1:91" x14ac:dyDescent="0.2">
      <c r="A371" s="43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AD371" s="41"/>
      <c r="AE371" s="41"/>
      <c r="AF371" s="41"/>
      <c r="AG371" s="41"/>
      <c r="AH371" s="41"/>
      <c r="AI371" s="41"/>
      <c r="AJ371" s="41"/>
      <c r="AK371" s="41"/>
      <c r="AL371" s="41"/>
      <c r="AM371" s="41"/>
      <c r="AN371" s="41"/>
      <c r="AO371" s="41"/>
      <c r="AP371" s="41"/>
      <c r="AQ371" s="41"/>
      <c r="AR371" s="41"/>
      <c r="AS371" s="41"/>
      <c r="AT371" s="41"/>
      <c r="AU371" s="41"/>
      <c r="AV371" s="41"/>
      <c r="AW371" s="41"/>
      <c r="AX371" s="41"/>
      <c r="AY371" s="41"/>
      <c r="AZ371" s="41"/>
      <c r="BA371" s="41"/>
      <c r="BB371" s="41"/>
      <c r="BC371" s="41"/>
      <c r="BD371" s="41"/>
      <c r="BE371" s="41"/>
      <c r="BF371" s="41"/>
      <c r="BG371" s="41"/>
      <c r="BH371" s="41"/>
      <c r="BI371" s="41"/>
      <c r="BJ371" s="41"/>
      <c r="BK371" s="41"/>
      <c r="BL371" s="41"/>
      <c r="BM371" s="41"/>
      <c r="BN371" s="41"/>
      <c r="BO371" s="41"/>
      <c r="BP371" s="41"/>
      <c r="BQ371" s="41"/>
      <c r="BR371" s="41"/>
      <c r="BS371" s="41"/>
      <c r="BT371" s="41"/>
      <c r="BU371" s="41"/>
      <c r="BV371" s="41"/>
      <c r="BW371" s="41"/>
      <c r="BX371" s="41"/>
      <c r="BY371" s="41"/>
      <c r="BZ371" s="41"/>
      <c r="CA371" s="41"/>
      <c r="CB371" s="41"/>
      <c r="CC371" s="41"/>
      <c r="CD371" s="41"/>
      <c r="CE371" s="41"/>
      <c r="CF371" s="41"/>
      <c r="CG371" s="41"/>
      <c r="CH371" s="41"/>
      <c r="CI371" s="41"/>
      <c r="CJ371" s="41"/>
      <c r="CK371" s="41"/>
      <c r="CL371" s="41"/>
      <c r="CM371" s="41"/>
    </row>
    <row r="372" spans="1:91" x14ac:dyDescent="0.2">
      <c r="A372" s="43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AD372" s="41"/>
      <c r="AE372" s="41"/>
      <c r="AF372" s="41"/>
      <c r="AG372" s="41"/>
      <c r="AH372" s="41"/>
      <c r="AI372" s="41"/>
      <c r="AJ372" s="41"/>
      <c r="AK372" s="41"/>
      <c r="AL372" s="41"/>
      <c r="AM372" s="41"/>
      <c r="AN372" s="41"/>
      <c r="AO372" s="41"/>
      <c r="AP372" s="41"/>
      <c r="AQ372" s="41"/>
      <c r="AR372" s="41"/>
      <c r="AS372" s="41"/>
      <c r="AT372" s="41"/>
      <c r="AU372" s="41"/>
      <c r="AV372" s="41"/>
      <c r="AW372" s="41"/>
      <c r="AX372" s="41"/>
      <c r="AY372" s="41"/>
      <c r="AZ372" s="41"/>
      <c r="BA372" s="41"/>
      <c r="BB372" s="41"/>
      <c r="BC372" s="41"/>
      <c r="BD372" s="41"/>
      <c r="BE372" s="41"/>
      <c r="BF372" s="41"/>
      <c r="BG372" s="41"/>
      <c r="BH372" s="41"/>
      <c r="BI372" s="41"/>
      <c r="BJ372" s="41"/>
      <c r="BK372" s="41"/>
      <c r="BL372" s="41"/>
      <c r="BM372" s="41"/>
      <c r="BN372" s="41"/>
      <c r="BO372" s="41"/>
      <c r="BP372" s="41"/>
      <c r="BQ372" s="41"/>
      <c r="BR372" s="41"/>
      <c r="BS372" s="41"/>
      <c r="BT372" s="41"/>
      <c r="BU372" s="41"/>
      <c r="BV372" s="41"/>
      <c r="BW372" s="41"/>
      <c r="BX372" s="41"/>
      <c r="BY372" s="41"/>
      <c r="BZ372" s="41"/>
      <c r="CA372" s="41"/>
      <c r="CB372" s="41"/>
      <c r="CC372" s="41"/>
      <c r="CD372" s="41"/>
      <c r="CE372" s="41"/>
      <c r="CF372" s="41"/>
      <c r="CG372" s="41"/>
      <c r="CH372" s="41"/>
      <c r="CI372" s="41"/>
      <c r="CJ372" s="41"/>
      <c r="CK372" s="41"/>
      <c r="CL372" s="41"/>
      <c r="CM372" s="41"/>
    </row>
    <row r="373" spans="1:91" x14ac:dyDescent="0.2">
      <c r="A373" s="43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AD373" s="41"/>
      <c r="AE373" s="41"/>
      <c r="AF373" s="41"/>
      <c r="AG373" s="41"/>
      <c r="AH373" s="41"/>
      <c r="AI373" s="41"/>
      <c r="AJ373" s="41"/>
      <c r="AK373" s="41"/>
      <c r="AL373" s="41"/>
      <c r="AM373" s="41"/>
      <c r="AN373" s="41"/>
      <c r="AO373" s="41"/>
      <c r="AP373" s="41"/>
      <c r="AQ373" s="41"/>
      <c r="AR373" s="41"/>
      <c r="AS373" s="41"/>
      <c r="AT373" s="41"/>
      <c r="AU373" s="41"/>
      <c r="AV373" s="41"/>
      <c r="AW373" s="41"/>
      <c r="AX373" s="41"/>
      <c r="AY373" s="41"/>
      <c r="AZ373" s="41"/>
      <c r="BA373" s="41"/>
      <c r="BB373" s="41"/>
      <c r="BC373" s="41"/>
      <c r="BD373" s="41"/>
      <c r="BE373" s="41"/>
      <c r="BF373" s="41"/>
      <c r="BG373" s="41"/>
      <c r="BH373" s="41"/>
      <c r="BI373" s="41"/>
      <c r="BJ373" s="41"/>
      <c r="BK373" s="41"/>
      <c r="BL373" s="41"/>
      <c r="BM373" s="41"/>
      <c r="BN373" s="41"/>
      <c r="BO373" s="41"/>
      <c r="BP373" s="41"/>
      <c r="BQ373" s="41"/>
      <c r="BR373" s="41"/>
      <c r="BS373" s="41"/>
      <c r="BT373" s="41"/>
      <c r="BU373" s="41"/>
      <c r="BV373" s="41"/>
      <c r="BW373" s="41"/>
      <c r="BX373" s="41"/>
      <c r="BY373" s="41"/>
      <c r="BZ373" s="41"/>
      <c r="CA373" s="41"/>
      <c r="CB373" s="41"/>
      <c r="CC373" s="41"/>
      <c r="CD373" s="41"/>
      <c r="CE373" s="41"/>
      <c r="CF373" s="41"/>
      <c r="CG373" s="41"/>
      <c r="CH373" s="41"/>
      <c r="CI373" s="41"/>
      <c r="CJ373" s="41"/>
      <c r="CK373" s="41"/>
      <c r="CL373" s="41"/>
      <c r="CM373" s="41"/>
    </row>
    <row r="374" spans="1:91" x14ac:dyDescent="0.2">
      <c r="A374" s="43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AD374" s="41"/>
      <c r="AE374" s="41"/>
      <c r="AF374" s="41"/>
      <c r="AG374" s="41"/>
      <c r="AH374" s="41"/>
      <c r="AI374" s="41"/>
      <c r="AJ374" s="41"/>
      <c r="AK374" s="41"/>
      <c r="AL374" s="41"/>
      <c r="AM374" s="41"/>
      <c r="AN374" s="41"/>
      <c r="AO374" s="41"/>
      <c r="AP374" s="41"/>
      <c r="AQ374" s="41"/>
      <c r="AR374" s="41"/>
      <c r="AS374" s="41"/>
      <c r="AT374" s="41"/>
      <c r="AU374" s="41"/>
      <c r="AV374" s="41"/>
      <c r="AW374" s="41"/>
      <c r="AX374" s="41"/>
      <c r="AY374" s="41"/>
      <c r="AZ374" s="41"/>
      <c r="BA374" s="41"/>
      <c r="BB374" s="41"/>
      <c r="BC374" s="41"/>
      <c r="BD374" s="41"/>
      <c r="BE374" s="41"/>
      <c r="BF374" s="41"/>
      <c r="BG374" s="41"/>
      <c r="BH374" s="41"/>
      <c r="BI374" s="41"/>
      <c r="BJ374" s="41"/>
      <c r="BK374" s="41"/>
      <c r="BL374" s="41"/>
      <c r="BM374" s="41"/>
      <c r="BN374" s="41"/>
      <c r="BO374" s="41"/>
      <c r="BP374" s="41"/>
      <c r="BQ374" s="41"/>
      <c r="BR374" s="41"/>
      <c r="BS374" s="41"/>
      <c r="BT374" s="41"/>
      <c r="BU374" s="41"/>
      <c r="BV374" s="41"/>
      <c r="BW374" s="41"/>
      <c r="BX374" s="41"/>
      <c r="BY374" s="41"/>
      <c r="BZ374" s="41"/>
      <c r="CA374" s="41"/>
      <c r="CB374" s="41"/>
      <c r="CC374" s="41"/>
      <c r="CD374" s="41"/>
      <c r="CE374" s="41"/>
      <c r="CF374" s="41"/>
      <c r="CG374" s="41"/>
      <c r="CH374" s="41"/>
      <c r="CI374" s="41"/>
      <c r="CJ374" s="41"/>
      <c r="CK374" s="41"/>
      <c r="CL374" s="41"/>
      <c r="CM374" s="41"/>
    </row>
    <row r="375" spans="1:91" x14ac:dyDescent="0.2">
      <c r="A375" s="43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AD375" s="41"/>
      <c r="AE375" s="41"/>
      <c r="AF375" s="41"/>
      <c r="AG375" s="41"/>
      <c r="AH375" s="41"/>
      <c r="AI375" s="41"/>
      <c r="AJ375" s="41"/>
      <c r="AK375" s="41"/>
      <c r="AL375" s="41"/>
      <c r="AM375" s="41"/>
      <c r="AN375" s="41"/>
      <c r="AO375" s="41"/>
      <c r="AP375" s="41"/>
      <c r="AQ375" s="41"/>
      <c r="AR375" s="41"/>
      <c r="AS375" s="41"/>
      <c r="AT375" s="41"/>
      <c r="AU375" s="41"/>
      <c r="AV375" s="41"/>
      <c r="AW375" s="41"/>
      <c r="AX375" s="41"/>
      <c r="AY375" s="41"/>
      <c r="AZ375" s="41"/>
      <c r="BA375" s="41"/>
      <c r="BB375" s="41"/>
      <c r="BC375" s="41"/>
      <c r="BD375" s="41"/>
      <c r="BE375" s="41"/>
      <c r="BF375" s="41"/>
      <c r="BG375" s="41"/>
      <c r="BH375" s="41"/>
      <c r="BI375" s="41"/>
      <c r="BJ375" s="41"/>
      <c r="BK375" s="41"/>
      <c r="BL375" s="41"/>
      <c r="BM375" s="41"/>
      <c r="BN375" s="41"/>
      <c r="BO375" s="41"/>
      <c r="BP375" s="41"/>
      <c r="BQ375" s="41"/>
      <c r="BR375" s="41"/>
      <c r="BS375" s="41"/>
      <c r="BT375" s="41"/>
      <c r="BU375" s="41"/>
      <c r="BV375" s="41"/>
      <c r="BW375" s="41"/>
      <c r="BX375" s="41"/>
      <c r="BY375" s="41"/>
      <c r="BZ375" s="41"/>
      <c r="CA375" s="41"/>
      <c r="CB375" s="41"/>
      <c r="CC375" s="41"/>
      <c r="CD375" s="41"/>
      <c r="CE375" s="41"/>
      <c r="CF375" s="41"/>
      <c r="CG375" s="41"/>
      <c r="CH375" s="41"/>
      <c r="CI375" s="41"/>
      <c r="CJ375" s="41"/>
      <c r="CK375" s="41"/>
      <c r="CL375" s="41"/>
      <c r="CM375" s="41"/>
    </row>
    <row r="376" spans="1:91" x14ac:dyDescent="0.2">
      <c r="A376" s="43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AD376" s="41"/>
      <c r="AE376" s="41"/>
      <c r="AF376" s="41"/>
      <c r="AG376" s="41"/>
      <c r="AH376" s="41"/>
      <c r="AI376" s="41"/>
      <c r="AJ376" s="41"/>
      <c r="AK376" s="41"/>
      <c r="AL376" s="41"/>
      <c r="AM376" s="41"/>
      <c r="AN376" s="41"/>
      <c r="AO376" s="41"/>
      <c r="AP376" s="41"/>
      <c r="AQ376" s="41"/>
      <c r="AR376" s="41"/>
      <c r="AS376" s="41"/>
      <c r="AT376" s="41"/>
      <c r="AU376" s="41"/>
      <c r="AV376" s="41"/>
      <c r="AW376" s="41"/>
      <c r="AX376" s="41"/>
      <c r="AY376" s="41"/>
      <c r="AZ376" s="41"/>
      <c r="BA376" s="41"/>
      <c r="BB376" s="41"/>
      <c r="BC376" s="41"/>
      <c r="BD376" s="41"/>
      <c r="BE376" s="41"/>
      <c r="BF376" s="41"/>
      <c r="BG376" s="41"/>
      <c r="BH376" s="41"/>
      <c r="BI376" s="41"/>
      <c r="BJ376" s="41"/>
      <c r="BK376" s="41"/>
      <c r="BL376" s="41"/>
      <c r="BM376" s="41"/>
      <c r="BN376" s="41"/>
      <c r="BO376" s="41"/>
      <c r="BP376" s="41"/>
      <c r="BQ376" s="41"/>
      <c r="BR376" s="41"/>
      <c r="BS376" s="41"/>
      <c r="BT376" s="41"/>
      <c r="BU376" s="41"/>
      <c r="BV376" s="41"/>
      <c r="BW376" s="41"/>
      <c r="BX376" s="41"/>
      <c r="BY376" s="41"/>
      <c r="BZ376" s="41"/>
      <c r="CA376" s="41"/>
      <c r="CB376" s="41"/>
      <c r="CC376" s="41"/>
      <c r="CD376" s="41"/>
      <c r="CE376" s="41"/>
      <c r="CF376" s="41"/>
      <c r="CG376" s="41"/>
      <c r="CH376" s="41"/>
      <c r="CI376" s="41"/>
      <c r="CJ376" s="41"/>
      <c r="CK376" s="41"/>
      <c r="CL376" s="41"/>
      <c r="CM376" s="41"/>
    </row>
    <row r="377" spans="1:91" x14ac:dyDescent="0.2">
      <c r="A377" s="43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AD377" s="41"/>
      <c r="AE377" s="41"/>
      <c r="AF377" s="41"/>
      <c r="AG377" s="41"/>
      <c r="AH377" s="41"/>
      <c r="AI377" s="41"/>
      <c r="AJ377" s="41"/>
      <c r="AK377" s="41"/>
      <c r="AL377" s="41"/>
      <c r="AM377" s="41"/>
      <c r="AN377" s="41"/>
      <c r="AO377" s="41"/>
      <c r="AP377" s="41"/>
      <c r="AQ377" s="41"/>
      <c r="AR377" s="41"/>
      <c r="AS377" s="41"/>
      <c r="AT377" s="41"/>
      <c r="AU377" s="41"/>
      <c r="AV377" s="41"/>
      <c r="AW377" s="41"/>
      <c r="AX377" s="41"/>
      <c r="AY377" s="41"/>
      <c r="AZ377" s="41"/>
      <c r="BA377" s="41"/>
      <c r="BB377" s="41"/>
      <c r="BC377" s="41"/>
      <c r="BD377" s="41"/>
      <c r="BE377" s="41"/>
      <c r="BF377" s="41"/>
      <c r="BG377" s="41"/>
      <c r="BH377" s="41"/>
      <c r="BI377" s="41"/>
      <c r="BJ377" s="41"/>
      <c r="BK377" s="41"/>
      <c r="BL377" s="41"/>
      <c r="BM377" s="41"/>
      <c r="BN377" s="41"/>
      <c r="BO377" s="41"/>
      <c r="BP377" s="41"/>
      <c r="BQ377" s="41"/>
      <c r="BR377" s="41"/>
      <c r="BS377" s="41"/>
      <c r="BT377" s="41"/>
      <c r="BU377" s="41"/>
      <c r="BV377" s="41"/>
      <c r="BW377" s="41"/>
      <c r="BX377" s="41"/>
      <c r="BY377" s="41"/>
      <c r="BZ377" s="41"/>
      <c r="CA377" s="41"/>
      <c r="CB377" s="41"/>
      <c r="CC377" s="41"/>
      <c r="CD377" s="41"/>
      <c r="CE377" s="41"/>
      <c r="CF377" s="41"/>
      <c r="CG377" s="41"/>
      <c r="CH377" s="41"/>
      <c r="CI377" s="41"/>
      <c r="CJ377" s="41"/>
      <c r="CK377" s="41"/>
      <c r="CL377" s="41"/>
      <c r="CM377" s="41"/>
    </row>
    <row r="378" spans="1:91" x14ac:dyDescent="0.2">
      <c r="A378" s="43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AD378" s="41"/>
      <c r="AE378" s="41"/>
      <c r="AF378" s="41"/>
      <c r="AG378" s="41"/>
      <c r="AH378" s="41"/>
      <c r="AI378" s="41"/>
      <c r="AJ378" s="41"/>
      <c r="AK378" s="41"/>
      <c r="AL378" s="41"/>
      <c r="AM378" s="41"/>
      <c r="AN378" s="41"/>
      <c r="AO378" s="41"/>
      <c r="AP378" s="41"/>
      <c r="AQ378" s="41"/>
      <c r="AR378" s="41"/>
      <c r="AS378" s="41"/>
      <c r="AT378" s="41"/>
      <c r="AU378" s="41"/>
      <c r="AV378" s="41"/>
      <c r="AW378" s="41"/>
      <c r="AX378" s="41"/>
      <c r="AY378" s="41"/>
      <c r="AZ378" s="41"/>
      <c r="BA378" s="41"/>
      <c r="BB378" s="41"/>
      <c r="BC378" s="41"/>
      <c r="BD378" s="41"/>
      <c r="BE378" s="41"/>
      <c r="BF378" s="41"/>
      <c r="BG378" s="41"/>
      <c r="BH378" s="41"/>
      <c r="BI378" s="41"/>
      <c r="BJ378" s="41"/>
      <c r="BK378" s="41"/>
      <c r="BL378" s="41"/>
      <c r="BM378" s="41"/>
      <c r="BN378" s="41"/>
      <c r="BO378" s="41"/>
      <c r="BP378" s="41"/>
      <c r="BQ378" s="41"/>
      <c r="BR378" s="41"/>
      <c r="BS378" s="41"/>
      <c r="BT378" s="41"/>
      <c r="BU378" s="41"/>
      <c r="BV378" s="41"/>
      <c r="BW378" s="41"/>
      <c r="BX378" s="41"/>
      <c r="BY378" s="41"/>
      <c r="BZ378" s="41"/>
      <c r="CA378" s="41"/>
      <c r="CB378" s="41"/>
      <c r="CC378" s="41"/>
      <c r="CD378" s="41"/>
      <c r="CE378" s="41"/>
      <c r="CF378" s="41"/>
      <c r="CG378" s="41"/>
      <c r="CH378" s="41"/>
      <c r="CI378" s="41"/>
      <c r="CJ378" s="41"/>
      <c r="CK378" s="41"/>
      <c r="CL378" s="41"/>
      <c r="CM378" s="41"/>
    </row>
    <row r="379" spans="1:91" x14ac:dyDescent="0.2">
      <c r="A379" s="43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AD379" s="41"/>
      <c r="AE379" s="41"/>
      <c r="AF379" s="41"/>
      <c r="AG379" s="41"/>
      <c r="AH379" s="41"/>
      <c r="AI379" s="41"/>
      <c r="AJ379" s="41"/>
      <c r="AK379" s="41"/>
      <c r="AL379" s="41"/>
      <c r="AM379" s="41"/>
      <c r="AN379" s="41"/>
      <c r="AO379" s="41"/>
      <c r="AP379" s="41"/>
      <c r="AQ379" s="41"/>
      <c r="AR379" s="41"/>
      <c r="AS379" s="41"/>
      <c r="AT379" s="41"/>
      <c r="AU379" s="41"/>
      <c r="AV379" s="41"/>
      <c r="AW379" s="41"/>
      <c r="AX379" s="41"/>
      <c r="AY379" s="41"/>
      <c r="AZ379" s="41"/>
      <c r="BA379" s="41"/>
      <c r="BB379" s="41"/>
      <c r="BC379" s="41"/>
      <c r="BD379" s="41"/>
      <c r="BE379" s="41"/>
      <c r="BF379" s="41"/>
      <c r="BG379" s="41"/>
      <c r="BH379" s="41"/>
      <c r="BI379" s="41"/>
      <c r="BJ379" s="41"/>
      <c r="BK379" s="41"/>
      <c r="BL379" s="41"/>
      <c r="BM379" s="41"/>
      <c r="BN379" s="41"/>
      <c r="BO379" s="41"/>
      <c r="BP379" s="41"/>
      <c r="BQ379" s="41"/>
      <c r="BR379" s="41"/>
      <c r="BS379" s="41"/>
      <c r="BT379" s="41"/>
      <c r="BU379" s="41"/>
      <c r="BV379" s="41"/>
      <c r="BW379" s="41"/>
      <c r="BX379" s="41"/>
      <c r="BY379" s="41"/>
      <c r="BZ379" s="41"/>
      <c r="CA379" s="41"/>
      <c r="CB379" s="41"/>
      <c r="CC379" s="41"/>
      <c r="CD379" s="41"/>
      <c r="CE379" s="41"/>
      <c r="CF379" s="41"/>
      <c r="CG379" s="41"/>
      <c r="CH379" s="41"/>
      <c r="CI379" s="41"/>
      <c r="CJ379" s="41"/>
      <c r="CK379" s="41"/>
      <c r="CL379" s="41"/>
      <c r="CM379" s="41"/>
    </row>
    <row r="380" spans="1:91" x14ac:dyDescent="0.2">
      <c r="A380" s="43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AD380" s="41"/>
      <c r="AE380" s="41"/>
      <c r="AF380" s="41"/>
      <c r="AG380" s="41"/>
      <c r="AH380" s="41"/>
      <c r="AI380" s="41"/>
      <c r="AJ380" s="41"/>
      <c r="AK380" s="41"/>
      <c r="AL380" s="41"/>
      <c r="AM380" s="41"/>
      <c r="AN380" s="41"/>
      <c r="AO380" s="41"/>
      <c r="AP380" s="41"/>
      <c r="AQ380" s="41"/>
      <c r="AR380" s="41"/>
      <c r="AS380" s="41"/>
      <c r="AT380" s="41"/>
      <c r="AU380" s="41"/>
      <c r="AV380" s="41"/>
      <c r="AW380" s="41"/>
      <c r="AX380" s="41"/>
      <c r="AY380" s="41"/>
      <c r="AZ380" s="41"/>
      <c r="BA380" s="41"/>
      <c r="BB380" s="41"/>
      <c r="BC380" s="41"/>
      <c r="BD380" s="41"/>
      <c r="BE380" s="41"/>
      <c r="BF380" s="41"/>
      <c r="BG380" s="41"/>
      <c r="BH380" s="41"/>
      <c r="BI380" s="41"/>
      <c r="BJ380" s="41"/>
      <c r="BK380" s="41"/>
      <c r="BL380" s="41"/>
      <c r="BM380" s="41"/>
      <c r="BN380" s="41"/>
      <c r="BO380" s="41"/>
      <c r="BP380" s="41"/>
      <c r="BQ380" s="41"/>
      <c r="BR380" s="41"/>
      <c r="BS380" s="41"/>
      <c r="BT380" s="41"/>
      <c r="BU380" s="41"/>
      <c r="BV380" s="41"/>
      <c r="BW380" s="41"/>
      <c r="BX380" s="41"/>
      <c r="BY380" s="41"/>
      <c r="BZ380" s="41"/>
      <c r="CA380" s="41"/>
      <c r="CB380" s="41"/>
      <c r="CC380" s="41"/>
      <c r="CD380" s="41"/>
      <c r="CE380" s="41"/>
      <c r="CF380" s="41"/>
      <c r="CG380" s="41"/>
      <c r="CH380" s="41"/>
      <c r="CI380" s="41"/>
      <c r="CJ380" s="41"/>
      <c r="CK380" s="41"/>
      <c r="CL380" s="41"/>
      <c r="CM380" s="41"/>
    </row>
    <row r="381" spans="1:91" x14ac:dyDescent="0.2">
      <c r="A381" s="43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AD381" s="41"/>
      <c r="AE381" s="41"/>
      <c r="AF381" s="41"/>
      <c r="AG381" s="41"/>
      <c r="AH381" s="41"/>
      <c r="AI381" s="41"/>
      <c r="AJ381" s="41"/>
      <c r="AK381" s="41"/>
      <c r="AL381" s="41"/>
      <c r="AM381" s="41"/>
      <c r="AN381" s="41"/>
      <c r="AO381" s="41"/>
      <c r="AP381" s="41"/>
      <c r="AQ381" s="41"/>
      <c r="AR381" s="41"/>
      <c r="AS381" s="41"/>
      <c r="AT381" s="41"/>
      <c r="AU381" s="41"/>
      <c r="AV381" s="41"/>
      <c r="AW381" s="41"/>
      <c r="AX381" s="41"/>
      <c r="AY381" s="41"/>
      <c r="AZ381" s="41"/>
      <c r="BA381" s="41"/>
      <c r="BB381" s="41"/>
      <c r="BC381" s="41"/>
      <c r="BD381" s="41"/>
      <c r="BE381" s="41"/>
      <c r="BF381" s="41"/>
      <c r="BG381" s="41"/>
      <c r="BH381" s="41"/>
      <c r="BI381" s="41"/>
      <c r="BJ381" s="41"/>
      <c r="BK381" s="41"/>
      <c r="BL381" s="41"/>
      <c r="BM381" s="41"/>
      <c r="BN381" s="41"/>
      <c r="BO381" s="41"/>
      <c r="BP381" s="41"/>
      <c r="BQ381" s="41"/>
      <c r="BR381" s="41"/>
      <c r="BS381" s="41"/>
      <c r="BT381" s="41"/>
      <c r="BU381" s="41"/>
      <c r="BV381" s="41"/>
      <c r="BW381" s="41"/>
      <c r="BX381" s="41"/>
      <c r="BY381" s="41"/>
      <c r="BZ381" s="41"/>
      <c r="CA381" s="41"/>
      <c r="CB381" s="41"/>
      <c r="CC381" s="41"/>
      <c r="CD381" s="41"/>
      <c r="CE381" s="41"/>
      <c r="CF381" s="41"/>
      <c r="CG381" s="41"/>
      <c r="CH381" s="41"/>
      <c r="CI381" s="41"/>
      <c r="CJ381" s="41"/>
      <c r="CK381" s="41"/>
      <c r="CL381" s="41"/>
      <c r="CM381" s="41"/>
    </row>
    <row r="382" spans="1:91" x14ac:dyDescent="0.2">
      <c r="A382" s="43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AD382" s="41"/>
      <c r="AE382" s="41"/>
      <c r="AF382" s="41"/>
      <c r="AG382" s="41"/>
      <c r="AH382" s="41"/>
      <c r="AI382" s="41"/>
      <c r="AJ382" s="41"/>
      <c r="AK382" s="41"/>
      <c r="AL382" s="41"/>
      <c r="AM382" s="41"/>
      <c r="AN382" s="41"/>
      <c r="AO382" s="41"/>
      <c r="AP382" s="41"/>
      <c r="AQ382" s="41"/>
      <c r="AR382" s="41"/>
      <c r="AS382" s="41"/>
      <c r="AT382" s="41"/>
      <c r="AU382" s="41"/>
      <c r="AV382" s="41"/>
      <c r="AW382" s="41"/>
      <c r="AX382" s="41"/>
      <c r="AY382" s="41"/>
      <c r="AZ382" s="41"/>
      <c r="BA382" s="41"/>
      <c r="BB382" s="41"/>
      <c r="BC382" s="41"/>
      <c r="BD382" s="41"/>
      <c r="BE382" s="41"/>
      <c r="BF382" s="41"/>
      <c r="BG382" s="41"/>
      <c r="BH382" s="41"/>
      <c r="BI382" s="41"/>
      <c r="BJ382" s="41"/>
      <c r="BK382" s="41"/>
      <c r="BL382" s="41"/>
      <c r="BM382" s="41"/>
      <c r="BN382" s="41"/>
      <c r="BO382" s="41"/>
      <c r="BP382" s="41"/>
      <c r="BQ382" s="41"/>
      <c r="BR382" s="41"/>
      <c r="BS382" s="41"/>
      <c r="BT382" s="41"/>
      <c r="BU382" s="41"/>
      <c r="BV382" s="41"/>
      <c r="BW382" s="41"/>
      <c r="BX382" s="41"/>
      <c r="BY382" s="41"/>
      <c r="BZ382" s="41"/>
      <c r="CA382" s="41"/>
      <c r="CB382" s="41"/>
      <c r="CC382" s="41"/>
      <c r="CD382" s="41"/>
      <c r="CE382" s="41"/>
      <c r="CF382" s="41"/>
      <c r="CG382" s="41"/>
      <c r="CH382" s="41"/>
      <c r="CI382" s="41"/>
      <c r="CJ382" s="41"/>
      <c r="CK382" s="41"/>
      <c r="CL382" s="41"/>
      <c r="CM382" s="41"/>
    </row>
    <row r="383" spans="1:91" x14ac:dyDescent="0.2">
      <c r="A383" s="43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AD383" s="41"/>
      <c r="AE383" s="41"/>
      <c r="AF383" s="41"/>
      <c r="AG383" s="41"/>
      <c r="AH383" s="41"/>
      <c r="AI383" s="41"/>
      <c r="AJ383" s="41"/>
      <c r="AK383" s="41"/>
      <c r="AL383" s="41"/>
      <c r="AM383" s="41"/>
      <c r="AN383" s="41"/>
      <c r="AO383" s="41"/>
      <c r="AP383" s="41"/>
      <c r="AQ383" s="41"/>
      <c r="AR383" s="41"/>
      <c r="AS383" s="41"/>
      <c r="AT383" s="41"/>
      <c r="AU383" s="41"/>
      <c r="AV383" s="41"/>
      <c r="AW383" s="41"/>
      <c r="AX383" s="41"/>
      <c r="AY383" s="41"/>
      <c r="AZ383" s="41"/>
      <c r="BA383" s="41"/>
      <c r="BB383" s="41"/>
      <c r="BC383" s="41"/>
      <c r="BD383" s="41"/>
      <c r="BE383" s="41"/>
      <c r="BF383" s="41"/>
      <c r="BG383" s="41"/>
      <c r="BH383" s="41"/>
      <c r="BI383" s="41"/>
      <c r="BJ383" s="41"/>
      <c r="BK383" s="41"/>
      <c r="BL383" s="41"/>
      <c r="BM383" s="41"/>
      <c r="BN383" s="41"/>
      <c r="BO383" s="41"/>
      <c r="BP383" s="41"/>
      <c r="BQ383" s="41"/>
      <c r="BR383" s="41"/>
      <c r="BS383" s="41"/>
      <c r="BT383" s="41"/>
      <c r="BU383" s="41"/>
      <c r="BV383" s="41"/>
      <c r="BW383" s="41"/>
      <c r="BX383" s="41"/>
      <c r="BY383" s="41"/>
      <c r="BZ383" s="41"/>
      <c r="CA383" s="41"/>
      <c r="CB383" s="41"/>
      <c r="CC383" s="41"/>
      <c r="CD383" s="41"/>
      <c r="CE383" s="41"/>
      <c r="CF383" s="41"/>
      <c r="CG383" s="41"/>
      <c r="CH383" s="41"/>
      <c r="CI383" s="41"/>
      <c r="CJ383" s="41"/>
      <c r="CK383" s="41"/>
      <c r="CL383" s="41"/>
      <c r="CM383" s="41"/>
    </row>
    <row r="384" spans="1:91" x14ac:dyDescent="0.2">
      <c r="A384" s="43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AD384" s="41"/>
      <c r="AE384" s="41"/>
      <c r="AF384" s="41"/>
      <c r="AG384" s="41"/>
      <c r="AH384" s="41"/>
      <c r="AI384" s="41"/>
      <c r="AJ384" s="41"/>
      <c r="AK384" s="41"/>
      <c r="AL384" s="41"/>
      <c r="AM384" s="41"/>
      <c r="AN384" s="41"/>
      <c r="AO384" s="41"/>
      <c r="AP384" s="41"/>
      <c r="AQ384" s="41"/>
      <c r="AR384" s="41"/>
      <c r="AS384" s="41"/>
      <c r="AT384" s="41"/>
      <c r="AU384" s="41"/>
      <c r="AV384" s="41"/>
      <c r="AW384" s="41"/>
      <c r="AX384" s="41"/>
      <c r="AY384" s="41"/>
      <c r="AZ384" s="41"/>
      <c r="BA384" s="41"/>
      <c r="BB384" s="41"/>
      <c r="BC384" s="41"/>
      <c r="BD384" s="41"/>
      <c r="BE384" s="41"/>
      <c r="BF384" s="41"/>
      <c r="BG384" s="41"/>
      <c r="BH384" s="41"/>
      <c r="BI384" s="41"/>
      <c r="BJ384" s="41"/>
      <c r="BK384" s="41"/>
      <c r="BL384" s="41"/>
      <c r="BM384" s="41"/>
      <c r="BN384" s="41"/>
      <c r="BO384" s="41"/>
      <c r="BP384" s="41"/>
      <c r="BQ384" s="41"/>
      <c r="BR384" s="41"/>
      <c r="BS384" s="41"/>
      <c r="BT384" s="41"/>
      <c r="BU384" s="41"/>
      <c r="BV384" s="41"/>
      <c r="BW384" s="41"/>
      <c r="BX384" s="41"/>
      <c r="BY384" s="41"/>
      <c r="BZ384" s="41"/>
      <c r="CA384" s="41"/>
      <c r="CB384" s="41"/>
      <c r="CC384" s="41"/>
      <c r="CD384" s="41"/>
      <c r="CE384" s="41"/>
      <c r="CF384" s="41"/>
      <c r="CG384" s="41"/>
      <c r="CH384" s="41"/>
      <c r="CI384" s="41"/>
      <c r="CJ384" s="41"/>
      <c r="CK384" s="41"/>
      <c r="CL384" s="41"/>
      <c r="CM384" s="41"/>
    </row>
    <row r="385" spans="1:91" x14ac:dyDescent="0.2">
      <c r="A385" s="43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AD385" s="41"/>
      <c r="AE385" s="41"/>
      <c r="AF385" s="41"/>
      <c r="AG385" s="41"/>
      <c r="AH385" s="41"/>
      <c r="AI385" s="41"/>
      <c r="AJ385" s="41"/>
      <c r="AK385" s="41"/>
      <c r="AL385" s="41"/>
      <c r="AM385" s="41"/>
      <c r="AN385" s="41"/>
      <c r="AO385" s="41"/>
      <c r="AP385" s="41"/>
      <c r="AQ385" s="41"/>
      <c r="AR385" s="41"/>
      <c r="AS385" s="41"/>
      <c r="AT385" s="41"/>
      <c r="AU385" s="41"/>
      <c r="AV385" s="41"/>
      <c r="AW385" s="41"/>
      <c r="AX385" s="41"/>
      <c r="AY385" s="41"/>
      <c r="AZ385" s="41"/>
      <c r="BA385" s="41"/>
      <c r="BB385" s="41"/>
      <c r="BC385" s="41"/>
      <c r="BD385" s="41"/>
      <c r="BE385" s="41"/>
      <c r="BF385" s="41"/>
      <c r="BG385" s="41"/>
      <c r="BH385" s="41"/>
      <c r="BI385" s="41"/>
      <c r="BJ385" s="41"/>
      <c r="BK385" s="41"/>
      <c r="BL385" s="41"/>
      <c r="BM385" s="41"/>
      <c r="BN385" s="41"/>
      <c r="BO385" s="41"/>
      <c r="BP385" s="41"/>
      <c r="BQ385" s="41"/>
      <c r="BR385" s="41"/>
      <c r="BS385" s="41"/>
      <c r="BT385" s="41"/>
      <c r="BU385" s="41"/>
      <c r="BV385" s="41"/>
      <c r="BW385" s="41"/>
      <c r="BX385" s="41"/>
      <c r="BY385" s="41"/>
      <c r="BZ385" s="41"/>
      <c r="CA385" s="41"/>
      <c r="CB385" s="41"/>
      <c r="CC385" s="41"/>
      <c r="CD385" s="41"/>
      <c r="CE385" s="41"/>
      <c r="CF385" s="41"/>
      <c r="CG385" s="41"/>
      <c r="CH385" s="41"/>
      <c r="CI385" s="41"/>
      <c r="CJ385" s="41"/>
      <c r="CK385" s="41"/>
      <c r="CL385" s="41"/>
      <c r="CM385" s="41"/>
    </row>
    <row r="386" spans="1:91" x14ac:dyDescent="0.2">
      <c r="A386" s="43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AD386" s="41"/>
      <c r="AE386" s="41"/>
      <c r="AF386" s="41"/>
      <c r="AG386" s="41"/>
      <c r="AH386" s="41"/>
      <c r="AI386" s="41"/>
      <c r="AJ386" s="41"/>
      <c r="AK386" s="41"/>
      <c r="AL386" s="41"/>
      <c r="AM386" s="41"/>
      <c r="AN386" s="41"/>
      <c r="AO386" s="41"/>
      <c r="AP386" s="41"/>
      <c r="AQ386" s="41"/>
      <c r="AR386" s="41"/>
      <c r="AS386" s="41"/>
      <c r="AT386" s="41"/>
      <c r="AU386" s="41"/>
      <c r="AV386" s="41"/>
      <c r="AW386" s="41"/>
      <c r="AX386" s="41"/>
      <c r="AY386" s="41"/>
      <c r="AZ386" s="41"/>
      <c r="BA386" s="41"/>
      <c r="BB386" s="41"/>
      <c r="BC386" s="41"/>
      <c r="BD386" s="41"/>
      <c r="BE386" s="41"/>
      <c r="BF386" s="41"/>
      <c r="BG386" s="41"/>
      <c r="BH386" s="41"/>
      <c r="BI386" s="41"/>
      <c r="BJ386" s="41"/>
      <c r="BK386" s="41"/>
      <c r="BL386" s="41"/>
      <c r="BM386" s="41"/>
      <c r="BN386" s="41"/>
      <c r="BO386" s="41"/>
      <c r="BP386" s="41"/>
      <c r="BQ386" s="41"/>
      <c r="BR386" s="41"/>
      <c r="BS386" s="41"/>
      <c r="BT386" s="41"/>
      <c r="BU386" s="41"/>
      <c r="BV386" s="41"/>
      <c r="BW386" s="41"/>
      <c r="BX386" s="41"/>
      <c r="BY386" s="41"/>
      <c r="BZ386" s="41"/>
      <c r="CA386" s="41"/>
      <c r="CB386" s="41"/>
      <c r="CC386" s="41"/>
      <c r="CD386" s="41"/>
      <c r="CE386" s="41"/>
      <c r="CF386" s="41"/>
      <c r="CG386" s="41"/>
      <c r="CH386" s="41"/>
      <c r="CI386" s="41"/>
      <c r="CJ386" s="41"/>
      <c r="CK386" s="41"/>
      <c r="CL386" s="41"/>
      <c r="CM386" s="41"/>
    </row>
    <row r="387" spans="1:91" x14ac:dyDescent="0.2">
      <c r="A387" s="43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AD387" s="41"/>
      <c r="AE387" s="41"/>
      <c r="AF387" s="41"/>
      <c r="AG387" s="41"/>
      <c r="AH387" s="41"/>
      <c r="AI387" s="41"/>
      <c r="AJ387" s="41"/>
      <c r="AK387" s="41"/>
      <c r="AL387" s="41"/>
      <c r="AM387" s="41"/>
      <c r="AN387" s="41"/>
      <c r="AO387" s="41"/>
      <c r="AP387" s="41"/>
      <c r="AQ387" s="41"/>
      <c r="AR387" s="41"/>
      <c r="AS387" s="41"/>
      <c r="AT387" s="41"/>
      <c r="AU387" s="41"/>
      <c r="AV387" s="41"/>
      <c r="AW387" s="41"/>
      <c r="AX387" s="41"/>
      <c r="AY387" s="41"/>
      <c r="AZ387" s="41"/>
      <c r="BA387" s="41"/>
      <c r="BB387" s="41"/>
      <c r="BC387" s="41"/>
      <c r="BD387" s="41"/>
      <c r="BE387" s="41"/>
      <c r="BF387" s="41"/>
      <c r="BG387" s="41"/>
      <c r="BH387" s="41"/>
      <c r="BI387" s="41"/>
      <c r="BJ387" s="41"/>
      <c r="BK387" s="41"/>
      <c r="BL387" s="41"/>
      <c r="BM387" s="41"/>
      <c r="BN387" s="41"/>
      <c r="BO387" s="41"/>
      <c r="BP387" s="41"/>
      <c r="BQ387" s="41"/>
      <c r="BR387" s="41"/>
      <c r="BS387" s="41"/>
      <c r="BT387" s="41"/>
      <c r="BU387" s="41"/>
      <c r="BV387" s="41"/>
      <c r="BW387" s="41"/>
      <c r="BX387" s="41"/>
      <c r="BY387" s="41"/>
      <c r="BZ387" s="41"/>
      <c r="CA387" s="41"/>
      <c r="CB387" s="41"/>
      <c r="CC387" s="41"/>
      <c r="CD387" s="41"/>
      <c r="CE387" s="41"/>
      <c r="CF387" s="41"/>
      <c r="CG387" s="41"/>
      <c r="CH387" s="41"/>
      <c r="CI387" s="41"/>
      <c r="CJ387" s="41"/>
      <c r="CK387" s="41"/>
      <c r="CL387" s="41"/>
      <c r="CM387" s="41"/>
    </row>
    <row r="388" spans="1:91" x14ac:dyDescent="0.2">
      <c r="A388" s="43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AD388" s="41"/>
      <c r="AE388" s="41"/>
      <c r="AF388" s="41"/>
      <c r="AG388" s="41"/>
      <c r="AH388" s="41"/>
      <c r="AI388" s="41"/>
      <c r="AJ388" s="41"/>
      <c r="AK388" s="41"/>
      <c r="AL388" s="41"/>
      <c r="AM388" s="41"/>
      <c r="AN388" s="41"/>
      <c r="AO388" s="41"/>
      <c r="AP388" s="41"/>
      <c r="AQ388" s="41"/>
      <c r="AR388" s="41"/>
      <c r="AS388" s="41"/>
      <c r="AT388" s="41"/>
      <c r="AU388" s="41"/>
      <c r="AV388" s="41"/>
      <c r="AW388" s="41"/>
      <c r="AX388" s="41"/>
      <c r="AY388" s="41"/>
      <c r="AZ388" s="41"/>
      <c r="BA388" s="41"/>
      <c r="BB388" s="41"/>
      <c r="BC388" s="41"/>
      <c r="BD388" s="41"/>
      <c r="BE388" s="41"/>
      <c r="BF388" s="41"/>
      <c r="BG388" s="41"/>
      <c r="BH388" s="41"/>
      <c r="BI388" s="41"/>
      <c r="BJ388" s="41"/>
      <c r="BK388" s="41"/>
      <c r="BL388" s="41"/>
      <c r="BM388" s="41"/>
      <c r="BN388" s="41"/>
      <c r="BO388" s="41"/>
      <c r="BP388" s="41"/>
      <c r="BQ388" s="41"/>
      <c r="BR388" s="41"/>
      <c r="BS388" s="41"/>
      <c r="BT388" s="41"/>
      <c r="BU388" s="41"/>
      <c r="BV388" s="41"/>
      <c r="BW388" s="41"/>
      <c r="BX388" s="41"/>
      <c r="BY388" s="41"/>
      <c r="BZ388" s="41"/>
      <c r="CA388" s="41"/>
      <c r="CB388" s="41"/>
      <c r="CC388" s="41"/>
      <c r="CD388" s="41"/>
      <c r="CE388" s="41"/>
      <c r="CF388" s="41"/>
      <c r="CG388" s="41"/>
      <c r="CH388" s="41"/>
      <c r="CI388" s="41"/>
      <c r="CJ388" s="41"/>
      <c r="CK388" s="41"/>
      <c r="CL388" s="41"/>
      <c r="CM388" s="41"/>
    </row>
    <row r="389" spans="1:91" x14ac:dyDescent="0.2">
      <c r="A389" s="43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AD389" s="41"/>
      <c r="AE389" s="41"/>
      <c r="AF389" s="41"/>
      <c r="AG389" s="41"/>
      <c r="AH389" s="41"/>
      <c r="AI389" s="41"/>
      <c r="AJ389" s="41"/>
      <c r="AK389" s="41"/>
      <c r="AL389" s="41"/>
      <c r="AM389" s="41"/>
      <c r="AN389" s="41"/>
      <c r="AO389" s="41"/>
      <c r="AP389" s="41"/>
      <c r="AQ389" s="41"/>
      <c r="AR389" s="41"/>
      <c r="AS389" s="41"/>
      <c r="AT389" s="41"/>
      <c r="AU389" s="41"/>
      <c r="AV389" s="41"/>
      <c r="AW389" s="41"/>
      <c r="AX389" s="41"/>
      <c r="AY389" s="41"/>
      <c r="AZ389" s="41"/>
      <c r="BA389" s="41"/>
      <c r="BB389" s="41"/>
      <c r="BC389" s="41"/>
      <c r="BD389" s="41"/>
      <c r="BE389" s="41"/>
      <c r="BF389" s="41"/>
      <c r="BG389" s="41"/>
      <c r="BH389" s="41"/>
      <c r="BI389" s="41"/>
      <c r="BJ389" s="41"/>
      <c r="BK389" s="41"/>
      <c r="BL389" s="41"/>
      <c r="BM389" s="41"/>
      <c r="BN389" s="41"/>
      <c r="BO389" s="41"/>
      <c r="BP389" s="41"/>
      <c r="BQ389" s="41"/>
      <c r="BR389" s="41"/>
      <c r="BS389" s="41"/>
      <c r="BT389" s="41"/>
      <c r="BU389" s="41"/>
      <c r="BV389" s="41"/>
      <c r="BW389" s="41"/>
      <c r="BX389" s="41"/>
      <c r="BY389" s="41"/>
      <c r="BZ389" s="41"/>
      <c r="CA389" s="41"/>
      <c r="CB389" s="41"/>
      <c r="CC389" s="41"/>
      <c r="CD389" s="41"/>
      <c r="CE389" s="41"/>
      <c r="CF389" s="41"/>
      <c r="CG389" s="41"/>
      <c r="CH389" s="41"/>
      <c r="CI389" s="41"/>
      <c r="CJ389" s="41"/>
      <c r="CK389" s="41"/>
      <c r="CL389" s="41"/>
      <c r="CM389" s="41"/>
    </row>
    <row r="390" spans="1:91" x14ac:dyDescent="0.2">
      <c r="A390" s="43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AD390" s="41"/>
      <c r="AE390" s="41"/>
      <c r="AF390" s="41"/>
      <c r="AG390" s="41"/>
      <c r="AH390" s="41"/>
      <c r="AI390" s="41"/>
      <c r="AJ390" s="41"/>
      <c r="AK390" s="41"/>
      <c r="AL390" s="41"/>
      <c r="AM390" s="41"/>
      <c r="AN390" s="41"/>
      <c r="AO390" s="41"/>
      <c r="AP390" s="41"/>
      <c r="AQ390" s="41"/>
      <c r="AR390" s="41"/>
      <c r="AS390" s="41"/>
      <c r="AT390" s="41"/>
      <c r="AU390" s="41"/>
      <c r="AV390" s="41"/>
      <c r="AW390" s="41"/>
      <c r="AX390" s="41"/>
      <c r="AY390" s="41"/>
      <c r="AZ390" s="41"/>
      <c r="BA390" s="41"/>
      <c r="BB390" s="41"/>
      <c r="BC390" s="41"/>
      <c r="BD390" s="41"/>
      <c r="BE390" s="41"/>
      <c r="BF390" s="41"/>
      <c r="BG390" s="41"/>
      <c r="BH390" s="41"/>
      <c r="BI390" s="41"/>
      <c r="BJ390" s="41"/>
      <c r="BK390" s="41"/>
      <c r="BL390" s="41"/>
      <c r="BM390" s="41"/>
      <c r="BN390" s="41"/>
      <c r="BO390" s="41"/>
      <c r="BP390" s="41"/>
      <c r="BQ390" s="41"/>
      <c r="BR390" s="41"/>
      <c r="BS390" s="41"/>
      <c r="BT390" s="41"/>
      <c r="BU390" s="41"/>
      <c r="BV390" s="41"/>
      <c r="BW390" s="41"/>
      <c r="BX390" s="41"/>
      <c r="BY390" s="41"/>
      <c r="BZ390" s="41"/>
      <c r="CA390" s="41"/>
      <c r="CB390" s="41"/>
      <c r="CC390" s="41"/>
      <c r="CD390" s="41"/>
      <c r="CE390" s="41"/>
      <c r="CF390" s="41"/>
      <c r="CG390" s="41"/>
      <c r="CH390" s="41"/>
      <c r="CI390" s="41"/>
      <c r="CJ390" s="41"/>
      <c r="CK390" s="41"/>
      <c r="CL390" s="41"/>
      <c r="CM390" s="41"/>
    </row>
    <row r="391" spans="1:91" x14ac:dyDescent="0.2">
      <c r="A391" s="43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AD391" s="41"/>
      <c r="AE391" s="41"/>
      <c r="AF391" s="41"/>
      <c r="AG391" s="41"/>
      <c r="AH391" s="41"/>
      <c r="AI391" s="41"/>
      <c r="AJ391" s="41"/>
      <c r="AK391" s="41"/>
      <c r="AL391" s="41"/>
      <c r="AM391" s="41"/>
      <c r="AN391" s="41"/>
      <c r="AO391" s="41"/>
      <c r="AP391" s="41"/>
      <c r="AQ391" s="41"/>
      <c r="AR391" s="41"/>
      <c r="AS391" s="41"/>
      <c r="AT391" s="41"/>
      <c r="AU391" s="41"/>
      <c r="AV391" s="41"/>
      <c r="AW391" s="41"/>
      <c r="AX391" s="41"/>
      <c r="AY391" s="41"/>
      <c r="AZ391" s="41"/>
      <c r="BA391" s="41"/>
      <c r="BB391" s="41"/>
      <c r="BC391" s="41"/>
      <c r="BD391" s="41"/>
      <c r="BE391" s="41"/>
      <c r="BF391" s="41"/>
      <c r="BG391" s="41"/>
      <c r="BH391" s="41"/>
      <c r="BI391" s="41"/>
      <c r="BJ391" s="41"/>
      <c r="BK391" s="41"/>
      <c r="BL391" s="41"/>
      <c r="BM391" s="41"/>
      <c r="BN391" s="41"/>
      <c r="BO391" s="41"/>
      <c r="BP391" s="41"/>
      <c r="BQ391" s="41"/>
      <c r="BR391" s="41"/>
      <c r="BS391" s="41"/>
      <c r="BT391" s="41"/>
      <c r="BU391" s="41"/>
      <c r="BV391" s="41"/>
      <c r="BW391" s="41"/>
      <c r="BX391" s="41"/>
      <c r="BY391" s="41"/>
      <c r="BZ391" s="41"/>
      <c r="CA391" s="41"/>
      <c r="CB391" s="41"/>
      <c r="CC391" s="41"/>
      <c r="CD391" s="41"/>
      <c r="CE391" s="41"/>
      <c r="CF391" s="41"/>
      <c r="CG391" s="41"/>
      <c r="CH391" s="41"/>
      <c r="CI391" s="41"/>
      <c r="CJ391" s="41"/>
      <c r="CK391" s="41"/>
      <c r="CL391" s="41"/>
      <c r="CM391" s="41"/>
    </row>
    <row r="392" spans="1:91" x14ac:dyDescent="0.2">
      <c r="A392" s="43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AD392" s="41"/>
      <c r="AE392" s="41"/>
      <c r="AF392" s="41"/>
      <c r="AG392" s="41"/>
      <c r="AH392" s="41"/>
      <c r="AI392" s="41"/>
      <c r="AJ392" s="41"/>
      <c r="AK392" s="41"/>
      <c r="AL392" s="41"/>
      <c r="AM392" s="41"/>
      <c r="AN392" s="41"/>
      <c r="AO392" s="41"/>
      <c r="AP392" s="41"/>
      <c r="AQ392" s="41"/>
      <c r="AR392" s="41"/>
      <c r="AS392" s="41"/>
      <c r="AT392" s="41"/>
      <c r="AU392" s="41"/>
      <c r="AV392" s="41"/>
      <c r="AW392" s="41"/>
      <c r="AX392" s="41"/>
      <c r="AY392" s="41"/>
      <c r="AZ392" s="41"/>
      <c r="BA392" s="41"/>
      <c r="BB392" s="41"/>
      <c r="BC392" s="41"/>
      <c r="BD392" s="41"/>
      <c r="BE392" s="41"/>
      <c r="BF392" s="41"/>
      <c r="BG392" s="41"/>
      <c r="BH392" s="41"/>
      <c r="BI392" s="41"/>
      <c r="BJ392" s="41"/>
      <c r="BK392" s="41"/>
      <c r="BL392" s="41"/>
      <c r="BM392" s="41"/>
      <c r="BN392" s="41"/>
      <c r="BO392" s="41"/>
      <c r="BP392" s="41"/>
      <c r="BQ392" s="41"/>
      <c r="BR392" s="41"/>
      <c r="BS392" s="41"/>
      <c r="BT392" s="41"/>
      <c r="BU392" s="41"/>
      <c r="BV392" s="41"/>
      <c r="BW392" s="41"/>
      <c r="BX392" s="41"/>
      <c r="BY392" s="41"/>
      <c r="BZ392" s="41"/>
      <c r="CA392" s="41"/>
      <c r="CB392" s="41"/>
      <c r="CC392" s="41"/>
      <c r="CD392" s="41"/>
      <c r="CE392" s="41"/>
      <c r="CF392" s="41"/>
      <c r="CG392" s="41"/>
      <c r="CH392" s="41"/>
      <c r="CI392" s="41"/>
      <c r="CJ392" s="41"/>
      <c r="CK392" s="41"/>
      <c r="CL392" s="41"/>
      <c r="CM392" s="41"/>
    </row>
    <row r="393" spans="1:91" x14ac:dyDescent="0.2">
      <c r="A393" s="43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AD393" s="41"/>
      <c r="AE393" s="41"/>
      <c r="AF393" s="41"/>
      <c r="AG393" s="41"/>
      <c r="AH393" s="41"/>
      <c r="AI393" s="41"/>
      <c r="AJ393" s="41"/>
      <c r="AK393" s="41"/>
      <c r="AL393" s="41"/>
      <c r="AM393" s="41"/>
      <c r="AN393" s="41"/>
      <c r="AO393" s="41"/>
      <c r="AP393" s="41"/>
      <c r="AQ393" s="41"/>
      <c r="AR393" s="41"/>
      <c r="AS393" s="41"/>
      <c r="AT393" s="41"/>
      <c r="AU393" s="41"/>
      <c r="AV393" s="41"/>
      <c r="AW393" s="41"/>
      <c r="AX393" s="41"/>
      <c r="AY393" s="41"/>
      <c r="AZ393" s="41"/>
      <c r="BA393" s="41"/>
      <c r="BB393" s="41"/>
      <c r="BC393" s="41"/>
      <c r="BD393" s="41"/>
      <c r="BE393" s="41"/>
      <c r="BF393" s="41"/>
      <c r="BG393" s="41"/>
      <c r="BH393" s="41"/>
      <c r="BI393" s="41"/>
      <c r="BJ393" s="41"/>
      <c r="BK393" s="41"/>
      <c r="BL393" s="41"/>
      <c r="BM393" s="41"/>
      <c r="BN393" s="41"/>
      <c r="BO393" s="41"/>
      <c r="BP393" s="41"/>
      <c r="BQ393" s="41"/>
      <c r="BR393" s="41"/>
      <c r="BS393" s="41"/>
      <c r="BT393" s="41"/>
      <c r="BU393" s="41"/>
      <c r="BV393" s="41"/>
      <c r="BW393" s="41"/>
      <c r="BX393" s="41"/>
      <c r="BY393" s="41"/>
      <c r="BZ393" s="41"/>
      <c r="CA393" s="41"/>
      <c r="CB393" s="41"/>
      <c r="CC393" s="41"/>
      <c r="CD393" s="41"/>
      <c r="CE393" s="41"/>
      <c r="CF393" s="41"/>
      <c r="CG393" s="41"/>
      <c r="CH393" s="41"/>
      <c r="CI393" s="41"/>
      <c r="CJ393" s="41"/>
      <c r="CK393" s="41"/>
      <c r="CL393" s="41"/>
      <c r="CM393" s="41"/>
    </row>
    <row r="394" spans="1:91" x14ac:dyDescent="0.2">
      <c r="A394" s="43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AD394" s="41"/>
      <c r="AE394" s="41"/>
      <c r="AF394" s="41"/>
      <c r="AG394" s="41"/>
      <c r="AH394" s="41"/>
      <c r="AI394" s="41"/>
      <c r="AJ394" s="41"/>
      <c r="AK394" s="41"/>
      <c r="AL394" s="41"/>
      <c r="AM394" s="41"/>
      <c r="AN394" s="41"/>
      <c r="AO394" s="41"/>
      <c r="AP394" s="41"/>
      <c r="AQ394" s="41"/>
      <c r="AR394" s="41"/>
      <c r="AS394" s="41"/>
      <c r="AT394" s="41"/>
      <c r="AU394" s="41"/>
      <c r="AV394" s="41"/>
      <c r="AW394" s="41"/>
      <c r="AX394" s="41"/>
      <c r="AY394" s="41"/>
      <c r="AZ394" s="41"/>
      <c r="BA394" s="41"/>
      <c r="BB394" s="41"/>
      <c r="BC394" s="41"/>
      <c r="BD394" s="41"/>
      <c r="BE394" s="41"/>
      <c r="BF394" s="41"/>
      <c r="BG394" s="41"/>
      <c r="BH394" s="41"/>
      <c r="BI394" s="41"/>
      <c r="BJ394" s="41"/>
      <c r="BK394" s="41"/>
      <c r="BL394" s="41"/>
      <c r="BM394" s="41"/>
      <c r="BN394" s="41"/>
      <c r="BO394" s="41"/>
      <c r="BP394" s="41"/>
      <c r="BQ394" s="41"/>
      <c r="BR394" s="41"/>
      <c r="BS394" s="41"/>
      <c r="BT394" s="41"/>
      <c r="BU394" s="41"/>
      <c r="BV394" s="41"/>
      <c r="BW394" s="41"/>
      <c r="BX394" s="41"/>
      <c r="BY394" s="41"/>
      <c r="BZ394" s="41"/>
      <c r="CA394" s="41"/>
      <c r="CB394" s="41"/>
      <c r="CC394" s="41"/>
      <c r="CD394" s="41"/>
      <c r="CE394" s="41"/>
      <c r="CF394" s="41"/>
      <c r="CG394" s="41"/>
      <c r="CH394" s="41"/>
      <c r="CI394" s="41"/>
      <c r="CJ394" s="41"/>
      <c r="CK394" s="41"/>
      <c r="CL394" s="41"/>
      <c r="CM394" s="41"/>
    </row>
    <row r="395" spans="1:91" x14ac:dyDescent="0.2">
      <c r="A395" s="43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AD395" s="41"/>
      <c r="AE395" s="41"/>
      <c r="AF395" s="41"/>
      <c r="AG395" s="41"/>
      <c r="AH395" s="41"/>
      <c r="AI395" s="41"/>
      <c r="AJ395" s="41"/>
      <c r="AK395" s="41"/>
      <c r="AL395" s="41"/>
      <c r="AM395" s="41"/>
      <c r="AN395" s="41"/>
      <c r="AO395" s="41"/>
      <c r="AP395" s="41"/>
      <c r="AQ395" s="41"/>
      <c r="AR395" s="41"/>
      <c r="AS395" s="41"/>
      <c r="AT395" s="41"/>
      <c r="AU395" s="41"/>
      <c r="AV395" s="41"/>
      <c r="AW395" s="41"/>
      <c r="AX395" s="41"/>
      <c r="AY395" s="41"/>
      <c r="AZ395" s="41"/>
      <c r="BA395" s="41"/>
      <c r="BB395" s="41"/>
      <c r="BC395" s="41"/>
      <c r="BD395" s="41"/>
      <c r="BE395" s="41"/>
      <c r="BF395" s="41"/>
      <c r="BG395" s="41"/>
      <c r="BH395" s="41"/>
      <c r="BI395" s="41"/>
      <c r="BJ395" s="41"/>
      <c r="BK395" s="41"/>
      <c r="BL395" s="41"/>
      <c r="BM395" s="41"/>
      <c r="BN395" s="41"/>
      <c r="BO395" s="41"/>
      <c r="BP395" s="41"/>
      <c r="BQ395" s="41"/>
      <c r="BR395" s="41"/>
      <c r="BS395" s="41"/>
      <c r="BT395" s="41"/>
      <c r="BU395" s="41"/>
      <c r="BV395" s="41"/>
      <c r="BW395" s="41"/>
      <c r="BX395" s="41"/>
      <c r="BY395" s="41"/>
      <c r="BZ395" s="41"/>
      <c r="CA395" s="41"/>
      <c r="CB395" s="41"/>
      <c r="CC395" s="41"/>
      <c r="CD395" s="41"/>
      <c r="CE395" s="41"/>
      <c r="CF395" s="41"/>
      <c r="CG395" s="41"/>
      <c r="CH395" s="41"/>
      <c r="CI395" s="41"/>
      <c r="CJ395" s="41"/>
      <c r="CK395" s="41"/>
      <c r="CL395" s="41"/>
      <c r="CM395" s="41"/>
    </row>
    <row r="396" spans="1:91" x14ac:dyDescent="0.2">
      <c r="A396" s="43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AD396" s="41"/>
      <c r="AE396" s="41"/>
      <c r="AF396" s="41"/>
      <c r="AG396" s="41"/>
      <c r="AH396" s="41"/>
      <c r="AI396" s="41"/>
      <c r="AJ396" s="41"/>
      <c r="AK396" s="41"/>
      <c r="AL396" s="41"/>
      <c r="AM396" s="41"/>
      <c r="AN396" s="41"/>
      <c r="AO396" s="41"/>
      <c r="AP396" s="41"/>
      <c r="AQ396" s="41"/>
      <c r="AR396" s="41"/>
      <c r="AS396" s="41"/>
      <c r="AT396" s="41"/>
      <c r="AU396" s="41"/>
      <c r="AV396" s="41"/>
      <c r="AW396" s="41"/>
      <c r="AX396" s="41"/>
      <c r="AY396" s="41"/>
      <c r="AZ396" s="41"/>
      <c r="BA396" s="41"/>
      <c r="BB396" s="41"/>
      <c r="BC396" s="41"/>
      <c r="BD396" s="41"/>
      <c r="BE396" s="41"/>
      <c r="BF396" s="41"/>
      <c r="BG396" s="41"/>
      <c r="BH396" s="41"/>
      <c r="BI396" s="41"/>
      <c r="BJ396" s="41"/>
      <c r="BK396" s="41"/>
      <c r="BL396" s="41"/>
      <c r="BM396" s="41"/>
      <c r="BN396" s="41"/>
      <c r="BO396" s="41"/>
      <c r="BP396" s="41"/>
      <c r="BQ396" s="41"/>
      <c r="BR396" s="41"/>
      <c r="BS396" s="41"/>
      <c r="BT396" s="41"/>
      <c r="BU396" s="41"/>
      <c r="BV396" s="41"/>
      <c r="BW396" s="41"/>
      <c r="BX396" s="41"/>
      <c r="BY396" s="41"/>
      <c r="BZ396" s="41"/>
      <c r="CA396" s="41"/>
      <c r="CB396" s="41"/>
      <c r="CC396" s="41"/>
      <c r="CD396" s="41"/>
      <c r="CE396" s="41"/>
      <c r="CF396" s="41"/>
      <c r="CG396" s="41"/>
      <c r="CH396" s="41"/>
      <c r="CI396" s="41"/>
      <c r="CJ396" s="41"/>
      <c r="CK396" s="41"/>
      <c r="CL396" s="41"/>
      <c r="CM396" s="41"/>
    </row>
    <row r="397" spans="1:91" x14ac:dyDescent="0.2">
      <c r="A397" s="43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AD397" s="41"/>
      <c r="AE397" s="41"/>
      <c r="AF397" s="41"/>
      <c r="AG397" s="41"/>
      <c r="AH397" s="41"/>
      <c r="AI397" s="41"/>
      <c r="AJ397" s="41"/>
      <c r="AK397" s="41"/>
      <c r="AL397" s="41"/>
      <c r="AM397" s="41"/>
      <c r="AN397" s="41"/>
      <c r="AO397" s="41"/>
      <c r="AP397" s="41"/>
      <c r="AQ397" s="41"/>
      <c r="AR397" s="41"/>
      <c r="AS397" s="41"/>
      <c r="AT397" s="41"/>
      <c r="AU397" s="41"/>
      <c r="AV397" s="41"/>
      <c r="AW397" s="41"/>
      <c r="AX397" s="41"/>
      <c r="AY397" s="41"/>
      <c r="AZ397" s="41"/>
      <c r="BA397" s="41"/>
      <c r="BB397" s="41"/>
      <c r="BC397" s="41"/>
      <c r="BD397" s="41"/>
      <c r="BE397" s="41"/>
      <c r="BF397" s="41"/>
      <c r="BG397" s="41"/>
      <c r="BH397" s="41"/>
      <c r="BI397" s="41"/>
      <c r="BJ397" s="41"/>
      <c r="BK397" s="41"/>
      <c r="BL397" s="41"/>
      <c r="BM397" s="41"/>
      <c r="BN397" s="41"/>
      <c r="BO397" s="41"/>
      <c r="BP397" s="41"/>
      <c r="BQ397" s="41"/>
      <c r="BR397" s="41"/>
      <c r="BS397" s="41"/>
      <c r="BT397" s="41"/>
      <c r="BU397" s="41"/>
      <c r="BV397" s="41"/>
      <c r="BW397" s="41"/>
      <c r="BX397" s="41"/>
      <c r="BY397" s="41"/>
      <c r="BZ397" s="41"/>
      <c r="CA397" s="41"/>
      <c r="CB397" s="41"/>
      <c r="CC397" s="41"/>
      <c r="CD397" s="41"/>
      <c r="CE397" s="41"/>
      <c r="CF397" s="41"/>
      <c r="CG397" s="41"/>
      <c r="CH397" s="41"/>
      <c r="CI397" s="41"/>
      <c r="CJ397" s="41"/>
      <c r="CK397" s="41"/>
      <c r="CL397" s="41"/>
      <c r="CM397" s="41"/>
    </row>
    <row r="398" spans="1:91" x14ac:dyDescent="0.2">
      <c r="A398" s="43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AD398" s="41"/>
      <c r="AE398" s="41"/>
      <c r="AF398" s="41"/>
      <c r="AG398" s="41"/>
      <c r="AH398" s="41"/>
      <c r="AI398" s="41"/>
      <c r="AJ398" s="41"/>
      <c r="AK398" s="41"/>
      <c r="AL398" s="41"/>
      <c r="AM398" s="41"/>
      <c r="AN398" s="41"/>
      <c r="AO398" s="41"/>
      <c r="AP398" s="41"/>
      <c r="AQ398" s="41"/>
      <c r="AR398" s="41"/>
      <c r="AS398" s="41"/>
      <c r="AT398" s="41"/>
      <c r="AU398" s="41"/>
      <c r="AV398" s="41"/>
      <c r="AW398" s="41"/>
      <c r="AX398" s="41"/>
      <c r="AY398" s="41"/>
      <c r="AZ398" s="41"/>
      <c r="BA398" s="41"/>
      <c r="BB398" s="41"/>
      <c r="BC398" s="41"/>
      <c r="BD398" s="41"/>
      <c r="BE398" s="41"/>
      <c r="BF398" s="41"/>
      <c r="BG398" s="41"/>
      <c r="BH398" s="41"/>
      <c r="BI398" s="41"/>
      <c r="BJ398" s="41"/>
      <c r="BK398" s="41"/>
      <c r="BL398" s="41"/>
      <c r="BM398" s="41"/>
      <c r="BN398" s="41"/>
      <c r="BO398" s="41"/>
      <c r="BP398" s="41"/>
      <c r="BQ398" s="41"/>
      <c r="BR398" s="41"/>
      <c r="BS398" s="41"/>
      <c r="BT398" s="41"/>
      <c r="BU398" s="41"/>
      <c r="BV398" s="41"/>
      <c r="BW398" s="41"/>
      <c r="BX398" s="41"/>
      <c r="BY398" s="41"/>
      <c r="BZ398" s="41"/>
      <c r="CA398" s="41"/>
      <c r="CB398" s="41"/>
      <c r="CC398" s="41"/>
      <c r="CD398" s="41"/>
      <c r="CE398" s="41"/>
      <c r="CF398" s="41"/>
      <c r="CG398" s="41"/>
      <c r="CH398" s="41"/>
      <c r="CI398" s="41"/>
      <c r="CJ398" s="41"/>
      <c r="CK398" s="41"/>
      <c r="CL398" s="41"/>
      <c r="CM398" s="41"/>
    </row>
    <row r="399" spans="1:91" x14ac:dyDescent="0.2">
      <c r="A399" s="43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AD399" s="41"/>
      <c r="AE399" s="41"/>
      <c r="AF399" s="41"/>
      <c r="AG399" s="41"/>
      <c r="AH399" s="41"/>
      <c r="AI399" s="41"/>
      <c r="AJ399" s="41"/>
      <c r="AK399" s="41"/>
      <c r="AL399" s="41"/>
      <c r="AM399" s="41"/>
      <c r="AN399" s="41"/>
      <c r="AO399" s="41"/>
      <c r="AP399" s="41"/>
      <c r="AQ399" s="41"/>
      <c r="AR399" s="41"/>
      <c r="AS399" s="41"/>
      <c r="AT399" s="41"/>
      <c r="AU399" s="41"/>
      <c r="AV399" s="41"/>
      <c r="AW399" s="41"/>
      <c r="AX399" s="41"/>
      <c r="AY399" s="41"/>
      <c r="AZ399" s="41"/>
      <c r="BA399" s="41"/>
      <c r="BB399" s="41"/>
      <c r="BC399" s="41"/>
      <c r="BD399" s="41"/>
      <c r="BE399" s="41"/>
      <c r="BF399" s="41"/>
      <c r="BG399" s="41"/>
      <c r="BH399" s="41"/>
      <c r="BI399" s="41"/>
      <c r="BJ399" s="41"/>
      <c r="BK399" s="41"/>
      <c r="BL399" s="41"/>
      <c r="BM399" s="41"/>
      <c r="BN399" s="41"/>
      <c r="BO399" s="41"/>
      <c r="BP399" s="41"/>
      <c r="BQ399" s="41"/>
      <c r="BR399" s="41"/>
      <c r="BS399" s="41"/>
      <c r="BT399" s="41"/>
      <c r="BU399" s="41"/>
      <c r="BV399" s="41"/>
      <c r="BW399" s="41"/>
      <c r="BX399" s="41"/>
      <c r="BY399" s="41"/>
      <c r="BZ399" s="41"/>
      <c r="CA399" s="41"/>
      <c r="CB399" s="41"/>
      <c r="CC399" s="41"/>
      <c r="CD399" s="41"/>
      <c r="CE399" s="41"/>
      <c r="CF399" s="41"/>
      <c r="CG399" s="41"/>
      <c r="CH399" s="41"/>
      <c r="CI399" s="41"/>
      <c r="CJ399" s="41"/>
      <c r="CK399" s="41"/>
      <c r="CL399" s="41"/>
      <c r="CM399" s="41"/>
    </row>
    <row r="400" spans="1:91" x14ac:dyDescent="0.2">
      <c r="A400" s="43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AD400" s="41"/>
      <c r="AE400" s="41"/>
      <c r="AF400" s="41"/>
      <c r="AG400" s="41"/>
      <c r="AH400" s="41"/>
      <c r="AI400" s="41"/>
      <c r="AJ400" s="41"/>
      <c r="AK400" s="41"/>
      <c r="AL400" s="41"/>
      <c r="AM400" s="41"/>
      <c r="AN400" s="41"/>
      <c r="AO400" s="41"/>
      <c r="AP400" s="41"/>
      <c r="AQ400" s="41"/>
      <c r="AR400" s="41"/>
      <c r="AS400" s="41"/>
      <c r="AT400" s="41"/>
      <c r="AU400" s="41"/>
      <c r="AV400" s="41"/>
      <c r="AW400" s="41"/>
      <c r="AX400" s="41"/>
      <c r="AY400" s="41"/>
      <c r="AZ400" s="41"/>
      <c r="BA400" s="41"/>
      <c r="BB400" s="41"/>
      <c r="BC400" s="41"/>
      <c r="BD400" s="41"/>
      <c r="BE400" s="41"/>
      <c r="BF400" s="41"/>
      <c r="BG400" s="41"/>
      <c r="BH400" s="41"/>
      <c r="BI400" s="41"/>
      <c r="BJ400" s="41"/>
      <c r="BK400" s="41"/>
      <c r="BL400" s="41"/>
      <c r="BM400" s="41"/>
      <c r="BN400" s="41"/>
      <c r="BO400" s="41"/>
      <c r="BP400" s="41"/>
      <c r="BQ400" s="41"/>
      <c r="BR400" s="41"/>
      <c r="BS400" s="41"/>
      <c r="BT400" s="41"/>
      <c r="BU400" s="41"/>
      <c r="BV400" s="41"/>
      <c r="BW400" s="41"/>
      <c r="BX400" s="41"/>
      <c r="BY400" s="41"/>
      <c r="BZ400" s="41"/>
      <c r="CA400" s="41"/>
      <c r="CB400" s="41"/>
      <c r="CC400" s="41"/>
      <c r="CD400" s="41"/>
      <c r="CE400" s="41"/>
      <c r="CF400" s="41"/>
      <c r="CG400" s="41"/>
      <c r="CH400" s="41"/>
      <c r="CI400" s="41"/>
      <c r="CJ400" s="41"/>
      <c r="CK400" s="41"/>
      <c r="CL400" s="41"/>
      <c r="CM400" s="41"/>
    </row>
    <row r="401" spans="1:91" x14ac:dyDescent="0.2">
      <c r="A401" s="43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AD401" s="41"/>
      <c r="AE401" s="41"/>
      <c r="AF401" s="41"/>
      <c r="AG401" s="41"/>
      <c r="AH401" s="41"/>
      <c r="AI401" s="41"/>
      <c r="AJ401" s="41"/>
      <c r="AK401" s="41"/>
      <c r="AL401" s="41"/>
      <c r="AM401" s="41"/>
      <c r="AN401" s="41"/>
      <c r="AO401" s="41"/>
      <c r="AP401" s="41"/>
      <c r="AQ401" s="41"/>
      <c r="AR401" s="41"/>
      <c r="AS401" s="41"/>
      <c r="AT401" s="41"/>
      <c r="AU401" s="41"/>
      <c r="AV401" s="41"/>
      <c r="AW401" s="41"/>
      <c r="AX401" s="41"/>
      <c r="AY401" s="41"/>
      <c r="AZ401" s="41"/>
      <c r="BA401" s="41"/>
      <c r="BB401" s="41"/>
      <c r="BC401" s="41"/>
      <c r="BD401" s="41"/>
      <c r="BE401" s="41"/>
      <c r="BF401" s="41"/>
      <c r="BG401" s="41"/>
      <c r="BH401" s="41"/>
      <c r="BI401" s="41"/>
      <c r="BJ401" s="41"/>
      <c r="BK401" s="41"/>
      <c r="BL401" s="41"/>
      <c r="BM401" s="41"/>
      <c r="BN401" s="41"/>
      <c r="BO401" s="41"/>
      <c r="BP401" s="41"/>
      <c r="BQ401" s="41"/>
      <c r="BR401" s="41"/>
      <c r="BS401" s="41"/>
      <c r="BT401" s="41"/>
      <c r="BU401" s="41"/>
      <c r="BV401" s="41"/>
      <c r="BW401" s="41"/>
      <c r="BX401" s="41"/>
      <c r="BY401" s="41"/>
      <c r="BZ401" s="41"/>
      <c r="CA401" s="41"/>
      <c r="CB401" s="41"/>
      <c r="CC401" s="41"/>
      <c r="CD401" s="41"/>
      <c r="CE401" s="41"/>
      <c r="CF401" s="41"/>
      <c r="CG401" s="41"/>
      <c r="CH401" s="41"/>
      <c r="CI401" s="41"/>
      <c r="CJ401" s="41"/>
      <c r="CK401" s="41"/>
      <c r="CL401" s="41"/>
      <c r="CM401" s="41"/>
    </row>
    <row r="402" spans="1:91" x14ac:dyDescent="0.2">
      <c r="A402" s="43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AD402" s="41"/>
      <c r="AE402" s="41"/>
      <c r="AF402" s="41"/>
      <c r="AG402" s="41"/>
      <c r="AH402" s="41"/>
      <c r="AI402" s="41"/>
      <c r="AJ402" s="41"/>
      <c r="AK402" s="41"/>
      <c r="AL402" s="41"/>
      <c r="AM402" s="41"/>
      <c r="AN402" s="41"/>
      <c r="AO402" s="41"/>
      <c r="AP402" s="41"/>
      <c r="AQ402" s="41"/>
      <c r="AR402" s="41"/>
      <c r="AS402" s="41"/>
      <c r="AT402" s="41"/>
      <c r="AU402" s="41"/>
      <c r="AV402" s="41"/>
      <c r="AW402" s="41"/>
      <c r="AX402" s="41"/>
      <c r="AY402" s="41"/>
      <c r="AZ402" s="41"/>
      <c r="BA402" s="41"/>
      <c r="BB402" s="41"/>
      <c r="BC402" s="41"/>
      <c r="BD402" s="41"/>
      <c r="BE402" s="41"/>
      <c r="BF402" s="41"/>
      <c r="BG402" s="41"/>
      <c r="BH402" s="41"/>
      <c r="BI402" s="41"/>
      <c r="BJ402" s="41"/>
      <c r="BK402" s="41"/>
      <c r="BL402" s="41"/>
      <c r="BM402" s="41"/>
      <c r="BN402" s="41"/>
      <c r="BO402" s="41"/>
      <c r="BP402" s="41"/>
      <c r="BQ402" s="41"/>
      <c r="BR402" s="41"/>
      <c r="BS402" s="41"/>
      <c r="BT402" s="41"/>
      <c r="BU402" s="41"/>
      <c r="BV402" s="41"/>
      <c r="BW402" s="41"/>
      <c r="BX402" s="41"/>
      <c r="BY402" s="41"/>
      <c r="BZ402" s="41"/>
      <c r="CA402" s="41"/>
      <c r="CB402" s="41"/>
      <c r="CC402" s="41"/>
      <c r="CD402" s="41"/>
      <c r="CE402" s="41"/>
      <c r="CF402" s="41"/>
      <c r="CG402" s="41"/>
      <c r="CH402" s="41"/>
      <c r="CI402" s="41"/>
      <c r="CJ402" s="41"/>
      <c r="CK402" s="41"/>
      <c r="CL402" s="41"/>
      <c r="CM402" s="41"/>
    </row>
    <row r="403" spans="1:91" x14ac:dyDescent="0.2">
      <c r="A403" s="43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AD403" s="41"/>
      <c r="AE403" s="41"/>
      <c r="AF403" s="41"/>
      <c r="AG403" s="41"/>
      <c r="AH403" s="41"/>
      <c r="AI403" s="41"/>
      <c r="AJ403" s="41"/>
      <c r="AK403" s="41"/>
      <c r="AL403" s="41"/>
      <c r="AM403" s="41"/>
      <c r="AN403" s="41"/>
      <c r="AO403" s="41"/>
      <c r="AP403" s="41"/>
      <c r="AQ403" s="41"/>
      <c r="AR403" s="41"/>
      <c r="AS403" s="41"/>
      <c r="AT403" s="41"/>
      <c r="AU403" s="41"/>
      <c r="AV403" s="41"/>
      <c r="AW403" s="41"/>
      <c r="AX403" s="41"/>
      <c r="AY403" s="41"/>
      <c r="AZ403" s="41"/>
      <c r="BA403" s="41"/>
      <c r="BB403" s="41"/>
      <c r="BC403" s="41"/>
      <c r="BD403" s="41"/>
      <c r="BE403" s="41"/>
      <c r="BF403" s="41"/>
      <c r="BG403" s="41"/>
      <c r="BH403" s="41"/>
      <c r="BI403" s="41"/>
      <c r="BJ403" s="41"/>
      <c r="BK403" s="41"/>
      <c r="BL403" s="41"/>
      <c r="BM403" s="41"/>
      <c r="BN403" s="41"/>
      <c r="BO403" s="41"/>
      <c r="BP403" s="41"/>
      <c r="BQ403" s="41"/>
      <c r="BR403" s="41"/>
      <c r="BS403" s="41"/>
      <c r="BT403" s="41"/>
      <c r="BU403" s="41"/>
      <c r="BV403" s="41"/>
      <c r="BW403" s="41"/>
      <c r="BX403" s="41"/>
      <c r="BY403" s="41"/>
      <c r="BZ403" s="41"/>
      <c r="CA403" s="41"/>
      <c r="CB403" s="41"/>
      <c r="CC403" s="41"/>
      <c r="CD403" s="41"/>
      <c r="CE403" s="41"/>
      <c r="CF403" s="41"/>
      <c r="CG403" s="41"/>
      <c r="CH403" s="41"/>
      <c r="CI403" s="41"/>
      <c r="CJ403" s="41"/>
      <c r="CK403" s="41"/>
      <c r="CL403" s="41"/>
      <c r="CM403" s="41"/>
    </row>
    <row r="404" spans="1:91" x14ac:dyDescent="0.2">
      <c r="A404" s="43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AD404" s="41"/>
      <c r="AE404" s="41"/>
      <c r="AF404" s="41"/>
      <c r="AG404" s="41"/>
      <c r="AH404" s="41"/>
      <c r="AI404" s="41"/>
      <c r="AJ404" s="41"/>
      <c r="AK404" s="41"/>
      <c r="AL404" s="41"/>
      <c r="AM404" s="41"/>
      <c r="AN404" s="41"/>
      <c r="AO404" s="41"/>
      <c r="AP404" s="41"/>
      <c r="AQ404" s="41"/>
      <c r="AR404" s="41"/>
      <c r="AS404" s="41"/>
      <c r="AT404" s="41"/>
      <c r="AU404" s="41"/>
      <c r="AV404" s="41"/>
      <c r="AW404" s="41"/>
      <c r="AX404" s="41"/>
      <c r="AY404" s="41"/>
      <c r="AZ404" s="41"/>
      <c r="BA404" s="41"/>
      <c r="BB404" s="41"/>
      <c r="BC404" s="41"/>
      <c r="BD404" s="41"/>
      <c r="BE404" s="41"/>
      <c r="BF404" s="41"/>
      <c r="BG404" s="41"/>
      <c r="BH404" s="41"/>
      <c r="BI404" s="41"/>
      <c r="BJ404" s="41"/>
      <c r="BK404" s="41"/>
      <c r="BL404" s="41"/>
      <c r="BM404" s="41"/>
      <c r="BN404" s="41"/>
      <c r="BO404" s="41"/>
      <c r="BP404" s="41"/>
      <c r="BQ404" s="41"/>
      <c r="BR404" s="41"/>
      <c r="BS404" s="41"/>
      <c r="BT404" s="41"/>
      <c r="BU404" s="41"/>
      <c r="BV404" s="41"/>
      <c r="BW404" s="41"/>
      <c r="BX404" s="41"/>
      <c r="BY404" s="41"/>
      <c r="BZ404" s="41"/>
      <c r="CA404" s="41"/>
      <c r="CB404" s="41"/>
      <c r="CC404" s="41"/>
      <c r="CD404" s="41"/>
      <c r="CE404" s="41"/>
      <c r="CF404" s="41"/>
      <c r="CG404" s="41"/>
      <c r="CH404" s="41"/>
      <c r="CI404" s="41"/>
      <c r="CJ404" s="41"/>
      <c r="CK404" s="41"/>
      <c r="CL404" s="41"/>
      <c r="CM404" s="41"/>
    </row>
    <row r="405" spans="1:91" x14ac:dyDescent="0.2">
      <c r="A405" s="43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AD405" s="41"/>
      <c r="AE405" s="41"/>
      <c r="AF405" s="41"/>
      <c r="AG405" s="41"/>
      <c r="AH405" s="41"/>
      <c r="AI405" s="41"/>
      <c r="AJ405" s="41"/>
      <c r="AK405" s="41"/>
      <c r="AL405" s="41"/>
      <c r="AM405" s="41"/>
      <c r="AN405" s="41"/>
      <c r="AO405" s="41"/>
      <c r="AP405" s="41"/>
      <c r="AQ405" s="41"/>
      <c r="AR405" s="41"/>
      <c r="AS405" s="41"/>
      <c r="AT405" s="41"/>
      <c r="AU405" s="41"/>
      <c r="AV405" s="41"/>
      <c r="AW405" s="41"/>
      <c r="AX405" s="41"/>
      <c r="AY405" s="41"/>
      <c r="AZ405" s="41"/>
      <c r="BA405" s="41"/>
      <c r="BB405" s="41"/>
      <c r="BC405" s="41"/>
      <c r="BD405" s="41"/>
      <c r="BE405" s="41"/>
      <c r="BF405" s="41"/>
      <c r="BG405" s="41"/>
      <c r="BH405" s="41"/>
      <c r="BI405" s="41"/>
      <c r="BJ405" s="41"/>
      <c r="BK405" s="41"/>
      <c r="BL405" s="41"/>
      <c r="BM405" s="41"/>
      <c r="BN405" s="41"/>
      <c r="BO405" s="41"/>
      <c r="BP405" s="41"/>
      <c r="BQ405" s="41"/>
      <c r="BR405" s="41"/>
      <c r="BS405" s="41"/>
      <c r="BT405" s="41"/>
      <c r="BU405" s="41"/>
      <c r="BV405" s="41"/>
      <c r="BW405" s="41"/>
      <c r="BX405" s="41"/>
      <c r="BY405" s="41"/>
      <c r="BZ405" s="41"/>
      <c r="CA405" s="41"/>
      <c r="CB405" s="41"/>
      <c r="CC405" s="41"/>
      <c r="CD405" s="41"/>
      <c r="CE405" s="41"/>
      <c r="CF405" s="41"/>
      <c r="CG405" s="41"/>
      <c r="CH405" s="41"/>
      <c r="CI405" s="41"/>
      <c r="CJ405" s="41"/>
      <c r="CK405" s="41"/>
      <c r="CL405" s="41"/>
      <c r="CM405" s="41"/>
    </row>
    <row r="406" spans="1:91" x14ac:dyDescent="0.2">
      <c r="A406" s="43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AD406" s="41"/>
      <c r="AE406" s="41"/>
      <c r="AF406" s="41"/>
      <c r="AG406" s="41"/>
      <c r="AH406" s="41"/>
      <c r="AI406" s="41"/>
      <c r="AJ406" s="41"/>
      <c r="AK406" s="41"/>
      <c r="AL406" s="41"/>
      <c r="AM406" s="41"/>
      <c r="AN406" s="41"/>
      <c r="AO406" s="41"/>
      <c r="AP406" s="41"/>
      <c r="AQ406" s="41"/>
      <c r="AR406" s="41"/>
      <c r="AS406" s="41"/>
      <c r="AT406" s="41"/>
      <c r="AU406" s="41"/>
      <c r="AV406" s="41"/>
      <c r="AW406" s="41"/>
      <c r="AX406" s="41"/>
      <c r="AY406" s="41"/>
      <c r="AZ406" s="41"/>
      <c r="BA406" s="41"/>
      <c r="BB406" s="41"/>
      <c r="BC406" s="41"/>
      <c r="BD406" s="41"/>
      <c r="BE406" s="41"/>
      <c r="BF406" s="41"/>
      <c r="BG406" s="41"/>
      <c r="BH406" s="41"/>
      <c r="BI406" s="41"/>
      <c r="BJ406" s="41"/>
      <c r="BK406" s="41"/>
      <c r="BL406" s="41"/>
      <c r="BM406" s="41"/>
      <c r="BN406" s="41"/>
      <c r="BO406" s="41"/>
      <c r="BP406" s="41"/>
      <c r="BQ406" s="41"/>
      <c r="BR406" s="41"/>
      <c r="BS406" s="41"/>
      <c r="BT406" s="41"/>
      <c r="BU406" s="41"/>
      <c r="BV406" s="41"/>
      <c r="BW406" s="41"/>
      <c r="BX406" s="41"/>
      <c r="BY406" s="41"/>
      <c r="BZ406" s="41"/>
      <c r="CA406" s="41"/>
      <c r="CB406" s="41"/>
      <c r="CC406" s="41"/>
      <c r="CD406" s="41"/>
      <c r="CE406" s="41"/>
      <c r="CF406" s="41"/>
      <c r="CG406" s="41"/>
      <c r="CH406" s="41"/>
      <c r="CI406" s="41"/>
      <c r="CJ406" s="41"/>
      <c r="CK406" s="41"/>
      <c r="CL406" s="41"/>
      <c r="CM406" s="41"/>
    </row>
    <row r="407" spans="1:91" x14ac:dyDescent="0.2">
      <c r="A407" s="43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AD407" s="41"/>
      <c r="AE407" s="41"/>
      <c r="AF407" s="41"/>
      <c r="AG407" s="41"/>
      <c r="AH407" s="41"/>
      <c r="AI407" s="41"/>
      <c r="AJ407" s="41"/>
      <c r="AK407" s="41"/>
      <c r="AL407" s="41"/>
      <c r="AM407" s="41"/>
      <c r="AN407" s="41"/>
      <c r="AO407" s="41"/>
      <c r="AP407" s="41"/>
      <c r="AQ407" s="41"/>
      <c r="AR407" s="41"/>
      <c r="AS407" s="41"/>
      <c r="AT407" s="41"/>
      <c r="AU407" s="41"/>
      <c r="AV407" s="41"/>
      <c r="AW407" s="41"/>
      <c r="AX407" s="41"/>
      <c r="AY407" s="41"/>
      <c r="AZ407" s="41"/>
      <c r="BA407" s="41"/>
      <c r="BB407" s="41"/>
      <c r="BC407" s="41"/>
      <c r="BD407" s="41"/>
      <c r="BE407" s="41"/>
      <c r="BF407" s="41"/>
      <c r="BG407" s="41"/>
      <c r="BH407" s="41"/>
      <c r="BI407" s="41"/>
      <c r="BJ407" s="41"/>
      <c r="BK407" s="41"/>
      <c r="BL407" s="41"/>
      <c r="BM407" s="41"/>
      <c r="BN407" s="41"/>
      <c r="BO407" s="41"/>
      <c r="BP407" s="41"/>
      <c r="BQ407" s="41"/>
      <c r="BR407" s="41"/>
      <c r="BS407" s="41"/>
      <c r="BT407" s="41"/>
      <c r="BU407" s="41"/>
      <c r="BV407" s="41"/>
      <c r="BW407" s="41"/>
      <c r="BX407" s="41"/>
      <c r="BY407" s="41"/>
      <c r="BZ407" s="41"/>
      <c r="CA407" s="41"/>
      <c r="CB407" s="41"/>
      <c r="CC407" s="41"/>
      <c r="CD407" s="41"/>
      <c r="CE407" s="41"/>
      <c r="CF407" s="41"/>
      <c r="CG407" s="41"/>
      <c r="CH407" s="41"/>
      <c r="CI407" s="41"/>
      <c r="CJ407" s="41"/>
      <c r="CK407" s="41"/>
      <c r="CL407" s="41"/>
      <c r="CM407" s="41"/>
    </row>
    <row r="408" spans="1:91" x14ac:dyDescent="0.2">
      <c r="A408" s="43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AD408" s="41"/>
      <c r="AE408" s="41"/>
      <c r="AF408" s="41"/>
      <c r="AG408" s="41"/>
      <c r="AH408" s="41"/>
      <c r="AI408" s="41"/>
      <c r="AJ408" s="41"/>
      <c r="AK408" s="41"/>
      <c r="AL408" s="41"/>
      <c r="AM408" s="41"/>
      <c r="AN408" s="41"/>
      <c r="AO408" s="41"/>
      <c r="AP408" s="41"/>
      <c r="AQ408" s="41"/>
      <c r="AR408" s="41"/>
      <c r="AS408" s="41"/>
      <c r="AT408" s="41"/>
      <c r="AU408" s="41"/>
      <c r="AV408" s="41"/>
      <c r="AW408" s="41"/>
      <c r="AX408" s="41"/>
      <c r="AY408" s="41"/>
      <c r="AZ408" s="41"/>
      <c r="BA408" s="41"/>
      <c r="BB408" s="41"/>
      <c r="BC408" s="41"/>
      <c r="BD408" s="41"/>
      <c r="BE408" s="41"/>
      <c r="BF408" s="41"/>
      <c r="BG408" s="41"/>
      <c r="BH408" s="41"/>
      <c r="BI408" s="41"/>
      <c r="BJ408" s="41"/>
      <c r="BK408" s="41"/>
      <c r="BL408" s="41"/>
      <c r="BM408" s="41"/>
      <c r="BN408" s="41"/>
      <c r="BO408" s="41"/>
      <c r="BP408" s="41"/>
      <c r="BQ408" s="41"/>
      <c r="BR408" s="41"/>
      <c r="BS408" s="41"/>
      <c r="BT408" s="41"/>
      <c r="BU408" s="41"/>
      <c r="BV408" s="41"/>
      <c r="BW408" s="41"/>
      <c r="BX408" s="41"/>
      <c r="BY408" s="41"/>
      <c r="BZ408" s="41"/>
      <c r="CA408" s="41"/>
      <c r="CB408" s="41"/>
      <c r="CC408" s="41"/>
      <c r="CD408" s="41"/>
      <c r="CE408" s="41"/>
      <c r="CF408" s="41"/>
      <c r="CG408" s="41"/>
      <c r="CH408" s="41"/>
      <c r="CI408" s="41"/>
      <c r="CJ408" s="41"/>
      <c r="CK408" s="41"/>
      <c r="CL408" s="41"/>
      <c r="CM408" s="41"/>
    </row>
    <row r="409" spans="1:91" x14ac:dyDescent="0.2">
      <c r="A409" s="43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AD409" s="41"/>
      <c r="AE409" s="41"/>
      <c r="AF409" s="41"/>
      <c r="AG409" s="41"/>
      <c r="AH409" s="41"/>
      <c r="AI409" s="41"/>
      <c r="AJ409" s="41"/>
      <c r="AK409" s="41"/>
      <c r="AL409" s="41"/>
      <c r="AM409" s="41"/>
      <c r="AN409" s="41"/>
      <c r="AO409" s="41"/>
      <c r="AP409" s="41"/>
      <c r="AQ409" s="41"/>
      <c r="AR409" s="41"/>
      <c r="AS409" s="41"/>
      <c r="AT409" s="41"/>
      <c r="AU409" s="41"/>
      <c r="AV409" s="41"/>
      <c r="AW409" s="41"/>
      <c r="AX409" s="41"/>
      <c r="AY409" s="41"/>
      <c r="AZ409" s="41"/>
      <c r="BA409" s="41"/>
      <c r="BB409" s="41"/>
      <c r="BC409" s="41"/>
      <c r="BD409" s="41"/>
      <c r="BE409" s="41"/>
      <c r="BF409" s="41"/>
      <c r="BG409" s="41"/>
      <c r="BH409" s="41"/>
      <c r="BI409" s="41"/>
      <c r="BJ409" s="41"/>
      <c r="BK409" s="41"/>
      <c r="BL409" s="41"/>
      <c r="BM409" s="41"/>
      <c r="BN409" s="41"/>
      <c r="BO409" s="41"/>
      <c r="BP409" s="41"/>
      <c r="BQ409" s="41"/>
      <c r="BR409" s="41"/>
      <c r="BS409" s="41"/>
      <c r="BT409" s="41"/>
      <c r="BU409" s="41"/>
      <c r="BV409" s="41"/>
      <c r="BW409" s="41"/>
      <c r="BX409" s="41"/>
      <c r="BY409" s="41"/>
      <c r="BZ409" s="41"/>
      <c r="CA409" s="41"/>
      <c r="CB409" s="41"/>
      <c r="CC409" s="41"/>
      <c r="CD409" s="41"/>
      <c r="CE409" s="41"/>
      <c r="CF409" s="41"/>
      <c r="CG409" s="41"/>
      <c r="CH409" s="41"/>
      <c r="CI409" s="41"/>
      <c r="CJ409" s="41"/>
      <c r="CK409" s="41"/>
      <c r="CL409" s="41"/>
      <c r="CM409" s="41"/>
    </row>
    <row r="410" spans="1:91" x14ac:dyDescent="0.2">
      <c r="A410" s="43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AD410" s="41"/>
      <c r="AE410" s="41"/>
      <c r="AF410" s="41"/>
      <c r="AG410" s="41"/>
      <c r="AH410" s="41"/>
      <c r="AI410" s="41"/>
      <c r="AJ410" s="41"/>
      <c r="AK410" s="41"/>
      <c r="AL410" s="41"/>
      <c r="AM410" s="41"/>
      <c r="AN410" s="41"/>
      <c r="AO410" s="41"/>
      <c r="AP410" s="41"/>
      <c r="AQ410" s="41"/>
      <c r="AR410" s="41"/>
      <c r="AS410" s="41"/>
      <c r="AT410" s="41"/>
      <c r="AU410" s="41"/>
      <c r="AV410" s="41"/>
      <c r="AW410" s="41"/>
      <c r="AX410" s="41"/>
      <c r="AY410" s="41"/>
      <c r="AZ410" s="41"/>
      <c r="BA410" s="41"/>
      <c r="BB410" s="41"/>
      <c r="BC410" s="41"/>
      <c r="BD410" s="41"/>
      <c r="BE410" s="41"/>
      <c r="BF410" s="41"/>
      <c r="BG410" s="41"/>
      <c r="BH410" s="41"/>
      <c r="BI410" s="41"/>
      <c r="BJ410" s="41"/>
      <c r="BK410" s="41"/>
      <c r="BL410" s="41"/>
      <c r="BM410" s="41"/>
      <c r="BN410" s="41"/>
      <c r="BO410" s="41"/>
      <c r="BP410" s="41"/>
      <c r="BQ410" s="41"/>
      <c r="BR410" s="41"/>
      <c r="BS410" s="41"/>
      <c r="BT410" s="41"/>
      <c r="BU410" s="41"/>
      <c r="BV410" s="41"/>
      <c r="BW410" s="41"/>
      <c r="BX410" s="41"/>
      <c r="BY410" s="41"/>
      <c r="BZ410" s="41"/>
      <c r="CA410" s="41"/>
      <c r="CB410" s="41"/>
      <c r="CC410" s="41"/>
      <c r="CD410" s="41"/>
      <c r="CE410" s="41"/>
      <c r="CF410" s="41"/>
      <c r="CG410" s="41"/>
      <c r="CH410" s="41"/>
      <c r="CI410" s="41"/>
      <c r="CJ410" s="41"/>
      <c r="CK410" s="41"/>
      <c r="CL410" s="41"/>
      <c r="CM410" s="41"/>
    </row>
    <row r="411" spans="1:91" x14ac:dyDescent="0.2">
      <c r="A411" s="43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AD411" s="41"/>
      <c r="AE411" s="41"/>
      <c r="AF411" s="41"/>
      <c r="AG411" s="41"/>
      <c r="AH411" s="41"/>
      <c r="AI411" s="41"/>
      <c r="AJ411" s="41"/>
      <c r="AK411" s="41"/>
      <c r="AL411" s="41"/>
      <c r="AM411" s="41"/>
      <c r="AN411" s="41"/>
      <c r="AO411" s="41"/>
      <c r="AP411" s="41"/>
      <c r="AQ411" s="41"/>
      <c r="AR411" s="41"/>
      <c r="AS411" s="41"/>
      <c r="AT411" s="41"/>
      <c r="AU411" s="41"/>
      <c r="AV411" s="41"/>
      <c r="AW411" s="41"/>
      <c r="AX411" s="41"/>
      <c r="AY411" s="41"/>
      <c r="AZ411" s="41"/>
      <c r="BA411" s="41"/>
      <c r="BB411" s="41"/>
      <c r="BC411" s="41"/>
      <c r="BD411" s="41"/>
      <c r="BE411" s="41"/>
      <c r="BF411" s="41"/>
      <c r="BG411" s="41"/>
      <c r="BH411" s="41"/>
      <c r="BI411" s="41"/>
      <c r="BJ411" s="41"/>
      <c r="BK411" s="41"/>
      <c r="BL411" s="41"/>
      <c r="BM411" s="41"/>
      <c r="BN411" s="41"/>
      <c r="BO411" s="41"/>
      <c r="BP411" s="41"/>
      <c r="BQ411" s="41"/>
      <c r="BR411" s="41"/>
      <c r="BS411" s="41"/>
      <c r="BT411" s="41"/>
      <c r="BU411" s="41"/>
      <c r="BV411" s="41"/>
      <c r="BW411" s="41"/>
      <c r="BX411" s="41"/>
      <c r="BY411" s="41"/>
      <c r="BZ411" s="41"/>
      <c r="CA411" s="41"/>
      <c r="CB411" s="41"/>
      <c r="CC411" s="41"/>
      <c r="CD411" s="41"/>
      <c r="CE411" s="41"/>
      <c r="CF411" s="41"/>
      <c r="CG411" s="41"/>
      <c r="CH411" s="41"/>
      <c r="CI411" s="41"/>
      <c r="CJ411" s="41"/>
      <c r="CK411" s="41"/>
      <c r="CL411" s="41"/>
      <c r="CM411" s="41"/>
    </row>
    <row r="412" spans="1:91" x14ac:dyDescent="0.2">
      <c r="A412" s="43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AD412" s="41"/>
      <c r="AE412" s="41"/>
      <c r="AF412" s="41"/>
      <c r="AG412" s="41"/>
      <c r="AH412" s="41"/>
      <c r="AI412" s="41"/>
      <c r="AJ412" s="41"/>
      <c r="AK412" s="41"/>
      <c r="AL412" s="41"/>
      <c r="AM412" s="41"/>
      <c r="AN412" s="41"/>
      <c r="AO412" s="41"/>
      <c r="AP412" s="41"/>
      <c r="AQ412" s="41"/>
      <c r="AR412" s="41"/>
      <c r="AS412" s="41"/>
      <c r="AT412" s="41"/>
      <c r="AU412" s="41"/>
      <c r="AV412" s="41"/>
      <c r="AW412" s="41"/>
      <c r="AX412" s="41"/>
      <c r="AY412" s="41"/>
      <c r="AZ412" s="41"/>
      <c r="BA412" s="41"/>
      <c r="BB412" s="41"/>
      <c r="BC412" s="41"/>
      <c r="BD412" s="41"/>
      <c r="BE412" s="41"/>
      <c r="BF412" s="41"/>
      <c r="BG412" s="41"/>
      <c r="BH412" s="41"/>
      <c r="BI412" s="41"/>
      <c r="BJ412" s="41"/>
      <c r="BK412" s="41"/>
      <c r="BL412" s="41"/>
      <c r="BM412" s="41"/>
      <c r="BN412" s="41"/>
      <c r="BO412" s="41"/>
      <c r="BP412" s="41"/>
      <c r="BQ412" s="41"/>
      <c r="BR412" s="41"/>
      <c r="BS412" s="41"/>
      <c r="BT412" s="41"/>
      <c r="BU412" s="41"/>
      <c r="BV412" s="41"/>
      <c r="BW412" s="41"/>
      <c r="BX412" s="41"/>
      <c r="BY412" s="41"/>
      <c r="BZ412" s="41"/>
      <c r="CA412" s="41"/>
      <c r="CB412" s="41"/>
      <c r="CC412" s="41"/>
      <c r="CD412" s="41"/>
      <c r="CE412" s="41"/>
      <c r="CF412" s="41"/>
      <c r="CG412" s="41"/>
      <c r="CH412" s="41"/>
      <c r="CI412" s="41"/>
      <c r="CJ412" s="41"/>
      <c r="CK412" s="41"/>
      <c r="CL412" s="41"/>
      <c r="CM412" s="41"/>
    </row>
    <row r="413" spans="1:91" x14ac:dyDescent="0.2">
      <c r="A413" s="43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AD413" s="41"/>
      <c r="AE413" s="41"/>
      <c r="AF413" s="41"/>
      <c r="AG413" s="41"/>
      <c r="AH413" s="41"/>
      <c r="AI413" s="41"/>
      <c r="AJ413" s="41"/>
      <c r="AK413" s="41"/>
      <c r="AL413" s="41"/>
      <c r="AM413" s="41"/>
      <c r="AN413" s="41"/>
      <c r="AO413" s="41"/>
      <c r="AP413" s="41"/>
      <c r="AQ413" s="41"/>
      <c r="AR413" s="41"/>
      <c r="AS413" s="41"/>
      <c r="AT413" s="41"/>
      <c r="AU413" s="41"/>
      <c r="AV413" s="41"/>
      <c r="AW413" s="41"/>
      <c r="AX413" s="41"/>
      <c r="AY413" s="41"/>
      <c r="AZ413" s="41"/>
      <c r="BA413" s="41"/>
      <c r="BB413" s="41"/>
      <c r="BC413" s="41"/>
      <c r="BD413" s="41"/>
      <c r="BE413" s="41"/>
      <c r="BF413" s="41"/>
      <c r="BG413" s="41"/>
      <c r="BH413" s="41"/>
      <c r="BI413" s="41"/>
      <c r="BJ413" s="41"/>
      <c r="BK413" s="41"/>
      <c r="BL413" s="41"/>
      <c r="BM413" s="41"/>
      <c r="BN413" s="41"/>
      <c r="BO413" s="41"/>
      <c r="BP413" s="41"/>
      <c r="BQ413" s="41"/>
      <c r="BR413" s="41"/>
      <c r="BS413" s="41"/>
      <c r="BT413" s="41"/>
      <c r="BU413" s="41"/>
      <c r="BV413" s="41"/>
      <c r="BW413" s="41"/>
      <c r="BX413" s="41"/>
      <c r="BY413" s="41"/>
      <c r="BZ413" s="41"/>
      <c r="CA413" s="41"/>
      <c r="CB413" s="41"/>
      <c r="CC413" s="41"/>
      <c r="CD413" s="41"/>
      <c r="CE413" s="41"/>
      <c r="CF413" s="41"/>
      <c r="CG413" s="41"/>
      <c r="CH413" s="41"/>
      <c r="CI413" s="41"/>
      <c r="CJ413" s="41"/>
      <c r="CK413" s="41"/>
      <c r="CL413" s="41"/>
      <c r="CM413" s="41"/>
    </row>
    <row r="414" spans="1:91" x14ac:dyDescent="0.2">
      <c r="A414" s="43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AD414" s="41"/>
      <c r="AE414" s="41"/>
      <c r="AF414" s="41"/>
      <c r="AG414" s="41"/>
      <c r="AH414" s="41"/>
      <c r="AI414" s="41"/>
      <c r="AJ414" s="41"/>
      <c r="AK414" s="41"/>
      <c r="AL414" s="41"/>
      <c r="AM414" s="41"/>
      <c r="AN414" s="41"/>
      <c r="AO414" s="41"/>
      <c r="AP414" s="41"/>
      <c r="AQ414" s="41"/>
      <c r="AR414" s="41"/>
      <c r="AS414" s="41"/>
      <c r="AT414" s="41"/>
      <c r="AU414" s="41"/>
      <c r="AV414" s="41"/>
      <c r="AW414" s="41"/>
      <c r="AX414" s="41"/>
      <c r="AY414" s="41"/>
      <c r="AZ414" s="41"/>
      <c r="BA414" s="41"/>
      <c r="BB414" s="41"/>
      <c r="BC414" s="41"/>
      <c r="BD414" s="41"/>
      <c r="BE414" s="41"/>
      <c r="BF414" s="41"/>
      <c r="BG414" s="41"/>
      <c r="BH414" s="41"/>
      <c r="BI414" s="41"/>
      <c r="BJ414" s="41"/>
      <c r="BK414" s="41"/>
      <c r="BL414" s="41"/>
      <c r="BM414" s="41"/>
      <c r="BN414" s="41"/>
      <c r="BO414" s="41"/>
      <c r="BP414" s="41"/>
      <c r="BQ414" s="41"/>
      <c r="BR414" s="41"/>
      <c r="BS414" s="41"/>
      <c r="BT414" s="41"/>
      <c r="BU414" s="41"/>
      <c r="BV414" s="41"/>
      <c r="BW414" s="41"/>
      <c r="BX414" s="41"/>
      <c r="BY414" s="41"/>
      <c r="BZ414" s="41"/>
      <c r="CA414" s="41"/>
      <c r="CB414" s="41"/>
      <c r="CC414" s="41"/>
      <c r="CD414" s="41"/>
      <c r="CE414" s="41"/>
      <c r="CF414" s="41"/>
      <c r="CG414" s="41"/>
      <c r="CH414" s="41"/>
      <c r="CI414" s="41"/>
      <c r="CJ414" s="41"/>
      <c r="CK414" s="41"/>
      <c r="CL414" s="41"/>
      <c r="CM414" s="41"/>
    </row>
    <row r="415" spans="1:91" x14ac:dyDescent="0.2">
      <c r="A415" s="43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AD415" s="41"/>
      <c r="AE415" s="41"/>
      <c r="AF415" s="41"/>
      <c r="AG415" s="41"/>
      <c r="AH415" s="41"/>
      <c r="AI415" s="41"/>
      <c r="AJ415" s="41"/>
      <c r="AK415" s="41"/>
      <c r="AL415" s="41"/>
      <c r="AM415" s="41"/>
      <c r="AN415" s="41"/>
      <c r="AO415" s="41"/>
      <c r="AP415" s="41"/>
      <c r="AQ415" s="41"/>
      <c r="AR415" s="41"/>
      <c r="AS415" s="41"/>
      <c r="AT415" s="41"/>
      <c r="AU415" s="41"/>
      <c r="AV415" s="41"/>
      <c r="AW415" s="41"/>
      <c r="AX415" s="41"/>
      <c r="AY415" s="41"/>
      <c r="AZ415" s="41"/>
      <c r="BA415" s="41"/>
      <c r="BB415" s="41"/>
      <c r="BC415" s="41"/>
      <c r="BD415" s="41"/>
      <c r="BE415" s="41"/>
      <c r="BF415" s="41"/>
      <c r="BG415" s="41"/>
      <c r="BH415" s="41"/>
      <c r="BI415" s="41"/>
      <c r="BJ415" s="41"/>
      <c r="BK415" s="41"/>
      <c r="BL415" s="41"/>
      <c r="BM415" s="41"/>
      <c r="BN415" s="41"/>
      <c r="BO415" s="41"/>
      <c r="BP415" s="41"/>
      <c r="BQ415" s="41"/>
      <c r="BR415" s="41"/>
      <c r="BS415" s="41"/>
      <c r="BT415" s="41"/>
      <c r="BU415" s="41"/>
      <c r="BV415" s="41"/>
      <c r="BW415" s="41"/>
      <c r="BX415" s="41"/>
      <c r="BY415" s="41"/>
      <c r="BZ415" s="41"/>
      <c r="CA415" s="41"/>
      <c r="CB415" s="41"/>
      <c r="CC415" s="41"/>
      <c r="CD415" s="41"/>
      <c r="CE415" s="41"/>
      <c r="CF415" s="41"/>
      <c r="CG415" s="41"/>
      <c r="CH415" s="41"/>
      <c r="CI415" s="41"/>
      <c r="CJ415" s="41"/>
      <c r="CK415" s="41"/>
      <c r="CL415" s="41"/>
      <c r="CM415" s="41"/>
    </row>
    <row r="416" spans="1:91" x14ac:dyDescent="0.2">
      <c r="A416" s="43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AD416" s="41"/>
      <c r="AE416" s="41"/>
      <c r="AF416" s="41"/>
      <c r="AG416" s="41"/>
      <c r="AH416" s="41"/>
      <c r="AI416" s="41"/>
      <c r="AJ416" s="41"/>
      <c r="AK416" s="41"/>
      <c r="AL416" s="41"/>
      <c r="AM416" s="41"/>
      <c r="AN416" s="41"/>
      <c r="AO416" s="41"/>
      <c r="AP416" s="41"/>
      <c r="AQ416" s="41"/>
      <c r="AR416" s="41"/>
      <c r="AS416" s="41"/>
      <c r="AT416" s="41"/>
      <c r="AU416" s="41"/>
      <c r="AV416" s="41"/>
      <c r="AW416" s="41"/>
      <c r="AX416" s="41"/>
      <c r="AY416" s="41"/>
      <c r="AZ416" s="41"/>
      <c r="BA416" s="41"/>
      <c r="BB416" s="41"/>
      <c r="BC416" s="41"/>
      <c r="BD416" s="41"/>
      <c r="BE416" s="41"/>
      <c r="BF416" s="41"/>
      <c r="BG416" s="41"/>
      <c r="BH416" s="41"/>
      <c r="BI416" s="41"/>
      <c r="BJ416" s="41"/>
      <c r="BK416" s="41"/>
      <c r="BL416" s="41"/>
      <c r="BM416" s="41"/>
      <c r="BN416" s="41"/>
      <c r="BO416" s="41"/>
      <c r="BP416" s="41"/>
      <c r="BQ416" s="41"/>
      <c r="BR416" s="41"/>
      <c r="BS416" s="41"/>
      <c r="BT416" s="41"/>
      <c r="BU416" s="41"/>
      <c r="BV416" s="41"/>
      <c r="BW416" s="41"/>
      <c r="BX416" s="41"/>
      <c r="BY416" s="41"/>
      <c r="BZ416" s="41"/>
      <c r="CA416" s="41"/>
      <c r="CB416" s="41"/>
      <c r="CC416" s="41"/>
      <c r="CD416" s="41"/>
      <c r="CE416" s="41"/>
      <c r="CF416" s="41"/>
      <c r="CG416" s="41"/>
      <c r="CH416" s="41"/>
      <c r="CI416" s="41"/>
      <c r="CJ416" s="41"/>
      <c r="CK416" s="41"/>
      <c r="CL416" s="41"/>
      <c r="CM416" s="41"/>
    </row>
    <row r="417" spans="1:91" x14ac:dyDescent="0.2">
      <c r="A417" s="43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AD417" s="41"/>
      <c r="AE417" s="41"/>
      <c r="AF417" s="41"/>
      <c r="AG417" s="41"/>
      <c r="AH417" s="41"/>
      <c r="AI417" s="41"/>
      <c r="AJ417" s="41"/>
      <c r="AK417" s="41"/>
      <c r="AL417" s="41"/>
      <c r="AM417" s="41"/>
      <c r="AN417" s="41"/>
      <c r="AO417" s="41"/>
      <c r="AP417" s="41"/>
      <c r="AQ417" s="41"/>
      <c r="AR417" s="41"/>
      <c r="AS417" s="41"/>
      <c r="AT417" s="41"/>
      <c r="AU417" s="41"/>
      <c r="AV417" s="41"/>
      <c r="AW417" s="41"/>
      <c r="AX417" s="41"/>
      <c r="AY417" s="41"/>
      <c r="AZ417" s="41"/>
      <c r="BA417" s="41"/>
      <c r="BB417" s="41"/>
      <c r="BC417" s="41"/>
      <c r="BD417" s="41"/>
      <c r="BE417" s="41"/>
      <c r="BF417" s="41"/>
      <c r="BG417" s="41"/>
      <c r="BH417" s="41"/>
      <c r="BI417" s="41"/>
      <c r="BJ417" s="41"/>
      <c r="BK417" s="41"/>
      <c r="BL417" s="41"/>
      <c r="BM417" s="41"/>
      <c r="BN417" s="41"/>
      <c r="BO417" s="41"/>
      <c r="BP417" s="41"/>
      <c r="BQ417" s="41"/>
      <c r="BR417" s="41"/>
      <c r="BS417" s="41"/>
      <c r="BT417" s="41"/>
      <c r="BU417" s="41"/>
      <c r="BV417" s="41"/>
      <c r="BW417" s="41"/>
      <c r="BX417" s="41"/>
      <c r="BY417" s="41"/>
      <c r="BZ417" s="41"/>
      <c r="CA417" s="41"/>
      <c r="CB417" s="41"/>
      <c r="CC417" s="41"/>
      <c r="CD417" s="41"/>
      <c r="CE417" s="41"/>
      <c r="CF417" s="41"/>
      <c r="CG417" s="41"/>
      <c r="CH417" s="41"/>
      <c r="CI417" s="41"/>
      <c r="CJ417" s="41"/>
      <c r="CK417" s="41"/>
      <c r="CL417" s="41"/>
      <c r="CM417" s="41"/>
    </row>
    <row r="418" spans="1:91" x14ac:dyDescent="0.2">
      <c r="A418" s="43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AD418" s="41"/>
      <c r="AE418" s="41"/>
      <c r="AF418" s="41"/>
      <c r="AG418" s="41"/>
      <c r="AH418" s="41"/>
      <c r="AI418" s="41"/>
      <c r="AJ418" s="41"/>
      <c r="AK418" s="41"/>
      <c r="AL418" s="41"/>
      <c r="AM418" s="41"/>
      <c r="AN418" s="41"/>
      <c r="AO418" s="41"/>
      <c r="AP418" s="41"/>
      <c r="AQ418" s="41"/>
      <c r="AR418" s="41"/>
      <c r="AS418" s="41"/>
      <c r="AT418" s="41"/>
      <c r="AU418" s="41"/>
      <c r="AV418" s="41"/>
      <c r="AW418" s="41"/>
      <c r="AX418" s="41"/>
      <c r="AY418" s="41"/>
      <c r="AZ418" s="41"/>
      <c r="BA418" s="41"/>
      <c r="BB418" s="41"/>
      <c r="BC418" s="41"/>
      <c r="BD418" s="41"/>
      <c r="BE418" s="41"/>
      <c r="BF418" s="41"/>
      <c r="BG418" s="41"/>
      <c r="BH418" s="41"/>
      <c r="BI418" s="41"/>
      <c r="BJ418" s="41"/>
      <c r="BK418" s="41"/>
      <c r="BL418" s="41"/>
      <c r="BM418" s="41"/>
      <c r="BN418" s="41"/>
      <c r="BO418" s="41"/>
      <c r="BP418" s="41"/>
      <c r="BQ418" s="41"/>
      <c r="BR418" s="41"/>
      <c r="BS418" s="41"/>
      <c r="BT418" s="41"/>
      <c r="BU418" s="41"/>
      <c r="BV418" s="41"/>
      <c r="BW418" s="41"/>
      <c r="BX418" s="41"/>
      <c r="BY418" s="41"/>
      <c r="BZ418" s="41"/>
      <c r="CA418" s="41"/>
      <c r="CB418" s="41"/>
      <c r="CC418" s="41"/>
      <c r="CD418" s="41"/>
      <c r="CE418" s="41"/>
      <c r="CF418" s="41"/>
      <c r="CG418" s="41"/>
      <c r="CH418" s="41"/>
      <c r="CI418" s="41"/>
      <c r="CJ418" s="41"/>
      <c r="CK418" s="41"/>
      <c r="CL418" s="41"/>
      <c r="CM418" s="41"/>
    </row>
    <row r="419" spans="1:91" x14ac:dyDescent="0.2">
      <c r="A419" s="43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AD419" s="41"/>
      <c r="AE419" s="41"/>
      <c r="AF419" s="41"/>
      <c r="AG419" s="41"/>
      <c r="AH419" s="41"/>
      <c r="AI419" s="41"/>
      <c r="AJ419" s="41"/>
      <c r="AK419" s="41"/>
      <c r="AL419" s="41"/>
      <c r="AM419" s="41"/>
      <c r="AN419" s="41"/>
      <c r="AO419" s="41"/>
      <c r="AP419" s="41"/>
      <c r="AQ419" s="41"/>
      <c r="AR419" s="41"/>
      <c r="AS419" s="41"/>
      <c r="AT419" s="41"/>
      <c r="AU419" s="41"/>
      <c r="AV419" s="41"/>
      <c r="AW419" s="41"/>
      <c r="AX419" s="41"/>
      <c r="AY419" s="41"/>
      <c r="AZ419" s="41"/>
      <c r="BA419" s="41"/>
      <c r="BB419" s="41"/>
      <c r="BC419" s="41"/>
      <c r="BD419" s="41"/>
      <c r="BE419" s="41"/>
      <c r="BF419" s="41"/>
      <c r="BG419" s="41"/>
      <c r="BH419" s="41"/>
      <c r="BI419" s="41"/>
      <c r="BJ419" s="41"/>
      <c r="BK419" s="41"/>
      <c r="BL419" s="41"/>
      <c r="BM419" s="41"/>
      <c r="BN419" s="41"/>
      <c r="BO419" s="41"/>
      <c r="BP419" s="41"/>
      <c r="BQ419" s="41"/>
      <c r="BR419" s="41"/>
      <c r="BS419" s="41"/>
      <c r="BT419" s="41"/>
      <c r="BU419" s="41"/>
      <c r="BV419" s="41"/>
      <c r="BW419" s="41"/>
      <c r="BX419" s="41"/>
      <c r="BY419" s="41"/>
      <c r="BZ419" s="41"/>
      <c r="CA419" s="41"/>
      <c r="CB419" s="41"/>
      <c r="CC419" s="41"/>
      <c r="CD419" s="41"/>
      <c r="CE419" s="41"/>
      <c r="CF419" s="41"/>
      <c r="CG419" s="41"/>
      <c r="CH419" s="41"/>
      <c r="CI419" s="41"/>
      <c r="CJ419" s="41"/>
      <c r="CK419" s="41"/>
      <c r="CL419" s="41"/>
      <c r="CM419" s="41"/>
    </row>
    <row r="420" spans="1:91" x14ac:dyDescent="0.2">
      <c r="A420" s="43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AD420" s="41"/>
      <c r="AE420" s="41"/>
      <c r="AF420" s="41"/>
      <c r="AG420" s="41"/>
      <c r="AH420" s="41"/>
      <c r="AI420" s="41"/>
      <c r="AJ420" s="41"/>
      <c r="AK420" s="41"/>
      <c r="AL420" s="41"/>
      <c r="AM420" s="41"/>
      <c r="AN420" s="41"/>
      <c r="AO420" s="41"/>
      <c r="AP420" s="41"/>
      <c r="AQ420" s="41"/>
      <c r="AR420" s="41"/>
      <c r="AS420" s="41"/>
      <c r="AT420" s="41"/>
      <c r="AU420" s="41"/>
      <c r="AV420" s="41"/>
      <c r="AW420" s="41"/>
      <c r="AX420" s="41"/>
      <c r="AY420" s="41"/>
      <c r="AZ420" s="41"/>
      <c r="BA420" s="41"/>
      <c r="BB420" s="41"/>
      <c r="BC420" s="41"/>
      <c r="BD420" s="41"/>
      <c r="BE420" s="41"/>
      <c r="BF420" s="41"/>
      <c r="BG420" s="41"/>
      <c r="BH420" s="41"/>
      <c r="BI420" s="41"/>
      <c r="BJ420" s="41"/>
      <c r="BK420" s="41"/>
      <c r="BL420" s="41"/>
      <c r="BM420" s="41"/>
      <c r="BN420" s="41"/>
      <c r="BO420" s="41"/>
      <c r="BP420" s="41"/>
      <c r="BQ420" s="41"/>
      <c r="BR420" s="41"/>
      <c r="BS420" s="41"/>
      <c r="BT420" s="41"/>
      <c r="BU420" s="41"/>
      <c r="BV420" s="41"/>
      <c r="BW420" s="41"/>
      <c r="BX420" s="41"/>
      <c r="BY420" s="41"/>
      <c r="BZ420" s="41"/>
      <c r="CA420" s="41"/>
      <c r="CB420" s="41"/>
      <c r="CC420" s="41"/>
      <c r="CD420" s="41"/>
      <c r="CE420" s="41"/>
      <c r="CF420" s="41"/>
      <c r="CG420" s="41"/>
      <c r="CH420" s="41"/>
      <c r="CI420" s="41"/>
      <c r="CJ420" s="41"/>
      <c r="CK420" s="41"/>
      <c r="CL420" s="41"/>
      <c r="CM420" s="41"/>
    </row>
    <row r="421" spans="1:91" x14ac:dyDescent="0.2">
      <c r="A421" s="43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AD421" s="41"/>
      <c r="AE421" s="41"/>
      <c r="AF421" s="41"/>
      <c r="AG421" s="41"/>
      <c r="AH421" s="41"/>
      <c r="AI421" s="41"/>
      <c r="AJ421" s="41"/>
      <c r="AK421" s="41"/>
      <c r="AL421" s="41"/>
      <c r="AM421" s="41"/>
      <c r="AN421" s="41"/>
      <c r="AO421" s="41"/>
      <c r="AP421" s="41"/>
      <c r="AQ421" s="41"/>
      <c r="AR421" s="41"/>
      <c r="AS421" s="41"/>
      <c r="AT421" s="41"/>
      <c r="AU421" s="41"/>
      <c r="AV421" s="41"/>
      <c r="AW421" s="41"/>
      <c r="AX421" s="41"/>
      <c r="AY421" s="41"/>
      <c r="AZ421" s="41"/>
      <c r="BA421" s="41"/>
      <c r="BB421" s="41"/>
      <c r="BC421" s="41"/>
      <c r="BD421" s="41"/>
      <c r="BE421" s="41"/>
      <c r="BF421" s="41"/>
      <c r="BG421" s="41"/>
      <c r="BH421" s="41"/>
      <c r="BI421" s="41"/>
      <c r="BJ421" s="41"/>
      <c r="BK421" s="41"/>
      <c r="BL421" s="41"/>
      <c r="BM421" s="41"/>
      <c r="BN421" s="41"/>
      <c r="BO421" s="41"/>
      <c r="BP421" s="41"/>
      <c r="BQ421" s="41"/>
      <c r="BR421" s="41"/>
      <c r="BS421" s="41"/>
      <c r="BT421" s="41"/>
      <c r="BU421" s="41"/>
      <c r="BV421" s="41"/>
      <c r="BW421" s="41"/>
      <c r="BX421" s="41"/>
      <c r="BY421" s="41"/>
      <c r="BZ421" s="41"/>
      <c r="CA421" s="41"/>
      <c r="CB421" s="41"/>
      <c r="CC421" s="41"/>
      <c r="CD421" s="41"/>
      <c r="CE421" s="41"/>
      <c r="CF421" s="41"/>
      <c r="CG421" s="41"/>
      <c r="CH421" s="41"/>
      <c r="CI421" s="41"/>
      <c r="CJ421" s="41"/>
      <c r="CK421" s="41"/>
      <c r="CL421" s="41"/>
      <c r="CM421" s="41"/>
    </row>
    <row r="422" spans="1:91" x14ac:dyDescent="0.2">
      <c r="A422" s="43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AD422" s="41"/>
      <c r="AE422" s="41"/>
      <c r="AF422" s="41"/>
      <c r="AG422" s="41"/>
      <c r="AH422" s="41"/>
      <c r="AI422" s="41"/>
      <c r="AJ422" s="41"/>
      <c r="AK422" s="41"/>
      <c r="AL422" s="41"/>
      <c r="AM422" s="41"/>
      <c r="AN422" s="41"/>
      <c r="AO422" s="41"/>
      <c r="AP422" s="41"/>
      <c r="AQ422" s="41"/>
      <c r="AR422" s="41"/>
      <c r="AS422" s="41"/>
      <c r="AT422" s="41"/>
      <c r="AU422" s="41"/>
      <c r="AV422" s="41"/>
      <c r="AW422" s="41"/>
      <c r="AX422" s="41"/>
      <c r="AY422" s="41"/>
      <c r="AZ422" s="41"/>
      <c r="BA422" s="41"/>
      <c r="BB422" s="41"/>
      <c r="BC422" s="41"/>
      <c r="BD422" s="41"/>
      <c r="BE422" s="41"/>
      <c r="BF422" s="41"/>
      <c r="BG422" s="41"/>
      <c r="BH422" s="41"/>
      <c r="BI422" s="41"/>
      <c r="BJ422" s="41"/>
      <c r="BK422" s="41"/>
      <c r="BL422" s="41"/>
      <c r="BM422" s="41"/>
      <c r="BN422" s="41"/>
      <c r="BO422" s="41"/>
      <c r="BP422" s="41"/>
      <c r="BQ422" s="41"/>
      <c r="BR422" s="41"/>
      <c r="BS422" s="41"/>
      <c r="BT422" s="41"/>
      <c r="BU422" s="41"/>
      <c r="BV422" s="41"/>
      <c r="BW422" s="41"/>
      <c r="BX422" s="41"/>
      <c r="BY422" s="41"/>
      <c r="BZ422" s="41"/>
      <c r="CA422" s="41"/>
      <c r="CB422" s="41"/>
      <c r="CC422" s="41"/>
      <c r="CD422" s="41"/>
      <c r="CE422" s="41"/>
      <c r="CF422" s="41"/>
      <c r="CG422" s="41"/>
      <c r="CH422" s="41"/>
      <c r="CI422" s="41"/>
      <c r="CJ422" s="41"/>
      <c r="CK422" s="41"/>
      <c r="CL422" s="41"/>
      <c r="CM422" s="41"/>
    </row>
    <row r="423" spans="1:91" x14ac:dyDescent="0.2">
      <c r="A423" s="43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AD423" s="41"/>
      <c r="AE423" s="41"/>
      <c r="AF423" s="41"/>
      <c r="AG423" s="41"/>
      <c r="AH423" s="41"/>
      <c r="AI423" s="41"/>
      <c r="AJ423" s="41"/>
      <c r="AK423" s="41"/>
      <c r="AL423" s="41"/>
      <c r="AM423" s="41"/>
      <c r="AN423" s="41"/>
      <c r="AO423" s="41"/>
      <c r="AP423" s="41"/>
      <c r="AQ423" s="41"/>
      <c r="AR423" s="41"/>
      <c r="AS423" s="41"/>
      <c r="AT423" s="41"/>
      <c r="AU423" s="41"/>
      <c r="AV423" s="41"/>
      <c r="AW423" s="41"/>
      <c r="AX423" s="41"/>
      <c r="AY423" s="41"/>
      <c r="AZ423" s="41"/>
      <c r="BA423" s="41"/>
      <c r="BB423" s="41"/>
      <c r="BC423" s="41"/>
      <c r="BD423" s="41"/>
      <c r="BE423" s="41"/>
      <c r="BF423" s="41"/>
      <c r="BG423" s="41"/>
      <c r="BH423" s="41"/>
      <c r="BI423" s="41"/>
      <c r="BJ423" s="41"/>
      <c r="BK423" s="41"/>
      <c r="BL423" s="41"/>
      <c r="BM423" s="41"/>
      <c r="BN423" s="41"/>
      <c r="BO423" s="41"/>
      <c r="BP423" s="41"/>
      <c r="BQ423" s="41"/>
      <c r="BR423" s="41"/>
      <c r="BS423" s="41"/>
      <c r="BT423" s="41"/>
      <c r="BU423" s="41"/>
      <c r="BV423" s="41"/>
      <c r="BW423" s="41"/>
      <c r="BX423" s="41"/>
      <c r="BY423" s="41"/>
      <c r="BZ423" s="41"/>
      <c r="CA423" s="41"/>
      <c r="CB423" s="41"/>
      <c r="CC423" s="41"/>
      <c r="CD423" s="41"/>
      <c r="CE423" s="41"/>
      <c r="CF423" s="41"/>
      <c r="CG423" s="41"/>
      <c r="CH423" s="41"/>
      <c r="CI423" s="41"/>
      <c r="CJ423" s="41"/>
      <c r="CK423" s="41"/>
      <c r="CL423" s="41"/>
      <c r="CM423" s="41"/>
    </row>
    <row r="424" spans="1:91" x14ac:dyDescent="0.2">
      <c r="A424" s="43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AD424" s="41"/>
      <c r="AE424" s="41"/>
      <c r="AF424" s="41"/>
      <c r="AG424" s="41"/>
      <c r="AH424" s="41"/>
      <c r="AI424" s="41"/>
      <c r="AJ424" s="41"/>
      <c r="AK424" s="41"/>
      <c r="AL424" s="41"/>
      <c r="AM424" s="41"/>
      <c r="AN424" s="41"/>
      <c r="AO424" s="41"/>
      <c r="AP424" s="41"/>
      <c r="AQ424" s="41"/>
      <c r="AR424" s="41"/>
      <c r="AS424" s="41"/>
      <c r="AT424" s="41"/>
      <c r="AU424" s="41"/>
      <c r="AV424" s="41"/>
      <c r="AW424" s="41"/>
      <c r="AX424" s="41"/>
      <c r="AY424" s="41"/>
      <c r="AZ424" s="41"/>
      <c r="BA424" s="41"/>
      <c r="BB424" s="41"/>
      <c r="BC424" s="41"/>
      <c r="BD424" s="41"/>
      <c r="BE424" s="41"/>
      <c r="BF424" s="41"/>
      <c r="BG424" s="41"/>
      <c r="BH424" s="41"/>
      <c r="BI424" s="41"/>
      <c r="BJ424" s="41"/>
      <c r="BK424" s="41"/>
      <c r="BL424" s="41"/>
      <c r="BM424" s="41"/>
      <c r="BN424" s="41"/>
      <c r="BO424" s="41"/>
      <c r="BP424" s="41"/>
      <c r="BQ424" s="41"/>
      <c r="BR424" s="41"/>
      <c r="BS424" s="41"/>
      <c r="BT424" s="41"/>
      <c r="BU424" s="41"/>
      <c r="BV424" s="41"/>
      <c r="BW424" s="41"/>
      <c r="BX424" s="41"/>
      <c r="BY424" s="41"/>
      <c r="BZ424" s="41"/>
      <c r="CA424" s="41"/>
      <c r="CB424" s="41"/>
      <c r="CC424" s="41"/>
      <c r="CD424" s="41"/>
      <c r="CE424" s="41"/>
      <c r="CF424" s="41"/>
      <c r="CG424" s="41"/>
      <c r="CH424" s="41"/>
      <c r="CI424" s="41"/>
      <c r="CJ424" s="41"/>
      <c r="CK424" s="41"/>
      <c r="CL424" s="41"/>
      <c r="CM424" s="41"/>
    </row>
    <row r="425" spans="1:91" x14ac:dyDescent="0.2">
      <c r="A425" s="43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AD425" s="41"/>
      <c r="AE425" s="41"/>
      <c r="AF425" s="41"/>
      <c r="AG425" s="41"/>
      <c r="AH425" s="41"/>
      <c r="AI425" s="41"/>
      <c r="AJ425" s="41"/>
      <c r="AK425" s="41"/>
      <c r="AL425" s="41"/>
      <c r="AM425" s="41"/>
      <c r="AN425" s="41"/>
      <c r="AO425" s="41"/>
      <c r="AP425" s="41"/>
      <c r="AQ425" s="41"/>
      <c r="AR425" s="41"/>
      <c r="AS425" s="41"/>
      <c r="AT425" s="41"/>
      <c r="AU425" s="41"/>
      <c r="AV425" s="41"/>
      <c r="AW425" s="41"/>
      <c r="AX425" s="41"/>
      <c r="AY425" s="41"/>
      <c r="AZ425" s="41"/>
      <c r="BA425" s="41"/>
      <c r="BB425" s="41"/>
      <c r="BC425" s="41"/>
      <c r="BD425" s="41"/>
      <c r="BE425" s="41"/>
      <c r="BF425" s="41"/>
      <c r="BG425" s="41"/>
      <c r="BH425" s="41"/>
      <c r="BI425" s="41"/>
      <c r="BJ425" s="41"/>
      <c r="BK425" s="41"/>
      <c r="BL425" s="41"/>
      <c r="BM425" s="41"/>
      <c r="BN425" s="41"/>
      <c r="BO425" s="41"/>
      <c r="BP425" s="41"/>
      <c r="BQ425" s="41"/>
      <c r="BR425" s="41"/>
      <c r="BS425" s="41"/>
      <c r="BT425" s="41"/>
      <c r="BU425" s="41"/>
      <c r="BV425" s="41"/>
      <c r="BW425" s="41"/>
      <c r="BX425" s="41"/>
      <c r="BY425" s="41"/>
      <c r="BZ425" s="41"/>
      <c r="CA425" s="41"/>
      <c r="CB425" s="41"/>
      <c r="CC425" s="41"/>
      <c r="CD425" s="41"/>
      <c r="CE425" s="41"/>
      <c r="CF425" s="41"/>
      <c r="CG425" s="41"/>
      <c r="CH425" s="41"/>
      <c r="CI425" s="41"/>
      <c r="CJ425" s="41"/>
      <c r="CK425" s="41"/>
      <c r="CL425" s="41"/>
      <c r="CM425" s="41"/>
    </row>
    <row r="426" spans="1:91" x14ac:dyDescent="0.2">
      <c r="A426" s="43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AD426" s="41"/>
      <c r="AE426" s="41"/>
      <c r="AF426" s="41"/>
      <c r="AG426" s="41"/>
      <c r="AH426" s="41"/>
      <c r="AI426" s="41"/>
      <c r="AJ426" s="41"/>
      <c r="AK426" s="41"/>
      <c r="AL426" s="41"/>
      <c r="AM426" s="41"/>
      <c r="AN426" s="41"/>
      <c r="AO426" s="41"/>
      <c r="AP426" s="41"/>
      <c r="AQ426" s="41"/>
      <c r="AR426" s="41"/>
      <c r="AS426" s="41"/>
      <c r="AT426" s="41"/>
      <c r="AU426" s="41"/>
      <c r="AV426" s="41"/>
      <c r="AW426" s="41"/>
      <c r="AX426" s="41"/>
      <c r="AY426" s="41"/>
      <c r="AZ426" s="41"/>
      <c r="BA426" s="41"/>
      <c r="BB426" s="41"/>
      <c r="BC426" s="41"/>
      <c r="BD426" s="41"/>
      <c r="BE426" s="41"/>
      <c r="BF426" s="41"/>
      <c r="BG426" s="41"/>
      <c r="BH426" s="41"/>
      <c r="BI426" s="41"/>
      <c r="BJ426" s="41"/>
      <c r="BK426" s="41"/>
      <c r="BL426" s="41"/>
      <c r="BM426" s="41"/>
      <c r="BN426" s="41"/>
      <c r="BO426" s="41"/>
      <c r="BP426" s="41"/>
      <c r="BQ426" s="41"/>
      <c r="BR426" s="41"/>
      <c r="BS426" s="41"/>
      <c r="BT426" s="41"/>
      <c r="BU426" s="41"/>
      <c r="BV426" s="41"/>
      <c r="BW426" s="41"/>
      <c r="BX426" s="41"/>
      <c r="BY426" s="41"/>
      <c r="BZ426" s="41"/>
      <c r="CA426" s="41"/>
      <c r="CB426" s="41"/>
      <c r="CC426" s="41"/>
      <c r="CD426" s="41"/>
      <c r="CE426" s="41"/>
      <c r="CF426" s="41"/>
      <c r="CG426" s="41"/>
      <c r="CH426" s="41"/>
      <c r="CI426" s="41"/>
      <c r="CJ426" s="41"/>
      <c r="CK426" s="41"/>
      <c r="CL426" s="41"/>
      <c r="CM426" s="41"/>
    </row>
    <row r="427" spans="1:91" x14ac:dyDescent="0.2">
      <c r="A427" s="43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AD427" s="41"/>
      <c r="AE427" s="41"/>
      <c r="AF427" s="41"/>
      <c r="AG427" s="41"/>
      <c r="AH427" s="41"/>
      <c r="AI427" s="41"/>
      <c r="AJ427" s="41"/>
      <c r="AK427" s="41"/>
      <c r="AL427" s="41"/>
      <c r="AM427" s="41"/>
      <c r="AN427" s="41"/>
      <c r="AO427" s="41"/>
      <c r="AP427" s="41"/>
      <c r="AQ427" s="41"/>
      <c r="AR427" s="41"/>
      <c r="AS427" s="41"/>
      <c r="AT427" s="41"/>
      <c r="AU427" s="41"/>
      <c r="AV427" s="41"/>
      <c r="AW427" s="41"/>
      <c r="AX427" s="41"/>
      <c r="AY427" s="41"/>
      <c r="AZ427" s="41"/>
      <c r="BA427" s="41"/>
      <c r="BB427" s="41"/>
      <c r="BC427" s="41"/>
      <c r="BD427" s="41"/>
      <c r="BE427" s="41"/>
      <c r="BF427" s="41"/>
      <c r="BG427" s="41"/>
      <c r="BH427" s="41"/>
      <c r="BI427" s="41"/>
      <c r="BJ427" s="41"/>
      <c r="BK427" s="41"/>
      <c r="BL427" s="41"/>
      <c r="BM427" s="41"/>
      <c r="BN427" s="41"/>
      <c r="BO427" s="41"/>
      <c r="BP427" s="41"/>
      <c r="BQ427" s="41"/>
      <c r="BR427" s="41"/>
      <c r="BS427" s="41"/>
      <c r="BT427" s="41"/>
      <c r="BU427" s="41"/>
      <c r="BV427" s="41"/>
      <c r="BW427" s="41"/>
      <c r="BX427" s="41"/>
      <c r="BY427" s="41"/>
      <c r="BZ427" s="41"/>
      <c r="CA427" s="41"/>
      <c r="CB427" s="41"/>
      <c r="CC427" s="41"/>
      <c r="CD427" s="41"/>
      <c r="CE427" s="41"/>
      <c r="CF427" s="41"/>
      <c r="CG427" s="41"/>
      <c r="CH427" s="41"/>
      <c r="CI427" s="41"/>
      <c r="CJ427" s="41"/>
      <c r="CK427" s="41"/>
      <c r="CL427" s="41"/>
      <c r="CM427" s="41"/>
    </row>
    <row r="428" spans="1:91" x14ac:dyDescent="0.2">
      <c r="A428" s="43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AD428" s="41"/>
      <c r="AE428" s="41"/>
      <c r="AF428" s="41"/>
      <c r="AG428" s="41"/>
      <c r="AH428" s="41"/>
      <c r="AI428" s="41"/>
      <c r="AJ428" s="41"/>
      <c r="AK428" s="41"/>
      <c r="AL428" s="41"/>
      <c r="AM428" s="41"/>
      <c r="AN428" s="41"/>
      <c r="AO428" s="41"/>
      <c r="AP428" s="41"/>
      <c r="AQ428" s="41"/>
      <c r="AR428" s="41"/>
      <c r="AS428" s="41"/>
      <c r="AT428" s="41"/>
      <c r="AU428" s="41"/>
      <c r="AV428" s="41"/>
      <c r="AW428" s="41"/>
      <c r="AX428" s="41"/>
      <c r="AY428" s="41"/>
      <c r="AZ428" s="41"/>
      <c r="BA428" s="41"/>
      <c r="BB428" s="41"/>
      <c r="BC428" s="41"/>
      <c r="BD428" s="41"/>
      <c r="BE428" s="41"/>
      <c r="BF428" s="41"/>
      <c r="BG428" s="41"/>
      <c r="BH428" s="41"/>
      <c r="BI428" s="41"/>
      <c r="BJ428" s="41"/>
      <c r="BK428" s="41"/>
      <c r="BL428" s="41"/>
      <c r="BM428" s="41"/>
      <c r="BN428" s="41"/>
      <c r="BO428" s="41"/>
      <c r="BP428" s="41"/>
      <c r="BQ428" s="41"/>
      <c r="BR428" s="41"/>
      <c r="BS428" s="41"/>
      <c r="BT428" s="41"/>
      <c r="BU428" s="41"/>
      <c r="BV428" s="41"/>
      <c r="BW428" s="41"/>
      <c r="BX428" s="41"/>
      <c r="BY428" s="41"/>
      <c r="BZ428" s="41"/>
      <c r="CA428" s="41"/>
      <c r="CB428" s="41"/>
      <c r="CC428" s="41"/>
      <c r="CD428" s="41"/>
      <c r="CE428" s="41"/>
      <c r="CF428" s="41"/>
      <c r="CG428" s="41"/>
      <c r="CH428" s="41"/>
      <c r="CI428" s="41"/>
      <c r="CJ428" s="41"/>
      <c r="CK428" s="41"/>
      <c r="CL428" s="41"/>
      <c r="CM428" s="41"/>
    </row>
    <row r="429" spans="1:91" x14ac:dyDescent="0.2">
      <c r="A429" s="43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AD429" s="41"/>
      <c r="AE429" s="41"/>
      <c r="AF429" s="41"/>
      <c r="AG429" s="41"/>
      <c r="AH429" s="41"/>
      <c r="AI429" s="41"/>
      <c r="AJ429" s="41"/>
      <c r="AK429" s="41"/>
      <c r="AL429" s="41"/>
      <c r="AM429" s="41"/>
      <c r="AN429" s="41"/>
      <c r="AO429" s="41"/>
      <c r="AP429" s="41"/>
      <c r="AQ429" s="41"/>
      <c r="AR429" s="41"/>
      <c r="AS429" s="41"/>
      <c r="AT429" s="41"/>
      <c r="AU429" s="41"/>
      <c r="AV429" s="41"/>
      <c r="AW429" s="41"/>
      <c r="AX429" s="41"/>
      <c r="AY429" s="41"/>
      <c r="AZ429" s="41"/>
      <c r="BA429" s="41"/>
      <c r="BB429" s="41"/>
      <c r="BC429" s="41"/>
      <c r="BD429" s="41"/>
      <c r="BE429" s="41"/>
      <c r="BF429" s="41"/>
      <c r="BG429" s="41"/>
      <c r="BH429" s="41"/>
      <c r="BI429" s="41"/>
      <c r="BJ429" s="41"/>
      <c r="BK429" s="41"/>
      <c r="BL429" s="41"/>
      <c r="BM429" s="41"/>
      <c r="BN429" s="41"/>
      <c r="BO429" s="41"/>
      <c r="BP429" s="41"/>
      <c r="BQ429" s="41"/>
      <c r="BR429" s="41"/>
      <c r="BS429" s="41"/>
      <c r="BT429" s="41"/>
      <c r="BU429" s="41"/>
      <c r="BV429" s="41"/>
      <c r="BW429" s="41"/>
      <c r="BX429" s="41"/>
      <c r="BY429" s="41"/>
      <c r="BZ429" s="41"/>
      <c r="CA429" s="41"/>
      <c r="CB429" s="41"/>
      <c r="CC429" s="41"/>
      <c r="CD429" s="41"/>
      <c r="CE429" s="41"/>
      <c r="CF429" s="41"/>
      <c r="CG429" s="41"/>
      <c r="CH429" s="41"/>
      <c r="CI429" s="41"/>
      <c r="CJ429" s="41"/>
      <c r="CK429" s="41"/>
      <c r="CL429" s="41"/>
      <c r="CM429" s="41"/>
    </row>
    <row r="430" spans="1:91" x14ac:dyDescent="0.2">
      <c r="A430" s="43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AD430" s="41"/>
      <c r="AE430" s="41"/>
      <c r="AF430" s="41"/>
      <c r="AG430" s="41"/>
      <c r="AH430" s="41"/>
      <c r="AI430" s="41"/>
      <c r="AJ430" s="41"/>
      <c r="AK430" s="41"/>
      <c r="AL430" s="41"/>
      <c r="AM430" s="41"/>
      <c r="AN430" s="41"/>
      <c r="AO430" s="41"/>
      <c r="AP430" s="41"/>
      <c r="AQ430" s="41"/>
      <c r="AR430" s="41"/>
      <c r="AS430" s="41"/>
      <c r="AT430" s="41"/>
      <c r="AU430" s="41"/>
      <c r="AV430" s="41"/>
      <c r="AW430" s="41"/>
      <c r="AX430" s="41"/>
      <c r="AY430" s="41"/>
      <c r="AZ430" s="41"/>
      <c r="BA430" s="41"/>
      <c r="BB430" s="41"/>
      <c r="BC430" s="41"/>
      <c r="BD430" s="41"/>
      <c r="BE430" s="41"/>
      <c r="BF430" s="41"/>
      <c r="BG430" s="41"/>
      <c r="BH430" s="41"/>
      <c r="BI430" s="41"/>
      <c r="BJ430" s="41"/>
      <c r="BK430" s="41"/>
      <c r="BL430" s="41"/>
      <c r="BM430" s="41"/>
      <c r="BN430" s="41"/>
      <c r="BO430" s="41"/>
      <c r="BP430" s="41"/>
      <c r="BQ430" s="41"/>
      <c r="BR430" s="41"/>
      <c r="BS430" s="41"/>
      <c r="BT430" s="41"/>
      <c r="BU430" s="41"/>
      <c r="BV430" s="41"/>
      <c r="BW430" s="41"/>
      <c r="BX430" s="41"/>
      <c r="BY430" s="41"/>
      <c r="BZ430" s="41"/>
      <c r="CA430" s="41"/>
      <c r="CB430" s="41"/>
      <c r="CC430" s="41"/>
      <c r="CD430" s="41"/>
      <c r="CE430" s="41"/>
      <c r="CF430" s="41"/>
      <c r="CG430" s="41"/>
      <c r="CH430" s="41"/>
      <c r="CI430" s="41"/>
      <c r="CJ430" s="41"/>
      <c r="CK430" s="41"/>
      <c r="CL430" s="41"/>
      <c r="CM430" s="41"/>
    </row>
    <row r="431" spans="1:91" x14ac:dyDescent="0.2">
      <c r="A431" s="43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AD431" s="41"/>
      <c r="AE431" s="41"/>
      <c r="AF431" s="41"/>
      <c r="AG431" s="41"/>
      <c r="AH431" s="41"/>
      <c r="AI431" s="41"/>
      <c r="AJ431" s="41"/>
      <c r="AK431" s="41"/>
      <c r="AL431" s="41"/>
      <c r="AM431" s="41"/>
      <c r="AN431" s="41"/>
      <c r="AO431" s="41"/>
      <c r="AP431" s="41"/>
      <c r="AQ431" s="41"/>
      <c r="AR431" s="41"/>
      <c r="AS431" s="41"/>
      <c r="AT431" s="41"/>
      <c r="AU431" s="41"/>
      <c r="AV431" s="41"/>
      <c r="AW431" s="41"/>
      <c r="AX431" s="41"/>
      <c r="AY431" s="41"/>
      <c r="AZ431" s="41"/>
      <c r="BA431" s="41"/>
      <c r="BB431" s="41"/>
      <c r="BC431" s="41"/>
      <c r="BD431" s="41"/>
      <c r="BE431" s="41"/>
      <c r="BF431" s="41"/>
      <c r="BG431" s="41"/>
      <c r="BH431" s="41"/>
      <c r="BI431" s="41"/>
      <c r="BJ431" s="41"/>
      <c r="BK431" s="41"/>
      <c r="BL431" s="41"/>
      <c r="BM431" s="41"/>
      <c r="BN431" s="41"/>
      <c r="BO431" s="41"/>
      <c r="BP431" s="41"/>
      <c r="BQ431" s="41"/>
      <c r="BR431" s="41"/>
      <c r="BS431" s="41"/>
      <c r="BT431" s="41"/>
      <c r="BU431" s="41"/>
      <c r="BV431" s="41"/>
      <c r="BW431" s="41"/>
      <c r="BX431" s="41"/>
      <c r="BY431" s="41"/>
      <c r="BZ431" s="41"/>
      <c r="CA431" s="41"/>
      <c r="CB431" s="41"/>
      <c r="CC431" s="41"/>
      <c r="CD431" s="41"/>
      <c r="CE431" s="41"/>
      <c r="CF431" s="41"/>
      <c r="CG431" s="41"/>
      <c r="CH431" s="41"/>
      <c r="CI431" s="41"/>
      <c r="CJ431" s="41"/>
      <c r="CK431" s="41"/>
      <c r="CL431" s="41"/>
      <c r="CM431" s="41"/>
    </row>
    <row r="432" spans="1:91" x14ac:dyDescent="0.2">
      <c r="A432" s="43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AD432" s="41"/>
      <c r="AE432" s="41"/>
      <c r="AF432" s="41"/>
      <c r="AG432" s="41"/>
      <c r="AH432" s="41"/>
      <c r="AI432" s="41"/>
      <c r="AJ432" s="41"/>
      <c r="AK432" s="41"/>
      <c r="AL432" s="41"/>
      <c r="AM432" s="41"/>
      <c r="AN432" s="41"/>
      <c r="AO432" s="41"/>
      <c r="AP432" s="41"/>
      <c r="AQ432" s="41"/>
      <c r="AR432" s="41"/>
      <c r="AS432" s="41"/>
      <c r="AT432" s="41"/>
      <c r="AU432" s="41"/>
      <c r="AV432" s="41"/>
      <c r="AW432" s="41"/>
      <c r="AX432" s="41"/>
      <c r="AY432" s="41"/>
      <c r="AZ432" s="41"/>
      <c r="BA432" s="41"/>
      <c r="BB432" s="41"/>
      <c r="BC432" s="41"/>
      <c r="BD432" s="41"/>
      <c r="BE432" s="41"/>
      <c r="BF432" s="41"/>
      <c r="BG432" s="41"/>
      <c r="BH432" s="41"/>
      <c r="BI432" s="41"/>
      <c r="BJ432" s="41"/>
      <c r="BK432" s="41"/>
      <c r="BL432" s="41"/>
      <c r="BM432" s="41"/>
      <c r="BN432" s="41"/>
      <c r="BO432" s="41"/>
      <c r="BP432" s="41"/>
      <c r="BQ432" s="41"/>
      <c r="BR432" s="41"/>
      <c r="BS432" s="41"/>
      <c r="BT432" s="41"/>
      <c r="BU432" s="41"/>
      <c r="BV432" s="41"/>
      <c r="BW432" s="41"/>
      <c r="BX432" s="41"/>
      <c r="BY432" s="41"/>
      <c r="BZ432" s="41"/>
      <c r="CA432" s="41"/>
      <c r="CB432" s="41"/>
      <c r="CC432" s="41"/>
      <c r="CD432" s="41"/>
      <c r="CE432" s="41"/>
      <c r="CF432" s="41"/>
      <c r="CG432" s="41"/>
      <c r="CH432" s="41"/>
      <c r="CI432" s="41"/>
      <c r="CJ432" s="41"/>
      <c r="CK432" s="41"/>
      <c r="CL432" s="41"/>
      <c r="CM432" s="41"/>
    </row>
    <row r="433" spans="1:91" x14ac:dyDescent="0.2">
      <c r="A433" s="43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AD433" s="41"/>
      <c r="AE433" s="41"/>
      <c r="AF433" s="41"/>
      <c r="AG433" s="41"/>
      <c r="AH433" s="41"/>
      <c r="AI433" s="41"/>
      <c r="AJ433" s="41"/>
      <c r="AK433" s="41"/>
      <c r="AL433" s="41"/>
      <c r="AM433" s="41"/>
      <c r="AN433" s="41"/>
      <c r="AO433" s="41"/>
      <c r="AP433" s="41"/>
      <c r="AQ433" s="41"/>
      <c r="AR433" s="41"/>
      <c r="AS433" s="41"/>
      <c r="AT433" s="41"/>
      <c r="AU433" s="41"/>
      <c r="AV433" s="41"/>
      <c r="AW433" s="41"/>
      <c r="AX433" s="41"/>
      <c r="AY433" s="41"/>
      <c r="AZ433" s="41"/>
      <c r="BA433" s="41"/>
      <c r="BB433" s="41"/>
      <c r="BC433" s="41"/>
      <c r="BD433" s="41"/>
      <c r="BE433" s="41"/>
      <c r="BF433" s="41"/>
      <c r="BG433" s="41"/>
      <c r="BH433" s="41"/>
      <c r="BI433" s="41"/>
      <c r="BJ433" s="41"/>
      <c r="BK433" s="41"/>
      <c r="BL433" s="41"/>
      <c r="BM433" s="41"/>
      <c r="BN433" s="41"/>
      <c r="BO433" s="41"/>
      <c r="BP433" s="41"/>
      <c r="BQ433" s="41"/>
      <c r="BR433" s="41"/>
      <c r="BS433" s="41"/>
      <c r="BT433" s="41"/>
      <c r="BU433" s="41"/>
      <c r="BV433" s="41"/>
      <c r="BW433" s="41"/>
      <c r="BX433" s="41"/>
      <c r="BY433" s="41"/>
      <c r="BZ433" s="41"/>
      <c r="CA433" s="41"/>
      <c r="CB433" s="41"/>
      <c r="CC433" s="41"/>
      <c r="CD433" s="41"/>
      <c r="CE433" s="41"/>
      <c r="CF433" s="41"/>
      <c r="CG433" s="41"/>
      <c r="CH433" s="41"/>
      <c r="CI433" s="41"/>
      <c r="CJ433" s="41"/>
      <c r="CK433" s="41"/>
      <c r="CL433" s="41"/>
      <c r="CM433" s="41"/>
    </row>
    <row r="434" spans="1:91" x14ac:dyDescent="0.2">
      <c r="A434" s="43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AD434" s="41"/>
      <c r="AE434" s="41"/>
      <c r="AF434" s="41"/>
      <c r="AG434" s="41"/>
      <c r="AH434" s="41"/>
      <c r="AI434" s="41"/>
      <c r="AJ434" s="41"/>
      <c r="AK434" s="41"/>
      <c r="AL434" s="41"/>
      <c r="AM434" s="41"/>
      <c r="AN434" s="41"/>
      <c r="AO434" s="41"/>
      <c r="AP434" s="41"/>
      <c r="AQ434" s="41"/>
      <c r="AR434" s="41"/>
      <c r="AS434" s="41"/>
      <c r="AT434" s="41"/>
      <c r="AU434" s="41"/>
      <c r="AV434" s="41"/>
      <c r="AW434" s="41"/>
      <c r="AX434" s="41"/>
      <c r="AY434" s="41"/>
      <c r="AZ434" s="41"/>
      <c r="BA434" s="41"/>
      <c r="BB434" s="41"/>
      <c r="BC434" s="41"/>
      <c r="BD434" s="41"/>
      <c r="BE434" s="41"/>
      <c r="BF434" s="41"/>
      <c r="BG434" s="41"/>
      <c r="BH434" s="41"/>
      <c r="BI434" s="41"/>
      <c r="BJ434" s="41"/>
      <c r="BK434" s="41"/>
      <c r="BL434" s="41"/>
      <c r="BM434" s="41"/>
      <c r="BN434" s="41"/>
      <c r="BO434" s="41"/>
      <c r="BP434" s="41"/>
      <c r="BQ434" s="41"/>
      <c r="BR434" s="41"/>
      <c r="BS434" s="41"/>
      <c r="BT434" s="41"/>
      <c r="BU434" s="41"/>
      <c r="BV434" s="41"/>
      <c r="BW434" s="41"/>
      <c r="BX434" s="41"/>
      <c r="BY434" s="41"/>
      <c r="BZ434" s="41"/>
      <c r="CA434" s="41"/>
      <c r="CB434" s="41"/>
      <c r="CC434" s="41"/>
      <c r="CD434" s="41"/>
      <c r="CE434" s="41"/>
      <c r="CF434" s="41"/>
      <c r="CG434" s="41"/>
      <c r="CH434" s="41"/>
      <c r="CI434" s="41"/>
      <c r="CJ434" s="41"/>
      <c r="CK434" s="41"/>
      <c r="CL434" s="41"/>
      <c r="CM434" s="41"/>
    </row>
    <row r="435" spans="1:91" x14ac:dyDescent="0.2">
      <c r="A435" s="43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AD435" s="41"/>
      <c r="AE435" s="41"/>
      <c r="AF435" s="41"/>
      <c r="AG435" s="41"/>
      <c r="AH435" s="41"/>
      <c r="AI435" s="41"/>
      <c r="AJ435" s="41"/>
      <c r="AK435" s="41"/>
      <c r="AL435" s="41"/>
      <c r="AM435" s="41"/>
      <c r="AN435" s="41"/>
      <c r="AO435" s="41"/>
      <c r="AP435" s="41"/>
      <c r="AQ435" s="41"/>
      <c r="AR435" s="41"/>
      <c r="AS435" s="41"/>
      <c r="AT435" s="41"/>
      <c r="AU435" s="41"/>
      <c r="AV435" s="41"/>
      <c r="AW435" s="41"/>
      <c r="AX435" s="41"/>
      <c r="AY435" s="41"/>
      <c r="AZ435" s="41"/>
      <c r="BA435" s="41"/>
      <c r="BB435" s="41"/>
      <c r="BC435" s="41"/>
      <c r="BD435" s="41"/>
      <c r="BE435" s="41"/>
      <c r="BF435" s="41"/>
      <c r="BG435" s="41"/>
      <c r="BH435" s="41"/>
      <c r="BI435" s="41"/>
      <c r="BJ435" s="41"/>
      <c r="BK435" s="41"/>
      <c r="BL435" s="41"/>
      <c r="BM435" s="41"/>
      <c r="BN435" s="41"/>
      <c r="BO435" s="41"/>
      <c r="BP435" s="41"/>
      <c r="BQ435" s="41"/>
      <c r="BR435" s="41"/>
      <c r="BS435" s="41"/>
      <c r="BT435" s="41"/>
      <c r="BU435" s="41"/>
      <c r="BV435" s="41"/>
      <c r="BW435" s="41"/>
      <c r="BX435" s="41"/>
      <c r="BY435" s="41"/>
      <c r="BZ435" s="41"/>
      <c r="CA435" s="41"/>
      <c r="CB435" s="41"/>
      <c r="CC435" s="41"/>
      <c r="CD435" s="41"/>
      <c r="CE435" s="41"/>
      <c r="CF435" s="41"/>
      <c r="CG435" s="41"/>
      <c r="CH435" s="41"/>
      <c r="CI435" s="41"/>
      <c r="CJ435" s="41"/>
      <c r="CK435" s="41"/>
      <c r="CL435" s="41"/>
      <c r="CM435" s="41"/>
    </row>
    <row r="436" spans="1:91" x14ac:dyDescent="0.2">
      <c r="A436" s="43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AD436" s="41"/>
      <c r="AE436" s="41"/>
      <c r="AF436" s="41"/>
      <c r="AG436" s="41"/>
      <c r="AH436" s="41"/>
      <c r="AI436" s="41"/>
      <c r="AJ436" s="41"/>
      <c r="AK436" s="41"/>
      <c r="AL436" s="41"/>
      <c r="AM436" s="41"/>
      <c r="AN436" s="41"/>
      <c r="AO436" s="41"/>
      <c r="AP436" s="41"/>
      <c r="AQ436" s="41"/>
      <c r="AR436" s="41"/>
      <c r="AS436" s="41"/>
      <c r="AT436" s="41"/>
      <c r="AU436" s="41"/>
      <c r="AV436" s="41"/>
      <c r="AW436" s="41"/>
      <c r="AX436" s="41"/>
      <c r="AY436" s="41"/>
      <c r="AZ436" s="41"/>
      <c r="BA436" s="41"/>
      <c r="BB436" s="41"/>
      <c r="BC436" s="41"/>
      <c r="BD436" s="41"/>
      <c r="BE436" s="41"/>
      <c r="BF436" s="41"/>
      <c r="BG436" s="41"/>
      <c r="BH436" s="41"/>
      <c r="BI436" s="41"/>
      <c r="BJ436" s="41"/>
      <c r="BK436" s="41"/>
      <c r="BL436" s="41"/>
      <c r="BM436" s="41"/>
      <c r="BN436" s="41"/>
      <c r="BO436" s="41"/>
      <c r="BP436" s="41"/>
      <c r="BQ436" s="41"/>
      <c r="BR436" s="41"/>
      <c r="BS436" s="41"/>
      <c r="BT436" s="41"/>
      <c r="BU436" s="41"/>
      <c r="BV436" s="41"/>
      <c r="BW436" s="41"/>
      <c r="BX436" s="41"/>
      <c r="BY436" s="41"/>
      <c r="BZ436" s="41"/>
      <c r="CA436" s="41"/>
      <c r="CB436" s="41"/>
      <c r="CC436" s="41"/>
      <c r="CD436" s="41"/>
      <c r="CE436" s="41"/>
      <c r="CF436" s="41"/>
      <c r="CG436" s="41"/>
      <c r="CH436" s="41"/>
      <c r="CI436" s="41"/>
      <c r="CJ436" s="41"/>
      <c r="CK436" s="41"/>
      <c r="CL436" s="41"/>
      <c r="CM436" s="41"/>
    </row>
    <row r="437" spans="1:91" x14ac:dyDescent="0.2">
      <c r="A437" s="43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AD437" s="41"/>
      <c r="AE437" s="41"/>
      <c r="AF437" s="41"/>
      <c r="AG437" s="41"/>
      <c r="AH437" s="41"/>
      <c r="AI437" s="41"/>
      <c r="AJ437" s="41"/>
      <c r="AK437" s="41"/>
      <c r="AL437" s="41"/>
      <c r="AM437" s="41"/>
      <c r="AN437" s="41"/>
      <c r="AO437" s="41"/>
      <c r="AP437" s="41"/>
      <c r="AQ437" s="41"/>
      <c r="AR437" s="41"/>
      <c r="AS437" s="41"/>
      <c r="AT437" s="41"/>
      <c r="AU437" s="41"/>
      <c r="AV437" s="41"/>
      <c r="AW437" s="41"/>
      <c r="AX437" s="41"/>
      <c r="AY437" s="41"/>
      <c r="AZ437" s="41"/>
      <c r="BA437" s="41"/>
      <c r="BB437" s="41"/>
      <c r="BC437" s="41"/>
      <c r="BD437" s="41"/>
      <c r="BE437" s="41"/>
      <c r="BF437" s="41"/>
      <c r="BG437" s="41"/>
      <c r="BH437" s="41"/>
      <c r="BI437" s="41"/>
      <c r="BJ437" s="41"/>
      <c r="BK437" s="41"/>
      <c r="BL437" s="41"/>
      <c r="BM437" s="41"/>
      <c r="BN437" s="41"/>
      <c r="BO437" s="41"/>
      <c r="BP437" s="41"/>
      <c r="BQ437" s="41"/>
      <c r="BR437" s="41"/>
      <c r="BS437" s="41"/>
      <c r="BT437" s="41"/>
      <c r="BU437" s="41"/>
      <c r="BV437" s="41"/>
      <c r="BW437" s="41"/>
      <c r="BX437" s="41"/>
      <c r="BY437" s="41"/>
      <c r="BZ437" s="41"/>
      <c r="CA437" s="41"/>
      <c r="CB437" s="41"/>
      <c r="CC437" s="41"/>
      <c r="CD437" s="41"/>
      <c r="CE437" s="41"/>
      <c r="CF437" s="41"/>
      <c r="CG437" s="41"/>
      <c r="CH437" s="41"/>
      <c r="CI437" s="41"/>
      <c r="CJ437" s="41"/>
      <c r="CK437" s="41"/>
      <c r="CL437" s="41"/>
      <c r="CM437" s="41"/>
    </row>
    <row r="438" spans="1:91" x14ac:dyDescent="0.2">
      <c r="A438" s="43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AD438" s="41"/>
      <c r="AE438" s="41"/>
      <c r="AF438" s="41"/>
      <c r="AG438" s="41"/>
      <c r="AH438" s="41"/>
      <c r="AI438" s="41"/>
      <c r="AJ438" s="41"/>
      <c r="AK438" s="41"/>
      <c r="AL438" s="41"/>
      <c r="AM438" s="41"/>
      <c r="AN438" s="41"/>
      <c r="AO438" s="41"/>
      <c r="AP438" s="41"/>
      <c r="AQ438" s="41"/>
      <c r="AR438" s="41"/>
      <c r="AS438" s="41"/>
      <c r="AT438" s="41"/>
      <c r="AU438" s="41"/>
      <c r="AV438" s="41"/>
      <c r="AW438" s="41"/>
      <c r="AX438" s="41"/>
      <c r="AY438" s="41"/>
      <c r="AZ438" s="41"/>
      <c r="BA438" s="41"/>
      <c r="BB438" s="41"/>
      <c r="BC438" s="41"/>
      <c r="BD438" s="41"/>
      <c r="BE438" s="41"/>
      <c r="BF438" s="41"/>
      <c r="BG438" s="41"/>
      <c r="BH438" s="41"/>
      <c r="BI438" s="41"/>
      <c r="BJ438" s="41"/>
      <c r="BK438" s="41"/>
      <c r="BL438" s="41"/>
      <c r="BM438" s="41"/>
      <c r="BN438" s="41"/>
      <c r="BO438" s="41"/>
      <c r="BP438" s="41"/>
      <c r="BQ438" s="41"/>
      <c r="BR438" s="41"/>
      <c r="BS438" s="41"/>
      <c r="BT438" s="41"/>
      <c r="BU438" s="41"/>
      <c r="BV438" s="41"/>
      <c r="BW438" s="41"/>
      <c r="BX438" s="41"/>
      <c r="BY438" s="41"/>
      <c r="BZ438" s="41"/>
      <c r="CA438" s="41"/>
      <c r="CB438" s="41"/>
      <c r="CC438" s="41"/>
      <c r="CD438" s="41"/>
      <c r="CE438" s="41"/>
      <c r="CF438" s="41"/>
      <c r="CG438" s="41"/>
      <c r="CH438" s="41"/>
      <c r="CI438" s="41"/>
      <c r="CJ438" s="41"/>
      <c r="CK438" s="41"/>
      <c r="CL438" s="41"/>
      <c r="CM438" s="41"/>
    </row>
    <row r="439" spans="1:91" x14ac:dyDescent="0.2">
      <c r="A439" s="43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AD439" s="41"/>
      <c r="AE439" s="41"/>
      <c r="AF439" s="41"/>
      <c r="AG439" s="41"/>
      <c r="AH439" s="41"/>
      <c r="AI439" s="41"/>
      <c r="AJ439" s="41"/>
      <c r="AK439" s="41"/>
      <c r="AL439" s="41"/>
      <c r="AM439" s="41"/>
      <c r="AN439" s="41"/>
      <c r="AO439" s="41"/>
      <c r="AP439" s="41"/>
      <c r="AQ439" s="41"/>
      <c r="AR439" s="41"/>
      <c r="AS439" s="41"/>
      <c r="AT439" s="41"/>
      <c r="AU439" s="41"/>
      <c r="AV439" s="41"/>
      <c r="AW439" s="41"/>
      <c r="AX439" s="41"/>
      <c r="AY439" s="41"/>
      <c r="AZ439" s="41"/>
      <c r="BA439" s="41"/>
      <c r="BB439" s="41"/>
      <c r="BC439" s="41"/>
      <c r="BD439" s="41"/>
      <c r="BE439" s="41"/>
      <c r="BF439" s="41"/>
      <c r="BG439" s="41"/>
      <c r="BH439" s="41"/>
      <c r="BI439" s="41"/>
      <c r="BJ439" s="41"/>
      <c r="BK439" s="41"/>
      <c r="BL439" s="41"/>
      <c r="BM439" s="41"/>
      <c r="BN439" s="41"/>
      <c r="BO439" s="41"/>
      <c r="BP439" s="41"/>
      <c r="BQ439" s="41"/>
      <c r="BR439" s="41"/>
      <c r="BS439" s="41"/>
      <c r="BT439" s="41"/>
      <c r="BU439" s="41"/>
      <c r="BV439" s="41"/>
      <c r="BW439" s="41"/>
      <c r="BX439" s="41"/>
      <c r="BY439" s="41"/>
      <c r="BZ439" s="41"/>
      <c r="CA439" s="41"/>
      <c r="CB439" s="41"/>
      <c r="CC439" s="41"/>
      <c r="CD439" s="41"/>
      <c r="CE439" s="41"/>
      <c r="CF439" s="41"/>
      <c r="CG439" s="41"/>
      <c r="CH439" s="41"/>
      <c r="CI439" s="41"/>
      <c r="CJ439" s="41"/>
      <c r="CK439" s="41"/>
      <c r="CL439" s="41"/>
      <c r="CM439" s="41"/>
    </row>
    <row r="440" spans="1:91" x14ac:dyDescent="0.2">
      <c r="A440" s="43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AD440" s="41"/>
      <c r="AE440" s="41"/>
      <c r="AF440" s="41"/>
      <c r="AG440" s="41"/>
      <c r="AH440" s="41"/>
      <c r="AI440" s="41"/>
      <c r="AJ440" s="41"/>
      <c r="AK440" s="41"/>
      <c r="AL440" s="41"/>
      <c r="AM440" s="41"/>
      <c r="AN440" s="41"/>
      <c r="AO440" s="41"/>
      <c r="AP440" s="41"/>
      <c r="AQ440" s="41"/>
      <c r="AR440" s="41"/>
      <c r="AS440" s="41"/>
      <c r="AT440" s="41"/>
      <c r="AU440" s="41"/>
      <c r="AV440" s="41"/>
      <c r="AW440" s="41"/>
      <c r="AX440" s="41"/>
      <c r="AY440" s="41"/>
      <c r="AZ440" s="41"/>
      <c r="BA440" s="41"/>
      <c r="BB440" s="41"/>
      <c r="BC440" s="41"/>
      <c r="BD440" s="41"/>
      <c r="BE440" s="41"/>
      <c r="BF440" s="41"/>
      <c r="BG440" s="41"/>
      <c r="BH440" s="41"/>
      <c r="BI440" s="41"/>
      <c r="BJ440" s="41"/>
      <c r="BK440" s="41"/>
      <c r="BL440" s="41"/>
      <c r="BM440" s="41"/>
      <c r="BN440" s="41"/>
      <c r="BO440" s="41"/>
      <c r="BP440" s="41"/>
      <c r="BQ440" s="41"/>
      <c r="BR440" s="41"/>
      <c r="BS440" s="41"/>
      <c r="BT440" s="41"/>
      <c r="BU440" s="41"/>
      <c r="BV440" s="41"/>
      <c r="BW440" s="41"/>
      <c r="BX440" s="41"/>
      <c r="BY440" s="41"/>
      <c r="BZ440" s="41"/>
      <c r="CA440" s="41"/>
      <c r="CB440" s="41"/>
      <c r="CC440" s="41"/>
      <c r="CD440" s="41"/>
      <c r="CE440" s="41"/>
      <c r="CF440" s="41"/>
      <c r="CG440" s="41"/>
      <c r="CH440" s="41"/>
      <c r="CI440" s="41"/>
      <c r="CJ440" s="41"/>
      <c r="CK440" s="41"/>
      <c r="CL440" s="41"/>
      <c r="CM440" s="41"/>
    </row>
    <row r="441" spans="1:91" x14ac:dyDescent="0.2">
      <c r="A441" s="43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AD441" s="41"/>
      <c r="AE441" s="41"/>
      <c r="AF441" s="41"/>
      <c r="AG441" s="41"/>
      <c r="AH441" s="41"/>
      <c r="AI441" s="41"/>
      <c r="AJ441" s="41"/>
      <c r="AK441" s="41"/>
      <c r="AL441" s="41"/>
      <c r="AM441" s="41"/>
      <c r="AN441" s="41"/>
      <c r="AO441" s="41"/>
      <c r="AP441" s="41"/>
      <c r="AQ441" s="41"/>
      <c r="AR441" s="41"/>
      <c r="AS441" s="41"/>
      <c r="AT441" s="41"/>
      <c r="AU441" s="41"/>
      <c r="AV441" s="41"/>
      <c r="AW441" s="41"/>
      <c r="AX441" s="41"/>
      <c r="AY441" s="41"/>
      <c r="AZ441" s="41"/>
      <c r="BA441" s="41"/>
      <c r="BB441" s="41"/>
      <c r="BC441" s="41"/>
      <c r="BD441" s="41"/>
      <c r="BE441" s="41"/>
      <c r="BF441" s="41"/>
      <c r="BG441" s="41"/>
      <c r="BH441" s="41"/>
      <c r="BI441" s="41"/>
      <c r="BJ441" s="41"/>
      <c r="BK441" s="41"/>
      <c r="BL441" s="41"/>
      <c r="BM441" s="41"/>
      <c r="BN441" s="41"/>
      <c r="BO441" s="41"/>
      <c r="BP441" s="41"/>
      <c r="BQ441" s="41"/>
      <c r="BR441" s="41"/>
      <c r="BS441" s="41"/>
      <c r="BT441" s="41"/>
      <c r="BU441" s="41"/>
      <c r="BV441" s="41"/>
      <c r="BW441" s="41"/>
      <c r="BX441" s="41"/>
      <c r="BY441" s="41"/>
      <c r="BZ441" s="41"/>
      <c r="CA441" s="41"/>
      <c r="CB441" s="41"/>
      <c r="CC441" s="41"/>
      <c r="CD441" s="41"/>
      <c r="CE441" s="41"/>
      <c r="CF441" s="41"/>
      <c r="CG441" s="41"/>
      <c r="CH441" s="41"/>
      <c r="CI441" s="41"/>
      <c r="CJ441" s="41"/>
      <c r="CK441" s="41"/>
      <c r="CL441" s="41"/>
      <c r="CM441" s="41"/>
    </row>
    <row r="442" spans="1:91" x14ac:dyDescent="0.2">
      <c r="A442" s="43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AD442" s="41"/>
      <c r="AE442" s="41"/>
      <c r="AF442" s="41"/>
      <c r="AG442" s="41"/>
      <c r="AH442" s="41"/>
      <c r="AI442" s="41"/>
      <c r="AJ442" s="41"/>
      <c r="AK442" s="41"/>
      <c r="AL442" s="41"/>
      <c r="AM442" s="41"/>
      <c r="AN442" s="41"/>
      <c r="AO442" s="41"/>
      <c r="AP442" s="41"/>
      <c r="AQ442" s="41"/>
      <c r="AR442" s="41"/>
      <c r="AS442" s="41"/>
      <c r="AT442" s="41"/>
      <c r="AU442" s="41"/>
      <c r="AV442" s="41"/>
      <c r="AW442" s="41"/>
      <c r="AX442" s="41"/>
      <c r="AY442" s="41"/>
      <c r="AZ442" s="41"/>
      <c r="BA442" s="41"/>
      <c r="BB442" s="41"/>
      <c r="BC442" s="41"/>
      <c r="BD442" s="41"/>
      <c r="BE442" s="41"/>
      <c r="BF442" s="41"/>
      <c r="BG442" s="41"/>
      <c r="BH442" s="41"/>
      <c r="BI442" s="41"/>
      <c r="BJ442" s="41"/>
      <c r="BK442" s="41"/>
      <c r="BL442" s="41"/>
      <c r="BM442" s="41"/>
      <c r="BN442" s="41"/>
      <c r="BO442" s="41"/>
      <c r="BP442" s="41"/>
      <c r="BQ442" s="41"/>
      <c r="BR442" s="41"/>
      <c r="BS442" s="41"/>
      <c r="BT442" s="41"/>
      <c r="BU442" s="41"/>
      <c r="BV442" s="41"/>
      <c r="BW442" s="41"/>
      <c r="BX442" s="41"/>
      <c r="BY442" s="41"/>
      <c r="BZ442" s="41"/>
      <c r="CA442" s="41"/>
      <c r="CB442" s="41"/>
      <c r="CC442" s="41"/>
      <c r="CD442" s="41"/>
      <c r="CE442" s="41"/>
      <c r="CF442" s="41"/>
      <c r="CG442" s="41"/>
      <c r="CH442" s="41"/>
      <c r="CI442" s="41"/>
      <c r="CJ442" s="41"/>
      <c r="CK442" s="41"/>
      <c r="CL442" s="41"/>
      <c r="CM442" s="41"/>
    </row>
    <row r="443" spans="1:91" x14ac:dyDescent="0.2">
      <c r="A443" s="43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AD443" s="41"/>
      <c r="AE443" s="41"/>
      <c r="AF443" s="41"/>
      <c r="AG443" s="41"/>
      <c r="AH443" s="41"/>
      <c r="AI443" s="41"/>
      <c r="AJ443" s="41"/>
      <c r="AK443" s="41"/>
      <c r="AL443" s="41"/>
      <c r="AM443" s="41"/>
      <c r="AN443" s="41"/>
      <c r="AO443" s="41"/>
      <c r="AP443" s="41"/>
      <c r="AQ443" s="41"/>
      <c r="AR443" s="41"/>
      <c r="AS443" s="41"/>
      <c r="AT443" s="41"/>
      <c r="AU443" s="41"/>
      <c r="AV443" s="41"/>
      <c r="AW443" s="41"/>
      <c r="AX443" s="41"/>
      <c r="AY443" s="41"/>
      <c r="AZ443" s="41"/>
      <c r="BA443" s="41"/>
      <c r="BB443" s="41"/>
      <c r="BC443" s="41"/>
      <c r="BD443" s="41"/>
      <c r="BE443" s="41"/>
      <c r="BF443" s="41"/>
      <c r="BG443" s="41"/>
      <c r="BH443" s="41"/>
      <c r="BI443" s="41"/>
      <c r="BJ443" s="41"/>
      <c r="BK443" s="41"/>
      <c r="BL443" s="41"/>
      <c r="BM443" s="41"/>
      <c r="BN443" s="41"/>
      <c r="BO443" s="41"/>
      <c r="BP443" s="41"/>
      <c r="BQ443" s="41"/>
      <c r="BR443" s="41"/>
      <c r="BS443" s="41"/>
      <c r="BT443" s="41"/>
      <c r="BU443" s="41"/>
      <c r="BV443" s="41"/>
      <c r="BW443" s="41"/>
      <c r="BX443" s="41"/>
      <c r="BY443" s="41"/>
      <c r="BZ443" s="41"/>
      <c r="CA443" s="41"/>
      <c r="CB443" s="41"/>
      <c r="CC443" s="41"/>
      <c r="CD443" s="41"/>
      <c r="CE443" s="41"/>
      <c r="CF443" s="41"/>
      <c r="CG443" s="41"/>
      <c r="CH443" s="41"/>
      <c r="CI443" s="41"/>
      <c r="CJ443" s="41"/>
      <c r="CK443" s="41"/>
      <c r="CL443" s="41"/>
      <c r="CM443" s="41"/>
    </row>
    <row r="444" spans="1:91" x14ac:dyDescent="0.2">
      <c r="A444" s="43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AD444" s="41"/>
      <c r="AE444" s="41"/>
      <c r="AF444" s="41"/>
      <c r="AG444" s="41"/>
      <c r="AH444" s="41"/>
      <c r="AI444" s="41"/>
      <c r="AJ444" s="41"/>
      <c r="AK444" s="41"/>
      <c r="AL444" s="41"/>
      <c r="AM444" s="41"/>
      <c r="AN444" s="41"/>
      <c r="AO444" s="41"/>
      <c r="AP444" s="41"/>
      <c r="AQ444" s="41"/>
      <c r="AR444" s="41"/>
      <c r="AS444" s="41"/>
      <c r="AT444" s="41"/>
      <c r="AU444" s="41"/>
      <c r="AV444" s="41"/>
      <c r="AW444" s="41"/>
      <c r="AX444" s="41"/>
      <c r="AY444" s="41"/>
      <c r="AZ444" s="41"/>
      <c r="BA444" s="41"/>
      <c r="BB444" s="41"/>
      <c r="BC444" s="41"/>
      <c r="BD444" s="41"/>
      <c r="BE444" s="41"/>
      <c r="BF444" s="41"/>
      <c r="BG444" s="41"/>
      <c r="BH444" s="41"/>
      <c r="BI444" s="41"/>
      <c r="BJ444" s="41"/>
      <c r="BK444" s="41"/>
      <c r="BL444" s="41"/>
      <c r="BM444" s="41"/>
      <c r="BN444" s="41"/>
      <c r="BO444" s="41"/>
      <c r="BP444" s="41"/>
      <c r="BQ444" s="41"/>
      <c r="BR444" s="41"/>
      <c r="BS444" s="41"/>
      <c r="BT444" s="41"/>
      <c r="BU444" s="41"/>
      <c r="BV444" s="41"/>
      <c r="BW444" s="41"/>
      <c r="BX444" s="41"/>
      <c r="BY444" s="41"/>
      <c r="BZ444" s="41"/>
      <c r="CA444" s="41"/>
      <c r="CB444" s="41"/>
      <c r="CC444" s="41"/>
      <c r="CD444" s="41"/>
      <c r="CE444" s="41"/>
      <c r="CF444" s="41"/>
      <c r="CG444" s="41"/>
      <c r="CH444" s="41"/>
      <c r="CI444" s="41"/>
      <c r="CJ444" s="41"/>
      <c r="CK444" s="41"/>
      <c r="CL444" s="41"/>
      <c r="CM444" s="41"/>
    </row>
    <row r="445" spans="1:91" x14ac:dyDescent="0.2">
      <c r="A445" s="43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AD445" s="41"/>
      <c r="AE445" s="41"/>
      <c r="AF445" s="41"/>
      <c r="AG445" s="41"/>
      <c r="AH445" s="41"/>
      <c r="AI445" s="41"/>
      <c r="AJ445" s="41"/>
      <c r="AK445" s="41"/>
      <c r="AL445" s="41"/>
      <c r="AM445" s="41"/>
      <c r="AN445" s="41"/>
      <c r="AO445" s="41"/>
      <c r="AP445" s="41"/>
      <c r="AQ445" s="41"/>
      <c r="AR445" s="41"/>
      <c r="AS445" s="41"/>
      <c r="AT445" s="41"/>
      <c r="AU445" s="41"/>
      <c r="AV445" s="41"/>
      <c r="AW445" s="41"/>
      <c r="AX445" s="41"/>
      <c r="AY445" s="41"/>
      <c r="AZ445" s="41"/>
      <c r="BA445" s="41"/>
      <c r="BB445" s="41"/>
      <c r="BC445" s="41"/>
      <c r="BD445" s="41"/>
      <c r="BE445" s="41"/>
      <c r="BF445" s="41"/>
      <c r="BG445" s="41"/>
      <c r="BH445" s="41"/>
      <c r="BI445" s="41"/>
      <c r="BJ445" s="41"/>
      <c r="BK445" s="41"/>
      <c r="BL445" s="41"/>
      <c r="BM445" s="41"/>
      <c r="BN445" s="41"/>
      <c r="BO445" s="41"/>
      <c r="BP445" s="41"/>
      <c r="BQ445" s="41"/>
      <c r="BR445" s="41"/>
      <c r="BS445" s="41"/>
      <c r="BT445" s="41"/>
      <c r="BU445" s="41"/>
      <c r="BV445" s="41"/>
      <c r="BW445" s="41"/>
      <c r="BX445" s="41"/>
      <c r="BY445" s="41"/>
      <c r="BZ445" s="41"/>
      <c r="CA445" s="41"/>
      <c r="CB445" s="41"/>
      <c r="CC445" s="41"/>
      <c r="CD445" s="41"/>
      <c r="CE445" s="41"/>
      <c r="CF445" s="41"/>
      <c r="CG445" s="41"/>
      <c r="CH445" s="41"/>
      <c r="CI445" s="41"/>
      <c r="CJ445" s="41"/>
      <c r="CK445" s="41"/>
      <c r="CL445" s="41"/>
      <c r="CM445" s="41"/>
    </row>
    <row r="446" spans="1:91" x14ac:dyDescent="0.2">
      <c r="A446" s="43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AD446" s="41"/>
      <c r="AE446" s="41"/>
      <c r="AF446" s="41"/>
      <c r="AG446" s="41"/>
      <c r="AH446" s="41"/>
      <c r="AI446" s="41"/>
      <c r="AJ446" s="41"/>
      <c r="AK446" s="41"/>
      <c r="AL446" s="41"/>
      <c r="AM446" s="41"/>
      <c r="AN446" s="41"/>
      <c r="AO446" s="41"/>
      <c r="AP446" s="41"/>
      <c r="AQ446" s="41"/>
      <c r="AR446" s="41"/>
      <c r="AS446" s="41"/>
      <c r="AT446" s="41"/>
      <c r="AU446" s="41"/>
      <c r="AV446" s="41"/>
      <c r="AW446" s="41"/>
      <c r="AX446" s="41"/>
      <c r="AY446" s="41"/>
      <c r="AZ446" s="41"/>
      <c r="BA446" s="41"/>
      <c r="BB446" s="41"/>
      <c r="BC446" s="41"/>
      <c r="BD446" s="41"/>
      <c r="BE446" s="41"/>
      <c r="BF446" s="41"/>
      <c r="BG446" s="41"/>
      <c r="BH446" s="41"/>
      <c r="BI446" s="41"/>
      <c r="BJ446" s="41"/>
      <c r="BK446" s="41"/>
      <c r="BL446" s="41"/>
      <c r="BM446" s="41"/>
      <c r="BN446" s="41"/>
      <c r="BO446" s="41"/>
      <c r="BP446" s="41"/>
      <c r="BQ446" s="41"/>
      <c r="BR446" s="41"/>
      <c r="BS446" s="41"/>
      <c r="BT446" s="41"/>
      <c r="BU446" s="41"/>
      <c r="BV446" s="41"/>
      <c r="BW446" s="41"/>
      <c r="BX446" s="41"/>
      <c r="BY446" s="41"/>
      <c r="BZ446" s="41"/>
      <c r="CA446" s="41"/>
      <c r="CB446" s="41"/>
      <c r="CC446" s="41"/>
      <c r="CD446" s="41"/>
      <c r="CE446" s="41"/>
      <c r="CF446" s="41"/>
      <c r="CG446" s="41"/>
      <c r="CH446" s="41"/>
      <c r="CI446" s="41"/>
      <c r="CJ446" s="41"/>
      <c r="CK446" s="41"/>
      <c r="CL446" s="41"/>
      <c r="CM446" s="41"/>
    </row>
    <row r="447" spans="1:91" x14ac:dyDescent="0.2">
      <c r="A447" s="43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AD447" s="41"/>
      <c r="AE447" s="41"/>
      <c r="AF447" s="41"/>
      <c r="AG447" s="41"/>
      <c r="AH447" s="41"/>
      <c r="AI447" s="41"/>
      <c r="AJ447" s="41"/>
      <c r="AK447" s="41"/>
      <c r="AL447" s="41"/>
      <c r="AM447" s="41"/>
      <c r="AN447" s="41"/>
      <c r="AO447" s="41"/>
      <c r="AP447" s="41"/>
      <c r="AQ447" s="41"/>
      <c r="AR447" s="41"/>
      <c r="AS447" s="41"/>
      <c r="AT447" s="41"/>
      <c r="AU447" s="41"/>
      <c r="AV447" s="41"/>
      <c r="AW447" s="41"/>
      <c r="AX447" s="41"/>
      <c r="AY447" s="41"/>
      <c r="AZ447" s="41"/>
      <c r="BA447" s="41"/>
      <c r="BB447" s="41"/>
      <c r="BC447" s="41"/>
      <c r="BD447" s="41"/>
      <c r="BE447" s="41"/>
      <c r="BF447" s="41"/>
      <c r="BG447" s="41"/>
      <c r="BH447" s="41"/>
      <c r="BI447" s="41"/>
      <c r="BJ447" s="41"/>
      <c r="BK447" s="41"/>
      <c r="BL447" s="41"/>
      <c r="BM447" s="41"/>
      <c r="BN447" s="41"/>
      <c r="BO447" s="41"/>
      <c r="BP447" s="41"/>
      <c r="BQ447" s="41"/>
      <c r="BR447" s="41"/>
      <c r="BS447" s="41"/>
      <c r="BT447" s="41"/>
      <c r="BU447" s="41"/>
      <c r="BV447" s="41"/>
      <c r="BW447" s="41"/>
      <c r="BX447" s="41"/>
      <c r="BY447" s="41"/>
      <c r="BZ447" s="41"/>
      <c r="CA447" s="41"/>
      <c r="CB447" s="41"/>
      <c r="CC447" s="41"/>
      <c r="CD447" s="41"/>
      <c r="CE447" s="41"/>
      <c r="CF447" s="41"/>
      <c r="CG447" s="41"/>
      <c r="CH447" s="41"/>
      <c r="CI447" s="41"/>
      <c r="CJ447" s="41"/>
      <c r="CK447" s="41"/>
      <c r="CL447" s="41"/>
      <c r="CM447" s="41"/>
    </row>
    <row r="448" spans="1:91" x14ac:dyDescent="0.2">
      <c r="A448" s="43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AD448" s="41"/>
      <c r="AE448" s="41"/>
      <c r="AF448" s="41"/>
      <c r="AG448" s="41"/>
      <c r="AH448" s="41"/>
      <c r="AI448" s="41"/>
      <c r="AJ448" s="41"/>
      <c r="AK448" s="41"/>
      <c r="AL448" s="41"/>
      <c r="AM448" s="41"/>
      <c r="AN448" s="41"/>
      <c r="AO448" s="41"/>
      <c r="AP448" s="41"/>
      <c r="AQ448" s="41"/>
      <c r="AR448" s="41"/>
      <c r="AS448" s="41"/>
      <c r="AT448" s="41"/>
      <c r="AU448" s="41"/>
      <c r="AV448" s="41"/>
      <c r="AW448" s="41"/>
      <c r="AX448" s="41"/>
      <c r="AY448" s="41"/>
      <c r="AZ448" s="41"/>
      <c r="BA448" s="41"/>
      <c r="BB448" s="41"/>
      <c r="BC448" s="41"/>
      <c r="BD448" s="41"/>
      <c r="BE448" s="41"/>
      <c r="BF448" s="41"/>
      <c r="BG448" s="41"/>
      <c r="BH448" s="41"/>
      <c r="BI448" s="41"/>
      <c r="BJ448" s="41"/>
      <c r="BK448" s="41"/>
      <c r="BL448" s="41"/>
      <c r="BM448" s="41"/>
      <c r="BN448" s="41"/>
      <c r="BO448" s="41"/>
      <c r="BP448" s="41"/>
      <c r="BQ448" s="41"/>
      <c r="BR448" s="41"/>
      <c r="BS448" s="41"/>
      <c r="BT448" s="41"/>
      <c r="BU448" s="41"/>
      <c r="BV448" s="41"/>
      <c r="BW448" s="41"/>
      <c r="BX448" s="41"/>
      <c r="BY448" s="41"/>
      <c r="BZ448" s="41"/>
      <c r="CA448" s="41"/>
      <c r="CB448" s="41"/>
      <c r="CC448" s="41"/>
      <c r="CD448" s="41"/>
      <c r="CE448" s="41"/>
      <c r="CF448" s="41"/>
      <c r="CG448" s="41"/>
      <c r="CH448" s="41"/>
      <c r="CI448" s="41"/>
      <c r="CJ448" s="41"/>
      <c r="CK448" s="41"/>
      <c r="CL448" s="41"/>
      <c r="CM448" s="41"/>
    </row>
    <row r="449" spans="1:91" x14ac:dyDescent="0.2">
      <c r="A449" s="43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AD449" s="41"/>
      <c r="AE449" s="41"/>
      <c r="AF449" s="41"/>
      <c r="AG449" s="41"/>
      <c r="AH449" s="41"/>
      <c r="AI449" s="41"/>
      <c r="AJ449" s="41"/>
      <c r="AK449" s="41"/>
      <c r="AL449" s="41"/>
      <c r="AM449" s="41"/>
      <c r="AN449" s="41"/>
      <c r="AO449" s="41"/>
      <c r="AP449" s="41"/>
      <c r="AQ449" s="41"/>
      <c r="AR449" s="41"/>
      <c r="AS449" s="41"/>
      <c r="AT449" s="41"/>
      <c r="AU449" s="41"/>
      <c r="AV449" s="41"/>
      <c r="AW449" s="41"/>
      <c r="AX449" s="41"/>
      <c r="AY449" s="41"/>
      <c r="AZ449" s="41"/>
      <c r="BA449" s="41"/>
      <c r="BB449" s="41"/>
      <c r="BC449" s="41"/>
      <c r="BD449" s="41"/>
      <c r="BE449" s="41"/>
      <c r="BF449" s="41"/>
      <c r="BG449" s="41"/>
      <c r="BH449" s="41"/>
      <c r="BI449" s="41"/>
      <c r="BJ449" s="41"/>
      <c r="BK449" s="41"/>
      <c r="BL449" s="41"/>
      <c r="BM449" s="41"/>
      <c r="BN449" s="41"/>
      <c r="BO449" s="41"/>
      <c r="BP449" s="41"/>
      <c r="BQ449" s="41"/>
      <c r="BR449" s="41"/>
      <c r="BS449" s="41"/>
      <c r="BT449" s="41"/>
      <c r="BU449" s="41"/>
      <c r="BV449" s="41"/>
      <c r="BW449" s="41"/>
      <c r="BX449" s="41"/>
      <c r="BY449" s="41"/>
      <c r="BZ449" s="41"/>
      <c r="CA449" s="41"/>
      <c r="CB449" s="41"/>
      <c r="CC449" s="41"/>
      <c r="CD449" s="41"/>
      <c r="CE449" s="41"/>
      <c r="CF449" s="41"/>
      <c r="CG449" s="41"/>
      <c r="CH449" s="41"/>
      <c r="CI449" s="41"/>
      <c r="CJ449" s="41"/>
      <c r="CK449" s="41"/>
      <c r="CL449" s="41"/>
      <c r="CM449" s="41"/>
    </row>
    <row r="450" spans="1:91" x14ac:dyDescent="0.2">
      <c r="A450" s="43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AD450" s="41"/>
      <c r="AE450" s="41"/>
      <c r="AF450" s="41"/>
      <c r="AG450" s="41"/>
      <c r="AH450" s="41"/>
      <c r="AI450" s="41"/>
      <c r="AJ450" s="41"/>
      <c r="AK450" s="41"/>
      <c r="AL450" s="41"/>
      <c r="AM450" s="41"/>
      <c r="AN450" s="41"/>
      <c r="AO450" s="41"/>
      <c r="AP450" s="41"/>
      <c r="AQ450" s="41"/>
      <c r="AR450" s="41"/>
      <c r="AS450" s="41"/>
      <c r="AT450" s="41"/>
      <c r="AU450" s="41"/>
      <c r="AV450" s="41"/>
      <c r="AW450" s="41"/>
      <c r="AX450" s="41"/>
      <c r="AY450" s="41"/>
      <c r="AZ450" s="41"/>
      <c r="BA450" s="41"/>
      <c r="BB450" s="41"/>
      <c r="BC450" s="41"/>
      <c r="BD450" s="41"/>
      <c r="BE450" s="41"/>
      <c r="BF450" s="41"/>
      <c r="BG450" s="41"/>
      <c r="BH450" s="41"/>
      <c r="BI450" s="41"/>
      <c r="BJ450" s="41"/>
      <c r="BK450" s="41"/>
      <c r="BL450" s="41"/>
      <c r="BM450" s="41"/>
      <c r="BN450" s="41"/>
      <c r="BO450" s="41"/>
      <c r="BP450" s="41"/>
      <c r="BQ450" s="41"/>
      <c r="BR450" s="41"/>
      <c r="BS450" s="41"/>
      <c r="BT450" s="41"/>
      <c r="BU450" s="41"/>
      <c r="BV450" s="41"/>
      <c r="BW450" s="41"/>
      <c r="BX450" s="41"/>
      <c r="BY450" s="41"/>
      <c r="BZ450" s="41"/>
      <c r="CA450" s="41"/>
      <c r="CB450" s="41"/>
      <c r="CC450" s="41"/>
      <c r="CD450" s="41"/>
      <c r="CE450" s="41"/>
      <c r="CF450" s="41"/>
      <c r="CG450" s="41"/>
      <c r="CH450" s="41"/>
      <c r="CI450" s="41"/>
      <c r="CJ450" s="41"/>
      <c r="CK450" s="41"/>
      <c r="CL450" s="41"/>
      <c r="CM450" s="41"/>
    </row>
    <row r="451" spans="1:91" x14ac:dyDescent="0.2">
      <c r="A451" s="43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AD451" s="41"/>
      <c r="AE451" s="41"/>
      <c r="AF451" s="41"/>
      <c r="AG451" s="41"/>
      <c r="AH451" s="41"/>
      <c r="AI451" s="41"/>
      <c r="AJ451" s="41"/>
      <c r="AK451" s="41"/>
      <c r="AL451" s="41"/>
      <c r="AM451" s="41"/>
      <c r="AN451" s="41"/>
      <c r="AO451" s="41"/>
      <c r="AP451" s="41"/>
      <c r="AQ451" s="41"/>
      <c r="AR451" s="41"/>
      <c r="AS451" s="41"/>
      <c r="AT451" s="41"/>
      <c r="AU451" s="41"/>
      <c r="AV451" s="41"/>
      <c r="AW451" s="41"/>
      <c r="AX451" s="41"/>
      <c r="AY451" s="41"/>
      <c r="AZ451" s="41"/>
      <c r="BA451" s="41"/>
      <c r="BB451" s="41"/>
      <c r="BC451" s="41"/>
      <c r="BD451" s="41"/>
      <c r="BE451" s="41"/>
      <c r="BF451" s="41"/>
      <c r="BG451" s="41"/>
      <c r="BH451" s="41"/>
      <c r="BI451" s="41"/>
      <c r="BJ451" s="41"/>
      <c r="BK451" s="41"/>
      <c r="BL451" s="41"/>
      <c r="BM451" s="41"/>
      <c r="BN451" s="41"/>
      <c r="BO451" s="41"/>
      <c r="BP451" s="41"/>
      <c r="BQ451" s="41"/>
      <c r="BR451" s="41"/>
      <c r="BS451" s="41"/>
      <c r="BT451" s="41"/>
      <c r="BU451" s="41"/>
      <c r="BV451" s="41"/>
      <c r="BW451" s="41"/>
      <c r="BX451" s="41"/>
      <c r="BY451" s="41"/>
      <c r="BZ451" s="41"/>
      <c r="CA451" s="41"/>
      <c r="CB451" s="41"/>
      <c r="CC451" s="41"/>
      <c r="CD451" s="41"/>
      <c r="CE451" s="41"/>
      <c r="CF451" s="41"/>
      <c r="CG451" s="41"/>
      <c r="CH451" s="41"/>
      <c r="CI451" s="41"/>
      <c r="CJ451" s="41"/>
      <c r="CK451" s="41"/>
      <c r="CL451" s="41"/>
      <c r="CM451" s="41"/>
    </row>
    <row r="452" spans="1:91" x14ac:dyDescent="0.2">
      <c r="A452" s="43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AD452" s="41"/>
      <c r="AE452" s="41"/>
      <c r="AF452" s="41"/>
      <c r="AG452" s="41"/>
      <c r="AH452" s="41"/>
      <c r="AI452" s="41"/>
      <c r="AJ452" s="41"/>
      <c r="AK452" s="41"/>
      <c r="AL452" s="41"/>
      <c r="AM452" s="41"/>
      <c r="AN452" s="41"/>
      <c r="AO452" s="41"/>
      <c r="AP452" s="41"/>
      <c r="AQ452" s="41"/>
      <c r="AR452" s="41"/>
      <c r="AS452" s="41"/>
      <c r="AT452" s="41"/>
      <c r="AU452" s="41"/>
      <c r="AV452" s="41"/>
      <c r="AW452" s="41"/>
      <c r="AX452" s="41"/>
      <c r="AY452" s="41"/>
      <c r="AZ452" s="41"/>
      <c r="BA452" s="41"/>
      <c r="BB452" s="41"/>
      <c r="BC452" s="41"/>
      <c r="BD452" s="41"/>
      <c r="BE452" s="41"/>
      <c r="BF452" s="41"/>
      <c r="BG452" s="41"/>
      <c r="BH452" s="41"/>
      <c r="BI452" s="41"/>
      <c r="BJ452" s="41"/>
      <c r="BK452" s="41"/>
      <c r="BL452" s="41"/>
      <c r="BM452" s="41"/>
      <c r="BN452" s="41"/>
      <c r="BO452" s="41"/>
      <c r="BP452" s="41"/>
      <c r="BQ452" s="41"/>
      <c r="BR452" s="41"/>
      <c r="BS452" s="41"/>
      <c r="BT452" s="41"/>
      <c r="BU452" s="41"/>
      <c r="BV452" s="41"/>
      <c r="BW452" s="41"/>
      <c r="BX452" s="41"/>
      <c r="BY452" s="41"/>
      <c r="BZ452" s="41"/>
      <c r="CA452" s="41"/>
      <c r="CB452" s="41"/>
      <c r="CC452" s="41"/>
      <c r="CD452" s="41"/>
      <c r="CE452" s="41"/>
      <c r="CF452" s="41"/>
      <c r="CG452" s="41"/>
      <c r="CH452" s="41"/>
      <c r="CI452" s="41"/>
      <c r="CJ452" s="41"/>
      <c r="CK452" s="41"/>
      <c r="CL452" s="41"/>
      <c r="CM452" s="41"/>
    </row>
    <row r="453" spans="1:91" x14ac:dyDescent="0.2">
      <c r="A453" s="43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AD453" s="41"/>
      <c r="AE453" s="41"/>
      <c r="AF453" s="41"/>
      <c r="AG453" s="41"/>
      <c r="AH453" s="41"/>
      <c r="AI453" s="41"/>
      <c r="AJ453" s="41"/>
      <c r="AK453" s="41"/>
      <c r="AL453" s="41"/>
      <c r="AM453" s="41"/>
      <c r="AN453" s="41"/>
      <c r="AO453" s="41"/>
      <c r="AP453" s="41"/>
      <c r="AQ453" s="41"/>
      <c r="AR453" s="41"/>
      <c r="AS453" s="41"/>
      <c r="AT453" s="41"/>
      <c r="AU453" s="41"/>
      <c r="AV453" s="41"/>
      <c r="AW453" s="41"/>
      <c r="AX453" s="41"/>
      <c r="AY453" s="41"/>
      <c r="AZ453" s="41"/>
      <c r="BA453" s="41"/>
      <c r="BB453" s="41"/>
      <c r="BC453" s="41"/>
      <c r="BD453" s="41"/>
      <c r="BE453" s="41"/>
      <c r="BF453" s="41"/>
      <c r="BG453" s="41"/>
      <c r="BH453" s="41"/>
      <c r="BI453" s="41"/>
      <c r="BJ453" s="41"/>
      <c r="BK453" s="41"/>
      <c r="BL453" s="41"/>
      <c r="BM453" s="41"/>
      <c r="BN453" s="41"/>
      <c r="BO453" s="41"/>
      <c r="BP453" s="41"/>
      <c r="BQ453" s="41"/>
      <c r="BR453" s="41"/>
      <c r="BS453" s="41"/>
      <c r="BT453" s="41"/>
      <c r="BU453" s="41"/>
      <c r="BV453" s="41"/>
      <c r="BW453" s="41"/>
      <c r="BX453" s="41"/>
      <c r="BY453" s="41"/>
      <c r="BZ453" s="41"/>
      <c r="CA453" s="41"/>
      <c r="CB453" s="41"/>
      <c r="CC453" s="41"/>
      <c r="CD453" s="41"/>
      <c r="CE453" s="41"/>
      <c r="CF453" s="41"/>
      <c r="CG453" s="41"/>
      <c r="CH453" s="41"/>
      <c r="CI453" s="41"/>
      <c r="CJ453" s="41"/>
      <c r="CK453" s="41"/>
      <c r="CL453" s="41"/>
      <c r="CM453" s="41"/>
    </row>
    <row r="454" spans="1:91" x14ac:dyDescent="0.2">
      <c r="A454" s="43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AD454" s="41"/>
      <c r="AE454" s="41"/>
      <c r="AF454" s="41"/>
      <c r="AG454" s="41"/>
      <c r="AH454" s="41"/>
      <c r="AI454" s="41"/>
      <c r="AJ454" s="41"/>
      <c r="AK454" s="41"/>
      <c r="AL454" s="41"/>
      <c r="AM454" s="41"/>
      <c r="AN454" s="41"/>
      <c r="AO454" s="41"/>
      <c r="AP454" s="41"/>
      <c r="AQ454" s="41"/>
      <c r="AR454" s="41"/>
      <c r="AS454" s="41"/>
      <c r="AT454" s="41"/>
      <c r="AU454" s="41"/>
      <c r="AV454" s="41"/>
      <c r="AW454" s="41"/>
      <c r="AX454" s="41"/>
      <c r="AY454" s="41"/>
      <c r="AZ454" s="41"/>
      <c r="BA454" s="41"/>
      <c r="BB454" s="41"/>
      <c r="BC454" s="41"/>
      <c r="BD454" s="41"/>
      <c r="BE454" s="41"/>
      <c r="BF454" s="41"/>
      <c r="BG454" s="41"/>
      <c r="BH454" s="41"/>
      <c r="BI454" s="41"/>
      <c r="BJ454" s="41"/>
      <c r="BK454" s="41"/>
      <c r="BL454" s="41"/>
      <c r="BM454" s="41"/>
      <c r="BN454" s="41"/>
      <c r="BO454" s="41"/>
      <c r="BP454" s="41"/>
      <c r="BQ454" s="41"/>
      <c r="BR454" s="41"/>
      <c r="BS454" s="41"/>
      <c r="BT454" s="41"/>
      <c r="BU454" s="41"/>
      <c r="BV454" s="41"/>
      <c r="BW454" s="41"/>
      <c r="BX454" s="41"/>
      <c r="BY454" s="41"/>
      <c r="BZ454" s="41"/>
      <c r="CA454" s="41"/>
      <c r="CB454" s="41"/>
      <c r="CC454" s="41"/>
      <c r="CD454" s="41"/>
      <c r="CE454" s="41"/>
      <c r="CF454" s="41"/>
      <c r="CG454" s="41"/>
      <c r="CH454" s="41"/>
      <c r="CI454" s="41"/>
      <c r="CJ454" s="41"/>
      <c r="CK454" s="41"/>
      <c r="CL454" s="41"/>
      <c r="CM454" s="41"/>
    </row>
    <row r="455" spans="1:91" x14ac:dyDescent="0.2">
      <c r="A455" s="43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AD455" s="41"/>
      <c r="AE455" s="41"/>
      <c r="AF455" s="41"/>
      <c r="AG455" s="41"/>
      <c r="AH455" s="41"/>
      <c r="AI455" s="41"/>
      <c r="AJ455" s="41"/>
      <c r="AK455" s="41"/>
      <c r="AL455" s="41"/>
      <c r="AM455" s="41"/>
      <c r="AN455" s="41"/>
      <c r="AO455" s="41"/>
      <c r="AP455" s="41"/>
      <c r="AQ455" s="41"/>
      <c r="AR455" s="41"/>
      <c r="AS455" s="41"/>
      <c r="AT455" s="41"/>
      <c r="AU455" s="41"/>
      <c r="AV455" s="41"/>
      <c r="AW455" s="41"/>
      <c r="AX455" s="41"/>
      <c r="AY455" s="41"/>
      <c r="AZ455" s="41"/>
      <c r="BA455" s="41"/>
      <c r="BB455" s="41"/>
      <c r="BC455" s="41"/>
      <c r="BD455" s="41"/>
      <c r="BE455" s="41"/>
      <c r="BF455" s="41"/>
      <c r="BG455" s="41"/>
      <c r="BH455" s="41"/>
      <c r="BI455" s="41"/>
      <c r="BJ455" s="41"/>
      <c r="BK455" s="41"/>
      <c r="BL455" s="41"/>
      <c r="BM455" s="41"/>
      <c r="BN455" s="41"/>
      <c r="BO455" s="41"/>
      <c r="BP455" s="41"/>
      <c r="BQ455" s="41"/>
      <c r="BR455" s="41"/>
      <c r="BS455" s="41"/>
      <c r="BT455" s="41"/>
      <c r="BU455" s="41"/>
      <c r="BV455" s="41"/>
      <c r="BW455" s="41"/>
      <c r="BX455" s="41"/>
      <c r="BY455" s="41"/>
      <c r="BZ455" s="41"/>
      <c r="CA455" s="41"/>
      <c r="CB455" s="41"/>
      <c r="CC455" s="41"/>
      <c r="CD455" s="41"/>
      <c r="CE455" s="41"/>
      <c r="CF455" s="41"/>
      <c r="CG455" s="41"/>
      <c r="CH455" s="41"/>
      <c r="CI455" s="41"/>
      <c r="CJ455" s="41"/>
      <c r="CK455" s="41"/>
      <c r="CL455" s="41"/>
      <c r="CM455" s="41"/>
    </row>
    <row r="456" spans="1:91" x14ac:dyDescent="0.2">
      <c r="A456" s="43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AD456" s="41"/>
      <c r="AE456" s="41"/>
      <c r="AF456" s="41"/>
      <c r="AG456" s="41"/>
      <c r="AH456" s="41"/>
      <c r="AI456" s="41"/>
      <c r="AJ456" s="41"/>
      <c r="AK456" s="41"/>
      <c r="AL456" s="41"/>
      <c r="AM456" s="41"/>
      <c r="AN456" s="41"/>
      <c r="AO456" s="41"/>
      <c r="AP456" s="41"/>
      <c r="AQ456" s="41"/>
      <c r="AR456" s="41"/>
      <c r="AS456" s="41"/>
      <c r="AT456" s="41"/>
      <c r="AU456" s="41"/>
      <c r="AV456" s="41"/>
      <c r="AW456" s="41"/>
      <c r="AX456" s="41"/>
      <c r="AY456" s="41"/>
      <c r="AZ456" s="41"/>
      <c r="BA456" s="41"/>
      <c r="BB456" s="41"/>
      <c r="BC456" s="41"/>
      <c r="BD456" s="41"/>
      <c r="BE456" s="41"/>
      <c r="BF456" s="41"/>
      <c r="BG456" s="41"/>
      <c r="BH456" s="41"/>
      <c r="BI456" s="41"/>
      <c r="BJ456" s="41"/>
      <c r="BK456" s="41"/>
      <c r="BL456" s="41"/>
      <c r="BM456" s="41"/>
      <c r="BN456" s="41"/>
      <c r="BO456" s="41"/>
      <c r="BP456" s="41"/>
      <c r="BQ456" s="41"/>
      <c r="BR456" s="41"/>
      <c r="BS456" s="41"/>
      <c r="BT456" s="41"/>
      <c r="BU456" s="41"/>
      <c r="BV456" s="41"/>
      <c r="BW456" s="41"/>
      <c r="BX456" s="41"/>
      <c r="BY456" s="41"/>
      <c r="BZ456" s="41"/>
      <c r="CA456" s="41"/>
      <c r="CB456" s="41"/>
      <c r="CC456" s="41"/>
      <c r="CD456" s="41"/>
      <c r="CE456" s="41"/>
      <c r="CF456" s="41"/>
      <c r="CG456" s="41"/>
      <c r="CH456" s="41"/>
      <c r="CI456" s="41"/>
      <c r="CJ456" s="41"/>
      <c r="CK456" s="41"/>
      <c r="CL456" s="41"/>
      <c r="CM456" s="41"/>
    </row>
    <row r="457" spans="1:91" x14ac:dyDescent="0.2">
      <c r="A457" s="43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AD457" s="41"/>
      <c r="AE457" s="41"/>
      <c r="AF457" s="41"/>
      <c r="AG457" s="41"/>
      <c r="AH457" s="41"/>
      <c r="AI457" s="41"/>
      <c r="AJ457" s="41"/>
      <c r="AK457" s="41"/>
      <c r="AL457" s="41"/>
      <c r="AM457" s="41"/>
      <c r="AN457" s="41"/>
      <c r="AO457" s="41"/>
      <c r="AP457" s="41"/>
      <c r="AQ457" s="41"/>
      <c r="AR457" s="41"/>
      <c r="AS457" s="41"/>
      <c r="AT457" s="41"/>
      <c r="AU457" s="41"/>
      <c r="AV457" s="41"/>
      <c r="AW457" s="41"/>
      <c r="AX457" s="41"/>
      <c r="AY457" s="41"/>
      <c r="AZ457" s="41"/>
      <c r="BA457" s="41"/>
      <c r="BB457" s="41"/>
      <c r="BC457" s="41"/>
      <c r="BD457" s="41"/>
      <c r="BE457" s="41"/>
      <c r="BF457" s="41"/>
      <c r="BG457" s="41"/>
      <c r="BH457" s="41"/>
      <c r="BI457" s="41"/>
      <c r="BJ457" s="41"/>
      <c r="BK457" s="41"/>
      <c r="BL457" s="41"/>
      <c r="BM457" s="41"/>
      <c r="BN457" s="41"/>
      <c r="BO457" s="41"/>
      <c r="BP457" s="41"/>
      <c r="BQ457" s="41"/>
      <c r="BR457" s="41"/>
      <c r="BS457" s="41"/>
      <c r="BT457" s="41"/>
      <c r="BU457" s="41"/>
      <c r="BV457" s="41"/>
      <c r="BW457" s="41"/>
      <c r="BX457" s="41"/>
      <c r="BY457" s="41"/>
      <c r="BZ457" s="41"/>
      <c r="CA457" s="41"/>
      <c r="CB457" s="41"/>
      <c r="CC457" s="41"/>
      <c r="CD457" s="41"/>
      <c r="CE457" s="41"/>
      <c r="CF457" s="41"/>
      <c r="CG457" s="41"/>
      <c r="CH457" s="41"/>
      <c r="CI457" s="41"/>
      <c r="CJ457" s="41"/>
      <c r="CK457" s="41"/>
      <c r="CL457" s="41"/>
      <c r="CM457" s="41"/>
    </row>
    <row r="458" spans="1:91" x14ac:dyDescent="0.2">
      <c r="A458" s="43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AD458" s="41"/>
      <c r="AE458" s="41"/>
      <c r="AF458" s="41"/>
      <c r="AG458" s="41"/>
      <c r="AH458" s="41"/>
      <c r="AI458" s="41"/>
      <c r="AJ458" s="41"/>
      <c r="AK458" s="41"/>
      <c r="AL458" s="41"/>
      <c r="AM458" s="41"/>
      <c r="AN458" s="41"/>
      <c r="AO458" s="41"/>
      <c r="AP458" s="41"/>
      <c r="AQ458" s="41"/>
      <c r="AR458" s="41"/>
      <c r="AS458" s="41"/>
      <c r="AT458" s="41"/>
      <c r="AU458" s="41"/>
      <c r="AV458" s="41"/>
      <c r="AW458" s="41"/>
      <c r="AX458" s="41"/>
      <c r="AY458" s="41"/>
      <c r="AZ458" s="41"/>
      <c r="BA458" s="41"/>
      <c r="BB458" s="41"/>
      <c r="BC458" s="41"/>
      <c r="BD458" s="41"/>
      <c r="BE458" s="41"/>
      <c r="BF458" s="41"/>
      <c r="BG458" s="41"/>
      <c r="BH458" s="41"/>
      <c r="BI458" s="41"/>
      <c r="BJ458" s="41"/>
      <c r="BK458" s="41"/>
      <c r="BL458" s="41"/>
      <c r="BM458" s="41"/>
      <c r="BN458" s="41"/>
      <c r="BO458" s="41"/>
      <c r="BP458" s="41"/>
      <c r="BQ458" s="41"/>
      <c r="BR458" s="41"/>
      <c r="BS458" s="41"/>
      <c r="BT458" s="41"/>
      <c r="BU458" s="41"/>
      <c r="BV458" s="41"/>
      <c r="BW458" s="41"/>
      <c r="BX458" s="41"/>
      <c r="BY458" s="41"/>
      <c r="BZ458" s="41"/>
      <c r="CA458" s="41"/>
      <c r="CB458" s="41"/>
      <c r="CC458" s="41"/>
      <c r="CD458" s="41"/>
      <c r="CE458" s="41"/>
      <c r="CF458" s="41"/>
      <c r="CG458" s="41"/>
      <c r="CH458" s="41"/>
      <c r="CI458" s="41"/>
      <c r="CJ458" s="41"/>
      <c r="CK458" s="41"/>
      <c r="CL458" s="41"/>
      <c r="CM458" s="41"/>
    </row>
    <row r="459" spans="1:91" x14ac:dyDescent="0.2">
      <c r="A459" s="43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AD459" s="41"/>
      <c r="AE459" s="41"/>
      <c r="AF459" s="41"/>
      <c r="AG459" s="41"/>
      <c r="AH459" s="41"/>
      <c r="AI459" s="41"/>
      <c r="AJ459" s="41"/>
      <c r="AK459" s="41"/>
      <c r="AL459" s="41"/>
      <c r="AM459" s="41"/>
      <c r="AN459" s="41"/>
      <c r="AO459" s="41"/>
      <c r="AP459" s="41"/>
      <c r="AQ459" s="41"/>
      <c r="AR459" s="41"/>
      <c r="AS459" s="41"/>
      <c r="AT459" s="41"/>
      <c r="AU459" s="41"/>
      <c r="AV459" s="41"/>
      <c r="AW459" s="41"/>
      <c r="AX459" s="41"/>
      <c r="AY459" s="41"/>
      <c r="AZ459" s="41"/>
      <c r="BA459" s="41"/>
      <c r="BB459" s="41"/>
      <c r="BC459" s="41"/>
      <c r="BD459" s="41"/>
      <c r="BE459" s="41"/>
      <c r="BF459" s="41"/>
      <c r="BG459" s="41"/>
      <c r="BH459" s="41"/>
      <c r="BI459" s="41"/>
      <c r="BJ459" s="41"/>
      <c r="BK459" s="41"/>
      <c r="BL459" s="41"/>
      <c r="BM459" s="41"/>
      <c r="BN459" s="41"/>
      <c r="BO459" s="41"/>
      <c r="BP459" s="41"/>
      <c r="BQ459" s="41"/>
      <c r="BR459" s="41"/>
      <c r="BS459" s="41"/>
      <c r="BT459" s="41"/>
      <c r="BU459" s="41"/>
      <c r="BV459" s="41"/>
      <c r="BW459" s="41"/>
      <c r="BX459" s="41"/>
      <c r="BY459" s="41"/>
      <c r="BZ459" s="41"/>
      <c r="CA459" s="41"/>
      <c r="CB459" s="41"/>
      <c r="CC459" s="41"/>
      <c r="CD459" s="41"/>
      <c r="CE459" s="41"/>
      <c r="CF459" s="41"/>
      <c r="CG459" s="41"/>
      <c r="CH459" s="41"/>
      <c r="CI459" s="41"/>
      <c r="CJ459" s="41"/>
      <c r="CK459" s="41"/>
      <c r="CL459" s="41"/>
      <c r="CM459" s="41"/>
    </row>
    <row r="460" spans="1:91" x14ac:dyDescent="0.2">
      <c r="A460" s="43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AD460" s="41"/>
      <c r="AE460" s="41"/>
      <c r="AF460" s="41"/>
      <c r="AG460" s="41"/>
      <c r="AH460" s="41"/>
      <c r="AI460" s="41"/>
      <c r="AJ460" s="41"/>
      <c r="AK460" s="41"/>
      <c r="AL460" s="41"/>
      <c r="AM460" s="41"/>
      <c r="AN460" s="41"/>
      <c r="AO460" s="41"/>
      <c r="AP460" s="41"/>
      <c r="AQ460" s="41"/>
      <c r="AR460" s="41"/>
      <c r="AS460" s="41"/>
      <c r="AT460" s="41"/>
      <c r="AU460" s="41"/>
      <c r="AV460" s="41"/>
      <c r="AW460" s="41"/>
      <c r="AX460" s="41"/>
      <c r="AY460" s="41"/>
      <c r="AZ460" s="41"/>
      <c r="BA460" s="41"/>
      <c r="BB460" s="41"/>
      <c r="BC460" s="41"/>
      <c r="BD460" s="41"/>
      <c r="BE460" s="41"/>
      <c r="BF460" s="41"/>
      <c r="BG460" s="41"/>
      <c r="BH460" s="41"/>
      <c r="BI460" s="41"/>
      <c r="BJ460" s="41"/>
      <c r="BK460" s="41"/>
      <c r="BL460" s="41"/>
      <c r="BM460" s="41"/>
      <c r="BN460" s="41"/>
      <c r="BO460" s="41"/>
      <c r="BP460" s="41"/>
      <c r="BQ460" s="41"/>
      <c r="BR460" s="41"/>
      <c r="BS460" s="41"/>
      <c r="BT460" s="41"/>
      <c r="BU460" s="41"/>
      <c r="BV460" s="41"/>
      <c r="BW460" s="41"/>
      <c r="BX460" s="41"/>
      <c r="BY460" s="41"/>
      <c r="BZ460" s="41"/>
      <c r="CA460" s="41"/>
      <c r="CB460" s="41"/>
      <c r="CC460" s="41"/>
      <c r="CD460" s="41"/>
      <c r="CE460" s="41"/>
      <c r="CF460" s="41"/>
      <c r="CG460" s="41"/>
      <c r="CH460" s="41"/>
      <c r="CI460" s="41"/>
      <c r="CJ460" s="41"/>
      <c r="CK460" s="41"/>
      <c r="CL460" s="41"/>
      <c r="CM460" s="41"/>
    </row>
    <row r="461" spans="1:91" x14ac:dyDescent="0.2">
      <c r="A461" s="43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AD461" s="41"/>
      <c r="AE461" s="41"/>
      <c r="AF461" s="41"/>
      <c r="AG461" s="41"/>
      <c r="AH461" s="41"/>
      <c r="AI461" s="41"/>
      <c r="AJ461" s="41"/>
      <c r="AK461" s="41"/>
      <c r="AL461" s="41"/>
      <c r="AM461" s="41"/>
      <c r="AN461" s="41"/>
      <c r="AO461" s="41"/>
      <c r="AP461" s="41"/>
      <c r="AQ461" s="41"/>
      <c r="AR461" s="41"/>
      <c r="AS461" s="41"/>
      <c r="AT461" s="41"/>
      <c r="AU461" s="41"/>
      <c r="AV461" s="41"/>
      <c r="AW461" s="41"/>
      <c r="AX461" s="41"/>
      <c r="AY461" s="41"/>
      <c r="AZ461" s="41"/>
      <c r="BA461" s="41"/>
      <c r="BB461" s="41"/>
      <c r="BC461" s="41"/>
      <c r="BD461" s="41"/>
      <c r="BE461" s="41"/>
      <c r="BF461" s="41"/>
      <c r="BG461" s="41"/>
      <c r="BH461" s="41"/>
      <c r="BI461" s="41"/>
      <c r="BJ461" s="41"/>
      <c r="BK461" s="41"/>
      <c r="BL461" s="41"/>
      <c r="BM461" s="41"/>
      <c r="BN461" s="41"/>
      <c r="BO461" s="41"/>
      <c r="BP461" s="41"/>
      <c r="BQ461" s="41"/>
      <c r="BR461" s="41"/>
      <c r="BS461" s="41"/>
      <c r="BT461" s="41"/>
      <c r="BU461" s="41"/>
      <c r="BV461" s="41"/>
      <c r="BW461" s="41"/>
      <c r="BX461" s="41"/>
      <c r="BY461" s="41"/>
      <c r="BZ461" s="41"/>
      <c r="CA461" s="41"/>
      <c r="CB461" s="41"/>
      <c r="CC461" s="41"/>
      <c r="CD461" s="41"/>
      <c r="CE461" s="41"/>
      <c r="CF461" s="41"/>
      <c r="CG461" s="41"/>
      <c r="CH461" s="41"/>
      <c r="CI461" s="41"/>
      <c r="CJ461" s="41"/>
      <c r="CK461" s="41"/>
      <c r="CL461" s="41"/>
      <c r="CM461" s="41"/>
    </row>
    <row r="462" spans="1:91" x14ac:dyDescent="0.2">
      <c r="A462" s="43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AD462" s="41"/>
      <c r="AE462" s="41"/>
      <c r="AF462" s="41"/>
      <c r="AG462" s="41"/>
      <c r="AH462" s="41"/>
      <c r="AI462" s="41"/>
      <c r="AJ462" s="41"/>
      <c r="AK462" s="41"/>
      <c r="AL462" s="41"/>
      <c r="AM462" s="41"/>
      <c r="AN462" s="41"/>
      <c r="AO462" s="41"/>
      <c r="AP462" s="41"/>
      <c r="AQ462" s="41"/>
      <c r="AR462" s="41"/>
      <c r="AS462" s="41"/>
      <c r="AT462" s="41"/>
      <c r="AU462" s="41"/>
      <c r="AV462" s="41"/>
      <c r="AW462" s="41"/>
      <c r="AX462" s="41"/>
      <c r="AY462" s="41"/>
      <c r="AZ462" s="41"/>
      <c r="BA462" s="41"/>
      <c r="BB462" s="41"/>
      <c r="BC462" s="41"/>
      <c r="BD462" s="41"/>
      <c r="BE462" s="41"/>
      <c r="BF462" s="41"/>
      <c r="BG462" s="41"/>
      <c r="BH462" s="41"/>
      <c r="BI462" s="41"/>
      <c r="BJ462" s="41"/>
      <c r="BK462" s="41"/>
      <c r="BL462" s="41"/>
      <c r="BM462" s="41"/>
      <c r="BN462" s="41"/>
      <c r="BO462" s="41"/>
      <c r="BP462" s="41"/>
      <c r="BQ462" s="41"/>
      <c r="BR462" s="41"/>
      <c r="BS462" s="41"/>
      <c r="BT462" s="41"/>
      <c r="BU462" s="41"/>
      <c r="BV462" s="41"/>
      <c r="BW462" s="41"/>
      <c r="BX462" s="41"/>
      <c r="BY462" s="41"/>
      <c r="BZ462" s="41"/>
      <c r="CA462" s="41"/>
      <c r="CB462" s="41"/>
      <c r="CC462" s="41"/>
      <c r="CD462" s="41"/>
      <c r="CE462" s="41"/>
      <c r="CF462" s="41"/>
      <c r="CG462" s="41"/>
      <c r="CH462" s="41"/>
      <c r="CI462" s="41"/>
      <c r="CJ462" s="41"/>
      <c r="CK462" s="41"/>
      <c r="CL462" s="41"/>
      <c r="CM462" s="41"/>
    </row>
    <row r="463" spans="1:91" x14ac:dyDescent="0.2">
      <c r="A463" s="43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AD463" s="41"/>
      <c r="AE463" s="41"/>
      <c r="AF463" s="41"/>
      <c r="AG463" s="41"/>
      <c r="AH463" s="41"/>
      <c r="AI463" s="41"/>
      <c r="AJ463" s="41"/>
      <c r="AK463" s="41"/>
      <c r="AL463" s="41"/>
      <c r="AM463" s="41"/>
      <c r="AN463" s="41"/>
      <c r="AO463" s="41"/>
      <c r="AP463" s="41"/>
      <c r="AQ463" s="41"/>
      <c r="AR463" s="41"/>
      <c r="AS463" s="41"/>
      <c r="AT463" s="41"/>
      <c r="AU463" s="41"/>
      <c r="AV463" s="41"/>
      <c r="AW463" s="41"/>
      <c r="AX463" s="41"/>
      <c r="AY463" s="41"/>
      <c r="AZ463" s="41"/>
      <c r="BA463" s="41"/>
      <c r="BB463" s="41"/>
      <c r="BC463" s="41"/>
      <c r="BD463" s="41"/>
      <c r="BE463" s="41"/>
      <c r="BF463" s="41"/>
      <c r="BG463" s="41"/>
      <c r="BH463" s="41"/>
      <c r="BI463" s="41"/>
      <c r="BJ463" s="41"/>
      <c r="BK463" s="41"/>
      <c r="BL463" s="41"/>
      <c r="BM463" s="41"/>
      <c r="BN463" s="41"/>
      <c r="BO463" s="41"/>
      <c r="BP463" s="41"/>
      <c r="BQ463" s="41"/>
      <c r="BR463" s="41"/>
      <c r="BS463" s="41"/>
      <c r="BT463" s="41"/>
      <c r="BU463" s="41"/>
      <c r="BV463" s="41"/>
      <c r="BW463" s="41"/>
      <c r="BX463" s="41"/>
      <c r="BY463" s="41"/>
      <c r="BZ463" s="41"/>
      <c r="CA463" s="41"/>
      <c r="CB463" s="41"/>
      <c r="CC463" s="41"/>
      <c r="CD463" s="41"/>
      <c r="CE463" s="41"/>
      <c r="CF463" s="41"/>
      <c r="CG463" s="41"/>
      <c r="CH463" s="41"/>
      <c r="CI463" s="41"/>
      <c r="CJ463" s="41"/>
      <c r="CK463" s="41"/>
      <c r="CL463" s="41"/>
      <c r="CM463" s="41"/>
    </row>
    <row r="464" spans="1:91" x14ac:dyDescent="0.2">
      <c r="A464" s="43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AD464" s="41"/>
      <c r="AE464" s="41"/>
      <c r="AF464" s="41"/>
      <c r="AG464" s="41"/>
      <c r="AH464" s="41"/>
      <c r="AI464" s="41"/>
      <c r="AJ464" s="41"/>
      <c r="AK464" s="41"/>
      <c r="AL464" s="41"/>
      <c r="AM464" s="41"/>
      <c r="AN464" s="41"/>
      <c r="AO464" s="41"/>
      <c r="AP464" s="41"/>
      <c r="AQ464" s="41"/>
      <c r="AR464" s="41"/>
      <c r="AS464" s="41"/>
      <c r="AT464" s="41"/>
      <c r="AU464" s="41"/>
      <c r="AV464" s="41"/>
      <c r="AW464" s="41"/>
      <c r="AX464" s="41"/>
      <c r="AY464" s="41"/>
      <c r="AZ464" s="41"/>
      <c r="BA464" s="41"/>
      <c r="BB464" s="41"/>
      <c r="BC464" s="41"/>
      <c r="BD464" s="41"/>
      <c r="BE464" s="41"/>
      <c r="BF464" s="41"/>
      <c r="BG464" s="41"/>
      <c r="BH464" s="41"/>
      <c r="BI464" s="41"/>
      <c r="BJ464" s="41"/>
      <c r="BK464" s="41"/>
      <c r="BL464" s="41"/>
      <c r="BM464" s="41"/>
      <c r="BN464" s="41"/>
      <c r="BO464" s="41"/>
      <c r="BP464" s="41"/>
      <c r="BQ464" s="41"/>
      <c r="BR464" s="41"/>
      <c r="BS464" s="41"/>
      <c r="BT464" s="41"/>
      <c r="BU464" s="41"/>
      <c r="BV464" s="41"/>
      <c r="BW464" s="41"/>
      <c r="BX464" s="41"/>
      <c r="BY464" s="41"/>
      <c r="BZ464" s="41"/>
      <c r="CA464" s="41"/>
      <c r="CB464" s="41"/>
      <c r="CC464" s="41"/>
      <c r="CD464" s="41"/>
      <c r="CE464" s="41"/>
      <c r="CF464" s="41"/>
      <c r="CG464" s="41"/>
      <c r="CH464" s="41"/>
      <c r="CI464" s="41"/>
      <c r="CJ464" s="41"/>
      <c r="CK464" s="41"/>
      <c r="CL464" s="41"/>
      <c r="CM464" s="41"/>
    </row>
    <row r="465" spans="1:91" x14ac:dyDescent="0.2">
      <c r="A465" s="43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AD465" s="41"/>
      <c r="AE465" s="41"/>
      <c r="AF465" s="41"/>
      <c r="AG465" s="41"/>
      <c r="AH465" s="41"/>
      <c r="AI465" s="41"/>
      <c r="AJ465" s="41"/>
      <c r="AK465" s="41"/>
      <c r="AL465" s="41"/>
      <c r="AM465" s="41"/>
      <c r="AN465" s="41"/>
      <c r="AO465" s="41"/>
      <c r="AP465" s="41"/>
      <c r="AQ465" s="41"/>
      <c r="AR465" s="41"/>
      <c r="AS465" s="41"/>
      <c r="AT465" s="41"/>
      <c r="AU465" s="41"/>
      <c r="AV465" s="41"/>
      <c r="AW465" s="41"/>
      <c r="AX465" s="41"/>
      <c r="AY465" s="41"/>
      <c r="AZ465" s="41"/>
      <c r="BA465" s="41"/>
      <c r="BB465" s="41"/>
      <c r="BC465" s="41"/>
      <c r="BD465" s="41"/>
      <c r="BE465" s="41"/>
      <c r="BF465" s="41"/>
      <c r="BG465" s="41"/>
      <c r="BH465" s="41"/>
      <c r="BI465" s="41"/>
      <c r="BJ465" s="41"/>
      <c r="BK465" s="41"/>
      <c r="BL465" s="41"/>
      <c r="BM465" s="41"/>
      <c r="BN465" s="41"/>
      <c r="BO465" s="41"/>
      <c r="BP465" s="41"/>
      <c r="BQ465" s="41"/>
      <c r="BR465" s="41"/>
      <c r="BS465" s="41"/>
      <c r="BT465" s="41"/>
      <c r="BU465" s="41"/>
      <c r="BV465" s="41"/>
      <c r="BW465" s="41"/>
      <c r="BX465" s="41"/>
      <c r="BY465" s="41"/>
      <c r="BZ465" s="41"/>
      <c r="CA465" s="41"/>
      <c r="CB465" s="41"/>
      <c r="CC465" s="41"/>
      <c r="CD465" s="41"/>
      <c r="CE465" s="41"/>
      <c r="CF465" s="41"/>
      <c r="CG465" s="41"/>
      <c r="CH465" s="41"/>
      <c r="CI465" s="41"/>
      <c r="CJ465" s="41"/>
      <c r="CK465" s="41"/>
      <c r="CL465" s="41"/>
      <c r="CM465" s="41"/>
    </row>
    <row r="466" spans="1:91" x14ac:dyDescent="0.2">
      <c r="A466" s="43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AD466" s="41"/>
      <c r="AE466" s="41"/>
      <c r="AF466" s="41"/>
      <c r="AG466" s="41"/>
      <c r="AH466" s="41"/>
      <c r="AI466" s="41"/>
      <c r="AJ466" s="41"/>
      <c r="AK466" s="41"/>
      <c r="AL466" s="41"/>
      <c r="AM466" s="41"/>
      <c r="AN466" s="41"/>
      <c r="AO466" s="41"/>
      <c r="AP466" s="41"/>
      <c r="AQ466" s="41"/>
      <c r="AR466" s="41"/>
      <c r="AS466" s="41"/>
      <c r="AT466" s="41"/>
      <c r="AU466" s="41"/>
      <c r="AV466" s="41"/>
      <c r="AW466" s="41"/>
      <c r="AX466" s="41"/>
      <c r="AY466" s="41"/>
      <c r="AZ466" s="41"/>
      <c r="BA466" s="41"/>
      <c r="BB466" s="41"/>
      <c r="BC466" s="41"/>
      <c r="BD466" s="41"/>
      <c r="BE466" s="41"/>
      <c r="BF466" s="41"/>
      <c r="BG466" s="41"/>
      <c r="BH466" s="41"/>
      <c r="BI466" s="41"/>
      <c r="BJ466" s="41"/>
      <c r="BK466" s="41"/>
      <c r="BL466" s="41"/>
      <c r="BM466" s="41"/>
      <c r="BN466" s="41"/>
      <c r="BO466" s="41"/>
      <c r="BP466" s="41"/>
      <c r="BQ466" s="41"/>
      <c r="BR466" s="41"/>
      <c r="BS466" s="41"/>
      <c r="BT466" s="41"/>
      <c r="BU466" s="41"/>
      <c r="BV466" s="41"/>
      <c r="BW466" s="41"/>
      <c r="BX466" s="41"/>
      <c r="BY466" s="41"/>
      <c r="BZ466" s="41"/>
      <c r="CA466" s="41"/>
      <c r="CB466" s="41"/>
      <c r="CC466" s="41"/>
      <c r="CD466" s="41"/>
      <c r="CE466" s="41"/>
      <c r="CF466" s="41"/>
      <c r="CG466" s="41"/>
      <c r="CH466" s="41"/>
      <c r="CI466" s="41"/>
      <c r="CJ466" s="41"/>
      <c r="CK466" s="41"/>
      <c r="CL466" s="41"/>
      <c r="CM466" s="41"/>
    </row>
    <row r="467" spans="1:91" x14ac:dyDescent="0.2">
      <c r="A467" s="43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AD467" s="41"/>
      <c r="AE467" s="41"/>
      <c r="AF467" s="41"/>
      <c r="AG467" s="41"/>
      <c r="AH467" s="41"/>
      <c r="AI467" s="41"/>
      <c r="AJ467" s="41"/>
      <c r="AK467" s="41"/>
      <c r="AL467" s="41"/>
      <c r="AM467" s="41"/>
      <c r="AN467" s="41"/>
      <c r="AO467" s="41"/>
      <c r="AP467" s="41"/>
      <c r="AQ467" s="41"/>
      <c r="AR467" s="41"/>
      <c r="AS467" s="41"/>
      <c r="AT467" s="41"/>
      <c r="AU467" s="41"/>
      <c r="AV467" s="41"/>
      <c r="AW467" s="41"/>
      <c r="AX467" s="41"/>
      <c r="AY467" s="41"/>
      <c r="AZ467" s="41"/>
      <c r="BA467" s="41"/>
      <c r="BB467" s="41"/>
      <c r="BC467" s="41"/>
      <c r="BD467" s="41"/>
      <c r="BE467" s="41"/>
      <c r="BF467" s="41"/>
      <c r="BG467" s="41"/>
      <c r="BH467" s="41"/>
      <c r="BI467" s="41"/>
      <c r="BJ467" s="41"/>
      <c r="BK467" s="41"/>
      <c r="BL467" s="41"/>
      <c r="BM467" s="41"/>
      <c r="BN467" s="41"/>
      <c r="BO467" s="41"/>
      <c r="BP467" s="41"/>
      <c r="BQ467" s="41"/>
      <c r="BR467" s="41"/>
      <c r="BS467" s="41"/>
      <c r="BT467" s="41"/>
      <c r="BU467" s="41"/>
      <c r="BV467" s="41"/>
      <c r="BW467" s="41"/>
      <c r="BX467" s="41"/>
      <c r="BY467" s="41"/>
      <c r="BZ467" s="41"/>
      <c r="CA467" s="41"/>
      <c r="CB467" s="41"/>
      <c r="CC467" s="41"/>
      <c r="CD467" s="41"/>
      <c r="CE467" s="41"/>
      <c r="CF467" s="41"/>
      <c r="CG467" s="41"/>
      <c r="CH467" s="41"/>
      <c r="CI467" s="41"/>
      <c r="CJ467" s="41"/>
      <c r="CK467" s="41"/>
      <c r="CL467" s="41"/>
      <c r="CM467" s="41"/>
    </row>
    <row r="468" spans="1:91" x14ac:dyDescent="0.2">
      <c r="A468" s="43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AD468" s="41"/>
      <c r="AE468" s="41"/>
      <c r="AF468" s="41"/>
      <c r="AG468" s="41"/>
      <c r="AH468" s="41"/>
      <c r="AI468" s="41"/>
      <c r="AJ468" s="41"/>
      <c r="AK468" s="41"/>
      <c r="AL468" s="41"/>
      <c r="AM468" s="41"/>
      <c r="AN468" s="41"/>
      <c r="AO468" s="41"/>
      <c r="AP468" s="41"/>
      <c r="AQ468" s="41"/>
      <c r="AR468" s="41"/>
      <c r="AS468" s="41"/>
      <c r="AT468" s="41"/>
      <c r="AU468" s="41"/>
      <c r="AV468" s="41"/>
      <c r="AW468" s="41"/>
      <c r="AX468" s="41"/>
      <c r="AY468" s="41"/>
      <c r="AZ468" s="41"/>
      <c r="BA468" s="41"/>
      <c r="BB468" s="41"/>
      <c r="BC468" s="41"/>
      <c r="BD468" s="41"/>
      <c r="BE468" s="41"/>
      <c r="BF468" s="41"/>
      <c r="BG468" s="41"/>
      <c r="BH468" s="41"/>
      <c r="BI468" s="41"/>
      <c r="BJ468" s="41"/>
      <c r="BK468" s="41"/>
      <c r="BL468" s="41"/>
      <c r="BM468" s="41"/>
      <c r="BN468" s="41"/>
      <c r="BO468" s="41"/>
      <c r="BP468" s="41"/>
      <c r="BQ468" s="41"/>
      <c r="BR468" s="41"/>
      <c r="BS468" s="41"/>
      <c r="BT468" s="41"/>
      <c r="BU468" s="41"/>
      <c r="BV468" s="41"/>
      <c r="BW468" s="41"/>
      <c r="BX468" s="41"/>
      <c r="BY468" s="41"/>
      <c r="BZ468" s="41"/>
      <c r="CA468" s="41"/>
      <c r="CB468" s="41"/>
      <c r="CC468" s="41"/>
      <c r="CD468" s="41"/>
      <c r="CE468" s="41"/>
      <c r="CF468" s="41"/>
      <c r="CG468" s="41"/>
      <c r="CH468" s="41"/>
      <c r="CI468" s="41"/>
      <c r="CJ468" s="41"/>
      <c r="CK468" s="41"/>
      <c r="CL468" s="41"/>
      <c r="CM468" s="41"/>
    </row>
    <row r="469" spans="1:91" x14ac:dyDescent="0.2">
      <c r="A469" s="43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AD469" s="41"/>
      <c r="AE469" s="41"/>
      <c r="AF469" s="41"/>
      <c r="AG469" s="41"/>
      <c r="AH469" s="41"/>
      <c r="AI469" s="41"/>
      <c r="AJ469" s="41"/>
      <c r="AK469" s="41"/>
      <c r="AL469" s="41"/>
      <c r="AM469" s="41"/>
      <c r="AN469" s="41"/>
      <c r="AO469" s="41"/>
      <c r="AP469" s="41"/>
      <c r="AQ469" s="41"/>
      <c r="AR469" s="41"/>
      <c r="AS469" s="41"/>
      <c r="AT469" s="41"/>
      <c r="AU469" s="41"/>
      <c r="AV469" s="41"/>
      <c r="AW469" s="41"/>
      <c r="AX469" s="41"/>
      <c r="AY469" s="41"/>
      <c r="AZ469" s="41"/>
      <c r="BA469" s="41"/>
      <c r="BB469" s="41"/>
      <c r="BC469" s="41"/>
      <c r="BD469" s="41"/>
      <c r="BE469" s="41"/>
      <c r="BF469" s="41"/>
      <c r="BG469" s="41"/>
      <c r="BH469" s="41"/>
      <c r="BI469" s="41"/>
      <c r="BJ469" s="41"/>
      <c r="BK469" s="41"/>
      <c r="BL469" s="41"/>
      <c r="BM469" s="41"/>
      <c r="BN469" s="41"/>
      <c r="BO469" s="41"/>
      <c r="BP469" s="41"/>
      <c r="BQ469" s="41"/>
      <c r="BR469" s="41"/>
      <c r="BS469" s="41"/>
      <c r="BT469" s="41"/>
      <c r="BU469" s="41"/>
      <c r="BV469" s="41"/>
      <c r="BW469" s="41"/>
      <c r="BX469" s="41"/>
      <c r="BY469" s="41"/>
      <c r="BZ469" s="41"/>
      <c r="CA469" s="41"/>
      <c r="CB469" s="41"/>
      <c r="CC469" s="41"/>
      <c r="CD469" s="41"/>
      <c r="CE469" s="41"/>
      <c r="CF469" s="41"/>
      <c r="CG469" s="41"/>
      <c r="CH469" s="41"/>
      <c r="CI469" s="41"/>
      <c r="CJ469" s="41"/>
      <c r="CK469" s="41"/>
      <c r="CL469" s="41"/>
      <c r="CM469" s="41"/>
    </row>
    <row r="470" spans="1:91" x14ac:dyDescent="0.2">
      <c r="A470" s="43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AD470" s="41"/>
      <c r="AE470" s="41"/>
      <c r="AF470" s="41"/>
      <c r="AG470" s="41"/>
      <c r="AH470" s="41"/>
      <c r="AI470" s="41"/>
      <c r="AJ470" s="41"/>
      <c r="AK470" s="41"/>
      <c r="AL470" s="41"/>
      <c r="AM470" s="41"/>
      <c r="AN470" s="41"/>
      <c r="AO470" s="41"/>
      <c r="AP470" s="41"/>
      <c r="AQ470" s="41"/>
      <c r="AR470" s="41"/>
      <c r="AS470" s="41"/>
      <c r="AT470" s="41"/>
      <c r="AU470" s="41"/>
      <c r="AV470" s="41"/>
      <c r="AW470" s="41"/>
      <c r="AX470" s="41"/>
      <c r="AY470" s="41"/>
      <c r="AZ470" s="41"/>
      <c r="BA470" s="41"/>
      <c r="BB470" s="41"/>
      <c r="BC470" s="41"/>
      <c r="BD470" s="41"/>
      <c r="BE470" s="41"/>
      <c r="BF470" s="41"/>
      <c r="BG470" s="41"/>
      <c r="BH470" s="41"/>
      <c r="BI470" s="41"/>
      <c r="BJ470" s="41"/>
      <c r="BK470" s="41"/>
      <c r="BL470" s="41"/>
      <c r="BM470" s="41"/>
      <c r="BN470" s="41"/>
      <c r="BO470" s="41"/>
      <c r="BP470" s="41"/>
      <c r="BQ470" s="41"/>
      <c r="BR470" s="41"/>
      <c r="BS470" s="41"/>
      <c r="BT470" s="41"/>
      <c r="BU470" s="41"/>
      <c r="BV470" s="41"/>
      <c r="BW470" s="41"/>
      <c r="BX470" s="41"/>
      <c r="BY470" s="41"/>
      <c r="BZ470" s="41"/>
      <c r="CA470" s="41"/>
      <c r="CB470" s="41"/>
      <c r="CC470" s="41"/>
      <c r="CD470" s="41"/>
      <c r="CE470" s="41"/>
      <c r="CF470" s="41"/>
      <c r="CG470" s="41"/>
      <c r="CH470" s="41"/>
      <c r="CI470" s="41"/>
      <c r="CJ470" s="41"/>
      <c r="CK470" s="41"/>
      <c r="CL470" s="41"/>
      <c r="CM470" s="41"/>
    </row>
    <row r="471" spans="1:91" x14ac:dyDescent="0.2">
      <c r="A471" s="43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AD471" s="41"/>
      <c r="AE471" s="41"/>
      <c r="AF471" s="41"/>
      <c r="AG471" s="41"/>
      <c r="AH471" s="41"/>
      <c r="AI471" s="41"/>
      <c r="AJ471" s="41"/>
      <c r="AK471" s="41"/>
      <c r="AL471" s="41"/>
      <c r="AM471" s="41"/>
      <c r="AN471" s="41"/>
      <c r="AO471" s="41"/>
      <c r="AP471" s="41"/>
      <c r="AQ471" s="41"/>
      <c r="AR471" s="41"/>
      <c r="AS471" s="41"/>
      <c r="AT471" s="41"/>
      <c r="AU471" s="41"/>
      <c r="AV471" s="41"/>
      <c r="AW471" s="41"/>
      <c r="AX471" s="41"/>
      <c r="AY471" s="41"/>
      <c r="AZ471" s="41"/>
      <c r="BA471" s="41"/>
      <c r="BB471" s="41"/>
      <c r="BC471" s="41"/>
      <c r="BD471" s="41"/>
      <c r="BE471" s="41"/>
      <c r="BF471" s="41"/>
      <c r="BG471" s="41"/>
      <c r="BH471" s="41"/>
      <c r="BI471" s="41"/>
      <c r="BJ471" s="41"/>
      <c r="BK471" s="41"/>
      <c r="BL471" s="41"/>
      <c r="BM471" s="41"/>
      <c r="BN471" s="41"/>
      <c r="BO471" s="41"/>
      <c r="BP471" s="41"/>
      <c r="BQ471" s="41"/>
      <c r="BR471" s="41"/>
      <c r="BS471" s="41"/>
      <c r="BT471" s="41"/>
      <c r="BU471" s="41"/>
      <c r="BV471" s="41"/>
      <c r="BW471" s="41"/>
      <c r="BX471" s="41"/>
      <c r="BY471" s="41"/>
      <c r="BZ471" s="41"/>
      <c r="CA471" s="41"/>
      <c r="CB471" s="41"/>
      <c r="CC471" s="41"/>
      <c r="CD471" s="41"/>
      <c r="CE471" s="41"/>
      <c r="CF471" s="41"/>
      <c r="CG471" s="41"/>
      <c r="CH471" s="41"/>
      <c r="CI471" s="41"/>
      <c r="CJ471" s="41"/>
      <c r="CK471" s="41"/>
      <c r="CL471" s="41"/>
      <c r="CM471" s="41"/>
    </row>
    <row r="472" spans="1:91" x14ac:dyDescent="0.2">
      <c r="A472" s="43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AD472" s="41"/>
      <c r="AE472" s="41"/>
      <c r="AF472" s="41"/>
      <c r="AG472" s="41"/>
      <c r="AH472" s="41"/>
      <c r="AI472" s="41"/>
      <c r="AJ472" s="41"/>
      <c r="AK472" s="41"/>
      <c r="AL472" s="41"/>
      <c r="AM472" s="41"/>
      <c r="AN472" s="41"/>
      <c r="AO472" s="41"/>
      <c r="AP472" s="41"/>
      <c r="AQ472" s="41"/>
      <c r="AR472" s="41"/>
      <c r="AS472" s="41"/>
      <c r="AT472" s="41"/>
      <c r="AU472" s="41"/>
      <c r="AV472" s="41"/>
      <c r="AW472" s="41"/>
      <c r="AX472" s="41"/>
      <c r="AY472" s="41"/>
      <c r="AZ472" s="41"/>
      <c r="BA472" s="41"/>
      <c r="BB472" s="41"/>
      <c r="BC472" s="41"/>
      <c r="BD472" s="41"/>
      <c r="BE472" s="41"/>
      <c r="BF472" s="41"/>
      <c r="BG472" s="41"/>
      <c r="BH472" s="41"/>
      <c r="BI472" s="41"/>
      <c r="BJ472" s="41"/>
      <c r="BK472" s="41"/>
      <c r="BL472" s="41"/>
      <c r="BM472" s="41"/>
      <c r="BN472" s="41"/>
      <c r="BO472" s="41"/>
      <c r="BP472" s="41"/>
      <c r="BQ472" s="41"/>
      <c r="BR472" s="41"/>
      <c r="BS472" s="41"/>
      <c r="BT472" s="41"/>
      <c r="BU472" s="41"/>
      <c r="BV472" s="41"/>
      <c r="BW472" s="41"/>
      <c r="BX472" s="41"/>
      <c r="BY472" s="41"/>
      <c r="BZ472" s="41"/>
      <c r="CA472" s="41"/>
      <c r="CB472" s="41"/>
      <c r="CC472" s="41"/>
      <c r="CD472" s="41"/>
      <c r="CE472" s="41"/>
      <c r="CF472" s="41"/>
      <c r="CG472" s="41"/>
      <c r="CH472" s="41"/>
      <c r="CI472" s="41"/>
      <c r="CJ472" s="41"/>
      <c r="CK472" s="41"/>
      <c r="CL472" s="41"/>
      <c r="CM472" s="41"/>
    </row>
    <row r="473" spans="1:91" x14ac:dyDescent="0.2">
      <c r="A473" s="43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AD473" s="41"/>
      <c r="AE473" s="41"/>
      <c r="AF473" s="41"/>
      <c r="AG473" s="41"/>
      <c r="AH473" s="41"/>
      <c r="AI473" s="41"/>
      <c r="AJ473" s="41"/>
      <c r="AK473" s="41"/>
      <c r="AL473" s="41"/>
      <c r="AM473" s="41"/>
      <c r="AN473" s="41"/>
      <c r="AO473" s="41"/>
      <c r="AP473" s="41"/>
      <c r="AQ473" s="41"/>
      <c r="AR473" s="41"/>
      <c r="AS473" s="41"/>
      <c r="AT473" s="41"/>
      <c r="AU473" s="41"/>
      <c r="AV473" s="41"/>
      <c r="AW473" s="41"/>
      <c r="AX473" s="41"/>
      <c r="AY473" s="41"/>
      <c r="AZ473" s="41"/>
      <c r="BA473" s="41"/>
      <c r="BB473" s="41"/>
      <c r="BC473" s="41"/>
      <c r="BD473" s="41"/>
      <c r="BE473" s="41"/>
      <c r="BF473" s="41"/>
      <c r="BG473" s="41"/>
      <c r="BH473" s="41"/>
      <c r="BI473" s="41"/>
      <c r="BJ473" s="41"/>
      <c r="BK473" s="41"/>
      <c r="BL473" s="41"/>
      <c r="BM473" s="41"/>
      <c r="BN473" s="41"/>
      <c r="BO473" s="41"/>
      <c r="BP473" s="41"/>
      <c r="BQ473" s="41"/>
      <c r="BR473" s="41"/>
      <c r="BS473" s="41"/>
      <c r="BT473" s="41"/>
      <c r="BU473" s="41"/>
      <c r="BV473" s="41"/>
      <c r="BW473" s="41"/>
      <c r="BX473" s="41"/>
      <c r="BY473" s="41"/>
      <c r="BZ473" s="41"/>
      <c r="CA473" s="41"/>
      <c r="CB473" s="41"/>
      <c r="CC473" s="41"/>
      <c r="CD473" s="41"/>
      <c r="CE473" s="41"/>
      <c r="CF473" s="41"/>
      <c r="CG473" s="41"/>
      <c r="CH473" s="41"/>
      <c r="CI473" s="41"/>
      <c r="CJ473" s="41"/>
      <c r="CK473" s="41"/>
      <c r="CL473" s="41"/>
      <c r="CM473" s="41"/>
    </row>
    <row r="474" spans="1:91" x14ac:dyDescent="0.2">
      <c r="A474" s="43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AD474" s="41"/>
      <c r="AE474" s="41"/>
      <c r="AF474" s="41"/>
      <c r="AG474" s="41"/>
      <c r="AH474" s="41"/>
      <c r="AI474" s="41"/>
      <c r="AJ474" s="41"/>
      <c r="AK474" s="41"/>
      <c r="AL474" s="41"/>
      <c r="AM474" s="41"/>
      <c r="AN474" s="41"/>
      <c r="AO474" s="41"/>
      <c r="AP474" s="41"/>
      <c r="AQ474" s="41"/>
      <c r="AR474" s="41"/>
      <c r="AS474" s="41"/>
      <c r="AT474" s="41"/>
      <c r="AU474" s="41"/>
      <c r="AV474" s="41"/>
      <c r="AW474" s="41"/>
      <c r="AX474" s="41"/>
      <c r="AY474" s="41"/>
      <c r="AZ474" s="41"/>
      <c r="BA474" s="41"/>
      <c r="BB474" s="41"/>
      <c r="BC474" s="41"/>
      <c r="BD474" s="41"/>
      <c r="BE474" s="41"/>
      <c r="BF474" s="41"/>
      <c r="BG474" s="41"/>
      <c r="BH474" s="41"/>
      <c r="BI474" s="41"/>
      <c r="BJ474" s="41"/>
      <c r="BK474" s="41"/>
      <c r="BL474" s="41"/>
      <c r="BM474" s="41"/>
      <c r="BN474" s="41"/>
      <c r="BO474" s="41"/>
      <c r="BP474" s="41"/>
      <c r="BQ474" s="41"/>
      <c r="BR474" s="41"/>
      <c r="BS474" s="41"/>
      <c r="BT474" s="41"/>
      <c r="BU474" s="41"/>
      <c r="BV474" s="41"/>
      <c r="BW474" s="41"/>
      <c r="BX474" s="41"/>
      <c r="BY474" s="41"/>
      <c r="BZ474" s="41"/>
      <c r="CA474" s="41"/>
      <c r="CB474" s="41"/>
      <c r="CC474" s="41"/>
      <c r="CD474" s="41"/>
      <c r="CE474" s="41"/>
      <c r="CF474" s="41"/>
      <c r="CG474" s="41"/>
      <c r="CH474" s="41"/>
      <c r="CI474" s="41"/>
      <c r="CJ474" s="41"/>
      <c r="CK474" s="41"/>
      <c r="CL474" s="41"/>
      <c r="CM474" s="41"/>
    </row>
    <row r="475" spans="1:91" x14ac:dyDescent="0.2">
      <c r="A475" s="43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AD475" s="41"/>
      <c r="AE475" s="41"/>
      <c r="AF475" s="41"/>
      <c r="AG475" s="41"/>
      <c r="AH475" s="41"/>
      <c r="AI475" s="41"/>
      <c r="AJ475" s="41"/>
      <c r="AK475" s="41"/>
      <c r="AL475" s="41"/>
      <c r="AM475" s="41"/>
      <c r="AN475" s="41"/>
      <c r="AO475" s="41"/>
      <c r="AP475" s="41"/>
      <c r="AQ475" s="41"/>
      <c r="AR475" s="41"/>
      <c r="AS475" s="41"/>
      <c r="AT475" s="41"/>
      <c r="AU475" s="41"/>
      <c r="AV475" s="41"/>
      <c r="AW475" s="41"/>
      <c r="AX475" s="41"/>
      <c r="AY475" s="41"/>
      <c r="AZ475" s="41"/>
      <c r="BA475" s="41"/>
      <c r="BB475" s="41"/>
      <c r="BC475" s="41"/>
      <c r="BD475" s="41"/>
      <c r="BE475" s="41"/>
      <c r="BF475" s="41"/>
      <c r="BG475" s="41"/>
      <c r="BH475" s="41"/>
      <c r="BI475" s="41"/>
      <c r="BJ475" s="41"/>
      <c r="BK475" s="41"/>
      <c r="BL475" s="41"/>
      <c r="BM475" s="41"/>
      <c r="BN475" s="41"/>
      <c r="BO475" s="41"/>
      <c r="BP475" s="41"/>
      <c r="BQ475" s="41"/>
      <c r="BR475" s="41"/>
      <c r="BS475" s="41"/>
      <c r="BT475" s="41"/>
      <c r="BU475" s="41"/>
      <c r="BV475" s="41"/>
      <c r="BW475" s="41"/>
      <c r="BX475" s="41"/>
      <c r="BY475" s="41"/>
      <c r="BZ475" s="41"/>
      <c r="CA475" s="41"/>
      <c r="CB475" s="41"/>
      <c r="CC475" s="41"/>
      <c r="CD475" s="41"/>
      <c r="CE475" s="41"/>
      <c r="CF475" s="41"/>
      <c r="CG475" s="41"/>
      <c r="CH475" s="41"/>
      <c r="CI475" s="41"/>
      <c r="CJ475" s="41"/>
      <c r="CK475" s="41"/>
      <c r="CL475" s="41"/>
      <c r="CM475" s="41"/>
    </row>
    <row r="476" spans="1:91" x14ac:dyDescent="0.2">
      <c r="A476" s="43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AD476" s="41"/>
      <c r="AE476" s="41"/>
      <c r="AF476" s="41"/>
      <c r="AG476" s="41"/>
      <c r="AH476" s="41"/>
      <c r="AI476" s="41"/>
      <c r="AJ476" s="41"/>
      <c r="AK476" s="41"/>
      <c r="AL476" s="41"/>
      <c r="AM476" s="41"/>
      <c r="AN476" s="41"/>
      <c r="AO476" s="41"/>
      <c r="AP476" s="41"/>
      <c r="AQ476" s="41"/>
      <c r="AR476" s="41"/>
      <c r="AS476" s="41"/>
      <c r="AT476" s="41"/>
      <c r="AU476" s="41"/>
      <c r="AV476" s="41"/>
      <c r="AW476" s="41"/>
      <c r="AX476" s="41"/>
      <c r="AY476" s="41"/>
      <c r="AZ476" s="41"/>
      <c r="BA476" s="41"/>
      <c r="BB476" s="41"/>
      <c r="BC476" s="41"/>
      <c r="BD476" s="41"/>
      <c r="BE476" s="41"/>
      <c r="BF476" s="41"/>
      <c r="BG476" s="41"/>
      <c r="BH476" s="41"/>
      <c r="BI476" s="41"/>
      <c r="BJ476" s="41"/>
      <c r="BK476" s="41"/>
      <c r="BL476" s="41"/>
      <c r="BM476" s="41"/>
      <c r="BN476" s="41"/>
      <c r="BO476" s="41"/>
      <c r="BP476" s="41"/>
      <c r="BQ476" s="41"/>
      <c r="BR476" s="41"/>
      <c r="BS476" s="41"/>
      <c r="BT476" s="41"/>
      <c r="BU476" s="41"/>
      <c r="BV476" s="41"/>
      <c r="BW476" s="41"/>
      <c r="BX476" s="41"/>
      <c r="BY476" s="41"/>
      <c r="BZ476" s="41"/>
      <c r="CA476" s="41"/>
      <c r="CB476" s="41"/>
      <c r="CC476" s="41"/>
      <c r="CD476" s="41"/>
      <c r="CE476" s="41"/>
      <c r="CF476" s="41"/>
      <c r="CG476" s="41"/>
      <c r="CH476" s="41"/>
      <c r="CI476" s="41"/>
      <c r="CJ476" s="41"/>
      <c r="CK476" s="41"/>
      <c r="CL476" s="41"/>
      <c r="CM476" s="41"/>
    </row>
    <row r="477" spans="1:91" x14ac:dyDescent="0.2">
      <c r="A477" s="43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AD477" s="41"/>
      <c r="AE477" s="41"/>
      <c r="AF477" s="41"/>
      <c r="AG477" s="41"/>
      <c r="AH477" s="41"/>
      <c r="AI477" s="41"/>
      <c r="AJ477" s="41"/>
      <c r="AK477" s="41"/>
      <c r="AL477" s="41"/>
      <c r="AM477" s="41"/>
      <c r="AN477" s="41"/>
      <c r="AO477" s="41"/>
      <c r="AP477" s="41"/>
      <c r="AQ477" s="41"/>
      <c r="AR477" s="41"/>
      <c r="AS477" s="41"/>
      <c r="AT477" s="41"/>
      <c r="AU477" s="41"/>
      <c r="AV477" s="41"/>
      <c r="AW477" s="41"/>
      <c r="AX477" s="41"/>
      <c r="AY477" s="41"/>
      <c r="AZ477" s="41"/>
      <c r="BA477" s="41"/>
      <c r="BB477" s="41"/>
      <c r="BC477" s="41"/>
      <c r="BD477" s="41"/>
      <c r="BE477" s="41"/>
      <c r="BF477" s="41"/>
      <c r="BG477" s="41"/>
      <c r="BH477" s="41"/>
      <c r="BI477" s="41"/>
      <c r="BJ477" s="41"/>
      <c r="BK477" s="41"/>
      <c r="BL477" s="41"/>
      <c r="BM477" s="41"/>
      <c r="BN477" s="41"/>
      <c r="BO477" s="41"/>
      <c r="BP477" s="41"/>
      <c r="BQ477" s="41"/>
      <c r="BR477" s="41"/>
      <c r="BS477" s="41"/>
      <c r="BT477" s="41"/>
      <c r="BU477" s="41"/>
      <c r="BV477" s="41"/>
      <c r="BW477" s="41"/>
      <c r="BX477" s="41"/>
      <c r="BY477" s="41"/>
      <c r="BZ477" s="41"/>
      <c r="CA477" s="41"/>
      <c r="CB477" s="41"/>
      <c r="CC477" s="41"/>
      <c r="CD477" s="41"/>
      <c r="CE477" s="41"/>
      <c r="CF477" s="41"/>
      <c r="CG477" s="41"/>
      <c r="CH477" s="41"/>
      <c r="CI477" s="41"/>
      <c r="CJ477" s="41"/>
      <c r="CK477" s="41"/>
      <c r="CL477" s="41"/>
      <c r="CM477" s="41"/>
    </row>
    <row r="478" spans="1:91" x14ac:dyDescent="0.2">
      <c r="A478" s="43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AD478" s="41"/>
      <c r="AE478" s="41"/>
      <c r="AF478" s="41"/>
      <c r="AG478" s="41"/>
      <c r="AH478" s="41"/>
      <c r="AI478" s="41"/>
      <c r="AJ478" s="41"/>
      <c r="AK478" s="41"/>
      <c r="AL478" s="41"/>
      <c r="AM478" s="41"/>
      <c r="AN478" s="41"/>
      <c r="AO478" s="41"/>
      <c r="AP478" s="41"/>
      <c r="AQ478" s="41"/>
      <c r="AR478" s="41"/>
      <c r="AS478" s="41"/>
      <c r="AT478" s="41"/>
      <c r="AU478" s="41"/>
      <c r="AV478" s="41"/>
      <c r="AW478" s="41"/>
      <c r="AX478" s="41"/>
      <c r="AY478" s="41"/>
      <c r="AZ478" s="41"/>
      <c r="BA478" s="41"/>
      <c r="BB478" s="41"/>
      <c r="BC478" s="41"/>
      <c r="BD478" s="41"/>
      <c r="BE478" s="41"/>
      <c r="BF478" s="41"/>
      <c r="BG478" s="41"/>
      <c r="BH478" s="41"/>
      <c r="BI478" s="41"/>
      <c r="BJ478" s="41"/>
      <c r="BK478" s="41"/>
      <c r="BL478" s="41"/>
      <c r="BM478" s="41"/>
      <c r="BN478" s="41"/>
      <c r="BO478" s="41"/>
      <c r="BP478" s="41"/>
      <c r="BQ478" s="41"/>
      <c r="BR478" s="41"/>
      <c r="BS478" s="41"/>
      <c r="BT478" s="41"/>
      <c r="BU478" s="41"/>
      <c r="BV478" s="41"/>
      <c r="BW478" s="41"/>
      <c r="BX478" s="41"/>
      <c r="BY478" s="41"/>
      <c r="BZ478" s="41"/>
      <c r="CA478" s="41"/>
      <c r="CB478" s="41"/>
      <c r="CC478" s="41"/>
      <c r="CD478" s="41"/>
      <c r="CE478" s="41"/>
      <c r="CF478" s="41"/>
      <c r="CG478" s="41"/>
      <c r="CH478" s="41"/>
      <c r="CI478" s="41"/>
      <c r="CJ478" s="41"/>
      <c r="CK478" s="41"/>
      <c r="CL478" s="41"/>
      <c r="CM478" s="41"/>
    </row>
    <row r="479" spans="1:91" x14ac:dyDescent="0.2">
      <c r="A479" s="43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AD479" s="41"/>
      <c r="AE479" s="41"/>
      <c r="AF479" s="41"/>
      <c r="AG479" s="41"/>
      <c r="AH479" s="41"/>
      <c r="AI479" s="41"/>
      <c r="AJ479" s="41"/>
      <c r="AK479" s="41"/>
      <c r="AL479" s="41"/>
      <c r="AM479" s="41"/>
      <c r="AN479" s="41"/>
      <c r="AO479" s="41"/>
      <c r="AP479" s="41"/>
      <c r="AQ479" s="41"/>
      <c r="AR479" s="41"/>
      <c r="AS479" s="41"/>
      <c r="AT479" s="41"/>
      <c r="AU479" s="41"/>
      <c r="AV479" s="41"/>
      <c r="AW479" s="41"/>
      <c r="AX479" s="41"/>
      <c r="AY479" s="41"/>
      <c r="AZ479" s="41"/>
      <c r="BA479" s="41"/>
      <c r="BB479" s="41"/>
      <c r="BC479" s="41"/>
      <c r="BD479" s="41"/>
      <c r="BE479" s="41"/>
      <c r="BF479" s="41"/>
      <c r="BG479" s="41"/>
      <c r="BH479" s="41"/>
      <c r="BI479" s="41"/>
      <c r="BJ479" s="41"/>
      <c r="BK479" s="41"/>
      <c r="BL479" s="41"/>
      <c r="BM479" s="41"/>
      <c r="BN479" s="41"/>
      <c r="BO479" s="41"/>
      <c r="BP479" s="41"/>
      <c r="BQ479" s="41"/>
      <c r="BR479" s="41"/>
      <c r="BS479" s="41"/>
      <c r="BT479" s="41"/>
      <c r="BU479" s="41"/>
      <c r="BV479" s="41"/>
      <c r="BW479" s="41"/>
      <c r="BX479" s="41"/>
      <c r="BY479" s="41"/>
      <c r="BZ479" s="41"/>
      <c r="CA479" s="41"/>
      <c r="CB479" s="41"/>
      <c r="CC479" s="41"/>
      <c r="CD479" s="41"/>
      <c r="CE479" s="41"/>
      <c r="CF479" s="41"/>
      <c r="CG479" s="41"/>
      <c r="CH479" s="41"/>
      <c r="CI479" s="41"/>
      <c r="CJ479" s="41"/>
      <c r="CK479" s="41"/>
      <c r="CL479" s="41"/>
      <c r="CM479" s="41"/>
    </row>
    <row r="480" spans="1:91" x14ac:dyDescent="0.2">
      <c r="A480" s="43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AD480" s="41"/>
      <c r="AE480" s="41"/>
      <c r="AF480" s="41"/>
      <c r="AG480" s="41"/>
      <c r="AH480" s="41"/>
      <c r="AI480" s="41"/>
      <c r="AJ480" s="41"/>
      <c r="AK480" s="41"/>
      <c r="AL480" s="41"/>
      <c r="AM480" s="41"/>
      <c r="AN480" s="41"/>
      <c r="AO480" s="41"/>
      <c r="AP480" s="41"/>
      <c r="AQ480" s="41"/>
      <c r="AR480" s="41"/>
      <c r="AS480" s="41"/>
      <c r="AT480" s="41"/>
      <c r="AU480" s="41"/>
      <c r="AV480" s="41"/>
      <c r="AW480" s="41"/>
      <c r="AX480" s="41"/>
      <c r="AY480" s="41"/>
      <c r="AZ480" s="41"/>
      <c r="BA480" s="41"/>
      <c r="BB480" s="41"/>
      <c r="BC480" s="41"/>
      <c r="BD480" s="41"/>
      <c r="BE480" s="41"/>
      <c r="BF480" s="41"/>
      <c r="BG480" s="41"/>
      <c r="BH480" s="41"/>
      <c r="BI480" s="41"/>
      <c r="BJ480" s="41"/>
      <c r="BK480" s="41"/>
      <c r="BL480" s="41"/>
      <c r="BM480" s="41"/>
      <c r="BN480" s="41"/>
      <c r="BO480" s="41"/>
      <c r="BP480" s="41"/>
      <c r="BQ480" s="41"/>
      <c r="BR480" s="41"/>
      <c r="BS480" s="41"/>
      <c r="BT480" s="41"/>
      <c r="BU480" s="41"/>
      <c r="BV480" s="41"/>
      <c r="BW480" s="41"/>
      <c r="BX480" s="41"/>
      <c r="BY480" s="41"/>
      <c r="BZ480" s="41"/>
      <c r="CA480" s="41"/>
      <c r="CB480" s="41"/>
      <c r="CC480" s="41"/>
      <c r="CD480" s="41"/>
      <c r="CE480" s="41"/>
      <c r="CF480" s="41"/>
      <c r="CG480" s="41"/>
      <c r="CH480" s="41"/>
      <c r="CI480" s="41"/>
      <c r="CJ480" s="41"/>
      <c r="CK480" s="41"/>
      <c r="CL480" s="41"/>
      <c r="CM480" s="41"/>
    </row>
    <row r="481" spans="1:91" x14ac:dyDescent="0.2">
      <c r="A481" s="43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AD481" s="41"/>
      <c r="AE481" s="41"/>
      <c r="AF481" s="41"/>
      <c r="AG481" s="41"/>
      <c r="AH481" s="41"/>
      <c r="AI481" s="41"/>
      <c r="AJ481" s="41"/>
      <c r="AK481" s="41"/>
      <c r="AL481" s="41"/>
      <c r="AM481" s="41"/>
      <c r="AN481" s="41"/>
      <c r="AO481" s="41"/>
      <c r="AP481" s="41"/>
      <c r="AQ481" s="41"/>
      <c r="AR481" s="41"/>
      <c r="AS481" s="41"/>
      <c r="AT481" s="41"/>
      <c r="AU481" s="41"/>
      <c r="AV481" s="41"/>
      <c r="AW481" s="41"/>
      <c r="AX481" s="41"/>
      <c r="AY481" s="41"/>
      <c r="AZ481" s="41"/>
      <c r="BA481" s="41"/>
      <c r="BB481" s="41"/>
      <c r="BC481" s="41"/>
      <c r="BD481" s="41"/>
      <c r="BE481" s="41"/>
      <c r="BF481" s="41"/>
      <c r="BG481" s="41"/>
      <c r="BH481" s="41"/>
      <c r="BI481" s="41"/>
      <c r="BJ481" s="41"/>
      <c r="BK481" s="41"/>
      <c r="BL481" s="41"/>
      <c r="BM481" s="41"/>
      <c r="BN481" s="41"/>
      <c r="BO481" s="41"/>
      <c r="BP481" s="41"/>
      <c r="BQ481" s="41"/>
      <c r="BR481" s="41"/>
      <c r="BS481" s="41"/>
      <c r="BT481" s="41"/>
      <c r="BU481" s="41"/>
      <c r="BV481" s="41"/>
      <c r="BW481" s="41"/>
      <c r="BX481" s="41"/>
      <c r="BY481" s="41"/>
      <c r="BZ481" s="41"/>
      <c r="CA481" s="41"/>
      <c r="CB481" s="41"/>
      <c r="CC481" s="41"/>
      <c r="CD481" s="41"/>
      <c r="CE481" s="41"/>
      <c r="CF481" s="41"/>
      <c r="CG481" s="41"/>
      <c r="CH481" s="41"/>
      <c r="CI481" s="41"/>
      <c r="CJ481" s="41"/>
      <c r="CK481" s="41"/>
      <c r="CL481" s="41"/>
      <c r="CM481" s="41"/>
    </row>
    <row r="482" spans="1:91" x14ac:dyDescent="0.2">
      <c r="A482" s="43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AD482" s="41"/>
      <c r="AE482" s="41"/>
      <c r="AF482" s="41"/>
      <c r="AG482" s="41"/>
      <c r="AH482" s="41"/>
      <c r="AI482" s="41"/>
      <c r="AJ482" s="41"/>
      <c r="AK482" s="41"/>
      <c r="AL482" s="41"/>
      <c r="AM482" s="41"/>
      <c r="AN482" s="41"/>
      <c r="AO482" s="41"/>
      <c r="AP482" s="41"/>
      <c r="AQ482" s="41"/>
      <c r="AR482" s="41"/>
      <c r="AS482" s="41"/>
      <c r="AT482" s="41"/>
      <c r="AU482" s="41"/>
      <c r="AV482" s="41"/>
      <c r="AW482" s="41"/>
      <c r="AX482" s="41"/>
      <c r="AY482" s="41"/>
      <c r="AZ482" s="41"/>
      <c r="BA482" s="41"/>
      <c r="BB482" s="41"/>
      <c r="BC482" s="41"/>
      <c r="BD482" s="41"/>
      <c r="BE482" s="41"/>
      <c r="BF482" s="41"/>
      <c r="BG482" s="41"/>
      <c r="BH482" s="41"/>
      <c r="BI482" s="41"/>
      <c r="BJ482" s="41"/>
      <c r="BK482" s="41"/>
      <c r="BL482" s="41"/>
      <c r="BM482" s="41"/>
      <c r="BN482" s="41"/>
      <c r="BO482" s="41"/>
      <c r="BP482" s="41"/>
      <c r="BQ482" s="41"/>
      <c r="BR482" s="41"/>
      <c r="BS482" s="41"/>
      <c r="BT482" s="41"/>
      <c r="BU482" s="41"/>
      <c r="BV482" s="41"/>
      <c r="BW482" s="41"/>
      <c r="BX482" s="41"/>
      <c r="BY482" s="41"/>
      <c r="BZ482" s="41"/>
      <c r="CA482" s="41"/>
      <c r="CB482" s="41"/>
      <c r="CC482" s="41"/>
      <c r="CD482" s="41"/>
      <c r="CE482" s="41"/>
      <c r="CF482" s="41"/>
      <c r="CG482" s="41"/>
      <c r="CH482" s="41"/>
      <c r="CI482" s="41"/>
      <c r="CJ482" s="41"/>
      <c r="CK482" s="41"/>
      <c r="CL482" s="41"/>
      <c r="CM482" s="41"/>
    </row>
    <row r="483" spans="1:91" x14ac:dyDescent="0.2">
      <c r="A483" s="43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AD483" s="41"/>
      <c r="AE483" s="41"/>
      <c r="AF483" s="41"/>
      <c r="AG483" s="41"/>
      <c r="AH483" s="41"/>
      <c r="AI483" s="41"/>
      <c r="AJ483" s="41"/>
      <c r="AK483" s="41"/>
      <c r="AL483" s="41"/>
      <c r="AM483" s="41"/>
      <c r="AN483" s="41"/>
      <c r="AO483" s="41"/>
      <c r="AP483" s="41"/>
      <c r="AQ483" s="41"/>
      <c r="AR483" s="41"/>
      <c r="AS483" s="41"/>
      <c r="AT483" s="41"/>
      <c r="AU483" s="41"/>
      <c r="AV483" s="41"/>
      <c r="AW483" s="41"/>
      <c r="AX483" s="41"/>
      <c r="AY483" s="41"/>
      <c r="AZ483" s="41"/>
      <c r="BA483" s="41"/>
      <c r="BB483" s="41"/>
      <c r="BC483" s="41"/>
      <c r="BD483" s="41"/>
      <c r="BE483" s="41"/>
      <c r="BF483" s="41"/>
      <c r="BG483" s="41"/>
      <c r="BH483" s="41"/>
      <c r="BI483" s="41"/>
      <c r="BJ483" s="41"/>
      <c r="BK483" s="41"/>
      <c r="BL483" s="41"/>
      <c r="BM483" s="41"/>
      <c r="BN483" s="41"/>
      <c r="BO483" s="41"/>
      <c r="BP483" s="41"/>
      <c r="BQ483" s="41"/>
      <c r="BR483" s="41"/>
      <c r="BS483" s="41"/>
      <c r="BT483" s="41"/>
      <c r="BU483" s="41"/>
      <c r="BV483" s="41"/>
      <c r="BW483" s="41"/>
      <c r="BX483" s="41"/>
      <c r="BY483" s="41"/>
      <c r="BZ483" s="41"/>
      <c r="CA483" s="41"/>
      <c r="CB483" s="41"/>
      <c r="CC483" s="41"/>
      <c r="CD483" s="41"/>
      <c r="CE483" s="41"/>
      <c r="CF483" s="41"/>
      <c r="CG483" s="41"/>
      <c r="CH483" s="41"/>
      <c r="CI483" s="41"/>
      <c r="CJ483" s="41"/>
      <c r="CK483" s="41"/>
      <c r="CL483" s="41"/>
      <c r="CM483" s="41"/>
    </row>
    <row r="484" spans="1:91" x14ac:dyDescent="0.2">
      <c r="A484" s="43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AD484" s="41"/>
      <c r="AE484" s="41"/>
      <c r="AF484" s="41"/>
      <c r="AG484" s="41"/>
      <c r="AH484" s="41"/>
      <c r="AI484" s="41"/>
      <c r="AJ484" s="41"/>
      <c r="AK484" s="41"/>
      <c r="AL484" s="41"/>
      <c r="AM484" s="41"/>
      <c r="AN484" s="41"/>
      <c r="AO484" s="41"/>
      <c r="AP484" s="41"/>
      <c r="AQ484" s="41"/>
      <c r="AR484" s="41"/>
      <c r="AS484" s="41"/>
      <c r="AT484" s="41"/>
      <c r="AU484" s="41"/>
      <c r="AV484" s="41"/>
      <c r="AW484" s="41"/>
      <c r="AX484" s="41"/>
      <c r="AY484" s="41"/>
      <c r="AZ484" s="41"/>
      <c r="BA484" s="41"/>
      <c r="BB484" s="41"/>
      <c r="BC484" s="41"/>
      <c r="BD484" s="41"/>
      <c r="BE484" s="41"/>
      <c r="BF484" s="41"/>
      <c r="BG484" s="41"/>
      <c r="BH484" s="41"/>
      <c r="BI484" s="41"/>
      <c r="BJ484" s="41"/>
      <c r="BK484" s="41"/>
      <c r="BL484" s="41"/>
      <c r="BM484" s="41"/>
      <c r="BN484" s="41"/>
      <c r="BO484" s="41"/>
      <c r="BP484" s="41"/>
      <c r="BQ484" s="41"/>
      <c r="BR484" s="41"/>
      <c r="BS484" s="41"/>
      <c r="BT484" s="41"/>
      <c r="BU484" s="41"/>
      <c r="BV484" s="41"/>
      <c r="BW484" s="41"/>
      <c r="BX484" s="41"/>
      <c r="BY484" s="41"/>
      <c r="BZ484" s="41"/>
      <c r="CA484" s="41"/>
      <c r="CB484" s="41"/>
      <c r="CC484" s="41"/>
      <c r="CD484" s="41"/>
      <c r="CE484" s="41"/>
      <c r="CF484" s="41"/>
      <c r="CG484" s="41"/>
      <c r="CH484" s="41"/>
      <c r="CI484" s="41"/>
      <c r="CJ484" s="41"/>
      <c r="CK484" s="41"/>
      <c r="CL484" s="41"/>
      <c r="CM484" s="41"/>
    </row>
    <row r="485" spans="1:91" x14ac:dyDescent="0.2">
      <c r="A485" s="43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AD485" s="41"/>
      <c r="AE485" s="41"/>
      <c r="AF485" s="41"/>
      <c r="AG485" s="41"/>
      <c r="AH485" s="41"/>
      <c r="AI485" s="41"/>
      <c r="AJ485" s="41"/>
      <c r="AK485" s="41"/>
      <c r="AL485" s="41"/>
      <c r="AM485" s="41"/>
      <c r="AN485" s="41"/>
      <c r="AO485" s="41"/>
      <c r="AP485" s="41"/>
      <c r="AQ485" s="41"/>
      <c r="AR485" s="41"/>
      <c r="AS485" s="41"/>
      <c r="AT485" s="41"/>
      <c r="AU485" s="41"/>
      <c r="AV485" s="41"/>
      <c r="AW485" s="41"/>
      <c r="AX485" s="41"/>
      <c r="AY485" s="41"/>
      <c r="AZ485" s="41"/>
      <c r="BA485" s="41"/>
      <c r="BB485" s="41"/>
      <c r="BC485" s="41"/>
      <c r="BD485" s="41"/>
      <c r="BE485" s="41"/>
      <c r="BF485" s="41"/>
      <c r="BG485" s="41"/>
      <c r="BH485" s="41"/>
      <c r="BI485" s="41"/>
      <c r="BJ485" s="41"/>
      <c r="BK485" s="41"/>
      <c r="BL485" s="41"/>
      <c r="BM485" s="41"/>
      <c r="BN485" s="41"/>
      <c r="BO485" s="41"/>
      <c r="BP485" s="41"/>
      <c r="BQ485" s="41"/>
      <c r="BR485" s="41"/>
      <c r="BS485" s="41"/>
      <c r="BT485" s="41"/>
      <c r="BU485" s="41"/>
      <c r="BV485" s="41"/>
      <c r="BW485" s="41"/>
      <c r="BX485" s="41"/>
      <c r="BY485" s="41"/>
      <c r="BZ485" s="41"/>
      <c r="CA485" s="41"/>
      <c r="CB485" s="41"/>
      <c r="CC485" s="41"/>
      <c r="CD485" s="41"/>
      <c r="CE485" s="41"/>
      <c r="CF485" s="41"/>
      <c r="CG485" s="41"/>
      <c r="CH485" s="41"/>
      <c r="CI485" s="41"/>
      <c r="CJ485" s="41"/>
      <c r="CK485" s="41"/>
      <c r="CL485" s="41"/>
      <c r="CM485" s="41"/>
    </row>
    <row r="486" spans="1:91" x14ac:dyDescent="0.2">
      <c r="A486" s="43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AD486" s="41"/>
      <c r="AE486" s="41"/>
      <c r="AF486" s="41"/>
      <c r="AG486" s="41"/>
      <c r="AH486" s="41"/>
      <c r="AI486" s="41"/>
      <c r="AJ486" s="41"/>
      <c r="AK486" s="41"/>
      <c r="AL486" s="41"/>
      <c r="AM486" s="41"/>
      <c r="AN486" s="41"/>
      <c r="AO486" s="41"/>
      <c r="AP486" s="41"/>
      <c r="AQ486" s="41"/>
      <c r="AR486" s="41"/>
      <c r="AS486" s="41"/>
      <c r="AT486" s="41"/>
      <c r="AU486" s="41"/>
      <c r="AV486" s="41"/>
      <c r="AW486" s="41"/>
      <c r="AX486" s="41"/>
      <c r="AY486" s="41"/>
      <c r="AZ486" s="41"/>
      <c r="BA486" s="41"/>
      <c r="BB486" s="41"/>
      <c r="BC486" s="41"/>
      <c r="BD486" s="41"/>
      <c r="BE486" s="41"/>
      <c r="BF486" s="41"/>
      <c r="BG486" s="41"/>
      <c r="BH486" s="41"/>
      <c r="BI486" s="41"/>
      <c r="BJ486" s="41"/>
      <c r="BK486" s="41"/>
      <c r="BL486" s="41"/>
      <c r="BM486" s="41"/>
      <c r="BN486" s="41"/>
      <c r="BO486" s="41"/>
      <c r="BP486" s="41"/>
      <c r="BQ486" s="41"/>
      <c r="BR486" s="41"/>
      <c r="BS486" s="41"/>
      <c r="BT486" s="41"/>
      <c r="BU486" s="41"/>
      <c r="BV486" s="41"/>
      <c r="BW486" s="41"/>
      <c r="BX486" s="41"/>
      <c r="BY486" s="41"/>
      <c r="BZ486" s="41"/>
      <c r="CA486" s="41"/>
      <c r="CB486" s="41"/>
      <c r="CC486" s="41"/>
      <c r="CD486" s="41"/>
      <c r="CE486" s="41"/>
      <c r="CF486" s="41"/>
      <c r="CG486" s="41"/>
      <c r="CH486" s="41"/>
      <c r="CI486" s="41"/>
      <c r="CJ486" s="41"/>
      <c r="CK486" s="41"/>
      <c r="CL486" s="41"/>
      <c r="CM486" s="41"/>
    </row>
    <row r="487" spans="1:91" x14ac:dyDescent="0.2">
      <c r="A487" s="43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AD487" s="41"/>
      <c r="AE487" s="41"/>
      <c r="AF487" s="41"/>
      <c r="AG487" s="41"/>
      <c r="AH487" s="41"/>
      <c r="AI487" s="41"/>
      <c r="AJ487" s="41"/>
      <c r="AK487" s="41"/>
      <c r="AL487" s="41"/>
      <c r="AM487" s="41"/>
      <c r="AN487" s="41"/>
      <c r="AO487" s="41"/>
      <c r="AP487" s="41"/>
      <c r="AQ487" s="41"/>
      <c r="AR487" s="41"/>
      <c r="AS487" s="41"/>
      <c r="AT487" s="41"/>
      <c r="AU487" s="41"/>
      <c r="AV487" s="41"/>
      <c r="AW487" s="41"/>
      <c r="AX487" s="41"/>
      <c r="AY487" s="41"/>
      <c r="AZ487" s="41"/>
      <c r="BA487" s="41"/>
      <c r="BB487" s="41"/>
      <c r="BC487" s="41"/>
      <c r="BD487" s="41"/>
      <c r="BE487" s="41"/>
      <c r="BF487" s="41"/>
      <c r="BG487" s="41"/>
      <c r="BH487" s="41"/>
      <c r="BI487" s="41"/>
      <c r="BJ487" s="41"/>
      <c r="BK487" s="41"/>
      <c r="BL487" s="41"/>
      <c r="BM487" s="41"/>
      <c r="BN487" s="41"/>
      <c r="BO487" s="41"/>
      <c r="BP487" s="41"/>
      <c r="BQ487" s="41"/>
      <c r="BR487" s="41"/>
      <c r="BS487" s="41"/>
      <c r="BT487" s="41"/>
      <c r="BU487" s="41"/>
      <c r="BV487" s="41"/>
      <c r="BW487" s="41"/>
      <c r="BX487" s="41"/>
      <c r="BY487" s="41"/>
      <c r="BZ487" s="41"/>
      <c r="CA487" s="41"/>
      <c r="CB487" s="41"/>
      <c r="CC487" s="41"/>
      <c r="CD487" s="41"/>
      <c r="CE487" s="41"/>
      <c r="CF487" s="41"/>
      <c r="CG487" s="41"/>
      <c r="CH487" s="41"/>
      <c r="CI487" s="41"/>
      <c r="CJ487" s="41"/>
      <c r="CK487" s="41"/>
      <c r="CL487" s="41"/>
      <c r="CM487" s="41"/>
    </row>
    <row r="488" spans="1:91" x14ac:dyDescent="0.2">
      <c r="A488" s="43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AD488" s="41"/>
      <c r="AE488" s="41"/>
      <c r="AF488" s="41"/>
      <c r="AG488" s="41"/>
      <c r="AH488" s="41"/>
      <c r="AI488" s="41"/>
      <c r="AJ488" s="41"/>
      <c r="AK488" s="41"/>
      <c r="AL488" s="41"/>
      <c r="AM488" s="41"/>
      <c r="AN488" s="41"/>
      <c r="AO488" s="41"/>
      <c r="AP488" s="41"/>
      <c r="AQ488" s="41"/>
      <c r="AR488" s="41"/>
      <c r="AS488" s="41"/>
      <c r="AT488" s="41"/>
      <c r="AU488" s="41"/>
      <c r="AV488" s="41"/>
      <c r="AW488" s="41"/>
      <c r="AX488" s="41"/>
      <c r="AY488" s="41"/>
      <c r="AZ488" s="41"/>
      <c r="BA488" s="41"/>
      <c r="BB488" s="41"/>
      <c r="BC488" s="41"/>
      <c r="BD488" s="41"/>
      <c r="BE488" s="41"/>
      <c r="BF488" s="41"/>
      <c r="BG488" s="41"/>
      <c r="BH488" s="41"/>
      <c r="BI488" s="41"/>
      <c r="BJ488" s="41"/>
      <c r="BK488" s="41"/>
      <c r="BL488" s="41"/>
      <c r="BM488" s="41"/>
      <c r="BN488" s="41"/>
      <c r="BO488" s="41"/>
      <c r="BP488" s="41"/>
      <c r="BQ488" s="41"/>
      <c r="BR488" s="41"/>
      <c r="BS488" s="41"/>
      <c r="BT488" s="41"/>
      <c r="BU488" s="41"/>
      <c r="BV488" s="41"/>
      <c r="BW488" s="41"/>
      <c r="BX488" s="41"/>
      <c r="BY488" s="41"/>
      <c r="BZ488" s="41"/>
      <c r="CA488" s="41"/>
      <c r="CB488" s="41"/>
      <c r="CC488" s="41"/>
      <c r="CD488" s="41"/>
      <c r="CE488" s="41"/>
      <c r="CF488" s="41"/>
      <c r="CG488" s="41"/>
      <c r="CH488" s="41"/>
      <c r="CI488" s="41"/>
      <c r="CJ488" s="41"/>
      <c r="CK488" s="41"/>
      <c r="CL488" s="41"/>
      <c r="CM488" s="41"/>
    </row>
    <row r="489" spans="1:91" x14ac:dyDescent="0.2">
      <c r="A489" s="43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AD489" s="41"/>
      <c r="AE489" s="41"/>
      <c r="AF489" s="41"/>
      <c r="AG489" s="41"/>
      <c r="AH489" s="41"/>
      <c r="AI489" s="41"/>
      <c r="AJ489" s="41"/>
      <c r="AK489" s="41"/>
      <c r="AL489" s="41"/>
      <c r="AM489" s="41"/>
      <c r="AN489" s="41"/>
      <c r="AO489" s="41"/>
      <c r="AP489" s="41"/>
      <c r="AQ489" s="41"/>
      <c r="AR489" s="41"/>
      <c r="AS489" s="41"/>
      <c r="AT489" s="41"/>
      <c r="AU489" s="41"/>
      <c r="AV489" s="41"/>
      <c r="AW489" s="41"/>
      <c r="AX489" s="41"/>
      <c r="AY489" s="41"/>
      <c r="AZ489" s="41"/>
      <c r="BA489" s="41"/>
      <c r="BB489" s="41"/>
      <c r="BC489" s="41"/>
      <c r="BD489" s="41"/>
      <c r="BE489" s="41"/>
      <c r="BF489" s="41"/>
      <c r="BG489" s="41"/>
      <c r="BH489" s="41"/>
      <c r="BI489" s="41"/>
      <c r="BJ489" s="41"/>
      <c r="BK489" s="41"/>
      <c r="BL489" s="41"/>
      <c r="BM489" s="41"/>
      <c r="BN489" s="41"/>
      <c r="BO489" s="41"/>
      <c r="BP489" s="41"/>
      <c r="BQ489" s="41"/>
      <c r="BR489" s="41"/>
      <c r="BS489" s="41"/>
      <c r="BT489" s="41"/>
      <c r="BU489" s="41"/>
      <c r="BV489" s="41"/>
      <c r="BW489" s="41"/>
      <c r="BX489" s="41"/>
      <c r="BY489" s="41"/>
      <c r="BZ489" s="41"/>
      <c r="CA489" s="41"/>
      <c r="CB489" s="41"/>
      <c r="CC489" s="41"/>
      <c r="CD489" s="41"/>
      <c r="CE489" s="41"/>
      <c r="CF489" s="41"/>
      <c r="CG489" s="41"/>
      <c r="CH489" s="41"/>
      <c r="CI489" s="41"/>
      <c r="CJ489" s="41"/>
      <c r="CK489" s="41"/>
      <c r="CL489" s="41"/>
      <c r="CM489" s="41"/>
    </row>
    <row r="490" spans="1:91" x14ac:dyDescent="0.2">
      <c r="A490" s="43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AD490" s="41"/>
      <c r="AE490" s="41"/>
      <c r="AF490" s="41"/>
      <c r="AG490" s="41"/>
      <c r="AH490" s="41"/>
      <c r="AI490" s="41"/>
      <c r="AJ490" s="41"/>
      <c r="AK490" s="41"/>
      <c r="AL490" s="41"/>
      <c r="AM490" s="41"/>
      <c r="AN490" s="41"/>
      <c r="AO490" s="41"/>
      <c r="AP490" s="41"/>
      <c r="AQ490" s="41"/>
      <c r="AR490" s="41"/>
      <c r="AS490" s="41"/>
      <c r="AT490" s="41"/>
      <c r="AU490" s="41"/>
      <c r="AV490" s="41"/>
      <c r="AW490" s="41"/>
      <c r="AX490" s="41"/>
      <c r="AY490" s="41"/>
      <c r="AZ490" s="41"/>
      <c r="BA490" s="41"/>
      <c r="BB490" s="41"/>
      <c r="BC490" s="41"/>
      <c r="BD490" s="41"/>
      <c r="BE490" s="41"/>
      <c r="BF490" s="41"/>
      <c r="BG490" s="41"/>
      <c r="BH490" s="41"/>
      <c r="BI490" s="41"/>
      <c r="BJ490" s="41"/>
      <c r="BK490" s="41"/>
      <c r="BL490" s="41"/>
      <c r="BM490" s="41"/>
      <c r="BN490" s="41"/>
      <c r="BO490" s="41"/>
      <c r="BP490" s="41"/>
      <c r="BQ490" s="41"/>
      <c r="BR490" s="41"/>
      <c r="BS490" s="41"/>
      <c r="BT490" s="41"/>
      <c r="BU490" s="41"/>
      <c r="BV490" s="41"/>
      <c r="BW490" s="41"/>
      <c r="BX490" s="41"/>
      <c r="BY490" s="41"/>
      <c r="BZ490" s="41"/>
      <c r="CA490" s="41"/>
      <c r="CB490" s="41"/>
      <c r="CC490" s="41"/>
      <c r="CD490" s="41"/>
      <c r="CE490" s="41"/>
      <c r="CF490" s="41"/>
      <c r="CG490" s="41"/>
      <c r="CH490" s="41"/>
      <c r="CI490" s="41"/>
      <c r="CJ490" s="41"/>
      <c r="CK490" s="41"/>
      <c r="CL490" s="41"/>
      <c r="CM490" s="41"/>
    </row>
    <row r="491" spans="1:91" x14ac:dyDescent="0.2">
      <c r="A491" s="43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AD491" s="41"/>
      <c r="AE491" s="41"/>
      <c r="AF491" s="41"/>
      <c r="AG491" s="41"/>
      <c r="AH491" s="41"/>
      <c r="AI491" s="41"/>
      <c r="AJ491" s="41"/>
      <c r="AK491" s="41"/>
      <c r="AL491" s="41"/>
      <c r="AM491" s="41"/>
      <c r="AN491" s="41"/>
      <c r="AO491" s="41"/>
      <c r="AP491" s="41"/>
      <c r="AQ491" s="41"/>
      <c r="AR491" s="41"/>
      <c r="AS491" s="41"/>
      <c r="AT491" s="41"/>
      <c r="AU491" s="41"/>
      <c r="AV491" s="41"/>
      <c r="AW491" s="41"/>
      <c r="AX491" s="41"/>
      <c r="AY491" s="41"/>
      <c r="AZ491" s="41"/>
      <c r="BA491" s="41"/>
      <c r="BB491" s="41"/>
      <c r="BC491" s="41"/>
      <c r="BD491" s="41"/>
      <c r="BE491" s="41"/>
      <c r="BF491" s="41"/>
      <c r="BG491" s="41"/>
      <c r="BH491" s="41"/>
      <c r="BI491" s="41"/>
      <c r="BJ491" s="41"/>
      <c r="BK491" s="41"/>
      <c r="BL491" s="41"/>
      <c r="BM491" s="41"/>
      <c r="BN491" s="41"/>
      <c r="BO491" s="41"/>
      <c r="BP491" s="41"/>
      <c r="BQ491" s="41"/>
      <c r="BR491" s="41"/>
      <c r="BS491" s="41"/>
      <c r="BT491" s="41"/>
      <c r="BU491" s="41"/>
      <c r="BV491" s="41"/>
      <c r="BW491" s="41"/>
      <c r="BX491" s="41"/>
      <c r="BY491" s="41"/>
      <c r="BZ491" s="41"/>
      <c r="CA491" s="41"/>
      <c r="CB491" s="41"/>
      <c r="CC491" s="41"/>
      <c r="CD491" s="41"/>
      <c r="CE491" s="41"/>
      <c r="CF491" s="41"/>
      <c r="CG491" s="41"/>
      <c r="CH491" s="41"/>
      <c r="CI491" s="41"/>
      <c r="CJ491" s="41"/>
      <c r="CK491" s="41"/>
      <c r="CL491" s="41"/>
      <c r="CM491" s="41"/>
    </row>
    <row r="492" spans="1:91" x14ac:dyDescent="0.2">
      <c r="A492" s="43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AD492" s="41"/>
      <c r="AE492" s="41"/>
      <c r="AF492" s="41"/>
      <c r="AG492" s="41"/>
      <c r="AH492" s="41"/>
      <c r="AI492" s="41"/>
      <c r="AJ492" s="41"/>
      <c r="AK492" s="41"/>
      <c r="AL492" s="41"/>
      <c r="AM492" s="41"/>
      <c r="AN492" s="41"/>
      <c r="AO492" s="41"/>
      <c r="AP492" s="41"/>
      <c r="AQ492" s="41"/>
      <c r="AR492" s="41"/>
      <c r="AS492" s="41"/>
      <c r="AT492" s="41"/>
      <c r="AU492" s="41"/>
      <c r="AV492" s="41"/>
      <c r="AW492" s="41"/>
      <c r="AX492" s="41"/>
      <c r="AY492" s="41"/>
      <c r="AZ492" s="41"/>
      <c r="BA492" s="41"/>
      <c r="BB492" s="41"/>
      <c r="BC492" s="41"/>
      <c r="BD492" s="41"/>
      <c r="BE492" s="41"/>
      <c r="BF492" s="41"/>
      <c r="BG492" s="41"/>
      <c r="BH492" s="41"/>
      <c r="BI492" s="41"/>
      <c r="BJ492" s="41"/>
      <c r="BK492" s="41"/>
      <c r="BL492" s="41"/>
      <c r="BM492" s="41"/>
      <c r="BN492" s="41"/>
      <c r="BO492" s="41"/>
      <c r="BP492" s="41"/>
      <c r="BQ492" s="41"/>
      <c r="BR492" s="41"/>
      <c r="BS492" s="41"/>
      <c r="BT492" s="41"/>
      <c r="BU492" s="41"/>
      <c r="BV492" s="41"/>
      <c r="BW492" s="41"/>
      <c r="BX492" s="41"/>
      <c r="BY492" s="41"/>
      <c r="BZ492" s="41"/>
      <c r="CA492" s="41"/>
      <c r="CB492" s="41"/>
      <c r="CC492" s="41"/>
      <c r="CD492" s="41"/>
      <c r="CE492" s="41"/>
      <c r="CF492" s="41"/>
      <c r="CG492" s="41"/>
      <c r="CH492" s="41"/>
      <c r="CI492" s="41"/>
      <c r="CJ492" s="41"/>
      <c r="CK492" s="41"/>
      <c r="CL492" s="41"/>
      <c r="CM492" s="41"/>
    </row>
    <row r="493" spans="1:91" x14ac:dyDescent="0.2">
      <c r="A493" s="43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AD493" s="41"/>
      <c r="AE493" s="41"/>
      <c r="AF493" s="41"/>
      <c r="AG493" s="41"/>
      <c r="AH493" s="41"/>
      <c r="AI493" s="41"/>
      <c r="AJ493" s="41"/>
      <c r="AK493" s="41"/>
      <c r="AL493" s="41"/>
      <c r="AM493" s="41"/>
      <c r="AN493" s="41"/>
      <c r="AO493" s="41"/>
      <c r="AP493" s="41"/>
      <c r="AQ493" s="41"/>
      <c r="AR493" s="41"/>
      <c r="AS493" s="41"/>
      <c r="AT493" s="41"/>
      <c r="AU493" s="41"/>
      <c r="AV493" s="41"/>
      <c r="AW493" s="41"/>
      <c r="AX493" s="41"/>
      <c r="AY493" s="41"/>
      <c r="AZ493" s="41"/>
      <c r="BA493" s="41"/>
      <c r="BB493" s="41"/>
      <c r="BC493" s="41"/>
      <c r="BD493" s="41"/>
      <c r="BE493" s="41"/>
      <c r="BF493" s="41"/>
      <c r="BG493" s="41"/>
      <c r="BH493" s="41"/>
      <c r="BI493" s="41"/>
      <c r="BJ493" s="41"/>
      <c r="BK493" s="41"/>
      <c r="BL493" s="41"/>
      <c r="BM493" s="41"/>
      <c r="BN493" s="41"/>
      <c r="BO493" s="41"/>
      <c r="BP493" s="41"/>
      <c r="BQ493" s="41"/>
      <c r="BR493" s="41"/>
      <c r="BS493" s="41"/>
      <c r="BT493" s="41"/>
      <c r="BU493" s="41"/>
      <c r="BV493" s="41"/>
      <c r="BW493" s="41"/>
      <c r="BX493" s="41"/>
      <c r="BY493" s="41"/>
      <c r="BZ493" s="41"/>
      <c r="CA493" s="41"/>
      <c r="CB493" s="41"/>
      <c r="CC493" s="41"/>
      <c r="CD493" s="41"/>
      <c r="CE493" s="41"/>
      <c r="CF493" s="41"/>
      <c r="CG493" s="41"/>
      <c r="CH493" s="41"/>
      <c r="CI493" s="41"/>
      <c r="CJ493" s="41"/>
      <c r="CK493" s="41"/>
      <c r="CL493" s="41"/>
      <c r="CM493" s="41"/>
    </row>
    <row r="494" spans="1:91" x14ac:dyDescent="0.2">
      <c r="A494" s="43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AD494" s="41"/>
      <c r="AE494" s="41"/>
      <c r="AF494" s="41"/>
      <c r="AG494" s="41"/>
      <c r="AH494" s="41"/>
      <c r="AI494" s="41"/>
      <c r="AJ494" s="41"/>
      <c r="AK494" s="41"/>
      <c r="AL494" s="41"/>
      <c r="AM494" s="41"/>
      <c r="AN494" s="41"/>
      <c r="AO494" s="41"/>
      <c r="AP494" s="41"/>
      <c r="AQ494" s="41"/>
      <c r="AR494" s="41"/>
      <c r="AS494" s="41"/>
      <c r="AT494" s="41"/>
      <c r="AU494" s="41"/>
      <c r="AV494" s="41"/>
      <c r="AW494" s="41"/>
      <c r="AX494" s="41"/>
      <c r="AY494" s="41"/>
      <c r="AZ494" s="41"/>
      <c r="BA494" s="41"/>
      <c r="BB494" s="41"/>
      <c r="BC494" s="41"/>
      <c r="BD494" s="41"/>
      <c r="BE494" s="41"/>
      <c r="BF494" s="41"/>
      <c r="BG494" s="41"/>
      <c r="BH494" s="41"/>
      <c r="BI494" s="41"/>
      <c r="BJ494" s="41"/>
      <c r="BK494" s="41"/>
      <c r="BL494" s="41"/>
      <c r="BM494" s="41"/>
      <c r="BN494" s="41"/>
      <c r="BO494" s="41"/>
      <c r="BP494" s="41"/>
      <c r="BQ494" s="41"/>
      <c r="BR494" s="41"/>
      <c r="BS494" s="41"/>
      <c r="BT494" s="41"/>
      <c r="BU494" s="41"/>
      <c r="BV494" s="41"/>
      <c r="BW494" s="41"/>
      <c r="BX494" s="41"/>
      <c r="BY494" s="41"/>
      <c r="BZ494" s="41"/>
      <c r="CA494" s="41"/>
      <c r="CB494" s="41"/>
      <c r="CC494" s="41"/>
      <c r="CD494" s="41"/>
      <c r="CE494" s="41"/>
      <c r="CF494" s="41"/>
      <c r="CG494" s="41"/>
      <c r="CH494" s="41"/>
      <c r="CI494" s="41"/>
      <c r="CJ494" s="41"/>
      <c r="CK494" s="41"/>
      <c r="CL494" s="41"/>
      <c r="CM494" s="41"/>
    </row>
    <row r="495" spans="1:91" x14ac:dyDescent="0.2">
      <c r="A495" s="43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AD495" s="41"/>
      <c r="AE495" s="41"/>
      <c r="AF495" s="41"/>
      <c r="AG495" s="41"/>
      <c r="AH495" s="41"/>
      <c r="AI495" s="41"/>
      <c r="AJ495" s="41"/>
      <c r="AK495" s="41"/>
      <c r="AL495" s="41"/>
      <c r="AM495" s="41"/>
      <c r="AN495" s="41"/>
      <c r="AO495" s="41"/>
      <c r="AP495" s="41"/>
      <c r="AQ495" s="41"/>
      <c r="AR495" s="41"/>
      <c r="AS495" s="41"/>
      <c r="AT495" s="41"/>
      <c r="AU495" s="41"/>
      <c r="AV495" s="41"/>
      <c r="AW495" s="41"/>
      <c r="AX495" s="41"/>
      <c r="AY495" s="41"/>
      <c r="AZ495" s="41"/>
      <c r="BA495" s="41"/>
      <c r="BB495" s="41"/>
      <c r="BC495" s="41"/>
      <c r="BD495" s="41"/>
      <c r="BE495" s="41"/>
      <c r="BF495" s="41"/>
      <c r="BG495" s="41"/>
      <c r="BH495" s="41"/>
      <c r="BI495" s="41"/>
      <c r="BJ495" s="41"/>
      <c r="BK495" s="41"/>
      <c r="BL495" s="41"/>
      <c r="BM495" s="41"/>
      <c r="BN495" s="41"/>
      <c r="BO495" s="41"/>
      <c r="BP495" s="41"/>
      <c r="BQ495" s="41"/>
      <c r="BR495" s="41"/>
      <c r="BS495" s="41"/>
      <c r="BT495" s="41"/>
      <c r="BU495" s="41"/>
      <c r="BV495" s="41"/>
      <c r="BW495" s="41"/>
      <c r="BX495" s="41"/>
      <c r="BY495" s="41"/>
      <c r="BZ495" s="41"/>
      <c r="CA495" s="41"/>
      <c r="CB495" s="41"/>
      <c r="CC495" s="41"/>
      <c r="CD495" s="41"/>
      <c r="CE495" s="41"/>
      <c r="CF495" s="41"/>
      <c r="CG495" s="41"/>
      <c r="CH495" s="41"/>
      <c r="CI495" s="41"/>
      <c r="CJ495" s="41"/>
      <c r="CK495" s="41"/>
      <c r="CL495" s="41"/>
      <c r="CM495" s="41"/>
    </row>
    <row r="496" spans="1:91" x14ac:dyDescent="0.2">
      <c r="A496" s="43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AD496" s="41"/>
      <c r="AE496" s="41"/>
      <c r="AF496" s="41"/>
      <c r="AG496" s="41"/>
      <c r="AH496" s="41"/>
      <c r="AI496" s="41"/>
      <c r="AJ496" s="41"/>
      <c r="AK496" s="41"/>
      <c r="AL496" s="41"/>
      <c r="AM496" s="41"/>
      <c r="AN496" s="41"/>
      <c r="AO496" s="41"/>
      <c r="AP496" s="41"/>
      <c r="AQ496" s="41"/>
      <c r="AR496" s="41"/>
      <c r="AS496" s="41"/>
      <c r="AT496" s="41"/>
      <c r="AU496" s="41"/>
      <c r="AV496" s="41"/>
      <c r="AW496" s="41"/>
      <c r="AX496" s="41"/>
      <c r="AY496" s="41"/>
      <c r="AZ496" s="41"/>
      <c r="BA496" s="41"/>
      <c r="BB496" s="41"/>
      <c r="BC496" s="41"/>
      <c r="BD496" s="41"/>
      <c r="BE496" s="41"/>
      <c r="BF496" s="41"/>
      <c r="BG496" s="41"/>
      <c r="BH496" s="41"/>
      <c r="BI496" s="41"/>
      <c r="BJ496" s="41"/>
      <c r="BK496" s="41"/>
      <c r="BL496" s="41"/>
      <c r="BM496" s="41"/>
      <c r="BN496" s="41"/>
      <c r="BO496" s="41"/>
      <c r="BP496" s="41"/>
      <c r="BQ496" s="41"/>
      <c r="BR496" s="41"/>
      <c r="BS496" s="41"/>
      <c r="BT496" s="41"/>
      <c r="BU496" s="41"/>
      <c r="BV496" s="41"/>
      <c r="BW496" s="41"/>
      <c r="BX496" s="41"/>
      <c r="BY496" s="41"/>
      <c r="BZ496" s="41"/>
      <c r="CA496" s="41"/>
      <c r="CB496" s="41"/>
      <c r="CC496" s="41"/>
      <c r="CD496" s="41"/>
      <c r="CE496" s="41"/>
      <c r="CF496" s="41"/>
      <c r="CG496" s="41"/>
      <c r="CH496" s="41"/>
      <c r="CI496" s="41"/>
      <c r="CJ496" s="41"/>
      <c r="CK496" s="41"/>
      <c r="CL496" s="41"/>
      <c r="CM496" s="41"/>
    </row>
    <row r="497" spans="1:91" x14ac:dyDescent="0.2">
      <c r="A497" s="43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AD497" s="41"/>
      <c r="AE497" s="41"/>
      <c r="AF497" s="41"/>
      <c r="AG497" s="41"/>
      <c r="AH497" s="41"/>
      <c r="AI497" s="41"/>
      <c r="AJ497" s="41"/>
      <c r="AK497" s="41"/>
      <c r="AL497" s="41"/>
      <c r="AM497" s="41"/>
      <c r="AN497" s="41"/>
      <c r="AO497" s="41"/>
      <c r="AP497" s="41"/>
      <c r="AQ497" s="41"/>
      <c r="AR497" s="41"/>
      <c r="AS497" s="41"/>
      <c r="AT497" s="41"/>
      <c r="AU497" s="41"/>
      <c r="AV497" s="41"/>
      <c r="AW497" s="41"/>
      <c r="AX497" s="41"/>
      <c r="AY497" s="41"/>
      <c r="AZ497" s="41"/>
      <c r="BA497" s="41"/>
      <c r="BB497" s="41"/>
      <c r="BC497" s="41"/>
      <c r="BD497" s="41"/>
      <c r="BE497" s="41"/>
      <c r="BF497" s="41"/>
      <c r="BG497" s="41"/>
      <c r="BH497" s="41"/>
      <c r="BI497" s="41"/>
      <c r="BJ497" s="41"/>
      <c r="BK497" s="41"/>
      <c r="BL497" s="41"/>
      <c r="BM497" s="41"/>
      <c r="BN497" s="41"/>
      <c r="BO497" s="41"/>
      <c r="BP497" s="41"/>
      <c r="BQ497" s="41"/>
      <c r="BR497" s="41"/>
      <c r="BS497" s="41"/>
      <c r="BT497" s="41"/>
      <c r="BU497" s="41"/>
      <c r="BV497" s="41"/>
      <c r="BW497" s="41"/>
      <c r="BX497" s="41"/>
      <c r="BY497" s="41"/>
      <c r="BZ497" s="41"/>
      <c r="CA497" s="41"/>
      <c r="CB497" s="41"/>
      <c r="CC497" s="41"/>
      <c r="CD497" s="41"/>
      <c r="CE497" s="41"/>
      <c r="CF497" s="41"/>
      <c r="CG497" s="41"/>
      <c r="CH497" s="41"/>
      <c r="CI497" s="41"/>
      <c r="CJ497" s="41"/>
      <c r="CK497" s="41"/>
      <c r="CL497" s="41"/>
      <c r="CM497" s="41"/>
    </row>
    <row r="498" spans="1:91" x14ac:dyDescent="0.2">
      <c r="A498" s="43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AD498" s="41"/>
      <c r="AE498" s="41"/>
      <c r="AF498" s="41"/>
      <c r="AG498" s="41"/>
      <c r="AH498" s="41"/>
      <c r="AI498" s="41"/>
      <c r="AJ498" s="41"/>
      <c r="AK498" s="41"/>
      <c r="AL498" s="41"/>
      <c r="AM498" s="41"/>
      <c r="AN498" s="41"/>
      <c r="AO498" s="41"/>
      <c r="AP498" s="41"/>
      <c r="AQ498" s="41"/>
      <c r="AR498" s="41"/>
      <c r="AS498" s="41"/>
      <c r="AT498" s="41"/>
      <c r="AU498" s="41"/>
      <c r="AV498" s="41"/>
      <c r="AW498" s="41"/>
      <c r="AX498" s="41"/>
      <c r="AY498" s="41"/>
      <c r="AZ498" s="41"/>
      <c r="BA498" s="41"/>
      <c r="BB498" s="41"/>
      <c r="BC498" s="41"/>
      <c r="BD498" s="41"/>
      <c r="BE498" s="41"/>
      <c r="BF498" s="41"/>
      <c r="BG498" s="41"/>
      <c r="BH498" s="41"/>
      <c r="BI498" s="41"/>
      <c r="BJ498" s="41"/>
      <c r="BK498" s="41"/>
      <c r="BL498" s="41"/>
      <c r="BM498" s="41"/>
      <c r="BN498" s="41"/>
      <c r="BO498" s="41"/>
      <c r="BP498" s="41"/>
      <c r="BQ498" s="41"/>
      <c r="BR498" s="41"/>
      <c r="BS498" s="41"/>
      <c r="BT498" s="41"/>
      <c r="BU498" s="41"/>
      <c r="BV498" s="41"/>
      <c r="BW498" s="41"/>
      <c r="BX498" s="41"/>
      <c r="BY498" s="41"/>
      <c r="BZ498" s="41"/>
      <c r="CA498" s="41"/>
      <c r="CB498" s="41"/>
      <c r="CC498" s="41"/>
      <c r="CD498" s="41"/>
      <c r="CE498" s="41"/>
      <c r="CF498" s="41"/>
      <c r="CG498" s="41"/>
      <c r="CH498" s="41"/>
      <c r="CI498" s="41"/>
      <c r="CJ498" s="41"/>
      <c r="CK498" s="41"/>
      <c r="CL498" s="41"/>
      <c r="CM498" s="41"/>
    </row>
    <row r="499" spans="1:91" x14ac:dyDescent="0.2">
      <c r="A499" s="43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AD499" s="41"/>
      <c r="AE499" s="41"/>
      <c r="AF499" s="41"/>
      <c r="AG499" s="41"/>
      <c r="AH499" s="41"/>
      <c r="AI499" s="41"/>
      <c r="AJ499" s="41"/>
      <c r="AK499" s="41"/>
      <c r="AL499" s="41"/>
      <c r="AM499" s="41"/>
      <c r="AN499" s="41"/>
      <c r="AO499" s="41"/>
      <c r="AP499" s="41"/>
      <c r="AQ499" s="41"/>
      <c r="AR499" s="41"/>
      <c r="AS499" s="41"/>
      <c r="AT499" s="41"/>
      <c r="AU499" s="41"/>
      <c r="AV499" s="41"/>
      <c r="AW499" s="41"/>
      <c r="AX499" s="41"/>
      <c r="AY499" s="41"/>
      <c r="AZ499" s="41"/>
      <c r="BA499" s="41"/>
      <c r="BB499" s="41"/>
      <c r="BC499" s="41"/>
      <c r="BD499" s="41"/>
      <c r="BE499" s="41"/>
      <c r="BF499" s="41"/>
      <c r="BG499" s="41"/>
      <c r="BH499" s="41"/>
      <c r="BI499" s="41"/>
      <c r="BJ499" s="41"/>
      <c r="BK499" s="41"/>
      <c r="BL499" s="41"/>
      <c r="BM499" s="41"/>
      <c r="BN499" s="41"/>
      <c r="BO499" s="41"/>
      <c r="BP499" s="41"/>
      <c r="BQ499" s="41"/>
      <c r="BR499" s="41"/>
      <c r="BS499" s="41"/>
      <c r="BT499" s="41"/>
      <c r="BU499" s="41"/>
      <c r="BV499" s="41"/>
      <c r="BW499" s="41"/>
      <c r="BX499" s="41"/>
      <c r="BY499" s="41"/>
      <c r="BZ499" s="41"/>
      <c r="CA499" s="41"/>
      <c r="CB499" s="41"/>
      <c r="CC499" s="41"/>
      <c r="CD499" s="41"/>
      <c r="CE499" s="41"/>
      <c r="CF499" s="41"/>
      <c r="CG499" s="41"/>
      <c r="CH499" s="41"/>
      <c r="CI499" s="41"/>
      <c r="CJ499" s="41"/>
      <c r="CK499" s="41"/>
      <c r="CL499" s="41"/>
      <c r="CM499" s="41"/>
    </row>
    <row r="500" spans="1:91" x14ac:dyDescent="0.2">
      <c r="A500" s="43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AD500" s="41"/>
      <c r="AE500" s="41"/>
      <c r="AF500" s="41"/>
      <c r="AG500" s="41"/>
      <c r="AH500" s="41"/>
      <c r="AI500" s="41"/>
      <c r="AJ500" s="41"/>
      <c r="AK500" s="41"/>
      <c r="AL500" s="41"/>
      <c r="AM500" s="41"/>
      <c r="AN500" s="41"/>
      <c r="AO500" s="41"/>
      <c r="AP500" s="41"/>
      <c r="AQ500" s="41"/>
      <c r="AR500" s="41"/>
      <c r="AS500" s="41"/>
      <c r="AT500" s="41"/>
      <c r="AU500" s="41"/>
      <c r="AV500" s="41"/>
      <c r="AW500" s="41"/>
      <c r="AX500" s="41"/>
      <c r="AY500" s="41"/>
      <c r="AZ500" s="41"/>
      <c r="BA500" s="41"/>
      <c r="BB500" s="41"/>
      <c r="BC500" s="41"/>
      <c r="BD500" s="41"/>
      <c r="BE500" s="41"/>
      <c r="BF500" s="41"/>
      <c r="BG500" s="41"/>
      <c r="BH500" s="41"/>
      <c r="BI500" s="41"/>
      <c r="BJ500" s="41"/>
      <c r="BK500" s="41"/>
      <c r="BL500" s="41"/>
      <c r="BM500" s="41"/>
      <c r="BN500" s="41"/>
      <c r="BO500" s="41"/>
      <c r="BP500" s="41"/>
      <c r="BQ500" s="41"/>
      <c r="BR500" s="41"/>
      <c r="BS500" s="41"/>
      <c r="BT500" s="41"/>
      <c r="BU500" s="41"/>
      <c r="BV500" s="41"/>
      <c r="BW500" s="41"/>
      <c r="BX500" s="41"/>
      <c r="BY500" s="41"/>
      <c r="BZ500" s="41"/>
      <c r="CA500" s="41"/>
      <c r="CB500" s="41"/>
      <c r="CC500" s="41"/>
      <c r="CD500" s="41"/>
      <c r="CE500" s="41"/>
      <c r="CF500" s="41"/>
      <c r="CG500" s="41"/>
      <c r="CH500" s="41"/>
      <c r="CI500" s="41"/>
      <c r="CJ500" s="41"/>
      <c r="CK500" s="41"/>
      <c r="CL500" s="41"/>
      <c r="CM500" s="41"/>
    </row>
    <row r="501" spans="1:91" x14ac:dyDescent="0.2">
      <c r="A501" s="43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AD501" s="41"/>
      <c r="AE501" s="41"/>
      <c r="AF501" s="41"/>
      <c r="AG501" s="41"/>
      <c r="AH501" s="41"/>
      <c r="AI501" s="41"/>
      <c r="AJ501" s="41"/>
      <c r="AK501" s="41"/>
      <c r="AL501" s="41"/>
      <c r="AM501" s="41"/>
      <c r="AN501" s="41"/>
      <c r="AO501" s="41"/>
      <c r="AP501" s="41"/>
      <c r="AQ501" s="41"/>
      <c r="AR501" s="41"/>
      <c r="AS501" s="41"/>
      <c r="AT501" s="41"/>
      <c r="AU501" s="41"/>
      <c r="AV501" s="41"/>
      <c r="AW501" s="41"/>
      <c r="AX501" s="41"/>
      <c r="AY501" s="41"/>
      <c r="AZ501" s="41"/>
      <c r="BA501" s="41"/>
      <c r="BB501" s="41"/>
      <c r="BC501" s="41"/>
      <c r="BD501" s="41"/>
      <c r="BE501" s="41"/>
      <c r="BF501" s="41"/>
      <c r="BG501" s="41"/>
      <c r="BH501" s="41"/>
      <c r="BI501" s="41"/>
      <c r="BJ501" s="41"/>
      <c r="BK501" s="41"/>
      <c r="BL501" s="41"/>
      <c r="BM501" s="41"/>
      <c r="BN501" s="41"/>
      <c r="BO501" s="41"/>
      <c r="BP501" s="41"/>
      <c r="BQ501" s="41"/>
      <c r="BR501" s="41"/>
      <c r="BS501" s="41"/>
      <c r="BT501" s="41"/>
      <c r="BU501" s="41"/>
      <c r="BV501" s="41"/>
      <c r="BW501" s="41"/>
      <c r="BX501" s="41"/>
      <c r="BY501" s="41"/>
      <c r="BZ501" s="41"/>
      <c r="CA501" s="41"/>
      <c r="CB501" s="41"/>
      <c r="CC501" s="41"/>
      <c r="CD501" s="41"/>
      <c r="CE501" s="41"/>
      <c r="CF501" s="41"/>
      <c r="CG501" s="41"/>
      <c r="CH501" s="41"/>
      <c r="CI501" s="41"/>
      <c r="CJ501" s="41"/>
      <c r="CK501" s="41"/>
      <c r="CL501" s="41"/>
      <c r="CM501" s="41"/>
    </row>
    <row r="502" spans="1:91" x14ac:dyDescent="0.2">
      <c r="A502" s="43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AD502" s="41"/>
      <c r="AE502" s="41"/>
      <c r="AF502" s="41"/>
      <c r="AG502" s="41"/>
      <c r="AH502" s="41"/>
      <c r="AI502" s="41"/>
      <c r="AJ502" s="41"/>
      <c r="AK502" s="41"/>
      <c r="AL502" s="41"/>
      <c r="AM502" s="41"/>
      <c r="AN502" s="41"/>
      <c r="AO502" s="41"/>
      <c r="AP502" s="41"/>
      <c r="AQ502" s="41"/>
      <c r="AR502" s="41"/>
      <c r="AS502" s="41"/>
      <c r="AT502" s="41"/>
      <c r="AU502" s="41"/>
      <c r="AV502" s="41"/>
      <c r="AW502" s="41"/>
      <c r="AX502" s="41"/>
      <c r="AY502" s="41"/>
      <c r="AZ502" s="41"/>
      <c r="BA502" s="41"/>
      <c r="BB502" s="41"/>
      <c r="BC502" s="41"/>
      <c r="BD502" s="41"/>
      <c r="BE502" s="41"/>
      <c r="BF502" s="41"/>
      <c r="BG502" s="41"/>
      <c r="BH502" s="41"/>
      <c r="BI502" s="41"/>
      <c r="BJ502" s="41"/>
      <c r="BK502" s="41"/>
      <c r="BL502" s="41"/>
      <c r="BM502" s="41"/>
      <c r="BN502" s="41"/>
      <c r="BO502" s="41"/>
      <c r="BP502" s="41"/>
      <c r="BQ502" s="41"/>
      <c r="BR502" s="41"/>
      <c r="BS502" s="41"/>
      <c r="BT502" s="41"/>
      <c r="BU502" s="41"/>
      <c r="BV502" s="41"/>
      <c r="BW502" s="41"/>
      <c r="BX502" s="41"/>
      <c r="BY502" s="41"/>
      <c r="BZ502" s="41"/>
      <c r="CA502" s="41"/>
      <c r="CB502" s="41"/>
      <c r="CC502" s="41"/>
      <c r="CD502" s="41"/>
      <c r="CE502" s="41"/>
      <c r="CF502" s="41"/>
      <c r="CG502" s="41"/>
      <c r="CH502" s="41"/>
      <c r="CI502" s="41"/>
      <c r="CJ502" s="41"/>
      <c r="CK502" s="41"/>
      <c r="CL502" s="41"/>
      <c r="CM502" s="41"/>
    </row>
    <row r="503" spans="1:91" x14ac:dyDescent="0.2">
      <c r="A503" s="43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AD503" s="41"/>
      <c r="AE503" s="41"/>
      <c r="AF503" s="41"/>
      <c r="AG503" s="41"/>
      <c r="AH503" s="41"/>
      <c r="AI503" s="41"/>
      <c r="AJ503" s="41"/>
      <c r="AK503" s="41"/>
      <c r="AL503" s="41"/>
      <c r="AM503" s="41"/>
      <c r="AN503" s="41"/>
      <c r="AO503" s="41"/>
      <c r="AP503" s="41"/>
      <c r="AQ503" s="41"/>
      <c r="AR503" s="41"/>
      <c r="AS503" s="41"/>
      <c r="AT503" s="41"/>
      <c r="AU503" s="41"/>
      <c r="AV503" s="41"/>
      <c r="AW503" s="41"/>
      <c r="AX503" s="41"/>
      <c r="AY503" s="41"/>
      <c r="AZ503" s="41"/>
      <c r="BA503" s="41"/>
      <c r="BB503" s="41"/>
      <c r="BC503" s="41"/>
      <c r="BD503" s="41"/>
      <c r="BE503" s="41"/>
      <c r="BF503" s="41"/>
      <c r="BG503" s="41"/>
      <c r="BH503" s="41"/>
      <c r="BI503" s="41"/>
      <c r="BJ503" s="41"/>
      <c r="BK503" s="41"/>
      <c r="BL503" s="41"/>
      <c r="BM503" s="41"/>
      <c r="BN503" s="41"/>
      <c r="BO503" s="41"/>
      <c r="BP503" s="41"/>
      <c r="BQ503" s="41"/>
      <c r="BR503" s="41"/>
      <c r="BS503" s="41"/>
      <c r="BT503" s="41"/>
      <c r="BU503" s="41"/>
      <c r="BV503" s="41"/>
      <c r="BW503" s="41"/>
      <c r="BX503" s="41"/>
      <c r="BY503" s="41"/>
      <c r="BZ503" s="41"/>
      <c r="CA503" s="41"/>
      <c r="CB503" s="41"/>
      <c r="CC503" s="41"/>
      <c r="CD503" s="41"/>
      <c r="CE503" s="41"/>
      <c r="CF503" s="41"/>
      <c r="CG503" s="41"/>
      <c r="CH503" s="41"/>
      <c r="CI503" s="41"/>
      <c r="CJ503" s="41"/>
      <c r="CK503" s="41"/>
      <c r="CL503" s="41"/>
      <c r="CM503" s="41"/>
    </row>
    <row r="504" spans="1:91" x14ac:dyDescent="0.2">
      <c r="A504" s="43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AD504" s="41"/>
      <c r="AE504" s="41"/>
      <c r="AF504" s="41"/>
      <c r="AG504" s="41"/>
      <c r="AH504" s="41"/>
      <c r="AI504" s="41"/>
      <c r="AJ504" s="41"/>
      <c r="AK504" s="41"/>
      <c r="AL504" s="41"/>
      <c r="AM504" s="41"/>
      <c r="AN504" s="41"/>
      <c r="AO504" s="41"/>
      <c r="AP504" s="41"/>
      <c r="AQ504" s="41"/>
      <c r="AR504" s="41"/>
      <c r="AS504" s="41"/>
      <c r="AT504" s="41"/>
      <c r="AU504" s="41"/>
      <c r="AV504" s="41"/>
      <c r="AW504" s="41"/>
      <c r="AX504" s="41"/>
      <c r="AY504" s="41"/>
      <c r="AZ504" s="41"/>
      <c r="BA504" s="41"/>
      <c r="BB504" s="41"/>
      <c r="BC504" s="41"/>
      <c r="BD504" s="41"/>
      <c r="BE504" s="41"/>
      <c r="BF504" s="41"/>
      <c r="BG504" s="41"/>
      <c r="BH504" s="41"/>
      <c r="BI504" s="41"/>
      <c r="BJ504" s="41"/>
      <c r="BK504" s="41"/>
      <c r="BL504" s="41"/>
      <c r="BM504" s="41"/>
      <c r="BN504" s="41"/>
      <c r="BO504" s="41"/>
      <c r="BP504" s="41"/>
      <c r="BQ504" s="41"/>
      <c r="BR504" s="41"/>
      <c r="BS504" s="41"/>
      <c r="BT504" s="41"/>
      <c r="BU504" s="41"/>
      <c r="BV504" s="41"/>
      <c r="BW504" s="41"/>
      <c r="BX504" s="41"/>
      <c r="BY504" s="41"/>
      <c r="BZ504" s="41"/>
      <c r="CA504" s="41"/>
      <c r="CB504" s="41"/>
      <c r="CC504" s="41"/>
      <c r="CD504" s="41"/>
      <c r="CE504" s="41"/>
      <c r="CF504" s="41"/>
      <c r="CG504" s="41"/>
      <c r="CH504" s="41"/>
      <c r="CI504" s="41"/>
      <c r="CJ504" s="41"/>
      <c r="CK504" s="41"/>
      <c r="CL504" s="41"/>
      <c r="CM504" s="41"/>
    </row>
    <row r="505" spans="1:91" x14ac:dyDescent="0.2">
      <c r="A505" s="43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AD505" s="41"/>
      <c r="AE505" s="41"/>
      <c r="AF505" s="41"/>
      <c r="AG505" s="41"/>
      <c r="AH505" s="41"/>
      <c r="AI505" s="41"/>
      <c r="AJ505" s="41"/>
      <c r="AK505" s="41"/>
      <c r="AL505" s="41"/>
      <c r="AM505" s="41"/>
      <c r="AN505" s="41"/>
      <c r="AO505" s="41"/>
      <c r="AP505" s="41"/>
      <c r="AQ505" s="41"/>
      <c r="AR505" s="41"/>
      <c r="AS505" s="41"/>
      <c r="AT505" s="41"/>
      <c r="AU505" s="41"/>
      <c r="AV505" s="41"/>
      <c r="AW505" s="41"/>
      <c r="AX505" s="41"/>
      <c r="AY505" s="41"/>
      <c r="AZ505" s="41"/>
      <c r="BA505" s="41"/>
      <c r="BB505" s="41"/>
      <c r="BC505" s="41"/>
      <c r="BD505" s="41"/>
      <c r="BE505" s="41"/>
      <c r="BF505" s="41"/>
      <c r="BG505" s="41"/>
      <c r="BH505" s="41"/>
      <c r="BI505" s="41"/>
      <c r="BJ505" s="41"/>
      <c r="BK505" s="41"/>
      <c r="BL505" s="41"/>
      <c r="BM505" s="41"/>
      <c r="BN505" s="41"/>
      <c r="BO505" s="41"/>
      <c r="BP505" s="41"/>
      <c r="BQ505" s="41"/>
      <c r="BR505" s="41"/>
      <c r="BS505" s="41"/>
      <c r="BT505" s="41"/>
      <c r="BU505" s="41"/>
      <c r="BV505" s="41"/>
      <c r="BW505" s="41"/>
      <c r="BX505" s="41"/>
      <c r="BY505" s="41"/>
      <c r="BZ505" s="41"/>
      <c r="CA505" s="41"/>
      <c r="CB505" s="41"/>
      <c r="CC505" s="41"/>
      <c r="CD505" s="41"/>
      <c r="CE505" s="41"/>
      <c r="CF505" s="41"/>
      <c r="CG505" s="41"/>
      <c r="CH505" s="41"/>
      <c r="CI505" s="41"/>
      <c r="CJ505" s="41"/>
      <c r="CK505" s="41"/>
      <c r="CL505" s="41"/>
      <c r="CM505" s="41"/>
    </row>
    <row r="506" spans="1:91" x14ac:dyDescent="0.2">
      <c r="A506" s="43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AD506" s="41"/>
      <c r="AE506" s="41"/>
      <c r="AF506" s="41"/>
      <c r="AG506" s="41"/>
      <c r="AH506" s="41"/>
      <c r="AI506" s="41"/>
      <c r="AJ506" s="41"/>
      <c r="AK506" s="41"/>
      <c r="AL506" s="41"/>
      <c r="AM506" s="41"/>
      <c r="AN506" s="41"/>
      <c r="AO506" s="41"/>
      <c r="AP506" s="41"/>
      <c r="AQ506" s="41"/>
      <c r="AR506" s="41"/>
      <c r="AS506" s="41"/>
      <c r="AT506" s="41"/>
      <c r="AU506" s="41"/>
      <c r="AV506" s="41"/>
      <c r="AW506" s="41"/>
      <c r="AX506" s="41"/>
      <c r="AY506" s="41"/>
      <c r="AZ506" s="41"/>
      <c r="BA506" s="41"/>
      <c r="BB506" s="41"/>
      <c r="BC506" s="41"/>
      <c r="BD506" s="41"/>
      <c r="BE506" s="41"/>
      <c r="BF506" s="41"/>
      <c r="BG506" s="41"/>
      <c r="BH506" s="41"/>
      <c r="BI506" s="41"/>
      <c r="BJ506" s="41"/>
      <c r="BK506" s="41"/>
      <c r="BL506" s="41"/>
      <c r="BM506" s="41"/>
      <c r="BN506" s="41"/>
      <c r="BO506" s="41"/>
      <c r="BP506" s="41"/>
      <c r="BQ506" s="41"/>
      <c r="BR506" s="41"/>
      <c r="BS506" s="41"/>
      <c r="BT506" s="41"/>
      <c r="BU506" s="41"/>
      <c r="BV506" s="41"/>
      <c r="BW506" s="41"/>
      <c r="BX506" s="41"/>
      <c r="BY506" s="41"/>
      <c r="BZ506" s="41"/>
      <c r="CA506" s="41"/>
      <c r="CB506" s="41"/>
      <c r="CC506" s="41"/>
      <c r="CD506" s="41"/>
      <c r="CE506" s="41"/>
      <c r="CF506" s="41"/>
      <c r="CG506" s="41"/>
      <c r="CH506" s="41"/>
      <c r="CI506" s="41"/>
      <c r="CJ506" s="41"/>
      <c r="CK506" s="41"/>
      <c r="CL506" s="41"/>
      <c r="CM506" s="41"/>
    </row>
    <row r="507" spans="1:91" x14ac:dyDescent="0.2">
      <c r="A507" s="43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AD507" s="41"/>
      <c r="AE507" s="41"/>
      <c r="AF507" s="41"/>
      <c r="AG507" s="41"/>
      <c r="AH507" s="41"/>
      <c r="AI507" s="41"/>
      <c r="AJ507" s="41"/>
      <c r="AK507" s="41"/>
      <c r="AL507" s="41"/>
      <c r="AM507" s="41"/>
      <c r="AN507" s="41"/>
      <c r="AO507" s="41"/>
      <c r="AP507" s="41"/>
      <c r="AQ507" s="41"/>
      <c r="AR507" s="41"/>
      <c r="AS507" s="41"/>
      <c r="AT507" s="41"/>
      <c r="AU507" s="41"/>
      <c r="AV507" s="41"/>
      <c r="AW507" s="41"/>
      <c r="AX507" s="41"/>
      <c r="AY507" s="41"/>
      <c r="AZ507" s="41"/>
      <c r="BA507" s="41"/>
      <c r="BB507" s="41"/>
      <c r="BC507" s="41"/>
      <c r="BD507" s="41"/>
      <c r="BE507" s="41"/>
      <c r="BF507" s="41"/>
      <c r="BG507" s="41"/>
      <c r="BH507" s="41"/>
      <c r="BI507" s="41"/>
      <c r="BJ507" s="41"/>
      <c r="BK507" s="41"/>
      <c r="BL507" s="41"/>
      <c r="BM507" s="41"/>
      <c r="BN507" s="41"/>
      <c r="BO507" s="41"/>
      <c r="BP507" s="41"/>
      <c r="BQ507" s="41"/>
      <c r="BR507" s="41"/>
      <c r="BS507" s="41"/>
      <c r="BT507" s="41"/>
      <c r="BU507" s="41"/>
      <c r="BV507" s="41"/>
      <c r="BW507" s="41"/>
      <c r="BX507" s="41"/>
      <c r="BY507" s="41"/>
      <c r="BZ507" s="41"/>
      <c r="CA507" s="41"/>
      <c r="CB507" s="41"/>
      <c r="CC507" s="41"/>
      <c r="CD507" s="41"/>
      <c r="CE507" s="41"/>
      <c r="CF507" s="41"/>
      <c r="CG507" s="41"/>
      <c r="CH507" s="41"/>
      <c r="CI507" s="41"/>
      <c r="CJ507" s="41"/>
      <c r="CK507" s="41"/>
      <c r="CL507" s="41"/>
      <c r="CM507" s="41"/>
    </row>
    <row r="508" spans="1:91" x14ac:dyDescent="0.2">
      <c r="A508" s="43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AD508" s="41"/>
      <c r="AE508" s="41"/>
      <c r="AF508" s="41"/>
      <c r="AG508" s="41"/>
      <c r="AH508" s="41"/>
      <c r="AI508" s="41"/>
      <c r="AJ508" s="41"/>
      <c r="AK508" s="41"/>
      <c r="AL508" s="41"/>
      <c r="AM508" s="41"/>
      <c r="AN508" s="41"/>
      <c r="AO508" s="41"/>
      <c r="AP508" s="41"/>
      <c r="AQ508" s="41"/>
      <c r="AR508" s="41"/>
      <c r="AS508" s="41"/>
      <c r="AT508" s="41"/>
      <c r="AU508" s="41"/>
      <c r="AV508" s="41"/>
      <c r="AW508" s="41"/>
      <c r="AX508" s="41"/>
      <c r="AY508" s="41"/>
      <c r="AZ508" s="41"/>
      <c r="BA508" s="41"/>
      <c r="BB508" s="41"/>
      <c r="BC508" s="41"/>
      <c r="BD508" s="41"/>
      <c r="BE508" s="41"/>
      <c r="BF508" s="41"/>
      <c r="BG508" s="41"/>
      <c r="BH508" s="41"/>
      <c r="BI508" s="41"/>
      <c r="BJ508" s="41"/>
      <c r="BK508" s="41"/>
      <c r="BL508" s="41"/>
      <c r="BM508" s="41"/>
      <c r="BN508" s="41"/>
      <c r="BO508" s="41"/>
      <c r="BP508" s="41"/>
      <c r="BQ508" s="41"/>
      <c r="BR508" s="41"/>
      <c r="BS508" s="41"/>
      <c r="BT508" s="41"/>
      <c r="BU508" s="41"/>
      <c r="BV508" s="41"/>
      <c r="BW508" s="41"/>
      <c r="BX508" s="41"/>
      <c r="BY508" s="41"/>
      <c r="BZ508" s="41"/>
      <c r="CA508" s="41"/>
      <c r="CB508" s="41"/>
      <c r="CC508" s="41"/>
      <c r="CD508" s="41"/>
      <c r="CE508" s="41"/>
      <c r="CF508" s="41"/>
      <c r="CG508" s="41"/>
      <c r="CH508" s="41"/>
      <c r="CI508" s="41"/>
      <c r="CJ508" s="41"/>
      <c r="CK508" s="41"/>
      <c r="CL508" s="41"/>
      <c r="CM508" s="41"/>
    </row>
    <row r="509" spans="1:91" x14ac:dyDescent="0.2">
      <c r="A509" s="43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AD509" s="41"/>
      <c r="AE509" s="41"/>
      <c r="AF509" s="41"/>
      <c r="AG509" s="41"/>
      <c r="AH509" s="41"/>
      <c r="AI509" s="41"/>
      <c r="AJ509" s="41"/>
      <c r="AK509" s="41"/>
      <c r="AL509" s="41"/>
      <c r="AM509" s="41"/>
      <c r="AN509" s="41"/>
      <c r="AO509" s="41"/>
      <c r="AP509" s="41"/>
      <c r="AQ509" s="41"/>
      <c r="AR509" s="41"/>
      <c r="AS509" s="41"/>
      <c r="AT509" s="41"/>
      <c r="AU509" s="41"/>
      <c r="AV509" s="41"/>
      <c r="AW509" s="41"/>
      <c r="AX509" s="41"/>
      <c r="AY509" s="41"/>
      <c r="AZ509" s="41"/>
      <c r="BA509" s="41"/>
      <c r="BB509" s="41"/>
      <c r="BC509" s="41"/>
      <c r="BD509" s="41"/>
      <c r="BE509" s="41"/>
      <c r="BF509" s="41"/>
      <c r="BG509" s="41"/>
      <c r="BH509" s="41"/>
      <c r="BI509" s="41"/>
      <c r="BJ509" s="41"/>
      <c r="BK509" s="41"/>
      <c r="BL509" s="41"/>
      <c r="BM509" s="41"/>
      <c r="BN509" s="41"/>
      <c r="BO509" s="41"/>
      <c r="BP509" s="41"/>
      <c r="BQ509" s="41"/>
      <c r="BR509" s="41"/>
      <c r="BS509" s="41"/>
      <c r="BT509" s="41"/>
      <c r="BU509" s="41"/>
      <c r="BV509" s="41"/>
      <c r="BW509" s="41"/>
      <c r="BX509" s="41"/>
      <c r="BY509" s="41"/>
      <c r="BZ509" s="41"/>
      <c r="CA509" s="41"/>
      <c r="CB509" s="41"/>
      <c r="CC509" s="41"/>
      <c r="CD509" s="41"/>
      <c r="CE509" s="41"/>
      <c r="CF509" s="41"/>
      <c r="CG509" s="41"/>
      <c r="CH509" s="41"/>
      <c r="CI509" s="41"/>
      <c r="CJ509" s="41"/>
      <c r="CK509" s="41"/>
      <c r="CL509" s="41"/>
      <c r="CM509" s="41"/>
    </row>
    <row r="510" spans="1:91" x14ac:dyDescent="0.2">
      <c r="A510" s="43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AD510" s="41"/>
      <c r="AE510" s="41"/>
      <c r="AF510" s="41"/>
      <c r="AG510" s="41"/>
      <c r="AH510" s="41"/>
      <c r="AI510" s="41"/>
      <c r="AJ510" s="41"/>
      <c r="AK510" s="41"/>
      <c r="AL510" s="41"/>
      <c r="AM510" s="41"/>
      <c r="AN510" s="41"/>
      <c r="AO510" s="41"/>
      <c r="AP510" s="41"/>
      <c r="AQ510" s="41"/>
      <c r="AR510" s="41"/>
      <c r="AS510" s="41"/>
      <c r="AT510" s="41"/>
      <c r="AU510" s="41"/>
      <c r="AV510" s="41"/>
      <c r="AW510" s="41"/>
      <c r="AX510" s="41"/>
      <c r="AY510" s="41"/>
      <c r="AZ510" s="41"/>
      <c r="BA510" s="41"/>
      <c r="BB510" s="41"/>
      <c r="BC510" s="41"/>
      <c r="BD510" s="41"/>
      <c r="BE510" s="41"/>
      <c r="BF510" s="41"/>
      <c r="BG510" s="41"/>
      <c r="BH510" s="41"/>
      <c r="BI510" s="41"/>
      <c r="BJ510" s="41"/>
      <c r="BK510" s="41"/>
      <c r="BL510" s="41"/>
      <c r="BM510" s="41"/>
      <c r="BN510" s="41"/>
      <c r="BO510" s="41"/>
      <c r="BP510" s="41"/>
      <c r="BQ510" s="41"/>
      <c r="BR510" s="41"/>
      <c r="BS510" s="41"/>
      <c r="BT510" s="41"/>
      <c r="BU510" s="41"/>
      <c r="BV510" s="41"/>
      <c r="BW510" s="41"/>
      <c r="BX510" s="41"/>
      <c r="BY510" s="41"/>
      <c r="BZ510" s="41"/>
      <c r="CA510" s="41"/>
      <c r="CB510" s="41"/>
      <c r="CC510" s="41"/>
      <c r="CD510" s="41"/>
      <c r="CE510" s="41"/>
      <c r="CF510" s="41"/>
      <c r="CG510" s="41"/>
      <c r="CH510" s="41"/>
      <c r="CI510" s="41"/>
      <c r="CJ510" s="41"/>
      <c r="CK510" s="41"/>
      <c r="CL510" s="41"/>
      <c r="CM510" s="41"/>
    </row>
    <row r="511" spans="1:91" x14ac:dyDescent="0.2">
      <c r="A511" s="43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AD511" s="41"/>
      <c r="AE511" s="41"/>
      <c r="AF511" s="41"/>
      <c r="AG511" s="41"/>
      <c r="AH511" s="41"/>
      <c r="AI511" s="41"/>
      <c r="AJ511" s="41"/>
      <c r="AK511" s="41"/>
      <c r="AL511" s="41"/>
      <c r="AM511" s="41"/>
      <c r="AN511" s="41"/>
      <c r="AO511" s="41"/>
      <c r="AP511" s="41"/>
      <c r="AQ511" s="41"/>
      <c r="AR511" s="41"/>
      <c r="AS511" s="41"/>
      <c r="AT511" s="41"/>
      <c r="AU511" s="41"/>
      <c r="AV511" s="41"/>
      <c r="AW511" s="41"/>
      <c r="AX511" s="41"/>
      <c r="AY511" s="41"/>
      <c r="AZ511" s="41"/>
      <c r="BA511" s="41"/>
      <c r="BB511" s="41"/>
      <c r="BC511" s="41"/>
      <c r="BD511" s="41"/>
      <c r="BE511" s="41"/>
      <c r="BF511" s="41"/>
      <c r="BG511" s="41"/>
      <c r="BH511" s="41"/>
      <c r="BI511" s="41"/>
      <c r="BJ511" s="41"/>
      <c r="BK511" s="41"/>
      <c r="BL511" s="41"/>
      <c r="BM511" s="41"/>
      <c r="BN511" s="41"/>
      <c r="BO511" s="41"/>
      <c r="BP511" s="41"/>
      <c r="BQ511" s="41"/>
      <c r="BR511" s="41"/>
      <c r="BS511" s="41"/>
      <c r="BT511" s="41"/>
      <c r="BU511" s="41"/>
      <c r="BV511" s="41"/>
      <c r="BW511" s="41"/>
      <c r="BX511" s="41"/>
      <c r="BY511" s="41"/>
      <c r="BZ511" s="41"/>
      <c r="CA511" s="41"/>
      <c r="CB511" s="41"/>
      <c r="CC511" s="41"/>
      <c r="CD511" s="41"/>
      <c r="CE511" s="41"/>
      <c r="CF511" s="41"/>
      <c r="CG511" s="41"/>
      <c r="CH511" s="41"/>
      <c r="CI511" s="41"/>
      <c r="CJ511" s="41"/>
      <c r="CK511" s="41"/>
      <c r="CL511" s="41"/>
      <c r="CM511" s="41"/>
    </row>
    <row r="512" spans="1:91" x14ac:dyDescent="0.2">
      <c r="A512" s="43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</row>
    <row r="513" spans="1:17" s="18" customFormat="1" x14ac:dyDescent="0.2">
      <c r="A513" s="43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</row>
    <row r="514" spans="1:17" s="18" customFormat="1" x14ac:dyDescent="0.2">
      <c r="A514" s="43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</row>
    <row r="515" spans="1:17" s="18" customFormat="1" x14ac:dyDescent="0.2">
      <c r="A515" s="43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</row>
    <row r="516" spans="1:17" s="18" customFormat="1" x14ac:dyDescent="0.2">
      <c r="A516" s="43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</row>
    <row r="517" spans="1:17" s="18" customFormat="1" x14ac:dyDescent="0.2">
      <c r="A517" s="43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</row>
    <row r="518" spans="1:17" s="18" customFormat="1" x14ac:dyDescent="0.2">
      <c r="A518" s="43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</row>
    <row r="519" spans="1:17" s="18" customFormat="1" x14ac:dyDescent="0.2">
      <c r="A519" s="43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</row>
    <row r="520" spans="1:17" s="18" customFormat="1" x14ac:dyDescent="0.2">
      <c r="A520" s="43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</row>
    <row r="521" spans="1:17" s="18" customFormat="1" x14ac:dyDescent="0.2">
      <c r="A521" s="43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</row>
    <row r="522" spans="1:17" s="18" customFormat="1" x14ac:dyDescent="0.2">
      <c r="A522" s="43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</row>
    <row r="523" spans="1:17" s="18" customFormat="1" x14ac:dyDescent="0.2">
      <c r="A523" s="43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</row>
    <row r="524" spans="1:17" s="18" customFormat="1" x14ac:dyDescent="0.2">
      <c r="A524" s="43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</row>
    <row r="525" spans="1:17" s="18" customFormat="1" x14ac:dyDescent="0.2">
      <c r="A525" s="43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</row>
    <row r="526" spans="1:17" s="18" customFormat="1" x14ac:dyDescent="0.2">
      <c r="A526" s="43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</row>
    <row r="527" spans="1:17" s="18" customFormat="1" x14ac:dyDescent="0.2">
      <c r="A527" s="43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</row>
    <row r="528" spans="1:17" s="18" customFormat="1" x14ac:dyDescent="0.2">
      <c r="A528" s="43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</row>
    <row r="529" spans="1:17" s="18" customFormat="1" x14ac:dyDescent="0.2">
      <c r="A529" s="43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</row>
    <row r="530" spans="1:17" s="18" customFormat="1" x14ac:dyDescent="0.2">
      <c r="A530" s="43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</row>
    <row r="531" spans="1:17" s="18" customFormat="1" x14ac:dyDescent="0.2">
      <c r="A531" s="43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</row>
    <row r="532" spans="1:17" s="18" customFormat="1" x14ac:dyDescent="0.2">
      <c r="A532" s="43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</row>
    <row r="533" spans="1:17" s="18" customFormat="1" x14ac:dyDescent="0.2">
      <c r="A533" s="43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</row>
    <row r="534" spans="1:17" s="18" customFormat="1" x14ac:dyDescent="0.2">
      <c r="A534" s="43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</row>
    <row r="535" spans="1:17" s="18" customFormat="1" x14ac:dyDescent="0.2">
      <c r="A535" s="43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</row>
    <row r="536" spans="1:17" s="18" customFormat="1" x14ac:dyDescent="0.2">
      <c r="A536" s="43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</row>
    <row r="537" spans="1:17" s="18" customFormat="1" x14ac:dyDescent="0.2">
      <c r="A537" s="43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</row>
    <row r="538" spans="1:17" s="18" customFormat="1" x14ac:dyDescent="0.2">
      <c r="A538" s="43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</row>
    <row r="539" spans="1:17" s="18" customFormat="1" x14ac:dyDescent="0.2">
      <c r="A539" s="43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</row>
    <row r="540" spans="1:17" s="18" customFormat="1" x14ac:dyDescent="0.2">
      <c r="A540" s="43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</row>
    <row r="541" spans="1:17" s="18" customFormat="1" x14ac:dyDescent="0.2">
      <c r="A541" s="43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</row>
    <row r="542" spans="1:17" s="18" customFormat="1" x14ac:dyDescent="0.2">
      <c r="A542" s="43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</row>
    <row r="543" spans="1:17" s="18" customFormat="1" x14ac:dyDescent="0.2">
      <c r="A543" s="43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</row>
    <row r="544" spans="1:17" s="18" customFormat="1" x14ac:dyDescent="0.2">
      <c r="A544" s="43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</row>
    <row r="545" spans="1:17" s="18" customFormat="1" x14ac:dyDescent="0.2">
      <c r="A545" s="43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</row>
    <row r="546" spans="1:17" s="18" customFormat="1" x14ac:dyDescent="0.2">
      <c r="A546" s="43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</row>
    <row r="547" spans="1:17" s="18" customFormat="1" x14ac:dyDescent="0.2">
      <c r="A547" s="43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</row>
    <row r="548" spans="1:17" s="18" customFormat="1" x14ac:dyDescent="0.2">
      <c r="A548" s="43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</row>
    <row r="549" spans="1:17" s="18" customFormat="1" x14ac:dyDescent="0.2">
      <c r="A549" s="43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</row>
    <row r="550" spans="1:17" s="18" customFormat="1" x14ac:dyDescent="0.2">
      <c r="A550" s="43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</row>
    <row r="551" spans="1:17" s="18" customFormat="1" x14ac:dyDescent="0.2">
      <c r="A551" s="43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</row>
    <row r="552" spans="1:17" s="18" customFormat="1" x14ac:dyDescent="0.2">
      <c r="A552" s="43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</row>
    <row r="553" spans="1:17" s="18" customFormat="1" x14ac:dyDescent="0.2">
      <c r="A553" s="43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</row>
    <row r="554" spans="1:17" s="18" customFormat="1" x14ac:dyDescent="0.2">
      <c r="A554" s="43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</row>
    <row r="555" spans="1:17" s="18" customFormat="1" x14ac:dyDescent="0.2">
      <c r="A555" s="43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</row>
    <row r="556" spans="1:17" s="18" customFormat="1" x14ac:dyDescent="0.2">
      <c r="A556" s="43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</row>
    <row r="557" spans="1:17" s="18" customFormat="1" x14ac:dyDescent="0.2">
      <c r="A557" s="43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</row>
    <row r="558" spans="1:17" s="18" customFormat="1" x14ac:dyDescent="0.2">
      <c r="A558" s="43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</row>
    <row r="559" spans="1:17" s="18" customFormat="1" x14ac:dyDescent="0.2">
      <c r="A559" s="43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</row>
    <row r="560" spans="1:17" s="18" customFormat="1" x14ac:dyDescent="0.2">
      <c r="A560" s="43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</row>
    <row r="561" spans="1:17" s="18" customFormat="1" x14ac:dyDescent="0.2">
      <c r="A561" s="43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</row>
    <row r="562" spans="1:17" s="18" customFormat="1" x14ac:dyDescent="0.2">
      <c r="A562" s="43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</row>
    <row r="563" spans="1:17" s="18" customFormat="1" x14ac:dyDescent="0.2">
      <c r="A563" s="43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</row>
    <row r="564" spans="1:17" s="18" customFormat="1" x14ac:dyDescent="0.2">
      <c r="A564" s="43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</row>
    <row r="565" spans="1:17" s="18" customFormat="1" x14ac:dyDescent="0.2">
      <c r="A565" s="43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</row>
    <row r="566" spans="1:17" s="18" customFormat="1" x14ac:dyDescent="0.2">
      <c r="A566" s="43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</row>
    <row r="567" spans="1:17" s="18" customFormat="1" x14ac:dyDescent="0.2">
      <c r="A567" s="43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</row>
    <row r="568" spans="1:17" s="18" customFormat="1" x14ac:dyDescent="0.2">
      <c r="A568" s="43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</row>
    <row r="569" spans="1:17" s="18" customFormat="1" x14ac:dyDescent="0.2">
      <c r="A569" s="43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</row>
    <row r="570" spans="1:17" s="18" customFormat="1" x14ac:dyDescent="0.2">
      <c r="A570" s="43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</row>
    <row r="571" spans="1:17" s="18" customFormat="1" x14ac:dyDescent="0.2">
      <c r="A571" s="43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</row>
    <row r="572" spans="1:17" s="18" customFormat="1" x14ac:dyDescent="0.2">
      <c r="A572" s="43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</row>
    <row r="573" spans="1:17" s="18" customFormat="1" x14ac:dyDescent="0.2">
      <c r="A573" s="43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</row>
    <row r="574" spans="1:17" s="18" customFormat="1" x14ac:dyDescent="0.2">
      <c r="A574" s="43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</row>
    <row r="575" spans="1:17" s="18" customFormat="1" x14ac:dyDescent="0.2">
      <c r="A575" s="43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</row>
    <row r="576" spans="1:17" s="18" customFormat="1" x14ac:dyDescent="0.2">
      <c r="A576" s="43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</row>
    <row r="577" spans="1:17" s="18" customFormat="1" x14ac:dyDescent="0.2">
      <c r="A577" s="43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</row>
    <row r="578" spans="1:17" s="18" customFormat="1" x14ac:dyDescent="0.2">
      <c r="A578" s="43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</row>
    <row r="579" spans="1:17" s="18" customFormat="1" x14ac:dyDescent="0.2">
      <c r="A579" s="43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</row>
    <row r="580" spans="1:17" s="18" customFormat="1" x14ac:dyDescent="0.2">
      <c r="A580" s="43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</row>
    <row r="581" spans="1:17" s="18" customFormat="1" x14ac:dyDescent="0.2">
      <c r="A581" s="43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</row>
    <row r="582" spans="1:17" s="18" customFormat="1" x14ac:dyDescent="0.2">
      <c r="A582" s="43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</row>
    <row r="583" spans="1:17" s="18" customFormat="1" x14ac:dyDescent="0.2">
      <c r="A583" s="43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</row>
    <row r="584" spans="1:17" s="18" customFormat="1" x14ac:dyDescent="0.2">
      <c r="A584" s="43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</row>
    <row r="585" spans="1:17" s="18" customFormat="1" x14ac:dyDescent="0.2">
      <c r="A585" s="43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</row>
    <row r="586" spans="1:17" s="18" customFormat="1" x14ac:dyDescent="0.2">
      <c r="A586" s="43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</row>
    <row r="587" spans="1:17" s="18" customFormat="1" x14ac:dyDescent="0.2">
      <c r="A587" s="43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</row>
    <row r="588" spans="1:17" s="18" customFormat="1" x14ac:dyDescent="0.2">
      <c r="A588" s="43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</row>
    <row r="589" spans="1:17" s="18" customFormat="1" x14ac:dyDescent="0.2">
      <c r="A589" s="43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</row>
    <row r="590" spans="1:17" s="18" customFormat="1" x14ac:dyDescent="0.2">
      <c r="A590" s="43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</row>
    <row r="591" spans="1:17" s="18" customFormat="1" x14ac:dyDescent="0.2">
      <c r="A591" s="43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</row>
    <row r="592" spans="1:17" s="18" customFormat="1" x14ac:dyDescent="0.2">
      <c r="A592" s="43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</row>
    <row r="593" spans="1:17" s="18" customFormat="1" x14ac:dyDescent="0.2">
      <c r="A593" s="43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</row>
    <row r="594" spans="1:17" s="18" customFormat="1" x14ac:dyDescent="0.2">
      <c r="A594" s="43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</row>
    <row r="595" spans="1:17" s="18" customFormat="1" x14ac:dyDescent="0.2">
      <c r="A595" s="43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</row>
    <row r="596" spans="1:17" s="18" customFormat="1" x14ac:dyDescent="0.2">
      <c r="A596" s="43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</row>
    <row r="597" spans="1:17" s="18" customFormat="1" x14ac:dyDescent="0.2">
      <c r="A597" s="43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</row>
    <row r="598" spans="1:17" s="18" customFormat="1" x14ac:dyDescent="0.2">
      <c r="A598" s="43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</row>
    <row r="599" spans="1:17" s="18" customFormat="1" x14ac:dyDescent="0.2">
      <c r="A599" s="43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</row>
    <row r="600" spans="1:17" s="18" customFormat="1" x14ac:dyDescent="0.2">
      <c r="A600" s="43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</row>
    <row r="601" spans="1:17" s="18" customFormat="1" x14ac:dyDescent="0.2">
      <c r="A601" s="43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</row>
    <row r="602" spans="1:17" s="18" customFormat="1" x14ac:dyDescent="0.2">
      <c r="A602" s="43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</row>
    <row r="603" spans="1:17" s="18" customFormat="1" x14ac:dyDescent="0.2">
      <c r="A603" s="43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</row>
    <row r="604" spans="1:17" s="18" customFormat="1" x14ac:dyDescent="0.2">
      <c r="A604" s="43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</row>
    <row r="605" spans="1:17" s="18" customFormat="1" x14ac:dyDescent="0.2">
      <c r="A605" s="43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</row>
    <row r="606" spans="1:17" s="18" customFormat="1" x14ac:dyDescent="0.2">
      <c r="A606" s="43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</row>
    <row r="607" spans="1:17" s="18" customFormat="1" x14ac:dyDescent="0.2">
      <c r="A607" s="43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</row>
    <row r="608" spans="1:17" s="18" customFormat="1" x14ac:dyDescent="0.2">
      <c r="A608" s="43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</row>
    <row r="609" spans="1:17" s="18" customFormat="1" x14ac:dyDescent="0.2">
      <c r="A609" s="43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</row>
    <row r="610" spans="1:17" s="18" customFormat="1" x14ac:dyDescent="0.2">
      <c r="A610" s="43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</row>
    <row r="611" spans="1:17" s="18" customFormat="1" x14ac:dyDescent="0.2">
      <c r="A611" s="43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</row>
    <row r="612" spans="1:17" s="18" customFormat="1" x14ac:dyDescent="0.2">
      <c r="A612" s="43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</row>
    <row r="613" spans="1:17" s="18" customFormat="1" x14ac:dyDescent="0.2">
      <c r="A613" s="43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</row>
    <row r="614" spans="1:17" s="18" customFormat="1" x14ac:dyDescent="0.2">
      <c r="A614" s="43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</row>
    <row r="615" spans="1:17" s="18" customFormat="1" x14ac:dyDescent="0.2">
      <c r="A615" s="43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</row>
    <row r="616" spans="1:17" s="18" customFormat="1" x14ac:dyDescent="0.2">
      <c r="A616" s="43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</row>
    <row r="617" spans="1:17" s="18" customFormat="1" x14ac:dyDescent="0.2">
      <c r="A617" s="43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</row>
    <row r="618" spans="1:17" s="18" customFormat="1" x14ac:dyDescent="0.2">
      <c r="A618" s="43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</row>
    <row r="619" spans="1:17" s="18" customFormat="1" x14ac:dyDescent="0.2">
      <c r="A619" s="43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</row>
    <row r="620" spans="1:17" s="18" customFormat="1" x14ac:dyDescent="0.2">
      <c r="A620" s="43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</row>
    <row r="621" spans="1:17" s="18" customFormat="1" x14ac:dyDescent="0.2">
      <c r="A621" s="43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</row>
    <row r="622" spans="1:17" s="18" customFormat="1" x14ac:dyDescent="0.2">
      <c r="A622" s="43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</row>
    <row r="623" spans="1:17" s="18" customFormat="1" x14ac:dyDescent="0.2">
      <c r="A623" s="43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</row>
    <row r="624" spans="1:17" s="18" customFormat="1" x14ac:dyDescent="0.2">
      <c r="A624" s="43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</row>
    <row r="625" spans="1:17" s="18" customFormat="1" x14ac:dyDescent="0.2">
      <c r="A625" s="43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</row>
    <row r="626" spans="1:17" s="18" customFormat="1" x14ac:dyDescent="0.2">
      <c r="A626" s="43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</row>
    <row r="627" spans="1:17" s="18" customFormat="1" x14ac:dyDescent="0.2">
      <c r="A627" s="43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</row>
    <row r="628" spans="1:17" s="18" customFormat="1" x14ac:dyDescent="0.2">
      <c r="A628" s="43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</row>
    <row r="629" spans="1:17" s="18" customFormat="1" x14ac:dyDescent="0.2">
      <c r="A629" s="43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</row>
    <row r="630" spans="1:17" s="18" customFormat="1" x14ac:dyDescent="0.2">
      <c r="A630" s="43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</row>
    <row r="631" spans="1:17" s="18" customFormat="1" x14ac:dyDescent="0.2">
      <c r="A631" s="43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</row>
    <row r="632" spans="1:17" s="18" customFormat="1" x14ac:dyDescent="0.2">
      <c r="A632" s="43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</row>
    <row r="633" spans="1:17" s="18" customFormat="1" x14ac:dyDescent="0.2">
      <c r="A633" s="43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</row>
    <row r="634" spans="1:17" s="18" customFormat="1" x14ac:dyDescent="0.2">
      <c r="A634" s="43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</row>
    <row r="635" spans="1:17" s="18" customFormat="1" x14ac:dyDescent="0.2">
      <c r="A635" s="43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</row>
    <row r="636" spans="1:17" s="18" customFormat="1" x14ac:dyDescent="0.2">
      <c r="A636" s="43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</row>
    <row r="637" spans="1:17" s="18" customFormat="1" x14ac:dyDescent="0.2">
      <c r="A637" s="43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</row>
    <row r="638" spans="1:17" s="18" customFormat="1" x14ac:dyDescent="0.2">
      <c r="A638" s="43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</row>
    <row r="639" spans="1:17" s="18" customFormat="1" x14ac:dyDescent="0.2">
      <c r="A639" s="43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</row>
    <row r="640" spans="1:17" s="18" customFormat="1" x14ac:dyDescent="0.2">
      <c r="A640" s="43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</row>
    <row r="641" spans="1:17" s="18" customFormat="1" x14ac:dyDescent="0.2">
      <c r="A641" s="43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</row>
    <row r="642" spans="1:17" s="18" customFormat="1" x14ac:dyDescent="0.2">
      <c r="A642" s="43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</row>
    <row r="643" spans="1:17" s="18" customFormat="1" x14ac:dyDescent="0.2">
      <c r="A643" s="43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</row>
    <row r="644" spans="1:17" s="18" customFormat="1" x14ac:dyDescent="0.2">
      <c r="A644" s="43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</row>
    <row r="645" spans="1:17" s="18" customFormat="1" x14ac:dyDescent="0.2">
      <c r="A645" s="43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</row>
    <row r="646" spans="1:17" s="18" customFormat="1" x14ac:dyDescent="0.2">
      <c r="A646" s="43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</row>
    <row r="647" spans="1:17" s="18" customFormat="1" x14ac:dyDescent="0.2">
      <c r="A647" s="43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</row>
    <row r="648" spans="1:17" s="18" customFormat="1" x14ac:dyDescent="0.2">
      <c r="A648" s="43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</row>
    <row r="649" spans="1:17" s="18" customFormat="1" x14ac:dyDescent="0.2">
      <c r="A649" s="43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</row>
    <row r="650" spans="1:17" s="18" customFormat="1" x14ac:dyDescent="0.2">
      <c r="A650" s="43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</row>
    <row r="651" spans="1:17" s="18" customFormat="1" x14ac:dyDescent="0.2">
      <c r="A651" s="43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</row>
    <row r="652" spans="1:17" s="18" customFormat="1" x14ac:dyDescent="0.2">
      <c r="A652" s="43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</row>
    <row r="653" spans="1:17" s="18" customFormat="1" x14ac:dyDescent="0.2">
      <c r="A653" s="43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</row>
    <row r="654" spans="1:17" s="18" customFormat="1" x14ac:dyDescent="0.2">
      <c r="A654" s="43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</row>
    <row r="655" spans="1:17" s="18" customFormat="1" x14ac:dyDescent="0.2">
      <c r="A655" s="43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</row>
    <row r="656" spans="1:17" s="18" customFormat="1" x14ac:dyDescent="0.2">
      <c r="A656" s="43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</row>
    <row r="657" spans="1:17" s="18" customFormat="1" x14ac:dyDescent="0.2">
      <c r="A657" s="43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</row>
    <row r="658" spans="1:17" s="18" customFormat="1" x14ac:dyDescent="0.2">
      <c r="A658" s="43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</row>
    <row r="659" spans="1:17" s="18" customFormat="1" x14ac:dyDescent="0.2">
      <c r="A659" s="43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</row>
    <row r="660" spans="1:17" s="18" customFormat="1" x14ac:dyDescent="0.2">
      <c r="A660" s="43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</row>
    <row r="661" spans="1:17" s="18" customFormat="1" x14ac:dyDescent="0.2">
      <c r="A661" s="43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</row>
    <row r="662" spans="1:17" s="18" customFormat="1" x14ac:dyDescent="0.2">
      <c r="A662" s="43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</row>
    <row r="663" spans="1:17" s="18" customFormat="1" x14ac:dyDescent="0.2">
      <c r="A663" s="43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</row>
    <row r="664" spans="1:17" s="18" customFormat="1" x14ac:dyDescent="0.2">
      <c r="A664" s="43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</row>
    <row r="665" spans="1:17" s="18" customFormat="1" x14ac:dyDescent="0.2">
      <c r="A665" s="43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</row>
    <row r="666" spans="1:17" s="18" customFormat="1" x14ac:dyDescent="0.2">
      <c r="A666" s="43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</row>
    <row r="667" spans="1:17" s="18" customFormat="1" x14ac:dyDescent="0.2">
      <c r="A667" s="43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</row>
    <row r="668" spans="1:17" s="18" customFormat="1" x14ac:dyDescent="0.2">
      <c r="A668" s="43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</row>
    <row r="669" spans="1:17" s="18" customFormat="1" x14ac:dyDescent="0.2">
      <c r="A669" s="43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</row>
    <row r="670" spans="1:17" s="18" customFormat="1" x14ac:dyDescent="0.2">
      <c r="A670" s="43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</row>
    <row r="671" spans="1:17" s="18" customFormat="1" x14ac:dyDescent="0.2">
      <c r="A671" s="43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</row>
    <row r="672" spans="1:17" s="18" customFormat="1" x14ac:dyDescent="0.2">
      <c r="A672" s="43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</row>
    <row r="673" spans="1:17" s="18" customFormat="1" x14ac:dyDescent="0.2">
      <c r="A673" s="43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</row>
    <row r="674" spans="1:17" s="18" customFormat="1" x14ac:dyDescent="0.2">
      <c r="A674" s="43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</row>
    <row r="675" spans="1:17" s="18" customFormat="1" x14ac:dyDescent="0.2">
      <c r="A675" s="43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</row>
    <row r="676" spans="1:17" s="18" customFormat="1" x14ac:dyDescent="0.2">
      <c r="A676" s="43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</row>
    <row r="677" spans="1:17" s="18" customFormat="1" x14ac:dyDescent="0.2">
      <c r="A677" s="43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</row>
    <row r="678" spans="1:17" s="18" customFormat="1" x14ac:dyDescent="0.2">
      <c r="A678" s="43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</row>
    <row r="679" spans="1:17" s="18" customFormat="1" x14ac:dyDescent="0.2">
      <c r="A679" s="43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</row>
    <row r="680" spans="1:17" s="18" customFormat="1" x14ac:dyDescent="0.2">
      <c r="A680" s="43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</row>
    <row r="681" spans="1:17" s="18" customFormat="1" x14ac:dyDescent="0.2">
      <c r="A681" s="43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</row>
    <row r="682" spans="1:17" s="18" customFormat="1" x14ac:dyDescent="0.2">
      <c r="A682" s="43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</row>
    <row r="683" spans="1:17" s="18" customFormat="1" x14ac:dyDescent="0.2">
      <c r="A683" s="43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</row>
    <row r="684" spans="1:17" s="18" customFormat="1" x14ac:dyDescent="0.2">
      <c r="A684" s="43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</row>
    <row r="685" spans="1:17" s="18" customFormat="1" x14ac:dyDescent="0.2">
      <c r="A685" s="43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</row>
    <row r="686" spans="1:17" s="18" customFormat="1" x14ac:dyDescent="0.2">
      <c r="A686" s="43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</row>
    <row r="687" spans="1:17" s="18" customFormat="1" x14ac:dyDescent="0.2">
      <c r="A687" s="43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</row>
    <row r="688" spans="1:17" s="18" customFormat="1" x14ac:dyDescent="0.2">
      <c r="A688" s="43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</row>
    <row r="689" spans="1:17" s="18" customFormat="1" x14ac:dyDescent="0.2">
      <c r="A689" s="43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</row>
    <row r="690" spans="1:17" s="18" customFormat="1" x14ac:dyDescent="0.2">
      <c r="A690" s="43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</row>
    <row r="691" spans="1:17" s="18" customFormat="1" x14ac:dyDescent="0.2">
      <c r="A691" s="43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</row>
    <row r="692" spans="1:17" s="18" customFormat="1" x14ac:dyDescent="0.2">
      <c r="A692" s="43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</row>
    <row r="693" spans="1:17" s="18" customFormat="1" x14ac:dyDescent="0.2">
      <c r="A693" s="43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</row>
    <row r="694" spans="1:17" s="18" customFormat="1" x14ac:dyDescent="0.2">
      <c r="A694" s="43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</row>
    <row r="695" spans="1:17" s="18" customFormat="1" x14ac:dyDescent="0.2">
      <c r="A695" s="43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</row>
    <row r="696" spans="1:17" s="18" customFormat="1" x14ac:dyDescent="0.2">
      <c r="A696" s="43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</row>
    <row r="697" spans="1:17" s="18" customFormat="1" x14ac:dyDescent="0.2">
      <c r="A697" s="43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</row>
    <row r="698" spans="1:17" s="18" customFormat="1" x14ac:dyDescent="0.2">
      <c r="A698" s="43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</row>
    <row r="699" spans="1:17" s="18" customFormat="1" x14ac:dyDescent="0.2">
      <c r="A699" s="43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</row>
    <row r="700" spans="1:17" s="18" customFormat="1" x14ac:dyDescent="0.2">
      <c r="A700" s="43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</row>
    <row r="701" spans="1:17" s="18" customFormat="1" x14ac:dyDescent="0.2">
      <c r="A701" s="43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</row>
    <row r="702" spans="1:17" s="18" customFormat="1" x14ac:dyDescent="0.2">
      <c r="A702" s="43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</row>
    <row r="703" spans="1:17" s="18" customFormat="1" x14ac:dyDescent="0.2">
      <c r="A703" s="43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</row>
    <row r="704" spans="1:17" s="18" customFormat="1" x14ac:dyDescent="0.2">
      <c r="A704" s="43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</row>
    <row r="705" spans="1:17" s="18" customFormat="1" x14ac:dyDescent="0.2">
      <c r="A705" s="43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</row>
    <row r="706" spans="1:17" s="18" customFormat="1" x14ac:dyDescent="0.2">
      <c r="A706" s="43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</row>
    <row r="707" spans="1:17" s="18" customFormat="1" x14ac:dyDescent="0.2">
      <c r="A707" s="43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</row>
    <row r="708" spans="1:17" s="18" customFormat="1" x14ac:dyDescent="0.2">
      <c r="A708" s="43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</row>
    <row r="709" spans="1:17" s="18" customFormat="1" x14ac:dyDescent="0.2">
      <c r="A709" s="43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</row>
    <row r="710" spans="1:17" s="18" customFormat="1" x14ac:dyDescent="0.2">
      <c r="A710" s="43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</row>
    <row r="711" spans="1:17" s="18" customFormat="1" x14ac:dyDescent="0.2">
      <c r="A711" s="43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</row>
    <row r="712" spans="1:17" s="18" customFormat="1" x14ac:dyDescent="0.2">
      <c r="A712" s="43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</row>
    <row r="713" spans="1:17" s="18" customFormat="1" x14ac:dyDescent="0.2">
      <c r="A713" s="43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</row>
    <row r="714" spans="1:17" s="18" customFormat="1" x14ac:dyDescent="0.2">
      <c r="A714" s="43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</row>
    <row r="715" spans="1:17" s="18" customFormat="1" x14ac:dyDescent="0.2">
      <c r="A715" s="43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</row>
    <row r="716" spans="1:17" s="18" customFormat="1" x14ac:dyDescent="0.2">
      <c r="A716" s="43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</row>
    <row r="717" spans="1:17" s="18" customFormat="1" x14ac:dyDescent="0.2">
      <c r="A717" s="43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</row>
    <row r="718" spans="1:17" s="18" customFormat="1" x14ac:dyDescent="0.2">
      <c r="A718" s="43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</row>
    <row r="719" spans="1:17" s="18" customFormat="1" x14ac:dyDescent="0.2">
      <c r="A719" s="43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</row>
    <row r="720" spans="1:17" s="18" customFormat="1" x14ac:dyDescent="0.2">
      <c r="A720" s="43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</row>
    <row r="721" spans="1:17" s="18" customFormat="1" x14ac:dyDescent="0.2">
      <c r="A721" s="43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</row>
    <row r="722" spans="1:17" s="18" customFormat="1" x14ac:dyDescent="0.2">
      <c r="A722" s="43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</row>
    <row r="723" spans="1:17" s="18" customFormat="1" x14ac:dyDescent="0.2">
      <c r="A723" s="43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</row>
    <row r="724" spans="1:17" s="18" customFormat="1" x14ac:dyDescent="0.2">
      <c r="A724" s="43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</row>
    <row r="725" spans="1:17" s="18" customFormat="1" x14ac:dyDescent="0.2">
      <c r="A725" s="43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</row>
    <row r="726" spans="1:17" s="18" customFormat="1" x14ac:dyDescent="0.2">
      <c r="A726" s="43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</row>
    <row r="727" spans="1:17" s="18" customFormat="1" x14ac:dyDescent="0.2">
      <c r="A727" s="43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</row>
    <row r="728" spans="1:17" s="18" customFormat="1" x14ac:dyDescent="0.2">
      <c r="A728" s="43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</row>
    <row r="729" spans="1:17" s="18" customFormat="1" x14ac:dyDescent="0.2">
      <c r="A729" s="43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</row>
    <row r="730" spans="1:17" s="18" customFormat="1" x14ac:dyDescent="0.2">
      <c r="A730" s="43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</row>
    <row r="731" spans="1:17" s="18" customFormat="1" x14ac:dyDescent="0.2">
      <c r="A731" s="43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</row>
    <row r="732" spans="1:17" s="18" customFormat="1" x14ac:dyDescent="0.2">
      <c r="A732" s="43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</row>
    <row r="733" spans="1:17" s="18" customFormat="1" x14ac:dyDescent="0.2">
      <c r="A733" s="43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</row>
    <row r="734" spans="1:17" s="18" customFormat="1" x14ac:dyDescent="0.2">
      <c r="A734" s="43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</row>
    <row r="735" spans="1:17" s="18" customFormat="1" x14ac:dyDescent="0.2">
      <c r="A735" s="43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</row>
    <row r="736" spans="1:17" s="18" customFormat="1" x14ac:dyDescent="0.2">
      <c r="A736" s="43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</row>
    <row r="737" spans="1:17" s="18" customFormat="1" x14ac:dyDescent="0.2">
      <c r="A737" s="43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</row>
    <row r="738" spans="1:17" s="18" customFormat="1" x14ac:dyDescent="0.2">
      <c r="A738" s="43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</row>
    <row r="739" spans="1:17" s="18" customFormat="1" x14ac:dyDescent="0.2">
      <c r="A739" s="43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</row>
    <row r="740" spans="1:17" s="18" customFormat="1" x14ac:dyDescent="0.2">
      <c r="A740" s="43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</row>
    <row r="741" spans="1:17" s="18" customFormat="1" x14ac:dyDescent="0.2">
      <c r="A741" s="43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</row>
    <row r="742" spans="1:17" s="18" customFormat="1" x14ac:dyDescent="0.2">
      <c r="A742" s="43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</row>
    <row r="743" spans="1:17" s="18" customFormat="1" x14ac:dyDescent="0.2">
      <c r="A743" s="43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</row>
    <row r="744" spans="1:17" s="18" customFormat="1" x14ac:dyDescent="0.2">
      <c r="A744" s="43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</row>
    <row r="745" spans="1:17" s="18" customFormat="1" x14ac:dyDescent="0.2">
      <c r="A745" s="43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</row>
    <row r="746" spans="1:17" s="18" customFormat="1" x14ac:dyDescent="0.2">
      <c r="A746" s="43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</row>
    <row r="747" spans="1:17" s="18" customFormat="1" x14ac:dyDescent="0.2">
      <c r="A747" s="43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</row>
    <row r="748" spans="1:17" s="18" customFormat="1" x14ac:dyDescent="0.2">
      <c r="A748" s="43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</row>
    <row r="749" spans="1:17" s="18" customFormat="1" x14ac:dyDescent="0.2">
      <c r="A749" s="43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</row>
    <row r="750" spans="1:17" s="18" customFormat="1" x14ac:dyDescent="0.2">
      <c r="A750" s="43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</row>
    <row r="751" spans="1:17" s="18" customFormat="1" x14ac:dyDescent="0.2">
      <c r="A751" s="43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</row>
    <row r="752" spans="1:17" s="18" customFormat="1" x14ac:dyDescent="0.2">
      <c r="A752" s="43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</row>
    <row r="753" spans="1:17" s="18" customFormat="1" x14ac:dyDescent="0.2">
      <c r="A753" s="43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</row>
    <row r="754" spans="1:17" s="18" customFormat="1" x14ac:dyDescent="0.2">
      <c r="A754" s="43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</row>
    <row r="755" spans="1:17" s="18" customFormat="1" x14ac:dyDescent="0.2">
      <c r="A755" s="43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</row>
    <row r="756" spans="1:17" s="18" customFormat="1" x14ac:dyDescent="0.2">
      <c r="A756" s="43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</row>
    <row r="757" spans="1:17" s="18" customFormat="1" x14ac:dyDescent="0.2">
      <c r="A757" s="43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</row>
    <row r="758" spans="1:17" s="18" customFormat="1" x14ac:dyDescent="0.2">
      <c r="A758" s="43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</row>
    <row r="759" spans="1:17" s="18" customFormat="1" x14ac:dyDescent="0.2">
      <c r="A759" s="43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</row>
    <row r="760" spans="1:17" s="18" customFormat="1" x14ac:dyDescent="0.2">
      <c r="A760" s="43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</row>
    <row r="761" spans="1:17" s="18" customFormat="1" x14ac:dyDescent="0.2">
      <c r="A761" s="43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</row>
    <row r="762" spans="1:17" s="18" customFormat="1" x14ac:dyDescent="0.2">
      <c r="A762" s="43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</row>
    <row r="763" spans="1:17" s="18" customFormat="1" x14ac:dyDescent="0.2">
      <c r="A763" s="43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</row>
    <row r="764" spans="1:17" s="18" customFormat="1" x14ac:dyDescent="0.2">
      <c r="A764" s="43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</row>
    <row r="765" spans="1:17" s="18" customFormat="1" x14ac:dyDescent="0.2">
      <c r="A765" s="43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</row>
    <row r="766" spans="1:17" s="18" customFormat="1" x14ac:dyDescent="0.2">
      <c r="A766" s="43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</row>
    <row r="767" spans="1:17" s="18" customFormat="1" x14ac:dyDescent="0.2">
      <c r="A767" s="43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</row>
    <row r="768" spans="1:17" s="18" customFormat="1" x14ac:dyDescent="0.2">
      <c r="A768" s="43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</row>
    <row r="769" spans="1:17" s="18" customFormat="1" x14ac:dyDescent="0.2">
      <c r="A769" s="43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</row>
    <row r="770" spans="1:17" s="18" customFormat="1" x14ac:dyDescent="0.2">
      <c r="A770" s="43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</row>
    <row r="771" spans="1:17" s="18" customFormat="1" x14ac:dyDescent="0.2">
      <c r="A771" s="43"/>
      <c r="B771" s="43"/>
      <c r="C771" s="43"/>
      <c r="D771" s="43"/>
      <c r="E771" s="43"/>
      <c r="F771" s="43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1"/>
    </row>
    <row r="772" spans="1:17" s="18" customFormat="1" x14ac:dyDescent="0.2">
      <c r="A772" s="43"/>
      <c r="B772" s="43"/>
      <c r="C772" s="43"/>
      <c r="D772" s="43"/>
      <c r="E772" s="43"/>
      <c r="F772" s="43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1"/>
    </row>
    <row r="773" spans="1:17" s="18" customFormat="1" x14ac:dyDescent="0.2">
      <c r="A773" s="43"/>
      <c r="B773" s="43"/>
      <c r="C773" s="43"/>
      <c r="D773" s="43"/>
      <c r="E773" s="43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1"/>
    </row>
    <row r="774" spans="1:17" s="18" customFormat="1" x14ac:dyDescent="0.2">
      <c r="A774" s="43"/>
      <c r="B774" s="43"/>
      <c r="C774" s="43"/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1"/>
    </row>
    <row r="775" spans="1:17" s="18" customFormat="1" x14ac:dyDescent="0.2">
      <c r="A775" s="43"/>
      <c r="B775" s="43"/>
      <c r="C775" s="43"/>
      <c r="D775" s="43"/>
      <c r="E775" s="43"/>
      <c r="F775" s="43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1"/>
    </row>
    <row r="776" spans="1:17" s="18" customFormat="1" x14ac:dyDescent="0.2">
      <c r="A776" s="43"/>
      <c r="B776" s="43"/>
      <c r="C776" s="43"/>
      <c r="D776" s="43"/>
      <c r="E776" s="43"/>
      <c r="F776" s="43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1"/>
    </row>
    <row r="777" spans="1:17" s="18" customFormat="1" x14ac:dyDescent="0.2">
      <c r="A777" s="43"/>
      <c r="B777" s="43"/>
      <c r="C777" s="43"/>
      <c r="D777" s="43"/>
      <c r="E777" s="43"/>
      <c r="F777" s="43"/>
      <c r="G777" s="43"/>
      <c r="H777" s="43"/>
      <c r="I777" s="43"/>
      <c r="J777" s="43"/>
      <c r="K777" s="43"/>
      <c r="L777" s="43"/>
      <c r="M777" s="43"/>
      <c r="N777" s="43"/>
      <c r="O777" s="43"/>
      <c r="P777" s="43"/>
      <c r="Q777" s="41"/>
    </row>
    <row r="778" spans="1:17" s="18" customFormat="1" x14ac:dyDescent="0.2">
      <c r="A778" s="43"/>
      <c r="B778" s="43"/>
      <c r="C778" s="43"/>
      <c r="D778" s="43"/>
      <c r="E778" s="43"/>
      <c r="F778" s="43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1"/>
    </row>
    <row r="779" spans="1:17" s="18" customFormat="1" x14ac:dyDescent="0.2">
      <c r="A779" s="43"/>
      <c r="B779" s="43"/>
      <c r="C779" s="43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1"/>
    </row>
    <row r="780" spans="1:17" s="18" customFormat="1" x14ac:dyDescent="0.2">
      <c r="A780" s="43"/>
      <c r="B780" s="43"/>
      <c r="C780" s="43"/>
      <c r="D780" s="43"/>
      <c r="E780" s="43"/>
      <c r="F780" s="43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1"/>
    </row>
    <row r="781" spans="1:17" s="18" customFormat="1" x14ac:dyDescent="0.2">
      <c r="A781" s="43"/>
      <c r="B781" s="43"/>
      <c r="C781" s="43"/>
      <c r="D781" s="43"/>
      <c r="E781" s="43"/>
      <c r="F781" s="43"/>
      <c r="G781" s="43"/>
      <c r="H781" s="43"/>
      <c r="I781" s="43"/>
      <c r="J781" s="43"/>
      <c r="K781" s="43"/>
      <c r="L781" s="43"/>
      <c r="M781" s="43"/>
      <c r="N781" s="43"/>
      <c r="O781" s="43"/>
      <c r="P781" s="43"/>
      <c r="Q781" s="41"/>
    </row>
    <row r="782" spans="1:17" s="18" customFormat="1" x14ac:dyDescent="0.2">
      <c r="A782" s="43"/>
      <c r="B782" s="43"/>
      <c r="C782" s="43"/>
      <c r="D782" s="43"/>
      <c r="E782" s="43"/>
      <c r="F782" s="43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1"/>
    </row>
    <row r="783" spans="1:17" s="18" customFormat="1" x14ac:dyDescent="0.2">
      <c r="A783" s="43"/>
      <c r="B783" s="43"/>
      <c r="C783" s="43"/>
      <c r="D783" s="43"/>
      <c r="E783" s="43"/>
      <c r="F783" s="43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1"/>
    </row>
    <row r="784" spans="1:17" s="18" customFormat="1" x14ac:dyDescent="0.2">
      <c r="A784" s="43"/>
      <c r="B784" s="43"/>
      <c r="C784" s="43"/>
      <c r="D784" s="43"/>
      <c r="E784" s="43"/>
      <c r="F784" s="43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1"/>
    </row>
    <row r="785" spans="1:17" s="18" customFormat="1" x14ac:dyDescent="0.2">
      <c r="A785" s="43"/>
      <c r="B785" s="43"/>
      <c r="C785" s="43"/>
      <c r="D785" s="43"/>
      <c r="E785" s="43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1"/>
    </row>
    <row r="786" spans="1:17" s="18" customFormat="1" x14ac:dyDescent="0.2">
      <c r="A786" s="43"/>
      <c r="B786" s="43"/>
      <c r="C786" s="43"/>
      <c r="D786" s="43"/>
      <c r="E786" s="43"/>
      <c r="F786" s="43"/>
      <c r="G786" s="43"/>
      <c r="H786" s="43"/>
      <c r="I786" s="43"/>
      <c r="J786" s="43"/>
      <c r="K786" s="43"/>
      <c r="L786" s="43"/>
      <c r="M786" s="43"/>
      <c r="N786" s="43"/>
      <c r="O786" s="43"/>
      <c r="P786" s="43"/>
      <c r="Q786" s="41"/>
    </row>
    <row r="787" spans="1:17" s="18" customFormat="1" x14ac:dyDescent="0.2">
      <c r="A787" s="43"/>
      <c r="B787" s="43"/>
      <c r="C787" s="43"/>
      <c r="D787" s="43"/>
      <c r="E787" s="43"/>
      <c r="F787" s="43"/>
      <c r="G787" s="43"/>
      <c r="H787" s="43"/>
      <c r="I787" s="43"/>
      <c r="J787" s="43"/>
      <c r="K787" s="43"/>
      <c r="L787" s="43"/>
      <c r="M787" s="43"/>
      <c r="N787" s="43"/>
      <c r="O787" s="43"/>
      <c r="P787" s="43"/>
      <c r="Q787" s="41"/>
    </row>
    <row r="788" spans="1:17" s="18" customFormat="1" x14ac:dyDescent="0.2">
      <c r="A788" s="43"/>
      <c r="B788" s="43"/>
      <c r="C788" s="43"/>
      <c r="D788" s="43"/>
      <c r="E788" s="43"/>
      <c r="F788" s="43"/>
      <c r="G788" s="43"/>
      <c r="H788" s="43"/>
      <c r="I788" s="43"/>
      <c r="J788" s="43"/>
      <c r="K788" s="43"/>
      <c r="L788" s="43"/>
      <c r="M788" s="43"/>
      <c r="N788" s="43"/>
      <c r="O788" s="43"/>
      <c r="P788" s="43"/>
      <c r="Q788" s="41"/>
    </row>
    <row r="789" spans="1:17" s="18" customFormat="1" x14ac:dyDescent="0.2">
      <c r="A789" s="43"/>
      <c r="B789" s="43"/>
      <c r="C789" s="43"/>
      <c r="D789" s="43"/>
      <c r="E789" s="43"/>
      <c r="F789" s="43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1"/>
    </row>
    <row r="790" spans="1:17" s="18" customFormat="1" x14ac:dyDescent="0.2">
      <c r="A790" s="43"/>
      <c r="B790" s="43"/>
      <c r="C790" s="43"/>
      <c r="D790" s="43"/>
      <c r="E790" s="43"/>
      <c r="F790" s="43"/>
      <c r="G790" s="43"/>
      <c r="H790" s="43"/>
      <c r="I790" s="43"/>
      <c r="J790" s="43"/>
      <c r="K790" s="43"/>
      <c r="L790" s="43"/>
      <c r="M790" s="43"/>
      <c r="N790" s="43"/>
      <c r="O790" s="43"/>
      <c r="P790" s="43"/>
      <c r="Q790" s="41"/>
    </row>
    <row r="791" spans="1:17" s="18" customFormat="1" x14ac:dyDescent="0.2">
      <c r="A791" s="43"/>
      <c r="B791" s="43"/>
      <c r="C791" s="43"/>
      <c r="D791" s="43"/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1"/>
    </row>
    <row r="792" spans="1:17" s="18" customFormat="1" x14ac:dyDescent="0.2">
      <c r="A792" s="43"/>
      <c r="B792" s="43"/>
      <c r="C792" s="43"/>
      <c r="D792" s="43"/>
      <c r="E792" s="43"/>
      <c r="F792" s="43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1"/>
    </row>
    <row r="793" spans="1:17" s="18" customFormat="1" x14ac:dyDescent="0.2">
      <c r="A793" s="43"/>
      <c r="B793" s="43"/>
      <c r="C793" s="43"/>
      <c r="D793" s="43"/>
      <c r="E793" s="43"/>
      <c r="F793" s="43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1"/>
    </row>
    <row r="794" spans="1:17" s="18" customFormat="1" x14ac:dyDescent="0.2">
      <c r="A794" s="43"/>
      <c r="B794" s="43"/>
      <c r="C794" s="43"/>
      <c r="D794" s="43"/>
      <c r="E794" s="43"/>
      <c r="F794" s="43"/>
      <c r="G794" s="43"/>
      <c r="H794" s="43"/>
      <c r="I794" s="43"/>
      <c r="J794" s="43"/>
      <c r="K794" s="43"/>
      <c r="L794" s="43"/>
      <c r="M794" s="43"/>
      <c r="N794" s="43"/>
      <c r="O794" s="43"/>
      <c r="P794" s="43"/>
      <c r="Q794" s="41"/>
    </row>
    <row r="795" spans="1:17" s="18" customFormat="1" x14ac:dyDescent="0.2">
      <c r="A795" s="43"/>
      <c r="B795" s="43"/>
      <c r="C795" s="43"/>
      <c r="D795" s="43"/>
      <c r="E795" s="43"/>
      <c r="F795" s="43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1"/>
    </row>
    <row r="796" spans="1:17" s="18" customFormat="1" x14ac:dyDescent="0.2">
      <c r="A796" s="43"/>
      <c r="B796" s="43"/>
      <c r="C796" s="43"/>
      <c r="D796" s="43"/>
      <c r="E796" s="43"/>
      <c r="F796" s="43"/>
      <c r="G796" s="43"/>
      <c r="H796" s="43"/>
      <c r="I796" s="43"/>
      <c r="J796" s="43"/>
      <c r="K796" s="43"/>
      <c r="L796" s="43"/>
      <c r="M796" s="43"/>
      <c r="N796" s="43"/>
      <c r="O796" s="43"/>
      <c r="P796" s="43"/>
      <c r="Q796" s="41"/>
    </row>
    <row r="797" spans="1:17" s="18" customFormat="1" x14ac:dyDescent="0.2">
      <c r="A797" s="43"/>
      <c r="B797" s="43"/>
      <c r="C797" s="43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1"/>
    </row>
    <row r="798" spans="1:17" s="18" customFormat="1" x14ac:dyDescent="0.2">
      <c r="A798" s="43"/>
      <c r="B798" s="43"/>
      <c r="C798" s="43"/>
      <c r="D798" s="43"/>
      <c r="E798" s="43"/>
      <c r="F798" s="43"/>
      <c r="G798" s="43"/>
      <c r="H798" s="43"/>
      <c r="I798" s="43"/>
      <c r="J798" s="43"/>
      <c r="K798" s="43"/>
      <c r="L798" s="43"/>
      <c r="M798" s="43"/>
      <c r="N798" s="43"/>
      <c r="O798" s="43"/>
      <c r="P798" s="43"/>
      <c r="Q798" s="41"/>
    </row>
    <row r="799" spans="1:17" s="18" customFormat="1" x14ac:dyDescent="0.2">
      <c r="A799" s="43"/>
      <c r="B799" s="43"/>
      <c r="C799" s="43"/>
      <c r="D799" s="43"/>
      <c r="E799" s="43"/>
      <c r="F799" s="43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1"/>
    </row>
    <row r="800" spans="1:17" s="18" customFormat="1" x14ac:dyDescent="0.2">
      <c r="A800" s="43"/>
      <c r="B800" s="43"/>
      <c r="C800" s="43"/>
      <c r="D800" s="43"/>
      <c r="E800" s="43"/>
      <c r="F800" s="43"/>
      <c r="G800" s="43"/>
      <c r="H800" s="43"/>
      <c r="I800" s="43"/>
      <c r="J800" s="43"/>
      <c r="K800" s="43"/>
      <c r="L800" s="43"/>
      <c r="M800" s="43"/>
      <c r="N800" s="43"/>
      <c r="O800" s="43"/>
      <c r="P800" s="43"/>
      <c r="Q800" s="41"/>
    </row>
    <row r="801" spans="1:17" s="18" customFormat="1" x14ac:dyDescent="0.2">
      <c r="A801" s="43"/>
      <c r="B801" s="43"/>
      <c r="C801" s="43"/>
      <c r="D801" s="43"/>
      <c r="E801" s="43"/>
      <c r="F801" s="43"/>
      <c r="G801" s="43"/>
      <c r="H801" s="43"/>
      <c r="I801" s="43"/>
      <c r="J801" s="43"/>
      <c r="K801" s="43"/>
      <c r="L801" s="43"/>
      <c r="M801" s="43"/>
      <c r="N801" s="43"/>
      <c r="O801" s="43"/>
      <c r="P801" s="43"/>
      <c r="Q801" s="41"/>
    </row>
    <row r="802" spans="1:17" s="18" customFormat="1" x14ac:dyDescent="0.2">
      <c r="A802" s="43"/>
      <c r="B802" s="43"/>
      <c r="C802" s="43"/>
      <c r="D802" s="43"/>
      <c r="E802" s="43"/>
      <c r="F802" s="43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1"/>
    </row>
    <row r="803" spans="1:17" s="18" customFormat="1" x14ac:dyDescent="0.2">
      <c r="A803" s="43"/>
      <c r="B803" s="43"/>
      <c r="C803" s="43"/>
      <c r="D803" s="43"/>
      <c r="E803" s="43"/>
      <c r="F803" s="43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1"/>
    </row>
    <row r="804" spans="1:17" s="18" customFormat="1" x14ac:dyDescent="0.2">
      <c r="A804" s="43"/>
      <c r="B804" s="43"/>
      <c r="C804" s="43"/>
      <c r="D804" s="43"/>
      <c r="E804" s="43"/>
      <c r="F804" s="43"/>
      <c r="G804" s="43"/>
      <c r="H804" s="43"/>
      <c r="I804" s="43"/>
      <c r="J804" s="43"/>
      <c r="K804" s="43"/>
      <c r="L804" s="43"/>
      <c r="M804" s="43"/>
      <c r="N804" s="43"/>
      <c r="O804" s="43"/>
      <c r="P804" s="43"/>
      <c r="Q804" s="41"/>
    </row>
    <row r="805" spans="1:17" s="18" customFormat="1" x14ac:dyDescent="0.2">
      <c r="A805" s="43"/>
      <c r="B805" s="43"/>
      <c r="C805" s="43"/>
      <c r="D805" s="43"/>
      <c r="E805" s="43"/>
      <c r="F805" s="43"/>
      <c r="G805" s="43"/>
      <c r="H805" s="43"/>
      <c r="I805" s="43"/>
      <c r="J805" s="43"/>
      <c r="K805" s="43"/>
      <c r="L805" s="43"/>
      <c r="M805" s="43"/>
      <c r="N805" s="43"/>
      <c r="O805" s="43"/>
      <c r="P805" s="43"/>
      <c r="Q805" s="41"/>
    </row>
    <row r="806" spans="1:17" s="18" customFormat="1" x14ac:dyDescent="0.2">
      <c r="A806" s="43"/>
      <c r="B806" s="43"/>
      <c r="C806" s="43"/>
      <c r="D806" s="43"/>
      <c r="E806" s="43"/>
      <c r="F806" s="43"/>
      <c r="G806" s="43"/>
      <c r="H806" s="43"/>
      <c r="I806" s="43"/>
      <c r="J806" s="43"/>
      <c r="K806" s="43"/>
      <c r="L806" s="43"/>
      <c r="M806" s="43"/>
      <c r="N806" s="43"/>
      <c r="O806" s="43"/>
      <c r="P806" s="43"/>
      <c r="Q806" s="41"/>
    </row>
    <row r="807" spans="1:17" s="18" customFormat="1" x14ac:dyDescent="0.2">
      <c r="A807" s="43"/>
      <c r="B807" s="43"/>
      <c r="C807" s="43"/>
      <c r="D807" s="43"/>
      <c r="E807" s="43"/>
      <c r="F807" s="43"/>
      <c r="G807" s="43"/>
      <c r="H807" s="43"/>
      <c r="I807" s="43"/>
      <c r="J807" s="43"/>
      <c r="K807" s="43"/>
      <c r="L807" s="43"/>
      <c r="M807" s="43"/>
      <c r="N807" s="43"/>
      <c r="O807" s="43"/>
      <c r="P807" s="43"/>
      <c r="Q807" s="41"/>
    </row>
    <row r="808" spans="1:17" s="18" customFormat="1" x14ac:dyDescent="0.2">
      <c r="A808" s="43"/>
      <c r="B808" s="43"/>
      <c r="C808" s="43"/>
      <c r="D808" s="43"/>
      <c r="E808" s="43"/>
      <c r="F808" s="43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1"/>
    </row>
    <row r="809" spans="1:17" s="18" customFormat="1" x14ac:dyDescent="0.2">
      <c r="A809" s="43"/>
      <c r="B809" s="43"/>
      <c r="C809" s="43"/>
      <c r="D809" s="43"/>
      <c r="E809" s="43"/>
      <c r="F809" s="43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1"/>
    </row>
    <row r="810" spans="1:17" s="18" customFormat="1" x14ac:dyDescent="0.2">
      <c r="A810" s="43"/>
      <c r="B810" s="43"/>
      <c r="C810" s="43"/>
      <c r="D810" s="43"/>
      <c r="E810" s="43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1"/>
    </row>
    <row r="811" spans="1:17" s="18" customFormat="1" x14ac:dyDescent="0.2">
      <c r="A811" s="43"/>
      <c r="B811" s="43"/>
      <c r="C811" s="43"/>
      <c r="D811" s="43"/>
      <c r="E811" s="43"/>
      <c r="F811" s="43"/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1"/>
    </row>
    <row r="812" spans="1:17" s="18" customFormat="1" x14ac:dyDescent="0.2">
      <c r="A812" s="43"/>
      <c r="B812" s="43"/>
      <c r="C812" s="43"/>
      <c r="D812" s="43"/>
      <c r="E812" s="43"/>
      <c r="F812" s="43"/>
      <c r="G812" s="43"/>
      <c r="H812" s="43"/>
      <c r="I812" s="43"/>
      <c r="J812" s="43"/>
      <c r="K812" s="43"/>
      <c r="L812" s="43"/>
      <c r="M812" s="43"/>
      <c r="N812" s="43"/>
      <c r="O812" s="43"/>
      <c r="P812" s="43"/>
      <c r="Q812" s="41"/>
    </row>
    <row r="813" spans="1:17" s="18" customFormat="1" x14ac:dyDescent="0.2">
      <c r="A813" s="43"/>
      <c r="B813" s="43"/>
      <c r="C813" s="43"/>
      <c r="D813" s="43"/>
      <c r="E813" s="43"/>
      <c r="F813" s="43"/>
      <c r="G813" s="43"/>
      <c r="H813" s="43"/>
      <c r="I813" s="43"/>
      <c r="J813" s="43"/>
      <c r="K813" s="43"/>
      <c r="L813" s="43"/>
      <c r="M813" s="43"/>
      <c r="N813" s="43"/>
      <c r="O813" s="43"/>
      <c r="P813" s="43"/>
      <c r="Q813" s="41"/>
    </row>
    <row r="814" spans="1:17" s="18" customFormat="1" x14ac:dyDescent="0.2">
      <c r="A814" s="43"/>
      <c r="B814" s="43"/>
      <c r="C814" s="43"/>
      <c r="D814" s="43"/>
      <c r="E814" s="43"/>
      <c r="F814" s="43"/>
      <c r="G814" s="43"/>
      <c r="H814" s="43"/>
      <c r="I814" s="43"/>
      <c r="J814" s="43"/>
      <c r="K814" s="43"/>
      <c r="L814" s="43"/>
      <c r="M814" s="43"/>
      <c r="N814" s="43"/>
      <c r="O814" s="43"/>
      <c r="P814" s="43"/>
      <c r="Q814" s="41"/>
    </row>
    <row r="815" spans="1:17" s="18" customFormat="1" x14ac:dyDescent="0.2">
      <c r="A815" s="43"/>
      <c r="B815" s="43"/>
      <c r="C815" s="43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1"/>
    </row>
    <row r="816" spans="1:17" s="18" customFormat="1" x14ac:dyDescent="0.2">
      <c r="A816" s="43"/>
      <c r="B816" s="43"/>
      <c r="C816" s="43"/>
      <c r="D816" s="43"/>
      <c r="E816" s="43"/>
      <c r="F816" s="43"/>
      <c r="G816" s="43"/>
      <c r="H816" s="43"/>
      <c r="I816" s="43"/>
      <c r="J816" s="43"/>
      <c r="K816" s="43"/>
      <c r="L816" s="43"/>
      <c r="M816" s="43"/>
      <c r="N816" s="43"/>
      <c r="O816" s="43"/>
      <c r="P816" s="43"/>
      <c r="Q816" s="41"/>
    </row>
    <row r="817" spans="1:17" s="18" customFormat="1" x14ac:dyDescent="0.2">
      <c r="A817" s="43"/>
      <c r="B817" s="43"/>
      <c r="C817" s="43"/>
      <c r="D817" s="43"/>
      <c r="E817" s="43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1"/>
    </row>
    <row r="818" spans="1:17" s="18" customFormat="1" x14ac:dyDescent="0.2">
      <c r="A818" s="43"/>
      <c r="B818" s="43"/>
      <c r="C818" s="43"/>
      <c r="D818" s="43"/>
      <c r="E818" s="43"/>
      <c r="F818" s="43"/>
      <c r="G818" s="43"/>
      <c r="H818" s="43"/>
      <c r="I818" s="43"/>
      <c r="J818" s="43"/>
      <c r="K818" s="43"/>
      <c r="L818" s="43"/>
      <c r="M818" s="43"/>
      <c r="N818" s="43"/>
      <c r="O818" s="43"/>
      <c r="P818" s="43"/>
      <c r="Q818" s="41"/>
    </row>
    <row r="819" spans="1:17" s="18" customFormat="1" x14ac:dyDescent="0.2">
      <c r="A819" s="43"/>
      <c r="B819" s="43"/>
      <c r="C819" s="43"/>
      <c r="D819" s="43"/>
      <c r="E819" s="43"/>
      <c r="F819" s="43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1"/>
    </row>
    <row r="820" spans="1:17" s="18" customFormat="1" x14ac:dyDescent="0.2">
      <c r="A820" s="43"/>
      <c r="B820" s="43"/>
      <c r="C820" s="43"/>
      <c r="D820" s="43"/>
      <c r="E820" s="43"/>
      <c r="F820" s="43"/>
      <c r="G820" s="43"/>
      <c r="H820" s="43"/>
      <c r="I820" s="43"/>
      <c r="J820" s="43"/>
      <c r="K820" s="43"/>
      <c r="L820" s="43"/>
      <c r="M820" s="43"/>
      <c r="N820" s="43"/>
      <c r="O820" s="43"/>
      <c r="P820" s="43"/>
      <c r="Q820" s="41"/>
    </row>
    <row r="821" spans="1:17" s="18" customFormat="1" x14ac:dyDescent="0.2">
      <c r="A821" s="43"/>
      <c r="B821" s="43"/>
      <c r="C821" s="43"/>
      <c r="D821" s="43"/>
      <c r="E821" s="43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1"/>
    </row>
    <row r="822" spans="1:17" s="18" customFormat="1" x14ac:dyDescent="0.2">
      <c r="A822" s="43"/>
      <c r="B822" s="43"/>
      <c r="C822" s="43"/>
      <c r="D822" s="43"/>
      <c r="E822" s="43"/>
      <c r="F822" s="43"/>
      <c r="G822" s="43"/>
      <c r="H822" s="43"/>
      <c r="I822" s="43"/>
      <c r="J822" s="43"/>
      <c r="K822" s="43"/>
      <c r="L822" s="43"/>
      <c r="M822" s="43"/>
      <c r="N822" s="43"/>
      <c r="O822" s="43"/>
      <c r="P822" s="43"/>
      <c r="Q822" s="41"/>
    </row>
    <row r="823" spans="1:17" s="18" customFormat="1" x14ac:dyDescent="0.2">
      <c r="A823" s="43"/>
      <c r="B823" s="43"/>
      <c r="C823" s="43"/>
      <c r="D823" s="43"/>
      <c r="E823" s="43"/>
      <c r="F823" s="43"/>
      <c r="G823" s="43"/>
      <c r="H823" s="43"/>
      <c r="I823" s="43"/>
      <c r="J823" s="43"/>
      <c r="K823" s="43"/>
      <c r="L823" s="43"/>
      <c r="M823" s="43"/>
      <c r="N823" s="43"/>
      <c r="O823" s="43"/>
      <c r="P823" s="43"/>
      <c r="Q823" s="41"/>
    </row>
    <row r="824" spans="1:17" s="18" customFormat="1" x14ac:dyDescent="0.2">
      <c r="A824" s="43"/>
      <c r="B824" s="43"/>
      <c r="C824" s="43"/>
      <c r="D824" s="43"/>
      <c r="E824" s="43"/>
      <c r="F824" s="43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1"/>
    </row>
    <row r="825" spans="1:17" s="18" customFormat="1" x14ac:dyDescent="0.2">
      <c r="A825" s="43"/>
      <c r="B825" s="43"/>
      <c r="C825" s="43"/>
      <c r="D825" s="43"/>
      <c r="E825" s="43"/>
      <c r="F825" s="43"/>
      <c r="G825" s="43"/>
      <c r="H825" s="43"/>
      <c r="I825" s="43"/>
      <c r="J825" s="43"/>
      <c r="K825" s="43"/>
      <c r="L825" s="43"/>
      <c r="M825" s="43"/>
      <c r="N825" s="43"/>
      <c r="O825" s="43"/>
      <c r="P825" s="43"/>
      <c r="Q825" s="41"/>
    </row>
    <row r="826" spans="1:17" s="18" customFormat="1" x14ac:dyDescent="0.2">
      <c r="A826" s="43"/>
      <c r="B826" s="43"/>
      <c r="C826" s="43"/>
      <c r="D826" s="43"/>
      <c r="E826" s="43"/>
      <c r="F826" s="43"/>
      <c r="G826" s="43"/>
      <c r="H826" s="43"/>
      <c r="I826" s="43"/>
      <c r="J826" s="43"/>
      <c r="K826" s="43"/>
      <c r="L826" s="43"/>
      <c r="M826" s="43"/>
      <c r="N826" s="43"/>
      <c r="O826" s="43"/>
      <c r="P826" s="43"/>
      <c r="Q826" s="41"/>
    </row>
    <row r="827" spans="1:17" s="18" customFormat="1" x14ac:dyDescent="0.2">
      <c r="A827" s="43"/>
      <c r="B827" s="43"/>
      <c r="C827" s="43"/>
      <c r="D827" s="43"/>
      <c r="E827" s="43"/>
      <c r="F827" s="43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1"/>
    </row>
    <row r="828" spans="1:17" s="18" customFormat="1" x14ac:dyDescent="0.2">
      <c r="A828" s="43"/>
      <c r="B828" s="43"/>
      <c r="C828" s="43"/>
      <c r="D828" s="43"/>
      <c r="E828" s="43"/>
      <c r="F828" s="43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1"/>
    </row>
    <row r="829" spans="1:17" s="18" customFormat="1" x14ac:dyDescent="0.2">
      <c r="A829" s="43"/>
      <c r="B829" s="43"/>
      <c r="C829" s="43"/>
      <c r="D829" s="43"/>
      <c r="E829" s="43"/>
      <c r="F829" s="43"/>
      <c r="G829" s="43"/>
      <c r="H829" s="43"/>
      <c r="I829" s="43"/>
      <c r="J829" s="43"/>
      <c r="K829" s="43"/>
      <c r="L829" s="43"/>
      <c r="M829" s="43"/>
      <c r="N829" s="43"/>
      <c r="O829" s="43"/>
      <c r="P829" s="43"/>
      <c r="Q829" s="41"/>
    </row>
    <row r="830" spans="1:17" s="18" customFormat="1" x14ac:dyDescent="0.2">
      <c r="A830" s="43"/>
      <c r="B830" s="43"/>
      <c r="C830" s="43"/>
      <c r="D830" s="43"/>
      <c r="E830" s="43"/>
      <c r="F830" s="43"/>
      <c r="G830" s="43"/>
      <c r="H830" s="43"/>
      <c r="I830" s="43"/>
      <c r="J830" s="43"/>
      <c r="K830" s="43"/>
      <c r="L830" s="43"/>
      <c r="M830" s="43"/>
      <c r="N830" s="43"/>
      <c r="O830" s="43"/>
      <c r="P830" s="43"/>
      <c r="Q830" s="41"/>
    </row>
    <row r="831" spans="1:17" s="18" customFormat="1" x14ac:dyDescent="0.2">
      <c r="A831" s="43"/>
      <c r="B831" s="43"/>
      <c r="C831" s="43"/>
      <c r="D831" s="43"/>
      <c r="E831" s="43"/>
      <c r="F831" s="43"/>
      <c r="G831" s="43"/>
      <c r="H831" s="43"/>
      <c r="I831" s="43"/>
      <c r="J831" s="43"/>
      <c r="K831" s="43"/>
      <c r="L831" s="43"/>
      <c r="M831" s="43"/>
      <c r="N831" s="43"/>
      <c r="O831" s="43"/>
      <c r="P831" s="43"/>
      <c r="Q831" s="41"/>
    </row>
    <row r="832" spans="1:17" s="18" customFormat="1" x14ac:dyDescent="0.2">
      <c r="A832" s="43"/>
      <c r="B832" s="43"/>
      <c r="C832" s="43"/>
      <c r="D832" s="43"/>
      <c r="E832" s="43"/>
      <c r="F832" s="43"/>
      <c r="G832" s="43"/>
      <c r="H832" s="43"/>
      <c r="I832" s="43"/>
      <c r="J832" s="43"/>
      <c r="K832" s="43"/>
      <c r="L832" s="43"/>
      <c r="M832" s="43"/>
      <c r="N832" s="43"/>
      <c r="O832" s="43"/>
      <c r="P832" s="43"/>
      <c r="Q832" s="41"/>
    </row>
    <row r="833" spans="1:17" s="18" customFormat="1" x14ac:dyDescent="0.2">
      <c r="A833" s="43"/>
      <c r="B833" s="43"/>
      <c r="C833" s="43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1"/>
    </row>
    <row r="834" spans="1:17" s="18" customFormat="1" x14ac:dyDescent="0.2">
      <c r="A834" s="43"/>
      <c r="B834" s="43"/>
      <c r="C834" s="43"/>
      <c r="D834" s="43"/>
      <c r="E834" s="43"/>
      <c r="F834" s="43"/>
      <c r="G834" s="43"/>
      <c r="H834" s="43"/>
      <c r="I834" s="43"/>
      <c r="J834" s="43"/>
      <c r="K834" s="43"/>
      <c r="L834" s="43"/>
      <c r="M834" s="43"/>
      <c r="N834" s="43"/>
      <c r="O834" s="43"/>
      <c r="P834" s="43"/>
      <c r="Q834" s="41"/>
    </row>
    <row r="835" spans="1:17" s="18" customFormat="1" x14ac:dyDescent="0.2">
      <c r="A835" s="43"/>
      <c r="B835" s="43"/>
      <c r="C835" s="43"/>
      <c r="D835" s="43"/>
      <c r="E835" s="43"/>
      <c r="F835" s="43"/>
      <c r="G835" s="43"/>
      <c r="H835" s="43"/>
      <c r="I835" s="43"/>
      <c r="J835" s="43"/>
      <c r="K835" s="43"/>
      <c r="L835" s="43"/>
      <c r="M835" s="43"/>
      <c r="N835" s="43"/>
      <c r="O835" s="43"/>
      <c r="P835" s="43"/>
      <c r="Q835" s="41"/>
    </row>
    <row r="836" spans="1:17" s="18" customFormat="1" x14ac:dyDescent="0.2">
      <c r="A836" s="43"/>
      <c r="B836" s="43"/>
      <c r="C836" s="43"/>
      <c r="D836" s="43"/>
      <c r="E836" s="43"/>
      <c r="F836" s="43"/>
      <c r="G836" s="43"/>
      <c r="H836" s="43"/>
      <c r="I836" s="43"/>
      <c r="J836" s="43"/>
      <c r="K836" s="43"/>
      <c r="L836" s="43"/>
      <c r="M836" s="43"/>
      <c r="N836" s="43"/>
      <c r="O836" s="43"/>
      <c r="P836" s="43"/>
      <c r="Q836" s="41"/>
    </row>
    <row r="837" spans="1:17" s="18" customFormat="1" x14ac:dyDescent="0.2">
      <c r="A837" s="43"/>
      <c r="B837" s="43"/>
      <c r="C837" s="43"/>
      <c r="D837" s="43"/>
      <c r="E837" s="43"/>
      <c r="F837" s="43"/>
      <c r="G837" s="43"/>
      <c r="H837" s="43"/>
      <c r="I837" s="43"/>
      <c r="J837" s="43"/>
      <c r="K837" s="43"/>
      <c r="L837" s="43"/>
      <c r="M837" s="43"/>
      <c r="N837" s="43"/>
      <c r="O837" s="43"/>
      <c r="P837" s="43"/>
      <c r="Q837" s="41"/>
    </row>
    <row r="838" spans="1:17" s="18" customFormat="1" x14ac:dyDescent="0.2">
      <c r="A838" s="43"/>
      <c r="B838" s="43"/>
      <c r="C838" s="43"/>
      <c r="D838" s="43"/>
      <c r="E838" s="43"/>
      <c r="F838" s="43"/>
      <c r="G838" s="43"/>
      <c r="H838" s="43"/>
      <c r="I838" s="43"/>
      <c r="J838" s="43"/>
      <c r="K838" s="43"/>
      <c r="L838" s="43"/>
      <c r="M838" s="43"/>
      <c r="N838" s="43"/>
      <c r="O838" s="43"/>
      <c r="P838" s="43"/>
      <c r="Q838" s="41"/>
    </row>
    <row r="839" spans="1:17" s="18" customFormat="1" x14ac:dyDescent="0.2">
      <c r="A839" s="43"/>
      <c r="B839" s="43"/>
      <c r="C839" s="43"/>
      <c r="D839" s="43"/>
      <c r="E839" s="43"/>
      <c r="F839" s="43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1"/>
    </row>
    <row r="840" spans="1:17" s="18" customFormat="1" x14ac:dyDescent="0.2">
      <c r="A840" s="43"/>
      <c r="B840" s="43"/>
      <c r="C840" s="43"/>
      <c r="D840" s="43"/>
      <c r="E840" s="43"/>
      <c r="F840" s="43"/>
      <c r="G840" s="43"/>
      <c r="H840" s="43"/>
      <c r="I840" s="43"/>
      <c r="J840" s="43"/>
      <c r="K840" s="43"/>
      <c r="L840" s="43"/>
      <c r="M840" s="43"/>
      <c r="N840" s="43"/>
      <c r="O840" s="43"/>
      <c r="P840" s="43"/>
      <c r="Q840" s="41"/>
    </row>
    <row r="841" spans="1:17" s="18" customFormat="1" x14ac:dyDescent="0.2">
      <c r="A841" s="43"/>
      <c r="B841" s="43"/>
      <c r="C841" s="43"/>
      <c r="D841" s="43"/>
      <c r="E841" s="43"/>
      <c r="F841" s="43"/>
      <c r="G841" s="43"/>
      <c r="H841" s="43"/>
      <c r="I841" s="43"/>
      <c r="J841" s="43"/>
      <c r="K841" s="43"/>
      <c r="L841" s="43"/>
      <c r="M841" s="43"/>
      <c r="N841" s="43"/>
      <c r="O841" s="43"/>
      <c r="P841" s="43"/>
      <c r="Q841" s="41"/>
    </row>
    <row r="842" spans="1:17" s="18" customFormat="1" x14ac:dyDescent="0.2">
      <c r="A842" s="43"/>
      <c r="B842" s="43"/>
      <c r="C842" s="43"/>
      <c r="D842" s="43"/>
      <c r="E842" s="43"/>
      <c r="F842" s="43"/>
      <c r="G842" s="43"/>
      <c r="H842" s="43"/>
      <c r="I842" s="43"/>
      <c r="J842" s="43"/>
      <c r="K842" s="43"/>
      <c r="L842" s="43"/>
      <c r="M842" s="43"/>
      <c r="N842" s="43"/>
      <c r="O842" s="43"/>
      <c r="P842" s="43"/>
      <c r="Q842" s="41"/>
    </row>
    <row r="843" spans="1:17" s="18" customFormat="1" x14ac:dyDescent="0.2">
      <c r="A843" s="43"/>
      <c r="B843" s="43"/>
      <c r="C843" s="43"/>
      <c r="D843" s="43"/>
      <c r="E843" s="43"/>
      <c r="F843" s="43"/>
      <c r="G843" s="43"/>
      <c r="H843" s="43"/>
      <c r="I843" s="43"/>
      <c r="J843" s="43"/>
      <c r="K843" s="43"/>
      <c r="L843" s="43"/>
      <c r="M843" s="43"/>
      <c r="N843" s="43"/>
      <c r="O843" s="43"/>
      <c r="P843" s="43"/>
      <c r="Q843" s="41"/>
    </row>
    <row r="844" spans="1:17" s="18" customFormat="1" x14ac:dyDescent="0.2">
      <c r="A844" s="43"/>
      <c r="B844" s="43"/>
      <c r="C844" s="43"/>
      <c r="D844" s="43"/>
      <c r="E844" s="43"/>
      <c r="F844" s="43"/>
      <c r="G844" s="43"/>
      <c r="H844" s="43"/>
      <c r="I844" s="43"/>
      <c r="J844" s="43"/>
      <c r="K844" s="43"/>
      <c r="L844" s="43"/>
      <c r="M844" s="43"/>
      <c r="N844" s="43"/>
      <c r="O844" s="43"/>
      <c r="P844" s="43"/>
      <c r="Q844" s="41"/>
    </row>
    <row r="845" spans="1:17" s="18" customFormat="1" x14ac:dyDescent="0.2">
      <c r="A845" s="43"/>
      <c r="B845" s="43"/>
      <c r="C845" s="43"/>
      <c r="D845" s="43"/>
      <c r="E845" s="43"/>
      <c r="F845" s="43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1"/>
    </row>
    <row r="846" spans="1:17" s="18" customFormat="1" x14ac:dyDescent="0.2">
      <c r="A846" s="43"/>
      <c r="B846" s="43"/>
      <c r="C846" s="43"/>
      <c r="D846" s="43"/>
      <c r="E846" s="43"/>
      <c r="F846" s="43"/>
      <c r="G846" s="43"/>
      <c r="H846" s="43"/>
      <c r="I846" s="43"/>
      <c r="J846" s="43"/>
      <c r="K846" s="43"/>
      <c r="L846" s="43"/>
      <c r="M846" s="43"/>
      <c r="N846" s="43"/>
      <c r="O846" s="43"/>
      <c r="P846" s="43"/>
      <c r="Q846" s="41"/>
    </row>
    <row r="847" spans="1:17" s="18" customFormat="1" x14ac:dyDescent="0.2">
      <c r="A847" s="43"/>
      <c r="B847" s="43"/>
      <c r="C847" s="43"/>
      <c r="D847" s="43"/>
      <c r="E847" s="43"/>
      <c r="F847" s="43"/>
      <c r="G847" s="43"/>
      <c r="H847" s="43"/>
      <c r="I847" s="43"/>
      <c r="J847" s="43"/>
      <c r="K847" s="43"/>
      <c r="L847" s="43"/>
      <c r="M847" s="43"/>
      <c r="N847" s="43"/>
      <c r="O847" s="43"/>
      <c r="P847" s="43"/>
      <c r="Q847" s="41"/>
    </row>
    <row r="848" spans="1:17" s="18" customFormat="1" x14ac:dyDescent="0.2">
      <c r="A848" s="43"/>
      <c r="B848" s="43"/>
      <c r="C848" s="43"/>
      <c r="D848" s="43"/>
      <c r="E848" s="43"/>
      <c r="F848" s="43"/>
      <c r="G848" s="43"/>
      <c r="H848" s="43"/>
      <c r="I848" s="43"/>
      <c r="J848" s="43"/>
      <c r="K848" s="43"/>
      <c r="L848" s="43"/>
      <c r="M848" s="43"/>
      <c r="N848" s="43"/>
      <c r="O848" s="43"/>
      <c r="P848" s="43"/>
      <c r="Q848" s="41"/>
    </row>
    <row r="849" spans="1:17" s="18" customFormat="1" x14ac:dyDescent="0.2">
      <c r="A849" s="43"/>
      <c r="B849" s="43"/>
      <c r="C849" s="43"/>
      <c r="D849" s="43"/>
      <c r="E849" s="43"/>
      <c r="F849" s="43"/>
      <c r="G849" s="43"/>
      <c r="H849" s="43"/>
      <c r="I849" s="43"/>
      <c r="J849" s="43"/>
      <c r="K849" s="43"/>
      <c r="L849" s="43"/>
      <c r="M849" s="43"/>
      <c r="N849" s="43"/>
      <c r="O849" s="43"/>
      <c r="P849" s="43"/>
      <c r="Q849" s="41"/>
    </row>
    <row r="850" spans="1:17" s="18" customFormat="1" x14ac:dyDescent="0.2">
      <c r="A850" s="43"/>
      <c r="B850" s="43"/>
      <c r="C850" s="43"/>
      <c r="D850" s="43"/>
      <c r="E850" s="43"/>
      <c r="F850" s="43"/>
      <c r="G850" s="43"/>
      <c r="H850" s="43"/>
      <c r="I850" s="43"/>
      <c r="J850" s="43"/>
      <c r="K850" s="43"/>
      <c r="L850" s="43"/>
      <c r="M850" s="43"/>
      <c r="N850" s="43"/>
      <c r="O850" s="43"/>
      <c r="P850" s="43"/>
      <c r="Q850" s="41"/>
    </row>
    <row r="851" spans="1:17" s="18" customFormat="1" x14ac:dyDescent="0.2">
      <c r="A851" s="43"/>
      <c r="B851" s="43"/>
      <c r="C851" s="43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1"/>
    </row>
    <row r="852" spans="1:17" s="18" customFormat="1" x14ac:dyDescent="0.2">
      <c r="A852" s="43"/>
      <c r="B852" s="43"/>
      <c r="C852" s="43"/>
      <c r="D852" s="43"/>
      <c r="E852" s="43"/>
      <c r="F852" s="43"/>
      <c r="G852" s="43"/>
      <c r="H852" s="43"/>
      <c r="I852" s="43"/>
      <c r="J852" s="43"/>
      <c r="K852" s="43"/>
      <c r="L852" s="43"/>
      <c r="M852" s="43"/>
      <c r="N852" s="43"/>
      <c r="O852" s="43"/>
      <c r="P852" s="43"/>
      <c r="Q852" s="41"/>
    </row>
    <row r="853" spans="1:17" s="18" customFormat="1" x14ac:dyDescent="0.2">
      <c r="A853" s="43"/>
      <c r="B853" s="43"/>
      <c r="C853" s="43"/>
      <c r="D853" s="43"/>
      <c r="E853" s="43"/>
      <c r="F853" s="43"/>
      <c r="G853" s="43"/>
      <c r="H853" s="43"/>
      <c r="I853" s="43"/>
      <c r="J853" s="43"/>
      <c r="K853" s="43"/>
      <c r="L853" s="43"/>
      <c r="M853" s="43"/>
      <c r="N853" s="43"/>
      <c r="O853" s="43"/>
      <c r="P853" s="43"/>
      <c r="Q853" s="41"/>
    </row>
    <row r="854" spans="1:17" s="18" customFormat="1" x14ac:dyDescent="0.2">
      <c r="A854" s="43"/>
      <c r="B854" s="43"/>
      <c r="C854" s="43"/>
      <c r="D854" s="43"/>
      <c r="E854" s="43"/>
      <c r="F854" s="43"/>
      <c r="G854" s="43"/>
      <c r="H854" s="43"/>
      <c r="I854" s="43"/>
      <c r="J854" s="43"/>
      <c r="K854" s="43"/>
      <c r="L854" s="43"/>
      <c r="M854" s="43"/>
      <c r="N854" s="43"/>
      <c r="O854" s="43"/>
      <c r="P854" s="43"/>
      <c r="Q854" s="41"/>
    </row>
    <row r="855" spans="1:17" s="18" customFormat="1" x14ac:dyDescent="0.2">
      <c r="A855" s="43"/>
      <c r="B855" s="43"/>
      <c r="C855" s="43"/>
      <c r="D855" s="43"/>
      <c r="E855" s="43"/>
      <c r="F855" s="43"/>
      <c r="G855" s="43"/>
      <c r="H855" s="43"/>
      <c r="I855" s="43"/>
      <c r="J855" s="43"/>
      <c r="K855" s="43"/>
      <c r="L855" s="43"/>
      <c r="M855" s="43"/>
      <c r="N855" s="43"/>
      <c r="O855" s="43"/>
      <c r="P855" s="43"/>
      <c r="Q855" s="41"/>
    </row>
    <row r="856" spans="1:17" s="18" customFormat="1" x14ac:dyDescent="0.2">
      <c r="A856" s="43"/>
      <c r="B856" s="43"/>
      <c r="C856" s="43"/>
      <c r="D856" s="43"/>
      <c r="E856" s="43"/>
      <c r="F856" s="43"/>
      <c r="G856" s="43"/>
      <c r="H856" s="43"/>
      <c r="I856" s="43"/>
      <c r="J856" s="43"/>
      <c r="K856" s="43"/>
      <c r="L856" s="43"/>
      <c r="M856" s="43"/>
      <c r="N856" s="43"/>
      <c r="O856" s="43"/>
      <c r="P856" s="43"/>
      <c r="Q856" s="41"/>
    </row>
    <row r="857" spans="1:17" s="18" customFormat="1" x14ac:dyDescent="0.2">
      <c r="A857" s="43"/>
      <c r="B857" s="43"/>
      <c r="C857" s="43"/>
      <c r="D857" s="43"/>
      <c r="E857" s="43"/>
      <c r="F857" s="43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1"/>
    </row>
    <row r="858" spans="1:17" s="18" customFormat="1" x14ac:dyDescent="0.2">
      <c r="A858" s="43"/>
      <c r="B858" s="43"/>
      <c r="C858" s="43"/>
      <c r="D858" s="43"/>
      <c r="E858" s="43"/>
      <c r="F858" s="43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1"/>
    </row>
    <row r="859" spans="1:17" s="18" customFormat="1" x14ac:dyDescent="0.2">
      <c r="A859" s="43"/>
      <c r="B859" s="43"/>
      <c r="C859" s="43"/>
      <c r="D859" s="43"/>
      <c r="E859" s="43"/>
      <c r="F859" s="43"/>
      <c r="G859" s="43"/>
      <c r="H859" s="43"/>
      <c r="I859" s="43"/>
      <c r="J859" s="43"/>
      <c r="K859" s="43"/>
      <c r="L859" s="43"/>
      <c r="M859" s="43"/>
      <c r="N859" s="43"/>
      <c r="O859" s="43"/>
      <c r="P859" s="43"/>
      <c r="Q859" s="41"/>
    </row>
    <row r="860" spans="1:17" s="18" customFormat="1" x14ac:dyDescent="0.2">
      <c r="A860" s="43"/>
      <c r="B860" s="43"/>
      <c r="C860" s="43"/>
      <c r="D860" s="43"/>
      <c r="E860" s="43"/>
      <c r="F860" s="43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1"/>
    </row>
    <row r="861" spans="1:17" s="18" customFormat="1" x14ac:dyDescent="0.2">
      <c r="A861" s="43"/>
      <c r="B861" s="43"/>
      <c r="C861" s="43"/>
      <c r="D861" s="43"/>
      <c r="E861" s="43"/>
      <c r="F861" s="43"/>
      <c r="G861" s="43"/>
      <c r="H861" s="43"/>
      <c r="I861" s="43"/>
      <c r="J861" s="43"/>
      <c r="K861" s="43"/>
      <c r="L861" s="43"/>
      <c r="M861" s="43"/>
      <c r="N861" s="43"/>
      <c r="O861" s="43"/>
      <c r="P861" s="43"/>
      <c r="Q861" s="41"/>
    </row>
    <row r="862" spans="1:17" s="18" customFormat="1" x14ac:dyDescent="0.2">
      <c r="A862" s="43"/>
      <c r="B862" s="43"/>
      <c r="C862" s="43"/>
      <c r="D862" s="43"/>
      <c r="E862" s="43"/>
      <c r="F862" s="43"/>
      <c r="G862" s="43"/>
      <c r="H862" s="43"/>
      <c r="I862" s="43"/>
      <c r="J862" s="43"/>
      <c r="K862" s="43"/>
      <c r="L862" s="43"/>
      <c r="M862" s="43"/>
      <c r="N862" s="43"/>
      <c r="O862" s="43"/>
      <c r="P862" s="43"/>
      <c r="Q862" s="41"/>
    </row>
    <row r="863" spans="1:17" s="18" customFormat="1" x14ac:dyDescent="0.2">
      <c r="A863" s="43"/>
      <c r="B863" s="43"/>
      <c r="C863" s="43"/>
      <c r="D863" s="43"/>
      <c r="E863" s="43"/>
      <c r="F863" s="43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1"/>
    </row>
    <row r="864" spans="1:17" s="18" customFormat="1" x14ac:dyDescent="0.2">
      <c r="A864" s="43"/>
      <c r="B864" s="43"/>
      <c r="C864" s="43"/>
      <c r="D864" s="43"/>
      <c r="E864" s="43"/>
      <c r="F864" s="43"/>
      <c r="G864" s="43"/>
      <c r="H864" s="43"/>
      <c r="I864" s="43"/>
      <c r="J864" s="43"/>
      <c r="K864" s="43"/>
      <c r="L864" s="43"/>
      <c r="M864" s="43"/>
      <c r="N864" s="43"/>
      <c r="O864" s="43"/>
      <c r="P864" s="43"/>
      <c r="Q864" s="41"/>
    </row>
    <row r="865" spans="1:17" s="18" customFormat="1" x14ac:dyDescent="0.2">
      <c r="A865" s="43"/>
      <c r="B865" s="43"/>
      <c r="C865" s="43"/>
      <c r="D865" s="43"/>
      <c r="E865" s="43"/>
      <c r="F865" s="43"/>
      <c r="G865" s="43"/>
      <c r="H865" s="43"/>
      <c r="I865" s="43"/>
      <c r="J865" s="43"/>
      <c r="K865" s="43"/>
      <c r="L865" s="43"/>
      <c r="M865" s="43"/>
      <c r="N865" s="43"/>
      <c r="O865" s="43"/>
      <c r="P865" s="43"/>
      <c r="Q865" s="41"/>
    </row>
    <row r="866" spans="1:17" s="18" customFormat="1" x14ac:dyDescent="0.2">
      <c r="A866" s="43"/>
      <c r="B866" s="43"/>
      <c r="C866" s="43"/>
      <c r="D866" s="43"/>
      <c r="E866" s="43"/>
      <c r="F866" s="43"/>
      <c r="G866" s="43"/>
      <c r="H866" s="43"/>
      <c r="I866" s="43"/>
      <c r="J866" s="43"/>
      <c r="K866" s="43"/>
      <c r="L866" s="43"/>
      <c r="M866" s="43"/>
      <c r="N866" s="43"/>
      <c r="O866" s="43"/>
      <c r="P866" s="43"/>
      <c r="Q866" s="41"/>
    </row>
    <row r="867" spans="1:17" s="18" customFormat="1" x14ac:dyDescent="0.2">
      <c r="A867" s="43"/>
      <c r="B867" s="43"/>
      <c r="C867" s="43"/>
      <c r="D867" s="43"/>
      <c r="E867" s="43"/>
      <c r="F867" s="43"/>
      <c r="G867" s="43"/>
      <c r="H867" s="43"/>
      <c r="I867" s="43"/>
      <c r="J867" s="43"/>
      <c r="K867" s="43"/>
      <c r="L867" s="43"/>
      <c r="M867" s="43"/>
      <c r="N867" s="43"/>
      <c r="O867" s="43"/>
      <c r="P867" s="43"/>
      <c r="Q867" s="41"/>
    </row>
    <row r="868" spans="1:17" s="18" customFormat="1" x14ac:dyDescent="0.2">
      <c r="A868" s="43"/>
      <c r="B868" s="43"/>
      <c r="C868" s="43"/>
      <c r="D868" s="43"/>
      <c r="E868" s="43"/>
      <c r="F868" s="43"/>
      <c r="G868" s="43"/>
      <c r="H868" s="43"/>
      <c r="I868" s="43"/>
      <c r="J868" s="43"/>
      <c r="K868" s="43"/>
      <c r="L868" s="43"/>
      <c r="M868" s="43"/>
      <c r="N868" s="43"/>
      <c r="O868" s="43"/>
      <c r="P868" s="43"/>
      <c r="Q868" s="41"/>
    </row>
    <row r="869" spans="1:17" s="18" customFormat="1" x14ac:dyDescent="0.2">
      <c r="A869" s="43"/>
      <c r="B869" s="43"/>
      <c r="C869" s="43"/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1"/>
    </row>
    <row r="870" spans="1:17" s="18" customFormat="1" x14ac:dyDescent="0.2">
      <c r="A870" s="43"/>
      <c r="B870" s="43"/>
      <c r="C870" s="43"/>
      <c r="D870" s="43"/>
      <c r="E870" s="43"/>
      <c r="F870" s="43"/>
      <c r="G870" s="43"/>
      <c r="H870" s="43"/>
      <c r="I870" s="43"/>
      <c r="J870" s="43"/>
      <c r="K870" s="43"/>
      <c r="L870" s="43"/>
      <c r="M870" s="43"/>
      <c r="N870" s="43"/>
      <c r="O870" s="43"/>
      <c r="P870" s="43"/>
      <c r="Q870" s="41"/>
    </row>
    <row r="871" spans="1:17" s="18" customFormat="1" x14ac:dyDescent="0.2">
      <c r="A871" s="43"/>
      <c r="B871" s="43"/>
      <c r="C871" s="43"/>
      <c r="D871" s="43"/>
      <c r="E871" s="43"/>
      <c r="F871" s="43"/>
      <c r="G871" s="43"/>
      <c r="H871" s="43"/>
      <c r="I871" s="43"/>
      <c r="J871" s="43"/>
      <c r="K871" s="43"/>
      <c r="L871" s="43"/>
      <c r="M871" s="43"/>
      <c r="N871" s="43"/>
      <c r="O871" s="43"/>
      <c r="P871" s="43"/>
      <c r="Q871" s="41"/>
    </row>
    <row r="872" spans="1:17" s="18" customFormat="1" x14ac:dyDescent="0.2">
      <c r="A872" s="43"/>
      <c r="B872" s="43"/>
      <c r="C872" s="43"/>
      <c r="D872" s="43"/>
      <c r="E872" s="43"/>
      <c r="F872" s="43"/>
      <c r="G872" s="43"/>
      <c r="H872" s="43"/>
      <c r="I872" s="43"/>
      <c r="J872" s="43"/>
      <c r="K872" s="43"/>
      <c r="L872" s="43"/>
      <c r="M872" s="43"/>
      <c r="N872" s="43"/>
      <c r="O872" s="43"/>
      <c r="P872" s="43"/>
      <c r="Q872" s="41"/>
    </row>
    <row r="873" spans="1:17" s="18" customFormat="1" x14ac:dyDescent="0.2">
      <c r="A873" s="43"/>
      <c r="B873" s="43"/>
      <c r="C873" s="43"/>
      <c r="D873" s="43"/>
      <c r="E873" s="43"/>
      <c r="F873" s="43"/>
      <c r="G873" s="43"/>
      <c r="H873" s="43"/>
      <c r="I873" s="43"/>
      <c r="J873" s="43"/>
      <c r="K873" s="43"/>
      <c r="L873" s="43"/>
      <c r="M873" s="43"/>
      <c r="N873" s="43"/>
      <c r="O873" s="43"/>
      <c r="P873" s="43"/>
      <c r="Q873" s="41"/>
    </row>
    <row r="874" spans="1:17" s="18" customFormat="1" x14ac:dyDescent="0.2">
      <c r="A874" s="43"/>
      <c r="B874" s="43"/>
      <c r="C874" s="43"/>
      <c r="D874" s="43"/>
      <c r="E874" s="43"/>
      <c r="F874" s="43"/>
      <c r="G874" s="43"/>
      <c r="H874" s="43"/>
      <c r="I874" s="43"/>
      <c r="J874" s="43"/>
      <c r="K874" s="43"/>
      <c r="L874" s="43"/>
      <c r="M874" s="43"/>
      <c r="N874" s="43"/>
      <c r="O874" s="43"/>
      <c r="P874" s="43"/>
      <c r="Q874" s="41"/>
    </row>
    <row r="875" spans="1:17" s="18" customFormat="1" x14ac:dyDescent="0.2">
      <c r="A875" s="43"/>
      <c r="B875" s="43"/>
      <c r="C875" s="43"/>
      <c r="D875" s="43"/>
      <c r="E875" s="43"/>
      <c r="F875" s="43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1"/>
    </row>
    <row r="876" spans="1:17" s="18" customFormat="1" x14ac:dyDescent="0.2">
      <c r="A876" s="43"/>
      <c r="B876" s="43"/>
      <c r="C876" s="43"/>
      <c r="D876" s="43"/>
      <c r="E876" s="43"/>
      <c r="F876" s="43"/>
      <c r="G876" s="43"/>
      <c r="H876" s="43"/>
      <c r="I876" s="43"/>
      <c r="J876" s="43"/>
      <c r="K876" s="43"/>
      <c r="L876" s="43"/>
      <c r="M876" s="43"/>
      <c r="N876" s="43"/>
      <c r="O876" s="43"/>
      <c r="P876" s="43"/>
      <c r="Q876" s="41"/>
    </row>
    <row r="877" spans="1:17" s="18" customFormat="1" x14ac:dyDescent="0.2">
      <c r="A877" s="43"/>
      <c r="B877" s="43"/>
      <c r="C877" s="43"/>
      <c r="D877" s="43"/>
      <c r="E877" s="43"/>
      <c r="F877" s="43"/>
      <c r="G877" s="43"/>
      <c r="H877" s="43"/>
      <c r="I877" s="43"/>
      <c r="J877" s="43"/>
      <c r="K877" s="43"/>
      <c r="L877" s="43"/>
      <c r="M877" s="43"/>
      <c r="N877" s="43"/>
      <c r="O877" s="43"/>
      <c r="P877" s="43"/>
      <c r="Q877" s="41"/>
    </row>
    <row r="878" spans="1:17" s="18" customFormat="1" x14ac:dyDescent="0.2">
      <c r="A878" s="43"/>
      <c r="B878" s="43"/>
      <c r="C878" s="43"/>
      <c r="D878" s="43"/>
      <c r="E878" s="43"/>
      <c r="F878" s="43"/>
      <c r="G878" s="43"/>
      <c r="H878" s="43"/>
      <c r="I878" s="43"/>
      <c r="J878" s="43"/>
      <c r="K878" s="43"/>
      <c r="L878" s="43"/>
      <c r="M878" s="43"/>
      <c r="N878" s="43"/>
      <c r="O878" s="43"/>
      <c r="P878" s="43"/>
      <c r="Q878" s="41"/>
    </row>
    <row r="879" spans="1:17" s="18" customFormat="1" x14ac:dyDescent="0.2">
      <c r="A879" s="43"/>
      <c r="B879" s="43"/>
      <c r="C879" s="43"/>
      <c r="D879" s="43"/>
      <c r="E879" s="43"/>
      <c r="F879" s="43"/>
      <c r="G879" s="43"/>
      <c r="H879" s="43"/>
      <c r="I879" s="43"/>
      <c r="J879" s="43"/>
      <c r="K879" s="43"/>
      <c r="L879" s="43"/>
      <c r="M879" s="43"/>
      <c r="N879" s="43"/>
      <c r="O879" s="43"/>
      <c r="P879" s="43"/>
      <c r="Q879" s="41"/>
    </row>
    <row r="880" spans="1:17" s="18" customFormat="1" x14ac:dyDescent="0.2">
      <c r="A880" s="43"/>
      <c r="B880" s="43"/>
      <c r="C880" s="43"/>
      <c r="D880" s="43"/>
      <c r="E880" s="43"/>
      <c r="F880" s="43"/>
      <c r="G880" s="43"/>
      <c r="H880" s="43"/>
      <c r="I880" s="43"/>
      <c r="J880" s="43"/>
      <c r="K880" s="43"/>
      <c r="L880" s="43"/>
      <c r="M880" s="43"/>
      <c r="N880" s="43"/>
      <c r="O880" s="43"/>
      <c r="P880" s="43"/>
      <c r="Q880" s="41"/>
    </row>
    <row r="881" spans="1:17" s="18" customFormat="1" x14ac:dyDescent="0.2">
      <c r="A881" s="43"/>
      <c r="B881" s="43"/>
      <c r="C881" s="43"/>
      <c r="D881" s="43"/>
      <c r="E881" s="43"/>
      <c r="F881" s="43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1"/>
    </row>
    <row r="882" spans="1:17" s="18" customFormat="1" x14ac:dyDescent="0.2">
      <c r="A882" s="43"/>
      <c r="B882" s="43"/>
      <c r="C882" s="43"/>
      <c r="D882" s="43"/>
      <c r="E882" s="43"/>
      <c r="F882" s="43"/>
      <c r="G882" s="43"/>
      <c r="H882" s="43"/>
      <c r="I882" s="43"/>
      <c r="J882" s="43"/>
      <c r="K882" s="43"/>
      <c r="L882" s="43"/>
      <c r="M882" s="43"/>
      <c r="N882" s="43"/>
      <c r="O882" s="43"/>
      <c r="P882" s="43"/>
      <c r="Q882" s="41"/>
    </row>
    <row r="883" spans="1:17" s="18" customFormat="1" x14ac:dyDescent="0.2">
      <c r="A883" s="43"/>
      <c r="B883" s="43"/>
      <c r="C883" s="43"/>
      <c r="D883" s="43"/>
      <c r="E883" s="43"/>
      <c r="F883" s="43"/>
      <c r="G883" s="43"/>
      <c r="H883" s="43"/>
      <c r="I883" s="43"/>
      <c r="J883" s="43"/>
      <c r="K883" s="43"/>
      <c r="L883" s="43"/>
      <c r="M883" s="43"/>
      <c r="N883" s="43"/>
      <c r="O883" s="43"/>
      <c r="P883" s="43"/>
      <c r="Q883" s="41"/>
    </row>
    <row r="884" spans="1:17" s="18" customFormat="1" x14ac:dyDescent="0.2">
      <c r="A884" s="43"/>
      <c r="B884" s="43"/>
      <c r="C884" s="43"/>
      <c r="D884" s="43"/>
      <c r="E884" s="43"/>
      <c r="F884" s="43"/>
      <c r="G884" s="43"/>
      <c r="H884" s="43"/>
      <c r="I884" s="43"/>
      <c r="J884" s="43"/>
      <c r="K884" s="43"/>
      <c r="L884" s="43"/>
      <c r="M884" s="43"/>
      <c r="N884" s="43"/>
      <c r="O884" s="43"/>
      <c r="P884" s="43"/>
      <c r="Q884" s="41"/>
    </row>
    <row r="885" spans="1:17" s="18" customFormat="1" x14ac:dyDescent="0.2">
      <c r="A885" s="43"/>
      <c r="B885" s="43"/>
      <c r="C885" s="43"/>
      <c r="D885" s="43"/>
      <c r="E885" s="43"/>
      <c r="F885" s="43"/>
      <c r="G885" s="43"/>
      <c r="H885" s="43"/>
      <c r="I885" s="43"/>
      <c r="J885" s="43"/>
      <c r="K885" s="43"/>
      <c r="L885" s="43"/>
      <c r="M885" s="43"/>
      <c r="N885" s="43"/>
      <c r="O885" s="43"/>
      <c r="P885" s="43"/>
      <c r="Q885" s="41"/>
    </row>
    <row r="886" spans="1:17" s="18" customFormat="1" x14ac:dyDescent="0.2">
      <c r="A886" s="43"/>
      <c r="B886" s="43"/>
      <c r="C886" s="43"/>
      <c r="D886" s="43"/>
      <c r="E886" s="43"/>
      <c r="F886" s="43"/>
      <c r="G886" s="43"/>
      <c r="H886" s="43"/>
      <c r="I886" s="43"/>
      <c r="J886" s="43"/>
      <c r="K886" s="43"/>
      <c r="L886" s="43"/>
      <c r="M886" s="43"/>
      <c r="N886" s="43"/>
      <c r="O886" s="43"/>
      <c r="P886" s="43"/>
      <c r="Q886" s="41"/>
    </row>
    <row r="887" spans="1:17" s="18" customFormat="1" x14ac:dyDescent="0.2">
      <c r="A887" s="43"/>
      <c r="B887" s="43"/>
      <c r="C887" s="43"/>
      <c r="D887" s="43"/>
      <c r="E887" s="43"/>
      <c r="F887" s="43"/>
      <c r="G887" s="43"/>
      <c r="H887" s="43"/>
      <c r="I887" s="43"/>
      <c r="J887" s="43"/>
      <c r="K887" s="43"/>
      <c r="L887" s="43"/>
      <c r="M887" s="43"/>
      <c r="N887" s="43"/>
      <c r="O887" s="43"/>
      <c r="P887" s="43"/>
      <c r="Q887" s="41"/>
    </row>
    <row r="888" spans="1:17" s="18" customFormat="1" x14ac:dyDescent="0.2">
      <c r="A888" s="43"/>
      <c r="B888" s="43"/>
      <c r="C888" s="43"/>
      <c r="D888" s="43"/>
      <c r="E888" s="43"/>
      <c r="F888" s="43"/>
      <c r="G888" s="43"/>
      <c r="H888" s="43"/>
      <c r="I888" s="43"/>
      <c r="J888" s="43"/>
      <c r="K888" s="43"/>
      <c r="L888" s="43"/>
      <c r="M888" s="43"/>
      <c r="N888" s="43"/>
      <c r="O888" s="43"/>
      <c r="P888" s="43"/>
      <c r="Q888" s="41"/>
    </row>
    <row r="889" spans="1:17" s="18" customFormat="1" x14ac:dyDescent="0.2">
      <c r="A889" s="43"/>
      <c r="B889" s="43"/>
      <c r="C889" s="43"/>
      <c r="D889" s="43"/>
      <c r="E889" s="43"/>
      <c r="F889" s="43"/>
      <c r="G889" s="43"/>
      <c r="H889" s="43"/>
      <c r="I889" s="43"/>
      <c r="J889" s="43"/>
      <c r="K889" s="43"/>
      <c r="L889" s="43"/>
      <c r="M889" s="43"/>
      <c r="N889" s="43"/>
      <c r="O889" s="43"/>
      <c r="P889" s="43"/>
      <c r="Q889" s="41"/>
    </row>
    <row r="890" spans="1:17" s="18" customFormat="1" x14ac:dyDescent="0.2">
      <c r="A890" s="43"/>
      <c r="B890" s="43"/>
      <c r="C890" s="43"/>
      <c r="D890" s="43"/>
      <c r="E890" s="43"/>
      <c r="F890" s="43"/>
      <c r="G890" s="43"/>
      <c r="H890" s="43"/>
      <c r="I890" s="43"/>
      <c r="J890" s="43"/>
      <c r="K890" s="43"/>
      <c r="L890" s="43"/>
      <c r="M890" s="43"/>
      <c r="N890" s="43"/>
      <c r="O890" s="43"/>
      <c r="P890" s="43"/>
      <c r="Q890" s="41"/>
    </row>
    <row r="891" spans="1:17" s="18" customFormat="1" x14ac:dyDescent="0.2">
      <c r="A891" s="43"/>
      <c r="B891" s="43"/>
      <c r="C891" s="43"/>
      <c r="D891" s="43"/>
      <c r="E891" s="43"/>
      <c r="F891" s="43"/>
      <c r="G891" s="43"/>
      <c r="H891" s="43"/>
      <c r="I891" s="43"/>
      <c r="J891" s="43"/>
      <c r="K891" s="43"/>
      <c r="L891" s="43"/>
      <c r="M891" s="43"/>
      <c r="N891" s="43"/>
      <c r="O891" s="43"/>
      <c r="P891" s="43"/>
      <c r="Q891" s="41"/>
    </row>
    <row r="892" spans="1:17" s="18" customFormat="1" x14ac:dyDescent="0.2">
      <c r="A892" s="43"/>
      <c r="B892" s="43"/>
      <c r="C892" s="43"/>
      <c r="D892" s="43"/>
      <c r="E892" s="43"/>
      <c r="F892" s="43"/>
      <c r="G892" s="43"/>
      <c r="H892" s="43"/>
      <c r="I892" s="43"/>
      <c r="J892" s="43"/>
      <c r="K892" s="43"/>
      <c r="L892" s="43"/>
      <c r="M892" s="43"/>
      <c r="N892" s="43"/>
      <c r="O892" s="43"/>
      <c r="P892" s="43"/>
      <c r="Q892" s="41"/>
    </row>
    <row r="893" spans="1:17" s="18" customFormat="1" x14ac:dyDescent="0.2">
      <c r="A893" s="43"/>
      <c r="B893" s="43"/>
      <c r="C893" s="43"/>
      <c r="D893" s="43"/>
      <c r="E893" s="43"/>
      <c r="F893" s="43"/>
      <c r="G893" s="43"/>
      <c r="H893" s="43"/>
      <c r="I893" s="43"/>
      <c r="J893" s="43"/>
      <c r="K893" s="43"/>
      <c r="L893" s="43"/>
      <c r="M893" s="43"/>
      <c r="N893" s="43"/>
      <c r="O893" s="43"/>
      <c r="P893" s="43"/>
      <c r="Q893" s="41"/>
    </row>
    <row r="894" spans="1:17" s="18" customFormat="1" x14ac:dyDescent="0.2">
      <c r="A894" s="43"/>
      <c r="B894" s="43"/>
      <c r="C894" s="43"/>
      <c r="D894" s="43"/>
      <c r="E894" s="43"/>
      <c r="F894" s="43"/>
      <c r="G894" s="43"/>
      <c r="H894" s="43"/>
      <c r="I894" s="43"/>
      <c r="J894" s="43"/>
      <c r="K894" s="43"/>
      <c r="L894" s="43"/>
      <c r="M894" s="43"/>
      <c r="N894" s="43"/>
      <c r="O894" s="43"/>
      <c r="P894" s="43"/>
      <c r="Q894" s="41"/>
    </row>
    <row r="895" spans="1:17" s="18" customFormat="1" x14ac:dyDescent="0.2">
      <c r="A895" s="43"/>
      <c r="B895" s="43"/>
      <c r="C895" s="43"/>
      <c r="D895" s="43"/>
      <c r="E895" s="43"/>
      <c r="F895" s="43"/>
      <c r="G895" s="43"/>
      <c r="H895" s="43"/>
      <c r="I895" s="43"/>
      <c r="J895" s="43"/>
      <c r="K895" s="43"/>
      <c r="L895" s="43"/>
      <c r="M895" s="43"/>
      <c r="N895" s="43"/>
      <c r="O895" s="43"/>
      <c r="P895" s="43"/>
      <c r="Q895" s="41"/>
    </row>
    <row r="896" spans="1:17" s="18" customFormat="1" x14ac:dyDescent="0.2">
      <c r="A896" s="43"/>
      <c r="B896" s="43"/>
      <c r="C896" s="43"/>
      <c r="D896" s="43"/>
      <c r="E896" s="43"/>
      <c r="F896" s="43"/>
      <c r="G896" s="43"/>
      <c r="H896" s="43"/>
      <c r="I896" s="43"/>
      <c r="J896" s="43"/>
      <c r="K896" s="43"/>
      <c r="L896" s="43"/>
      <c r="M896" s="43"/>
      <c r="N896" s="43"/>
      <c r="O896" s="43"/>
      <c r="P896" s="43"/>
      <c r="Q896" s="41"/>
    </row>
    <row r="897" spans="1:17" s="18" customFormat="1" x14ac:dyDescent="0.2">
      <c r="A897" s="43"/>
      <c r="B897" s="43"/>
      <c r="C897" s="43"/>
      <c r="D897" s="43"/>
      <c r="E897" s="43"/>
      <c r="F897" s="43"/>
      <c r="G897" s="43"/>
      <c r="H897" s="43"/>
      <c r="I897" s="43"/>
      <c r="J897" s="43"/>
      <c r="K897" s="43"/>
      <c r="L897" s="43"/>
      <c r="M897" s="43"/>
      <c r="N897" s="43"/>
      <c r="O897" s="43"/>
      <c r="P897" s="43"/>
      <c r="Q897" s="41"/>
    </row>
    <row r="898" spans="1:17" s="18" customFormat="1" x14ac:dyDescent="0.2">
      <c r="A898" s="43"/>
      <c r="B898" s="43"/>
      <c r="C898" s="43"/>
      <c r="D898" s="43"/>
      <c r="E898" s="43"/>
      <c r="F898" s="43"/>
      <c r="G898" s="43"/>
      <c r="H898" s="43"/>
      <c r="I898" s="43"/>
      <c r="J898" s="43"/>
      <c r="K898" s="43"/>
      <c r="L898" s="43"/>
      <c r="M898" s="43"/>
      <c r="N898" s="43"/>
      <c r="O898" s="43"/>
      <c r="P898" s="43"/>
      <c r="Q898" s="41"/>
    </row>
    <row r="899" spans="1:17" s="18" customFormat="1" x14ac:dyDescent="0.2">
      <c r="A899" s="43"/>
      <c r="B899" s="43"/>
      <c r="C899" s="43"/>
      <c r="D899" s="43"/>
      <c r="E899" s="43"/>
      <c r="F899" s="43"/>
      <c r="G899" s="43"/>
      <c r="H899" s="43"/>
      <c r="I899" s="43"/>
      <c r="J899" s="43"/>
      <c r="K899" s="43"/>
      <c r="L899" s="43"/>
      <c r="M899" s="43"/>
      <c r="N899" s="43"/>
      <c r="O899" s="43"/>
      <c r="P899" s="43"/>
      <c r="Q899" s="41"/>
    </row>
    <row r="900" spans="1:17" s="18" customFormat="1" x14ac:dyDescent="0.2">
      <c r="A900" s="43"/>
      <c r="B900" s="43"/>
      <c r="C900" s="43"/>
      <c r="D900" s="43"/>
      <c r="E900" s="43"/>
      <c r="F900" s="43"/>
      <c r="G900" s="43"/>
      <c r="H900" s="43"/>
      <c r="I900" s="43"/>
      <c r="J900" s="43"/>
      <c r="K900" s="43"/>
      <c r="L900" s="43"/>
      <c r="M900" s="43"/>
      <c r="N900" s="43"/>
      <c r="O900" s="43"/>
      <c r="P900" s="43"/>
      <c r="Q900" s="41"/>
    </row>
    <row r="901" spans="1:17" s="18" customFormat="1" x14ac:dyDescent="0.2">
      <c r="A901" s="43"/>
      <c r="B901" s="43"/>
      <c r="C901" s="43"/>
      <c r="D901" s="43"/>
      <c r="E901" s="43"/>
      <c r="F901" s="43"/>
      <c r="G901" s="43"/>
      <c r="H901" s="43"/>
      <c r="I901" s="43"/>
      <c r="J901" s="43"/>
      <c r="K901" s="43"/>
      <c r="L901" s="43"/>
      <c r="M901" s="43"/>
      <c r="N901" s="43"/>
      <c r="O901" s="43"/>
      <c r="P901" s="43"/>
      <c r="Q901" s="41"/>
    </row>
    <row r="902" spans="1:17" s="18" customFormat="1" x14ac:dyDescent="0.2">
      <c r="A902" s="43"/>
      <c r="B902" s="43"/>
      <c r="C902" s="43"/>
      <c r="D902" s="43"/>
      <c r="E902" s="43"/>
      <c r="F902" s="43"/>
      <c r="G902" s="43"/>
      <c r="H902" s="43"/>
      <c r="I902" s="43"/>
      <c r="J902" s="43"/>
      <c r="K902" s="43"/>
      <c r="L902" s="43"/>
      <c r="M902" s="43"/>
      <c r="N902" s="43"/>
      <c r="O902" s="43"/>
      <c r="P902" s="43"/>
      <c r="Q902" s="41"/>
    </row>
    <row r="903" spans="1:17" s="18" customFormat="1" x14ac:dyDescent="0.2">
      <c r="A903" s="43"/>
      <c r="B903" s="43"/>
      <c r="C903" s="43"/>
      <c r="D903" s="43"/>
      <c r="E903" s="43"/>
      <c r="F903" s="43"/>
      <c r="G903" s="43"/>
      <c r="H903" s="43"/>
      <c r="I903" s="43"/>
      <c r="J903" s="43"/>
      <c r="K903" s="43"/>
      <c r="L903" s="43"/>
      <c r="M903" s="43"/>
      <c r="N903" s="43"/>
      <c r="O903" s="43"/>
      <c r="P903" s="43"/>
      <c r="Q903" s="41"/>
    </row>
    <row r="904" spans="1:17" s="18" customFormat="1" x14ac:dyDescent="0.2">
      <c r="A904" s="43"/>
      <c r="B904" s="43"/>
      <c r="C904" s="43"/>
      <c r="D904" s="43"/>
      <c r="E904" s="43"/>
      <c r="F904" s="43"/>
      <c r="G904" s="43"/>
      <c r="H904" s="43"/>
      <c r="I904" s="43"/>
      <c r="J904" s="43"/>
      <c r="K904" s="43"/>
      <c r="L904" s="43"/>
      <c r="M904" s="43"/>
      <c r="N904" s="43"/>
      <c r="O904" s="43"/>
      <c r="P904" s="43"/>
      <c r="Q904" s="41"/>
    </row>
    <row r="905" spans="1:17" s="18" customFormat="1" x14ac:dyDescent="0.2">
      <c r="A905" s="43"/>
      <c r="B905" s="43"/>
      <c r="C905" s="43"/>
      <c r="D905" s="43"/>
      <c r="E905" s="43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1"/>
    </row>
    <row r="906" spans="1:17" s="18" customFormat="1" x14ac:dyDescent="0.2">
      <c r="A906" s="43"/>
      <c r="B906" s="43"/>
      <c r="C906" s="43"/>
      <c r="D906" s="43"/>
      <c r="E906" s="43"/>
      <c r="F906" s="43"/>
      <c r="G906" s="43"/>
      <c r="H906" s="43"/>
      <c r="I906" s="43"/>
      <c r="J906" s="43"/>
      <c r="K906" s="43"/>
      <c r="L906" s="43"/>
      <c r="M906" s="43"/>
      <c r="N906" s="43"/>
      <c r="O906" s="43"/>
      <c r="P906" s="43"/>
      <c r="Q906" s="41"/>
    </row>
    <row r="907" spans="1:17" s="18" customFormat="1" x14ac:dyDescent="0.2">
      <c r="A907" s="43"/>
      <c r="B907" s="43"/>
      <c r="C907" s="43"/>
      <c r="D907" s="43"/>
      <c r="E907" s="43"/>
      <c r="F907" s="43"/>
      <c r="G907" s="43"/>
      <c r="H907" s="43"/>
      <c r="I907" s="43"/>
      <c r="J907" s="43"/>
      <c r="K907" s="43"/>
      <c r="L907" s="43"/>
      <c r="M907" s="43"/>
      <c r="N907" s="43"/>
      <c r="O907" s="43"/>
      <c r="P907" s="43"/>
      <c r="Q907" s="41"/>
    </row>
    <row r="908" spans="1:17" s="18" customFormat="1" x14ac:dyDescent="0.2">
      <c r="A908" s="43"/>
      <c r="B908" s="43"/>
      <c r="C908" s="43"/>
      <c r="D908" s="43"/>
      <c r="E908" s="43"/>
      <c r="F908" s="43"/>
      <c r="G908" s="43"/>
      <c r="H908" s="43"/>
      <c r="I908" s="43"/>
      <c r="J908" s="43"/>
      <c r="K908" s="43"/>
      <c r="L908" s="43"/>
      <c r="M908" s="43"/>
      <c r="N908" s="43"/>
      <c r="O908" s="43"/>
      <c r="P908" s="43"/>
      <c r="Q908" s="41"/>
    </row>
    <row r="909" spans="1:17" s="18" customFormat="1" x14ac:dyDescent="0.2">
      <c r="A909" s="43"/>
      <c r="B909" s="43"/>
      <c r="C909" s="43"/>
      <c r="D909" s="43"/>
      <c r="E909" s="43"/>
      <c r="F909" s="43"/>
      <c r="G909" s="43"/>
      <c r="H909" s="43"/>
      <c r="I909" s="43"/>
      <c r="J909" s="43"/>
      <c r="K909" s="43"/>
      <c r="L909" s="43"/>
      <c r="M909" s="43"/>
      <c r="N909" s="43"/>
      <c r="O909" s="43"/>
      <c r="P909" s="43"/>
      <c r="Q909" s="41"/>
    </row>
    <row r="910" spans="1:17" s="18" customFormat="1" x14ac:dyDescent="0.2">
      <c r="A910" s="43"/>
      <c r="B910" s="43"/>
      <c r="C910" s="43"/>
      <c r="D910" s="43"/>
      <c r="E910" s="43"/>
      <c r="F910" s="43"/>
      <c r="G910" s="43"/>
      <c r="H910" s="43"/>
      <c r="I910" s="43"/>
      <c r="J910" s="43"/>
      <c r="K910" s="43"/>
      <c r="L910" s="43"/>
      <c r="M910" s="43"/>
      <c r="N910" s="43"/>
      <c r="O910" s="43"/>
      <c r="P910" s="43"/>
      <c r="Q910" s="41"/>
    </row>
    <row r="911" spans="1:17" s="18" customFormat="1" x14ac:dyDescent="0.2">
      <c r="A911" s="43"/>
      <c r="B911" s="43"/>
      <c r="C911" s="43"/>
      <c r="D911" s="43"/>
      <c r="E911" s="43"/>
      <c r="F911" s="43"/>
      <c r="G911" s="43"/>
      <c r="H911" s="43"/>
      <c r="I911" s="43"/>
      <c r="J911" s="43"/>
      <c r="K911" s="43"/>
      <c r="L911" s="43"/>
      <c r="M911" s="43"/>
      <c r="N911" s="43"/>
      <c r="O911" s="43"/>
      <c r="P911" s="43"/>
      <c r="Q911" s="41"/>
    </row>
    <row r="912" spans="1:17" s="18" customFormat="1" x14ac:dyDescent="0.2">
      <c r="A912" s="43"/>
      <c r="B912" s="43"/>
      <c r="C912" s="43"/>
      <c r="D912" s="43"/>
      <c r="E912" s="43"/>
      <c r="F912" s="43"/>
      <c r="G912" s="43"/>
      <c r="H912" s="43"/>
      <c r="I912" s="43"/>
      <c r="J912" s="43"/>
      <c r="K912" s="43"/>
      <c r="L912" s="43"/>
      <c r="M912" s="43"/>
      <c r="N912" s="43"/>
      <c r="O912" s="43"/>
      <c r="P912" s="43"/>
      <c r="Q912" s="41"/>
    </row>
    <row r="913" spans="1:17" s="18" customFormat="1" x14ac:dyDescent="0.2">
      <c r="A913" s="43"/>
      <c r="B913" s="43"/>
      <c r="C913" s="43"/>
      <c r="D913" s="43"/>
      <c r="E913" s="43"/>
      <c r="F913" s="43"/>
      <c r="G913" s="43"/>
      <c r="H913" s="43"/>
      <c r="I913" s="43"/>
      <c r="J913" s="43"/>
      <c r="K913" s="43"/>
      <c r="L913" s="43"/>
      <c r="M913" s="43"/>
      <c r="N913" s="43"/>
      <c r="O913" s="43"/>
      <c r="P913" s="43"/>
      <c r="Q913" s="41"/>
    </row>
    <row r="914" spans="1:17" s="18" customFormat="1" x14ac:dyDescent="0.2">
      <c r="A914" s="43"/>
      <c r="B914" s="43"/>
      <c r="C914" s="43"/>
      <c r="D914" s="43"/>
      <c r="E914" s="43"/>
      <c r="F914" s="43"/>
      <c r="G914" s="43"/>
      <c r="H914" s="43"/>
      <c r="I914" s="43"/>
      <c r="J914" s="43"/>
      <c r="K914" s="43"/>
      <c r="L914" s="43"/>
      <c r="M914" s="43"/>
      <c r="N914" s="43"/>
      <c r="O914" s="43"/>
      <c r="P914" s="43"/>
      <c r="Q914" s="41"/>
    </row>
    <row r="915" spans="1:17" s="18" customFormat="1" x14ac:dyDescent="0.2">
      <c r="A915" s="43"/>
      <c r="B915" s="43"/>
      <c r="C915" s="43"/>
      <c r="D915" s="43"/>
      <c r="E915" s="43"/>
      <c r="F915" s="43"/>
      <c r="G915" s="43"/>
      <c r="H915" s="43"/>
      <c r="I915" s="43"/>
      <c r="J915" s="43"/>
      <c r="K915" s="43"/>
      <c r="L915" s="43"/>
      <c r="M915" s="43"/>
      <c r="N915" s="43"/>
      <c r="O915" s="43"/>
      <c r="P915" s="43"/>
      <c r="Q915" s="41"/>
    </row>
    <row r="916" spans="1:17" s="18" customFormat="1" x14ac:dyDescent="0.2">
      <c r="A916" s="43"/>
      <c r="B916" s="43"/>
      <c r="C916" s="43"/>
      <c r="D916" s="43"/>
      <c r="E916" s="43"/>
      <c r="F916" s="43"/>
      <c r="G916" s="43"/>
      <c r="H916" s="43"/>
      <c r="I916" s="43"/>
      <c r="J916" s="43"/>
      <c r="K916" s="43"/>
      <c r="L916" s="43"/>
      <c r="M916" s="43"/>
      <c r="N916" s="43"/>
      <c r="O916" s="43"/>
      <c r="P916" s="43"/>
      <c r="Q916" s="41"/>
    </row>
    <row r="917" spans="1:17" s="18" customFormat="1" x14ac:dyDescent="0.2">
      <c r="A917" s="43"/>
      <c r="B917" s="43"/>
      <c r="C917" s="43"/>
      <c r="D917" s="43"/>
      <c r="E917" s="43"/>
      <c r="F917" s="43"/>
      <c r="G917" s="43"/>
      <c r="H917" s="43"/>
      <c r="I917" s="43"/>
      <c r="J917" s="43"/>
      <c r="K917" s="43"/>
      <c r="L917" s="43"/>
      <c r="M917" s="43"/>
      <c r="N917" s="43"/>
      <c r="O917" s="43"/>
      <c r="P917" s="43"/>
      <c r="Q917" s="41"/>
    </row>
    <row r="918" spans="1:17" s="18" customFormat="1" x14ac:dyDescent="0.2">
      <c r="A918" s="43"/>
      <c r="B918" s="43"/>
      <c r="C918" s="43"/>
      <c r="D918" s="43"/>
      <c r="E918" s="43"/>
      <c r="F918" s="43"/>
      <c r="G918" s="43"/>
      <c r="H918" s="43"/>
      <c r="I918" s="43"/>
      <c r="J918" s="43"/>
      <c r="K918" s="43"/>
      <c r="L918" s="43"/>
      <c r="M918" s="43"/>
      <c r="N918" s="43"/>
      <c r="O918" s="43"/>
      <c r="P918" s="43"/>
      <c r="Q918" s="41"/>
    </row>
    <row r="919" spans="1:17" s="18" customFormat="1" x14ac:dyDescent="0.2">
      <c r="A919" s="43"/>
      <c r="B919" s="43"/>
      <c r="C919" s="43"/>
      <c r="D919" s="43"/>
      <c r="E919" s="43"/>
      <c r="F919" s="43"/>
      <c r="G919" s="43"/>
      <c r="H919" s="43"/>
      <c r="I919" s="43"/>
      <c r="J919" s="43"/>
      <c r="K919" s="43"/>
      <c r="L919" s="43"/>
      <c r="M919" s="43"/>
      <c r="N919" s="43"/>
      <c r="O919" s="43"/>
      <c r="P919" s="43"/>
      <c r="Q919" s="41"/>
    </row>
    <row r="920" spans="1:17" s="18" customFormat="1" x14ac:dyDescent="0.2">
      <c r="A920" s="43"/>
      <c r="B920" s="43"/>
      <c r="C920" s="43"/>
      <c r="D920" s="43"/>
      <c r="E920" s="43"/>
      <c r="F920" s="43"/>
      <c r="G920" s="43"/>
      <c r="H920" s="43"/>
      <c r="I920" s="43"/>
      <c r="J920" s="43"/>
      <c r="K920" s="43"/>
      <c r="L920" s="43"/>
      <c r="M920" s="43"/>
      <c r="N920" s="43"/>
      <c r="O920" s="43"/>
      <c r="P920" s="43"/>
      <c r="Q920" s="41"/>
    </row>
    <row r="921" spans="1:17" s="18" customFormat="1" x14ac:dyDescent="0.2">
      <c r="A921" s="43"/>
      <c r="B921" s="43"/>
      <c r="C921" s="43"/>
      <c r="D921" s="43"/>
      <c r="E921" s="43"/>
      <c r="F921" s="43"/>
      <c r="G921" s="43"/>
      <c r="H921" s="43"/>
      <c r="I921" s="43"/>
      <c r="J921" s="43"/>
      <c r="K921" s="43"/>
      <c r="L921" s="43"/>
      <c r="M921" s="43"/>
      <c r="N921" s="43"/>
      <c r="O921" s="43"/>
      <c r="P921" s="43"/>
      <c r="Q921" s="41"/>
    </row>
    <row r="922" spans="1:17" s="18" customFormat="1" x14ac:dyDescent="0.2">
      <c r="A922" s="43"/>
      <c r="B922" s="43"/>
      <c r="C922" s="43"/>
      <c r="D922" s="43"/>
      <c r="E922" s="43"/>
      <c r="F922" s="43"/>
      <c r="G922" s="43"/>
      <c r="H922" s="43"/>
      <c r="I922" s="43"/>
      <c r="J922" s="43"/>
      <c r="K922" s="43"/>
      <c r="L922" s="43"/>
      <c r="M922" s="43"/>
      <c r="N922" s="43"/>
      <c r="O922" s="43"/>
      <c r="P922" s="43"/>
      <c r="Q922" s="41"/>
    </row>
    <row r="923" spans="1:17" s="18" customFormat="1" x14ac:dyDescent="0.2">
      <c r="A923" s="43"/>
      <c r="B923" s="43"/>
      <c r="C923" s="43"/>
      <c r="D923" s="43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1"/>
    </row>
    <row r="924" spans="1:17" s="18" customFormat="1" x14ac:dyDescent="0.2">
      <c r="A924" s="43"/>
      <c r="B924" s="43"/>
      <c r="C924" s="43"/>
      <c r="D924" s="43"/>
      <c r="E924" s="43"/>
      <c r="F924" s="43"/>
      <c r="G924" s="43"/>
      <c r="H924" s="43"/>
      <c r="I924" s="43"/>
      <c r="J924" s="43"/>
      <c r="K924" s="43"/>
      <c r="L924" s="43"/>
      <c r="M924" s="43"/>
      <c r="N924" s="43"/>
      <c r="O924" s="43"/>
      <c r="P924" s="43"/>
      <c r="Q924" s="41"/>
    </row>
    <row r="925" spans="1:17" s="18" customFormat="1" x14ac:dyDescent="0.2">
      <c r="A925" s="43"/>
      <c r="B925" s="43"/>
      <c r="C925" s="43"/>
      <c r="D925" s="43"/>
      <c r="E925" s="43"/>
      <c r="F925" s="43"/>
      <c r="G925" s="43"/>
      <c r="H925" s="43"/>
      <c r="I925" s="43"/>
      <c r="J925" s="43"/>
      <c r="K925" s="43"/>
      <c r="L925" s="43"/>
      <c r="M925" s="43"/>
      <c r="N925" s="43"/>
      <c r="O925" s="43"/>
      <c r="P925" s="43"/>
      <c r="Q925" s="41"/>
    </row>
    <row r="926" spans="1:17" s="18" customFormat="1" x14ac:dyDescent="0.2">
      <c r="A926" s="43"/>
      <c r="B926" s="43"/>
      <c r="C926" s="43"/>
      <c r="D926" s="43"/>
      <c r="E926" s="43"/>
      <c r="F926" s="43"/>
      <c r="G926" s="43"/>
      <c r="H926" s="43"/>
      <c r="I926" s="43"/>
      <c r="J926" s="43"/>
      <c r="K926" s="43"/>
      <c r="L926" s="43"/>
      <c r="M926" s="43"/>
      <c r="N926" s="43"/>
      <c r="O926" s="43"/>
      <c r="P926" s="43"/>
      <c r="Q926" s="41"/>
    </row>
    <row r="927" spans="1:17" s="18" customFormat="1" x14ac:dyDescent="0.2">
      <c r="A927" s="43"/>
      <c r="B927" s="43"/>
      <c r="C927" s="43"/>
      <c r="D927" s="43"/>
      <c r="E927" s="43"/>
      <c r="F927" s="43"/>
      <c r="G927" s="43"/>
      <c r="H927" s="43"/>
      <c r="I927" s="43"/>
      <c r="J927" s="43"/>
      <c r="K927" s="43"/>
      <c r="L927" s="43"/>
      <c r="M927" s="43"/>
      <c r="N927" s="43"/>
      <c r="O927" s="43"/>
      <c r="P927" s="43"/>
      <c r="Q927" s="41"/>
    </row>
    <row r="928" spans="1:17" s="18" customFormat="1" x14ac:dyDescent="0.2">
      <c r="A928" s="43"/>
      <c r="B928" s="43"/>
      <c r="C928" s="43"/>
      <c r="D928" s="43"/>
      <c r="E928" s="43"/>
      <c r="F928" s="43"/>
      <c r="G928" s="43"/>
      <c r="H928" s="43"/>
      <c r="I928" s="43"/>
      <c r="J928" s="43"/>
      <c r="K928" s="43"/>
      <c r="L928" s="43"/>
      <c r="M928" s="43"/>
      <c r="N928" s="43"/>
      <c r="O928" s="43"/>
      <c r="P928" s="43"/>
      <c r="Q928" s="41"/>
    </row>
    <row r="929" spans="1:17" s="18" customFormat="1" x14ac:dyDescent="0.2">
      <c r="A929" s="43"/>
      <c r="B929" s="43"/>
      <c r="C929" s="43"/>
      <c r="D929" s="43"/>
      <c r="E929" s="43"/>
      <c r="F929" s="43"/>
      <c r="G929" s="43"/>
      <c r="H929" s="43"/>
      <c r="I929" s="43"/>
      <c r="J929" s="43"/>
      <c r="K929" s="43"/>
      <c r="L929" s="43"/>
      <c r="M929" s="43"/>
      <c r="N929" s="43"/>
      <c r="O929" s="43"/>
      <c r="P929" s="43"/>
      <c r="Q929" s="41"/>
    </row>
    <row r="930" spans="1:17" s="18" customFormat="1" x14ac:dyDescent="0.2">
      <c r="A930" s="43"/>
      <c r="B930" s="43"/>
      <c r="C930" s="43"/>
      <c r="D930" s="43"/>
      <c r="E930" s="43"/>
      <c r="F930" s="43"/>
      <c r="G930" s="43"/>
      <c r="H930" s="43"/>
      <c r="I930" s="43"/>
      <c r="J930" s="43"/>
      <c r="K930" s="43"/>
      <c r="L930" s="43"/>
      <c r="M930" s="43"/>
      <c r="N930" s="43"/>
      <c r="O930" s="43"/>
      <c r="P930" s="43"/>
      <c r="Q930" s="41"/>
    </row>
    <row r="931" spans="1:17" s="18" customFormat="1" x14ac:dyDescent="0.2">
      <c r="A931" s="43"/>
      <c r="B931" s="43"/>
      <c r="C931" s="43"/>
      <c r="D931" s="43"/>
      <c r="E931" s="43"/>
      <c r="F931" s="43"/>
      <c r="G931" s="43"/>
      <c r="H931" s="43"/>
      <c r="I931" s="43"/>
      <c r="J931" s="43"/>
      <c r="K931" s="43"/>
      <c r="L931" s="43"/>
      <c r="M931" s="43"/>
      <c r="N931" s="43"/>
      <c r="O931" s="43"/>
      <c r="P931" s="43"/>
      <c r="Q931" s="41"/>
    </row>
    <row r="932" spans="1:17" s="18" customFormat="1" x14ac:dyDescent="0.2">
      <c r="A932" s="43"/>
      <c r="B932" s="43"/>
      <c r="C932" s="43"/>
      <c r="D932" s="43"/>
      <c r="E932" s="43"/>
      <c r="F932" s="43"/>
      <c r="G932" s="43"/>
      <c r="H932" s="43"/>
      <c r="I932" s="43"/>
      <c r="J932" s="43"/>
      <c r="K932" s="43"/>
      <c r="L932" s="43"/>
      <c r="M932" s="43"/>
      <c r="N932" s="43"/>
      <c r="O932" s="43"/>
      <c r="P932" s="43"/>
      <c r="Q932" s="41"/>
    </row>
    <row r="933" spans="1:17" s="18" customFormat="1" x14ac:dyDescent="0.2">
      <c r="A933" s="43"/>
      <c r="B933" s="43"/>
      <c r="C933" s="43"/>
      <c r="D933" s="43"/>
      <c r="E933" s="43"/>
      <c r="F933" s="43"/>
      <c r="G933" s="43"/>
      <c r="H933" s="43"/>
      <c r="I933" s="43"/>
      <c r="J933" s="43"/>
      <c r="K933" s="43"/>
      <c r="L933" s="43"/>
      <c r="M933" s="43"/>
      <c r="N933" s="43"/>
      <c r="O933" s="43"/>
      <c r="P933" s="43"/>
      <c r="Q933" s="41"/>
    </row>
    <row r="934" spans="1:17" s="18" customFormat="1" x14ac:dyDescent="0.2">
      <c r="A934" s="43"/>
      <c r="B934" s="43"/>
      <c r="C934" s="43"/>
      <c r="D934" s="43"/>
      <c r="E934" s="43"/>
      <c r="F934" s="43"/>
      <c r="G934" s="43"/>
      <c r="H934" s="43"/>
      <c r="I934" s="43"/>
      <c r="J934" s="43"/>
      <c r="K934" s="43"/>
      <c r="L934" s="43"/>
      <c r="M934" s="43"/>
      <c r="N934" s="43"/>
      <c r="O934" s="43"/>
      <c r="P934" s="43"/>
      <c r="Q934" s="41"/>
    </row>
    <row r="935" spans="1:17" s="18" customFormat="1" x14ac:dyDescent="0.2">
      <c r="A935" s="43"/>
      <c r="B935" s="43"/>
      <c r="C935" s="43"/>
      <c r="D935" s="43"/>
      <c r="E935" s="43"/>
      <c r="F935" s="43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1"/>
    </row>
    <row r="936" spans="1:17" s="18" customFormat="1" x14ac:dyDescent="0.2">
      <c r="A936" s="43"/>
      <c r="B936" s="43"/>
      <c r="C936" s="43"/>
      <c r="D936" s="43"/>
      <c r="E936" s="43"/>
      <c r="F936" s="43"/>
      <c r="G936" s="43"/>
      <c r="H936" s="43"/>
      <c r="I936" s="43"/>
      <c r="J936" s="43"/>
      <c r="K936" s="43"/>
      <c r="L936" s="43"/>
      <c r="M936" s="43"/>
      <c r="N936" s="43"/>
      <c r="O936" s="43"/>
      <c r="P936" s="43"/>
      <c r="Q936" s="41"/>
    </row>
    <row r="937" spans="1:17" s="18" customFormat="1" x14ac:dyDescent="0.2">
      <c r="A937" s="43"/>
      <c r="B937" s="43"/>
      <c r="C937" s="43"/>
      <c r="D937" s="43"/>
      <c r="E937" s="43"/>
      <c r="F937" s="43"/>
      <c r="G937" s="43"/>
      <c r="H937" s="43"/>
      <c r="I937" s="43"/>
      <c r="J937" s="43"/>
      <c r="K937" s="43"/>
      <c r="L937" s="43"/>
      <c r="M937" s="43"/>
      <c r="N937" s="43"/>
      <c r="O937" s="43"/>
      <c r="P937" s="43"/>
      <c r="Q937" s="41"/>
    </row>
    <row r="938" spans="1:17" s="18" customFormat="1" x14ac:dyDescent="0.2">
      <c r="A938" s="43"/>
      <c r="B938" s="43"/>
      <c r="C938" s="43"/>
      <c r="D938" s="43"/>
      <c r="E938" s="43"/>
      <c r="F938" s="43"/>
      <c r="G938" s="43"/>
      <c r="H938" s="43"/>
      <c r="I938" s="43"/>
      <c r="J938" s="43"/>
      <c r="K938" s="43"/>
      <c r="L938" s="43"/>
      <c r="M938" s="43"/>
      <c r="N938" s="43"/>
      <c r="O938" s="43"/>
      <c r="P938" s="43"/>
      <c r="Q938" s="41"/>
    </row>
    <row r="939" spans="1:17" s="18" customFormat="1" x14ac:dyDescent="0.2">
      <c r="A939" s="43"/>
      <c r="B939" s="43"/>
      <c r="C939" s="43"/>
      <c r="D939" s="43"/>
      <c r="E939" s="43"/>
      <c r="F939" s="43"/>
      <c r="G939" s="43"/>
      <c r="H939" s="43"/>
      <c r="I939" s="43"/>
      <c r="J939" s="43"/>
      <c r="K939" s="43"/>
      <c r="L939" s="43"/>
      <c r="M939" s="43"/>
      <c r="N939" s="43"/>
      <c r="O939" s="43"/>
      <c r="P939" s="43"/>
      <c r="Q939" s="41"/>
    </row>
    <row r="940" spans="1:17" s="18" customFormat="1" x14ac:dyDescent="0.2">
      <c r="A940" s="43"/>
      <c r="B940" s="43"/>
      <c r="C940" s="43"/>
      <c r="D940" s="43"/>
      <c r="E940" s="43"/>
      <c r="F940" s="43"/>
      <c r="G940" s="43"/>
      <c r="H940" s="43"/>
      <c r="I940" s="43"/>
      <c r="J940" s="43"/>
      <c r="K940" s="43"/>
      <c r="L940" s="43"/>
      <c r="M940" s="43"/>
      <c r="N940" s="43"/>
      <c r="O940" s="43"/>
      <c r="P940" s="43"/>
      <c r="Q940" s="41"/>
    </row>
    <row r="941" spans="1:17" s="18" customFormat="1" x14ac:dyDescent="0.2">
      <c r="A941" s="43"/>
      <c r="B941" s="43"/>
      <c r="C941" s="43"/>
      <c r="D941" s="43"/>
      <c r="E941" s="4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1"/>
    </row>
    <row r="942" spans="1:17" s="18" customFormat="1" x14ac:dyDescent="0.2">
      <c r="A942" s="43"/>
      <c r="B942" s="43"/>
      <c r="C942" s="43"/>
      <c r="D942" s="43"/>
      <c r="E942" s="43"/>
      <c r="F942" s="43"/>
      <c r="G942" s="43"/>
      <c r="H942" s="43"/>
      <c r="I942" s="43"/>
      <c r="J942" s="43"/>
      <c r="K942" s="43"/>
      <c r="L942" s="43"/>
      <c r="M942" s="43"/>
      <c r="N942" s="43"/>
      <c r="O942" s="43"/>
      <c r="P942" s="43"/>
      <c r="Q942" s="41"/>
    </row>
    <row r="943" spans="1:17" s="18" customFormat="1" x14ac:dyDescent="0.2">
      <c r="A943" s="43"/>
      <c r="B943" s="43"/>
      <c r="C943" s="43"/>
      <c r="D943" s="43"/>
      <c r="E943" s="43"/>
      <c r="F943" s="43"/>
      <c r="G943" s="43"/>
      <c r="H943" s="43"/>
      <c r="I943" s="43"/>
      <c r="J943" s="43"/>
      <c r="K943" s="43"/>
      <c r="L943" s="43"/>
      <c r="M943" s="43"/>
      <c r="N943" s="43"/>
      <c r="O943" s="43"/>
      <c r="P943" s="43"/>
      <c r="Q943" s="41"/>
    </row>
    <row r="944" spans="1:17" s="18" customFormat="1" x14ac:dyDescent="0.2">
      <c r="A944" s="43"/>
      <c r="B944" s="43"/>
      <c r="C944" s="43"/>
      <c r="D944" s="43"/>
      <c r="E944" s="43"/>
      <c r="F944" s="43"/>
      <c r="G944" s="43"/>
      <c r="H944" s="43"/>
      <c r="I944" s="43"/>
      <c r="J944" s="43"/>
      <c r="K944" s="43"/>
      <c r="L944" s="43"/>
      <c r="M944" s="43"/>
      <c r="N944" s="43"/>
      <c r="O944" s="43"/>
      <c r="P944" s="43"/>
      <c r="Q944" s="41"/>
    </row>
    <row r="945" spans="1:17" s="18" customFormat="1" x14ac:dyDescent="0.2">
      <c r="A945" s="43"/>
      <c r="B945" s="43"/>
      <c r="C945" s="43"/>
      <c r="D945" s="43"/>
      <c r="E945" s="43"/>
      <c r="F945" s="43"/>
      <c r="G945" s="43"/>
      <c r="H945" s="43"/>
      <c r="I945" s="43"/>
      <c r="J945" s="43"/>
      <c r="K945" s="43"/>
      <c r="L945" s="43"/>
      <c r="M945" s="43"/>
      <c r="N945" s="43"/>
      <c r="O945" s="43"/>
      <c r="P945" s="43"/>
      <c r="Q945" s="41"/>
    </row>
    <row r="946" spans="1:17" s="18" customFormat="1" x14ac:dyDescent="0.2">
      <c r="A946" s="43"/>
      <c r="B946" s="43"/>
      <c r="C946" s="43"/>
      <c r="D946" s="43"/>
      <c r="E946" s="43"/>
      <c r="F946" s="43"/>
      <c r="G946" s="43"/>
      <c r="H946" s="43"/>
      <c r="I946" s="43"/>
      <c r="J946" s="43"/>
      <c r="K946" s="43"/>
      <c r="L946" s="43"/>
      <c r="M946" s="43"/>
      <c r="N946" s="43"/>
      <c r="O946" s="43"/>
      <c r="P946" s="43"/>
      <c r="Q946" s="41"/>
    </row>
    <row r="947" spans="1:17" s="18" customFormat="1" x14ac:dyDescent="0.2">
      <c r="A947" s="43"/>
      <c r="B947" s="43"/>
      <c r="C947" s="43"/>
      <c r="D947" s="43"/>
      <c r="E947" s="43"/>
      <c r="F947" s="43"/>
      <c r="G947" s="43"/>
      <c r="H947" s="43"/>
      <c r="I947" s="43"/>
      <c r="J947" s="43"/>
      <c r="K947" s="43"/>
      <c r="L947" s="43"/>
      <c r="M947" s="43"/>
      <c r="N947" s="43"/>
      <c r="O947" s="43"/>
      <c r="P947" s="43"/>
      <c r="Q947" s="41"/>
    </row>
    <row r="948" spans="1:17" s="18" customFormat="1" x14ac:dyDescent="0.2">
      <c r="A948" s="43"/>
      <c r="B948" s="43"/>
      <c r="C948" s="43"/>
      <c r="D948" s="43"/>
      <c r="E948" s="43"/>
      <c r="F948" s="43"/>
      <c r="G948" s="43"/>
      <c r="H948" s="43"/>
      <c r="I948" s="43"/>
      <c r="J948" s="43"/>
      <c r="K948" s="43"/>
      <c r="L948" s="43"/>
      <c r="M948" s="43"/>
      <c r="N948" s="43"/>
      <c r="O948" s="43"/>
      <c r="P948" s="43"/>
      <c r="Q948" s="41"/>
    </row>
    <row r="949" spans="1:17" s="18" customFormat="1" x14ac:dyDescent="0.2">
      <c r="A949" s="43"/>
      <c r="B949" s="43"/>
      <c r="C949" s="43"/>
      <c r="D949" s="43"/>
      <c r="E949" s="43"/>
      <c r="F949" s="43"/>
      <c r="G949" s="43"/>
      <c r="H949" s="43"/>
      <c r="I949" s="43"/>
      <c r="J949" s="43"/>
      <c r="K949" s="43"/>
      <c r="L949" s="43"/>
      <c r="M949" s="43"/>
      <c r="N949" s="43"/>
      <c r="O949" s="43"/>
      <c r="P949" s="43"/>
      <c r="Q949" s="41"/>
    </row>
    <row r="950" spans="1:17" s="18" customFormat="1" x14ac:dyDescent="0.2">
      <c r="A950" s="43"/>
      <c r="B950" s="43"/>
      <c r="C950" s="43"/>
      <c r="D950" s="43"/>
      <c r="E950" s="43"/>
      <c r="F950" s="43"/>
      <c r="G950" s="43"/>
      <c r="H950" s="43"/>
      <c r="I950" s="43"/>
      <c r="J950" s="43"/>
      <c r="K950" s="43"/>
      <c r="L950" s="43"/>
      <c r="M950" s="43"/>
      <c r="N950" s="43"/>
      <c r="O950" s="43"/>
      <c r="P950" s="43"/>
      <c r="Q950" s="41"/>
    </row>
    <row r="951" spans="1:17" s="18" customFormat="1" x14ac:dyDescent="0.2">
      <c r="A951" s="43"/>
      <c r="B951" s="43"/>
      <c r="C951" s="43"/>
      <c r="D951" s="43"/>
      <c r="E951" s="43"/>
      <c r="F951" s="43"/>
      <c r="G951" s="43"/>
      <c r="H951" s="43"/>
      <c r="I951" s="43"/>
      <c r="J951" s="43"/>
      <c r="K951" s="43"/>
      <c r="L951" s="43"/>
      <c r="M951" s="43"/>
      <c r="N951" s="43"/>
      <c r="O951" s="43"/>
      <c r="P951" s="43"/>
      <c r="Q951" s="41"/>
    </row>
    <row r="952" spans="1:17" s="18" customFormat="1" x14ac:dyDescent="0.2">
      <c r="A952" s="43"/>
      <c r="B952" s="43"/>
      <c r="C952" s="43"/>
      <c r="D952" s="43"/>
      <c r="E952" s="43"/>
      <c r="F952" s="43"/>
      <c r="G952" s="43"/>
      <c r="H952" s="43"/>
      <c r="I952" s="43"/>
      <c r="J952" s="43"/>
      <c r="K952" s="43"/>
      <c r="L952" s="43"/>
      <c r="M952" s="43"/>
      <c r="N952" s="43"/>
      <c r="O952" s="43"/>
      <c r="P952" s="43"/>
      <c r="Q952" s="41"/>
    </row>
    <row r="953" spans="1:17" s="18" customFormat="1" x14ac:dyDescent="0.2">
      <c r="A953" s="43"/>
      <c r="B953" s="43"/>
      <c r="C953" s="43"/>
      <c r="D953" s="43"/>
      <c r="E953" s="43"/>
      <c r="F953" s="43"/>
      <c r="G953" s="43"/>
      <c r="H953" s="43"/>
      <c r="I953" s="43"/>
      <c r="J953" s="43"/>
      <c r="K953" s="43"/>
      <c r="L953" s="43"/>
      <c r="M953" s="43"/>
      <c r="N953" s="43"/>
      <c r="O953" s="43"/>
      <c r="P953" s="43"/>
      <c r="Q953" s="41"/>
    </row>
    <row r="954" spans="1:17" s="18" customFormat="1" x14ac:dyDescent="0.2">
      <c r="A954" s="43"/>
      <c r="B954" s="43"/>
      <c r="C954" s="43"/>
      <c r="D954" s="43"/>
      <c r="E954" s="43"/>
      <c r="F954" s="43"/>
      <c r="G954" s="43"/>
      <c r="H954" s="43"/>
      <c r="I954" s="43"/>
      <c r="J954" s="43"/>
      <c r="K954" s="43"/>
      <c r="L954" s="43"/>
      <c r="M954" s="43"/>
      <c r="N954" s="43"/>
      <c r="O954" s="43"/>
      <c r="P954" s="43"/>
      <c r="Q954" s="41"/>
    </row>
    <row r="955" spans="1:17" s="18" customFormat="1" x14ac:dyDescent="0.2">
      <c r="A955" s="43"/>
      <c r="B955" s="43"/>
      <c r="C955" s="43"/>
      <c r="D955" s="43"/>
      <c r="E955" s="43"/>
      <c r="F955" s="43"/>
      <c r="G955" s="43"/>
      <c r="H955" s="43"/>
      <c r="I955" s="43"/>
      <c r="J955" s="43"/>
      <c r="K955" s="43"/>
      <c r="L955" s="43"/>
      <c r="M955" s="43"/>
      <c r="N955" s="43"/>
      <c r="O955" s="43"/>
      <c r="P955" s="43"/>
      <c r="Q955" s="41"/>
    </row>
    <row r="956" spans="1:17" s="18" customFormat="1" x14ac:dyDescent="0.2">
      <c r="A956" s="43"/>
      <c r="B956" s="43"/>
      <c r="C956" s="43"/>
      <c r="D956" s="43"/>
      <c r="E956" s="43"/>
      <c r="F956" s="43"/>
      <c r="G956" s="43"/>
      <c r="H956" s="43"/>
      <c r="I956" s="43"/>
      <c r="J956" s="43"/>
      <c r="K956" s="43"/>
      <c r="L956" s="43"/>
      <c r="M956" s="43"/>
      <c r="N956" s="43"/>
      <c r="O956" s="43"/>
      <c r="P956" s="43"/>
      <c r="Q956" s="41"/>
    </row>
    <row r="957" spans="1:17" s="18" customFormat="1" x14ac:dyDescent="0.2">
      <c r="A957" s="43"/>
      <c r="B957" s="43"/>
      <c r="C957" s="43"/>
      <c r="D957" s="43"/>
      <c r="E957" s="43"/>
      <c r="F957" s="43"/>
      <c r="G957" s="43"/>
      <c r="H957" s="43"/>
      <c r="I957" s="43"/>
      <c r="J957" s="43"/>
      <c r="K957" s="43"/>
      <c r="L957" s="43"/>
      <c r="M957" s="43"/>
      <c r="N957" s="43"/>
      <c r="O957" s="43"/>
      <c r="P957" s="43"/>
      <c r="Q957" s="41"/>
    </row>
    <row r="958" spans="1:17" s="18" customFormat="1" x14ac:dyDescent="0.2">
      <c r="A958" s="43"/>
      <c r="B958" s="43"/>
      <c r="C958" s="43"/>
      <c r="D958" s="43"/>
      <c r="E958" s="43"/>
      <c r="F958" s="43"/>
      <c r="G958" s="43"/>
      <c r="H958" s="43"/>
      <c r="I958" s="43"/>
      <c r="J958" s="43"/>
      <c r="K958" s="43"/>
      <c r="L958" s="43"/>
      <c r="M958" s="43"/>
      <c r="N958" s="43"/>
      <c r="O958" s="43"/>
      <c r="P958" s="43"/>
      <c r="Q958" s="41"/>
    </row>
    <row r="959" spans="1:17" s="18" customFormat="1" x14ac:dyDescent="0.2">
      <c r="A959" s="43"/>
      <c r="B959" s="43"/>
      <c r="C959" s="43"/>
      <c r="D959" s="43"/>
      <c r="E959" s="43"/>
      <c r="F959" s="43"/>
      <c r="G959" s="43"/>
      <c r="H959" s="43"/>
      <c r="I959" s="43"/>
      <c r="J959" s="43"/>
      <c r="K959" s="43"/>
      <c r="L959" s="43"/>
      <c r="M959" s="43"/>
      <c r="N959" s="43"/>
      <c r="O959" s="43"/>
      <c r="P959" s="43"/>
      <c r="Q959" s="41"/>
    </row>
    <row r="960" spans="1:17" s="18" customFormat="1" x14ac:dyDescent="0.2">
      <c r="A960" s="43"/>
      <c r="B960" s="43"/>
      <c r="C960" s="43"/>
      <c r="D960" s="43"/>
      <c r="E960" s="43"/>
      <c r="F960" s="43"/>
      <c r="G960" s="43"/>
      <c r="H960" s="43"/>
      <c r="I960" s="43"/>
      <c r="J960" s="43"/>
      <c r="K960" s="43"/>
      <c r="L960" s="43"/>
      <c r="M960" s="43"/>
      <c r="N960" s="43"/>
      <c r="O960" s="43"/>
      <c r="P960" s="43"/>
      <c r="Q960" s="41"/>
    </row>
    <row r="961" spans="1:17" s="18" customFormat="1" x14ac:dyDescent="0.2">
      <c r="A961" s="43"/>
      <c r="B961" s="43"/>
      <c r="C961" s="43"/>
      <c r="D961" s="43"/>
      <c r="E961" s="43"/>
      <c r="F961" s="43"/>
      <c r="G961" s="43"/>
      <c r="H961" s="43"/>
      <c r="I961" s="43"/>
      <c r="J961" s="43"/>
      <c r="K961" s="43"/>
      <c r="L961" s="43"/>
      <c r="M961" s="43"/>
      <c r="N961" s="43"/>
      <c r="O961" s="43"/>
      <c r="P961" s="43"/>
      <c r="Q961" s="41"/>
    </row>
    <row r="962" spans="1:17" s="18" customFormat="1" x14ac:dyDescent="0.2">
      <c r="A962" s="43"/>
      <c r="B962" s="43"/>
      <c r="C962" s="43"/>
      <c r="D962" s="43"/>
      <c r="E962" s="43"/>
      <c r="F962" s="43"/>
      <c r="G962" s="43"/>
      <c r="H962" s="43"/>
      <c r="I962" s="43"/>
      <c r="J962" s="43"/>
      <c r="K962" s="43"/>
      <c r="L962" s="43"/>
      <c r="M962" s="43"/>
      <c r="N962" s="43"/>
      <c r="O962" s="43"/>
      <c r="P962" s="43"/>
      <c r="Q962" s="41"/>
    </row>
    <row r="963" spans="1:17" s="18" customFormat="1" x14ac:dyDescent="0.2">
      <c r="A963" s="43"/>
      <c r="B963" s="43"/>
      <c r="C963" s="43"/>
      <c r="D963" s="43"/>
      <c r="E963" s="43"/>
      <c r="F963" s="43"/>
      <c r="G963" s="43"/>
      <c r="H963" s="43"/>
      <c r="I963" s="43"/>
      <c r="J963" s="43"/>
      <c r="K963" s="43"/>
      <c r="L963" s="43"/>
      <c r="M963" s="43"/>
      <c r="N963" s="43"/>
      <c r="O963" s="43"/>
      <c r="P963" s="43"/>
      <c r="Q963" s="41"/>
    </row>
    <row r="964" spans="1:17" s="18" customFormat="1" x14ac:dyDescent="0.2">
      <c r="A964" s="43"/>
      <c r="B964" s="43"/>
      <c r="C964" s="43"/>
      <c r="D964" s="43"/>
      <c r="E964" s="43"/>
      <c r="F964" s="43"/>
      <c r="G964" s="43"/>
      <c r="H964" s="43"/>
      <c r="I964" s="43"/>
      <c r="J964" s="43"/>
      <c r="K964" s="43"/>
      <c r="L964" s="43"/>
      <c r="M964" s="43"/>
      <c r="N964" s="43"/>
      <c r="O964" s="43"/>
      <c r="P964" s="43"/>
      <c r="Q964" s="41"/>
    </row>
    <row r="965" spans="1:17" s="18" customFormat="1" x14ac:dyDescent="0.2">
      <c r="A965" s="43"/>
      <c r="B965" s="43"/>
      <c r="C965" s="43"/>
      <c r="D965" s="43"/>
      <c r="E965" s="43"/>
      <c r="F965" s="43"/>
      <c r="G965" s="43"/>
      <c r="H965" s="43"/>
      <c r="I965" s="43"/>
      <c r="J965" s="43"/>
      <c r="K965" s="43"/>
      <c r="L965" s="43"/>
      <c r="M965" s="43"/>
      <c r="N965" s="43"/>
      <c r="O965" s="43"/>
      <c r="P965" s="43"/>
      <c r="Q965" s="41"/>
    </row>
    <row r="966" spans="1:17" s="18" customFormat="1" x14ac:dyDescent="0.2">
      <c r="A966" s="43"/>
      <c r="B966" s="43"/>
      <c r="C966" s="43"/>
      <c r="D966" s="43"/>
      <c r="E966" s="43"/>
      <c r="F966" s="43"/>
      <c r="G966" s="43"/>
      <c r="H966" s="43"/>
      <c r="I966" s="43"/>
      <c r="J966" s="43"/>
      <c r="K966" s="43"/>
      <c r="L966" s="43"/>
      <c r="M966" s="43"/>
      <c r="N966" s="43"/>
      <c r="O966" s="43"/>
      <c r="P966" s="43"/>
      <c r="Q966" s="41"/>
    </row>
    <row r="967" spans="1:17" s="18" customFormat="1" x14ac:dyDescent="0.2">
      <c r="A967" s="43"/>
      <c r="B967" s="43"/>
      <c r="C967" s="43"/>
      <c r="D967" s="43"/>
      <c r="E967" s="43"/>
      <c r="F967" s="43"/>
      <c r="G967" s="43"/>
      <c r="H967" s="43"/>
      <c r="I967" s="43"/>
      <c r="J967" s="43"/>
      <c r="K967" s="43"/>
      <c r="L967" s="43"/>
      <c r="M967" s="43"/>
      <c r="N967" s="43"/>
      <c r="O967" s="43"/>
      <c r="P967" s="43"/>
      <c r="Q967" s="41"/>
    </row>
    <row r="968" spans="1:17" s="18" customFormat="1" x14ac:dyDescent="0.2">
      <c r="A968" s="43"/>
      <c r="B968" s="43"/>
      <c r="C968" s="43"/>
      <c r="D968" s="43"/>
      <c r="E968" s="43"/>
      <c r="F968" s="43"/>
      <c r="G968" s="43"/>
      <c r="H968" s="43"/>
      <c r="I968" s="43"/>
      <c r="J968" s="43"/>
      <c r="K968" s="43"/>
      <c r="L968" s="43"/>
      <c r="M968" s="43"/>
      <c r="N968" s="43"/>
      <c r="O968" s="43"/>
      <c r="P968" s="43"/>
      <c r="Q968" s="41"/>
    </row>
    <row r="969" spans="1:17" s="18" customFormat="1" x14ac:dyDescent="0.2">
      <c r="A969" s="43"/>
      <c r="B969" s="43"/>
      <c r="C969" s="43"/>
      <c r="D969" s="43"/>
      <c r="E969" s="43"/>
      <c r="F969" s="43"/>
      <c r="G969" s="43"/>
      <c r="H969" s="43"/>
      <c r="I969" s="43"/>
      <c r="J969" s="43"/>
      <c r="K969" s="43"/>
      <c r="L969" s="43"/>
      <c r="M969" s="43"/>
      <c r="N969" s="43"/>
      <c r="O969" s="43"/>
      <c r="P969" s="43"/>
      <c r="Q969" s="41"/>
    </row>
    <row r="970" spans="1:17" s="18" customFormat="1" x14ac:dyDescent="0.2">
      <c r="A970" s="43"/>
      <c r="B970" s="43"/>
      <c r="C970" s="43"/>
      <c r="D970" s="43"/>
      <c r="E970" s="43"/>
      <c r="F970" s="43"/>
      <c r="G970" s="43"/>
      <c r="H970" s="43"/>
      <c r="I970" s="43"/>
      <c r="J970" s="43"/>
      <c r="K970" s="43"/>
      <c r="L970" s="43"/>
      <c r="M970" s="43"/>
      <c r="N970" s="43"/>
      <c r="O970" s="43"/>
      <c r="P970" s="43"/>
      <c r="Q970" s="41"/>
    </row>
    <row r="971" spans="1:17" s="18" customFormat="1" x14ac:dyDescent="0.2">
      <c r="A971" s="43"/>
      <c r="B971" s="43"/>
      <c r="C971" s="43"/>
      <c r="D971" s="43"/>
      <c r="E971" s="43"/>
      <c r="F971" s="43"/>
      <c r="G971" s="43"/>
      <c r="H971" s="43"/>
      <c r="I971" s="43"/>
      <c r="J971" s="43"/>
      <c r="K971" s="43"/>
      <c r="L971" s="43"/>
      <c r="M971" s="43"/>
      <c r="N971" s="43"/>
      <c r="O971" s="43"/>
      <c r="P971" s="43"/>
      <c r="Q971" s="41"/>
    </row>
    <row r="972" spans="1:17" s="18" customFormat="1" x14ac:dyDescent="0.2">
      <c r="A972" s="43"/>
      <c r="B972" s="43"/>
      <c r="C972" s="43"/>
      <c r="D972" s="43"/>
      <c r="E972" s="43"/>
      <c r="F972" s="43"/>
      <c r="G972" s="43"/>
      <c r="H972" s="43"/>
      <c r="I972" s="43"/>
      <c r="J972" s="43"/>
      <c r="K972" s="43"/>
      <c r="L972" s="43"/>
      <c r="M972" s="43"/>
      <c r="N972" s="43"/>
      <c r="O972" s="43"/>
      <c r="P972" s="43"/>
      <c r="Q972" s="41"/>
    </row>
    <row r="973" spans="1:17" s="18" customFormat="1" x14ac:dyDescent="0.2">
      <c r="A973" s="43"/>
      <c r="B973" s="43"/>
      <c r="C973" s="43"/>
      <c r="D973" s="43"/>
      <c r="E973" s="43"/>
      <c r="F973" s="43"/>
      <c r="G973" s="43"/>
      <c r="H973" s="43"/>
      <c r="I973" s="43"/>
      <c r="J973" s="43"/>
      <c r="K973" s="43"/>
      <c r="L973" s="43"/>
      <c r="M973" s="43"/>
      <c r="N973" s="43"/>
      <c r="O973" s="43"/>
      <c r="P973" s="43"/>
      <c r="Q973" s="41"/>
    </row>
    <row r="974" spans="1:17" s="18" customFormat="1" x14ac:dyDescent="0.2">
      <c r="A974" s="43"/>
      <c r="B974" s="43"/>
      <c r="C974" s="43"/>
      <c r="D974" s="43"/>
      <c r="E974" s="43"/>
      <c r="F974" s="43"/>
      <c r="G974" s="43"/>
      <c r="H974" s="43"/>
      <c r="I974" s="43"/>
      <c r="J974" s="43"/>
      <c r="K974" s="43"/>
      <c r="L974" s="43"/>
      <c r="M974" s="43"/>
      <c r="N974" s="43"/>
      <c r="O974" s="43"/>
      <c r="P974" s="43"/>
      <c r="Q974" s="41"/>
    </row>
    <row r="975" spans="1:17" s="18" customFormat="1" x14ac:dyDescent="0.2">
      <c r="A975" s="43"/>
      <c r="B975" s="43"/>
      <c r="C975" s="43"/>
      <c r="D975" s="43"/>
      <c r="E975" s="43"/>
      <c r="F975" s="43"/>
      <c r="G975" s="43"/>
      <c r="H975" s="43"/>
      <c r="I975" s="43"/>
      <c r="J975" s="43"/>
      <c r="K975" s="43"/>
      <c r="L975" s="43"/>
      <c r="M975" s="43"/>
      <c r="N975" s="43"/>
      <c r="O975" s="43"/>
      <c r="P975" s="43"/>
      <c r="Q975" s="41"/>
    </row>
    <row r="976" spans="1:17" s="18" customFormat="1" x14ac:dyDescent="0.2">
      <c r="A976" s="43"/>
      <c r="B976" s="43"/>
      <c r="C976" s="43"/>
      <c r="D976" s="43"/>
      <c r="E976" s="43"/>
      <c r="F976" s="43"/>
      <c r="G976" s="43"/>
      <c r="H976" s="43"/>
      <c r="I976" s="43"/>
      <c r="J976" s="43"/>
      <c r="K976" s="43"/>
      <c r="L976" s="43"/>
      <c r="M976" s="43"/>
      <c r="N976" s="43"/>
      <c r="O976" s="43"/>
      <c r="P976" s="43"/>
      <c r="Q976" s="41"/>
    </row>
    <row r="977" spans="1:17" s="18" customFormat="1" x14ac:dyDescent="0.2">
      <c r="A977" s="43"/>
      <c r="B977" s="43"/>
      <c r="C977" s="43"/>
      <c r="D977" s="43"/>
      <c r="E977" s="43"/>
      <c r="F977" s="43"/>
      <c r="G977" s="43"/>
      <c r="H977" s="43"/>
      <c r="I977" s="43"/>
      <c r="J977" s="43"/>
      <c r="K977" s="43"/>
      <c r="L977" s="43"/>
      <c r="M977" s="43"/>
      <c r="N977" s="43"/>
      <c r="O977" s="43"/>
      <c r="P977" s="43"/>
      <c r="Q977" s="41"/>
    </row>
    <row r="978" spans="1:17" s="18" customFormat="1" x14ac:dyDescent="0.2">
      <c r="A978" s="43"/>
      <c r="B978" s="43"/>
      <c r="C978" s="43"/>
      <c r="D978" s="43"/>
      <c r="E978" s="43"/>
      <c r="F978" s="43"/>
      <c r="G978" s="43"/>
      <c r="H978" s="43"/>
      <c r="I978" s="43"/>
      <c r="J978" s="43"/>
      <c r="K978" s="43"/>
      <c r="L978" s="43"/>
      <c r="M978" s="43"/>
      <c r="N978" s="43"/>
      <c r="O978" s="43"/>
      <c r="P978" s="43"/>
      <c r="Q978" s="41"/>
    </row>
    <row r="979" spans="1:17" s="18" customFormat="1" x14ac:dyDescent="0.2">
      <c r="A979" s="43"/>
      <c r="B979" s="43"/>
      <c r="C979" s="43"/>
      <c r="D979" s="43"/>
      <c r="E979" s="43"/>
      <c r="F979" s="43"/>
      <c r="G979" s="43"/>
      <c r="H979" s="43"/>
      <c r="I979" s="43"/>
      <c r="J979" s="43"/>
      <c r="K979" s="43"/>
      <c r="L979" s="43"/>
      <c r="M979" s="43"/>
      <c r="N979" s="43"/>
      <c r="O979" s="43"/>
      <c r="P979" s="43"/>
      <c r="Q979" s="41"/>
    </row>
    <row r="980" spans="1:17" s="18" customFormat="1" x14ac:dyDescent="0.2">
      <c r="A980" s="43"/>
      <c r="B980" s="43"/>
      <c r="C980" s="43"/>
      <c r="D980" s="43"/>
      <c r="E980" s="43"/>
      <c r="F980" s="43"/>
      <c r="G980" s="43"/>
      <c r="H980" s="43"/>
      <c r="I980" s="43"/>
      <c r="J980" s="43"/>
      <c r="K980" s="43"/>
      <c r="L980" s="43"/>
      <c r="M980" s="43"/>
      <c r="N980" s="43"/>
      <c r="O980" s="43"/>
      <c r="P980" s="43"/>
      <c r="Q980" s="41"/>
    </row>
    <row r="981" spans="1:17" s="18" customFormat="1" x14ac:dyDescent="0.2">
      <c r="A981" s="43"/>
      <c r="B981" s="43"/>
      <c r="C981" s="43"/>
      <c r="D981" s="43"/>
      <c r="E981" s="43"/>
      <c r="F981" s="43"/>
      <c r="G981" s="43"/>
      <c r="H981" s="43"/>
      <c r="I981" s="43"/>
      <c r="J981" s="43"/>
      <c r="K981" s="43"/>
      <c r="L981" s="43"/>
      <c r="M981" s="43"/>
      <c r="N981" s="43"/>
      <c r="O981" s="43"/>
      <c r="P981" s="43"/>
      <c r="Q981" s="41"/>
    </row>
    <row r="982" spans="1:17" s="18" customFormat="1" x14ac:dyDescent="0.2">
      <c r="A982" s="43"/>
      <c r="B982" s="43"/>
      <c r="C982" s="43"/>
      <c r="D982" s="43"/>
      <c r="E982" s="43"/>
      <c r="F982" s="43"/>
      <c r="G982" s="43"/>
      <c r="H982" s="43"/>
      <c r="I982" s="43"/>
      <c r="J982" s="43"/>
      <c r="K982" s="43"/>
      <c r="L982" s="43"/>
      <c r="M982" s="43"/>
      <c r="N982" s="43"/>
      <c r="O982" s="43"/>
      <c r="P982" s="43"/>
      <c r="Q982" s="41"/>
    </row>
    <row r="983" spans="1:17" s="18" customFormat="1" x14ac:dyDescent="0.2">
      <c r="A983" s="43"/>
      <c r="B983" s="43"/>
      <c r="C983" s="43"/>
      <c r="D983" s="43"/>
      <c r="E983" s="43"/>
      <c r="F983" s="43"/>
      <c r="G983" s="43"/>
      <c r="H983" s="43"/>
      <c r="I983" s="43"/>
      <c r="J983" s="43"/>
      <c r="K983" s="43"/>
      <c r="L983" s="43"/>
      <c r="M983" s="43"/>
      <c r="N983" s="43"/>
      <c r="O983" s="43"/>
      <c r="P983" s="43"/>
      <c r="Q983" s="41"/>
    </row>
    <row r="984" spans="1:17" s="18" customFormat="1" x14ac:dyDescent="0.2">
      <c r="A984" s="43"/>
      <c r="B984" s="43"/>
      <c r="C984" s="43"/>
      <c r="D984" s="43"/>
      <c r="E984" s="43"/>
      <c r="F984" s="43"/>
      <c r="G984" s="43"/>
      <c r="H984" s="43"/>
      <c r="I984" s="43"/>
      <c r="J984" s="43"/>
      <c r="K984" s="43"/>
      <c r="L984" s="43"/>
      <c r="M984" s="43"/>
      <c r="N984" s="43"/>
      <c r="O984" s="43"/>
      <c r="P984" s="43"/>
      <c r="Q984" s="41"/>
    </row>
    <row r="985" spans="1:17" s="18" customFormat="1" x14ac:dyDescent="0.2">
      <c r="A985" s="43"/>
      <c r="B985" s="43"/>
      <c r="C985" s="43"/>
      <c r="D985" s="43"/>
      <c r="E985" s="43"/>
      <c r="F985" s="43"/>
      <c r="G985" s="43"/>
      <c r="H985" s="43"/>
      <c r="I985" s="43"/>
      <c r="J985" s="43"/>
      <c r="K985" s="43"/>
      <c r="L985" s="43"/>
      <c r="M985" s="43"/>
      <c r="N985" s="43"/>
      <c r="O985" s="43"/>
      <c r="P985" s="43"/>
      <c r="Q985" s="41"/>
    </row>
    <row r="986" spans="1:17" s="18" customFormat="1" x14ac:dyDescent="0.2">
      <c r="A986" s="43"/>
      <c r="B986" s="43"/>
      <c r="C986" s="43"/>
      <c r="D986" s="43"/>
      <c r="E986" s="43"/>
      <c r="F986" s="43"/>
      <c r="G986" s="43"/>
      <c r="H986" s="43"/>
      <c r="I986" s="43"/>
      <c r="J986" s="43"/>
      <c r="K986" s="43"/>
      <c r="L986" s="43"/>
      <c r="M986" s="43"/>
      <c r="N986" s="43"/>
      <c r="O986" s="43"/>
      <c r="P986" s="43"/>
      <c r="Q986" s="41"/>
    </row>
    <row r="987" spans="1:17" s="18" customFormat="1" x14ac:dyDescent="0.2">
      <c r="A987" s="43"/>
      <c r="B987" s="43"/>
      <c r="C987" s="43"/>
      <c r="D987" s="43"/>
      <c r="E987" s="43"/>
      <c r="F987" s="43"/>
      <c r="G987" s="43"/>
      <c r="H987" s="43"/>
      <c r="I987" s="43"/>
      <c r="J987" s="43"/>
      <c r="K987" s="43"/>
      <c r="L987" s="43"/>
      <c r="M987" s="43"/>
      <c r="N987" s="43"/>
      <c r="O987" s="43"/>
      <c r="P987" s="43"/>
      <c r="Q987" s="41"/>
    </row>
    <row r="988" spans="1:17" s="18" customFormat="1" x14ac:dyDescent="0.2">
      <c r="A988" s="43"/>
      <c r="B988" s="43"/>
      <c r="C988" s="43"/>
      <c r="D988" s="43"/>
      <c r="E988" s="43"/>
      <c r="F988" s="43"/>
      <c r="G988" s="43"/>
      <c r="H988" s="43"/>
      <c r="I988" s="43"/>
      <c r="J988" s="43"/>
      <c r="K988" s="43"/>
      <c r="L988" s="43"/>
      <c r="M988" s="43"/>
      <c r="N988" s="43"/>
      <c r="O988" s="43"/>
      <c r="P988" s="43"/>
      <c r="Q988" s="41"/>
    </row>
    <row r="989" spans="1:17" s="18" customFormat="1" x14ac:dyDescent="0.2">
      <c r="A989" s="43"/>
      <c r="B989" s="43"/>
      <c r="C989" s="43"/>
      <c r="D989" s="43"/>
      <c r="E989" s="43"/>
      <c r="F989" s="43"/>
      <c r="G989" s="43"/>
      <c r="H989" s="43"/>
      <c r="I989" s="43"/>
      <c r="J989" s="43"/>
      <c r="K989" s="43"/>
      <c r="L989" s="43"/>
      <c r="M989" s="43"/>
      <c r="N989" s="43"/>
      <c r="O989" s="43"/>
      <c r="P989" s="43"/>
      <c r="Q989" s="41"/>
    </row>
    <row r="990" spans="1:17" s="18" customFormat="1" x14ac:dyDescent="0.2">
      <c r="A990" s="43"/>
      <c r="B990" s="43"/>
      <c r="C990" s="43"/>
      <c r="D990" s="43"/>
      <c r="E990" s="43"/>
      <c r="F990" s="43"/>
      <c r="G990" s="43"/>
      <c r="H990" s="43"/>
      <c r="I990" s="43"/>
      <c r="J990" s="43"/>
      <c r="K990" s="43"/>
      <c r="L990" s="43"/>
      <c r="M990" s="43"/>
      <c r="N990" s="43"/>
      <c r="O990" s="43"/>
      <c r="P990" s="43"/>
      <c r="Q990" s="41"/>
    </row>
    <row r="991" spans="1:17" s="18" customFormat="1" x14ac:dyDescent="0.2">
      <c r="A991" s="43"/>
      <c r="B991" s="43"/>
      <c r="C991" s="43"/>
      <c r="D991" s="43"/>
      <c r="E991" s="43"/>
      <c r="F991" s="43"/>
      <c r="G991" s="43"/>
      <c r="H991" s="43"/>
      <c r="I991" s="43"/>
      <c r="J991" s="43"/>
      <c r="K991" s="43"/>
      <c r="L991" s="43"/>
      <c r="M991" s="43"/>
      <c r="N991" s="43"/>
      <c r="O991" s="43"/>
      <c r="P991" s="43"/>
      <c r="Q991" s="41"/>
    </row>
    <row r="992" spans="1:17" s="18" customFormat="1" x14ac:dyDescent="0.2">
      <c r="A992" s="43"/>
      <c r="B992" s="43"/>
      <c r="C992" s="43"/>
      <c r="D992" s="43"/>
      <c r="E992" s="43"/>
      <c r="F992" s="43"/>
      <c r="G992" s="43"/>
      <c r="H992" s="43"/>
      <c r="I992" s="43"/>
      <c r="J992" s="43"/>
      <c r="K992" s="43"/>
      <c r="L992" s="43"/>
      <c r="M992" s="43"/>
      <c r="N992" s="43"/>
      <c r="O992" s="43"/>
      <c r="P992" s="43"/>
      <c r="Q992" s="41"/>
    </row>
    <row r="993" spans="1:17" s="18" customFormat="1" x14ac:dyDescent="0.2">
      <c r="A993" s="43"/>
      <c r="B993" s="43"/>
      <c r="C993" s="43"/>
      <c r="D993" s="43"/>
      <c r="E993" s="43"/>
      <c r="F993" s="43"/>
      <c r="G993" s="43"/>
      <c r="H993" s="43"/>
      <c r="I993" s="43"/>
      <c r="J993" s="43"/>
      <c r="K993" s="43"/>
      <c r="L993" s="43"/>
      <c r="M993" s="43"/>
      <c r="N993" s="43"/>
      <c r="O993" s="43"/>
      <c r="P993" s="43"/>
      <c r="Q993" s="41"/>
    </row>
    <row r="994" spans="1:17" s="18" customFormat="1" x14ac:dyDescent="0.2">
      <c r="A994" s="43"/>
      <c r="B994" s="43"/>
      <c r="C994" s="43"/>
      <c r="D994" s="43"/>
      <c r="E994" s="43"/>
      <c r="F994" s="43"/>
      <c r="G994" s="43"/>
      <c r="H994" s="43"/>
      <c r="I994" s="43"/>
      <c r="J994" s="43"/>
      <c r="K994" s="43"/>
      <c r="L994" s="43"/>
      <c r="M994" s="43"/>
      <c r="N994" s="43"/>
      <c r="O994" s="43"/>
      <c r="P994" s="43"/>
      <c r="Q994" s="41"/>
    </row>
    <row r="995" spans="1:17" s="18" customFormat="1" x14ac:dyDescent="0.2">
      <c r="A995" s="43"/>
      <c r="B995" s="43"/>
      <c r="C995" s="43"/>
      <c r="D995" s="43"/>
      <c r="E995" s="43"/>
      <c r="F995" s="43"/>
      <c r="G995" s="43"/>
      <c r="H995" s="43"/>
      <c r="I995" s="43"/>
      <c r="J995" s="43"/>
      <c r="K995" s="43"/>
      <c r="L995" s="43"/>
      <c r="M995" s="43"/>
      <c r="N995" s="43"/>
      <c r="O995" s="43"/>
      <c r="P995" s="43"/>
      <c r="Q995" s="41"/>
    </row>
    <row r="996" spans="1:17" s="18" customFormat="1" x14ac:dyDescent="0.2">
      <c r="A996" s="43"/>
      <c r="B996" s="43"/>
      <c r="C996" s="43"/>
      <c r="D996" s="43"/>
      <c r="E996" s="43"/>
      <c r="F996" s="43"/>
      <c r="G996" s="43"/>
      <c r="H996" s="43"/>
      <c r="I996" s="43"/>
      <c r="J996" s="43"/>
      <c r="K996" s="43"/>
      <c r="L996" s="43"/>
      <c r="M996" s="43"/>
      <c r="N996" s="43"/>
      <c r="O996" s="43"/>
      <c r="P996" s="43"/>
      <c r="Q996" s="41"/>
    </row>
    <row r="997" spans="1:17" s="18" customFormat="1" x14ac:dyDescent="0.2">
      <c r="A997" s="43"/>
      <c r="B997" s="43"/>
      <c r="C997" s="43"/>
      <c r="D997" s="43"/>
      <c r="E997" s="43"/>
      <c r="F997" s="43"/>
      <c r="G997" s="43"/>
      <c r="H997" s="43"/>
      <c r="I997" s="43"/>
      <c r="J997" s="43"/>
      <c r="K997" s="43"/>
      <c r="L997" s="43"/>
      <c r="M997" s="43"/>
      <c r="N997" s="43"/>
      <c r="O997" s="43"/>
      <c r="P997" s="43"/>
      <c r="Q997" s="41"/>
    </row>
    <row r="998" spans="1:17" s="18" customFormat="1" x14ac:dyDescent="0.2">
      <c r="A998" s="43"/>
      <c r="B998" s="43"/>
      <c r="C998" s="43"/>
      <c r="D998" s="43"/>
      <c r="E998" s="43"/>
      <c r="F998" s="43"/>
      <c r="G998" s="43"/>
      <c r="H998" s="43"/>
      <c r="I998" s="43"/>
      <c r="J998" s="43"/>
      <c r="K998" s="43"/>
      <c r="L998" s="43"/>
      <c r="M998" s="43"/>
      <c r="N998" s="43"/>
      <c r="O998" s="43"/>
      <c r="P998" s="43"/>
      <c r="Q998" s="41"/>
    </row>
    <row r="999" spans="1:17" s="18" customFormat="1" x14ac:dyDescent="0.2">
      <c r="A999" s="43"/>
      <c r="B999" s="43"/>
      <c r="C999" s="43"/>
      <c r="D999" s="43"/>
      <c r="E999" s="43"/>
      <c r="F999" s="43"/>
      <c r="G999" s="43"/>
      <c r="H999" s="43"/>
      <c r="I999" s="43"/>
      <c r="J999" s="43"/>
      <c r="K999" s="43"/>
      <c r="L999" s="43"/>
      <c r="M999" s="43"/>
      <c r="N999" s="43"/>
      <c r="O999" s="43"/>
      <c r="P999" s="43"/>
      <c r="Q999" s="41"/>
    </row>
    <row r="1000" spans="1:17" s="18" customFormat="1" x14ac:dyDescent="0.2">
      <c r="A1000" s="43"/>
      <c r="B1000" s="43"/>
      <c r="C1000" s="43"/>
      <c r="D1000" s="43"/>
      <c r="E1000" s="43"/>
      <c r="F1000" s="43"/>
      <c r="G1000" s="43"/>
      <c r="H1000" s="43"/>
      <c r="I1000" s="43"/>
      <c r="J1000" s="43"/>
      <c r="K1000" s="43"/>
      <c r="L1000" s="43"/>
      <c r="M1000" s="43"/>
      <c r="N1000" s="43"/>
      <c r="O1000" s="43"/>
      <c r="P1000" s="43"/>
      <c r="Q1000" s="41"/>
    </row>
    <row r="1001" spans="1:17" s="18" customFormat="1" x14ac:dyDescent="0.2">
      <c r="A1001" s="43"/>
      <c r="B1001" s="43"/>
      <c r="C1001" s="43"/>
      <c r="D1001" s="43"/>
      <c r="E1001" s="43"/>
      <c r="F1001" s="43"/>
      <c r="G1001" s="43"/>
      <c r="H1001" s="43"/>
      <c r="I1001" s="43"/>
      <c r="J1001" s="43"/>
      <c r="K1001" s="43"/>
      <c r="L1001" s="43"/>
      <c r="M1001" s="43"/>
      <c r="N1001" s="43"/>
      <c r="O1001" s="43"/>
      <c r="P1001" s="43"/>
      <c r="Q1001" s="41"/>
    </row>
    <row r="1002" spans="1:17" s="18" customFormat="1" x14ac:dyDescent="0.2">
      <c r="A1002" s="43"/>
      <c r="B1002" s="43"/>
      <c r="C1002" s="43"/>
      <c r="D1002" s="43"/>
      <c r="E1002" s="43"/>
      <c r="F1002" s="43"/>
      <c r="G1002" s="43"/>
      <c r="H1002" s="43"/>
      <c r="I1002" s="43"/>
      <c r="J1002" s="43"/>
      <c r="K1002" s="43"/>
      <c r="L1002" s="43"/>
      <c r="M1002" s="43"/>
      <c r="N1002" s="43"/>
      <c r="O1002" s="43"/>
      <c r="P1002" s="43"/>
      <c r="Q1002" s="41"/>
    </row>
    <row r="1003" spans="1:17" s="18" customFormat="1" x14ac:dyDescent="0.2">
      <c r="A1003" s="43"/>
      <c r="B1003" s="43"/>
      <c r="C1003" s="43"/>
      <c r="D1003" s="43"/>
      <c r="E1003" s="43"/>
      <c r="F1003" s="43"/>
      <c r="G1003" s="43"/>
      <c r="H1003" s="43"/>
      <c r="I1003" s="43"/>
      <c r="J1003" s="43"/>
      <c r="K1003" s="43"/>
      <c r="L1003" s="43"/>
      <c r="M1003" s="43"/>
      <c r="N1003" s="43"/>
      <c r="O1003" s="43"/>
      <c r="P1003" s="43"/>
      <c r="Q1003" s="41"/>
    </row>
    <row r="1004" spans="1:17" s="18" customFormat="1" x14ac:dyDescent="0.2">
      <c r="A1004" s="43"/>
      <c r="B1004" s="43"/>
      <c r="C1004" s="43"/>
      <c r="D1004" s="43"/>
      <c r="E1004" s="43"/>
      <c r="F1004" s="43"/>
      <c r="G1004" s="43"/>
      <c r="H1004" s="43"/>
      <c r="I1004" s="43"/>
      <c r="J1004" s="43"/>
      <c r="K1004" s="43"/>
      <c r="L1004" s="43"/>
      <c r="M1004" s="43"/>
      <c r="N1004" s="43"/>
      <c r="O1004" s="43"/>
      <c r="P1004" s="43"/>
      <c r="Q1004" s="41"/>
    </row>
    <row r="1005" spans="1:17" s="18" customFormat="1" x14ac:dyDescent="0.2">
      <c r="A1005" s="43"/>
      <c r="B1005" s="43"/>
      <c r="C1005" s="43"/>
      <c r="D1005" s="43"/>
      <c r="E1005" s="43"/>
      <c r="F1005" s="43"/>
      <c r="G1005" s="43"/>
      <c r="H1005" s="43"/>
      <c r="I1005" s="43"/>
      <c r="J1005" s="43"/>
      <c r="K1005" s="43"/>
      <c r="L1005" s="43"/>
      <c r="M1005" s="43"/>
      <c r="N1005" s="43"/>
      <c r="O1005" s="43"/>
      <c r="P1005" s="43"/>
      <c r="Q1005" s="41"/>
    </row>
    <row r="1006" spans="1:17" s="18" customFormat="1" x14ac:dyDescent="0.2">
      <c r="A1006" s="43"/>
      <c r="B1006" s="43"/>
      <c r="C1006" s="43"/>
      <c r="D1006" s="43"/>
      <c r="E1006" s="43"/>
      <c r="F1006" s="43"/>
      <c r="G1006" s="43"/>
      <c r="H1006" s="43"/>
      <c r="I1006" s="43"/>
      <c r="J1006" s="43"/>
      <c r="K1006" s="43"/>
      <c r="L1006" s="43"/>
      <c r="M1006" s="43"/>
      <c r="N1006" s="43"/>
      <c r="O1006" s="43"/>
      <c r="P1006" s="43"/>
      <c r="Q1006" s="41"/>
    </row>
    <row r="1007" spans="1:17" s="18" customFormat="1" x14ac:dyDescent="0.2">
      <c r="A1007" s="43"/>
      <c r="B1007" s="43"/>
      <c r="C1007" s="43"/>
      <c r="D1007" s="43"/>
      <c r="E1007" s="43"/>
      <c r="F1007" s="43"/>
      <c r="G1007" s="43"/>
      <c r="H1007" s="43"/>
      <c r="I1007" s="43"/>
      <c r="J1007" s="43"/>
      <c r="K1007" s="43"/>
      <c r="L1007" s="43"/>
      <c r="M1007" s="43"/>
      <c r="N1007" s="43"/>
      <c r="O1007" s="43"/>
      <c r="P1007" s="43"/>
      <c r="Q1007" s="41"/>
    </row>
    <row r="1008" spans="1:17" s="18" customFormat="1" x14ac:dyDescent="0.2">
      <c r="A1008" s="43"/>
      <c r="B1008" s="43"/>
      <c r="C1008" s="43"/>
      <c r="D1008" s="43"/>
      <c r="E1008" s="43"/>
      <c r="F1008" s="43"/>
      <c r="G1008" s="43"/>
      <c r="H1008" s="43"/>
      <c r="I1008" s="43"/>
      <c r="J1008" s="43"/>
      <c r="K1008" s="43"/>
      <c r="L1008" s="43"/>
      <c r="M1008" s="43"/>
      <c r="N1008" s="43"/>
      <c r="O1008" s="43"/>
      <c r="P1008" s="43"/>
      <c r="Q1008" s="41"/>
    </row>
    <row r="1009" spans="1:17" s="18" customFormat="1" x14ac:dyDescent="0.2">
      <c r="A1009" s="43"/>
      <c r="B1009" s="43"/>
      <c r="C1009" s="43"/>
      <c r="D1009" s="43"/>
      <c r="E1009" s="43"/>
      <c r="F1009" s="43"/>
      <c r="G1009" s="43"/>
      <c r="H1009" s="43"/>
      <c r="I1009" s="43"/>
      <c r="J1009" s="43"/>
      <c r="K1009" s="43"/>
      <c r="L1009" s="43"/>
      <c r="M1009" s="43"/>
      <c r="N1009" s="43"/>
      <c r="O1009" s="43"/>
      <c r="P1009" s="43"/>
      <c r="Q1009" s="41"/>
    </row>
    <row r="1010" spans="1:17" s="18" customFormat="1" x14ac:dyDescent="0.2">
      <c r="A1010" s="43"/>
      <c r="B1010" s="43"/>
      <c r="C1010" s="43"/>
      <c r="D1010" s="43"/>
      <c r="E1010" s="43"/>
      <c r="F1010" s="43"/>
      <c r="G1010" s="43"/>
      <c r="H1010" s="43"/>
      <c r="I1010" s="43"/>
      <c r="J1010" s="43"/>
      <c r="K1010" s="43"/>
      <c r="L1010" s="43"/>
      <c r="M1010" s="43"/>
      <c r="N1010" s="43"/>
      <c r="O1010" s="43"/>
      <c r="P1010" s="43"/>
      <c r="Q1010" s="41"/>
    </row>
    <row r="1011" spans="1:17" s="18" customFormat="1" x14ac:dyDescent="0.2">
      <c r="A1011" s="43"/>
      <c r="B1011" s="43"/>
      <c r="C1011" s="43"/>
      <c r="D1011" s="43"/>
      <c r="E1011" s="43"/>
      <c r="F1011" s="43"/>
      <c r="G1011" s="43"/>
      <c r="H1011" s="43"/>
      <c r="I1011" s="43"/>
      <c r="J1011" s="43"/>
      <c r="K1011" s="43"/>
      <c r="L1011" s="43"/>
      <c r="M1011" s="43"/>
      <c r="N1011" s="43"/>
      <c r="O1011" s="43"/>
      <c r="P1011" s="43"/>
      <c r="Q1011" s="41"/>
    </row>
    <row r="1012" spans="1:17" s="18" customFormat="1" x14ac:dyDescent="0.2">
      <c r="A1012" s="43"/>
      <c r="B1012" s="43"/>
      <c r="C1012" s="43"/>
      <c r="D1012" s="43"/>
      <c r="E1012" s="43"/>
      <c r="F1012" s="43"/>
      <c r="G1012" s="43"/>
      <c r="H1012" s="43"/>
      <c r="I1012" s="43"/>
      <c r="J1012" s="43"/>
      <c r="K1012" s="43"/>
      <c r="L1012" s="43"/>
      <c r="M1012" s="43"/>
      <c r="N1012" s="43"/>
      <c r="O1012" s="43"/>
      <c r="P1012" s="43"/>
      <c r="Q1012" s="41"/>
    </row>
    <row r="1013" spans="1:17" s="18" customFormat="1" x14ac:dyDescent="0.2">
      <c r="A1013" s="43"/>
      <c r="B1013" s="43"/>
      <c r="C1013" s="43"/>
      <c r="D1013" s="43"/>
      <c r="E1013" s="43"/>
      <c r="F1013" s="43"/>
      <c r="G1013" s="43"/>
      <c r="H1013" s="43"/>
      <c r="I1013" s="43"/>
      <c r="J1013" s="43"/>
      <c r="K1013" s="43"/>
      <c r="L1013" s="43"/>
      <c r="M1013" s="43"/>
      <c r="N1013" s="43"/>
      <c r="O1013" s="43"/>
      <c r="P1013" s="43"/>
      <c r="Q1013" s="41"/>
    </row>
    <row r="1014" spans="1:17" s="18" customFormat="1" x14ac:dyDescent="0.2">
      <c r="A1014" s="43"/>
      <c r="B1014" s="43"/>
      <c r="C1014" s="43"/>
      <c r="D1014" s="43"/>
      <c r="E1014" s="43"/>
      <c r="F1014" s="43"/>
      <c r="G1014" s="43"/>
      <c r="H1014" s="43"/>
      <c r="I1014" s="43"/>
      <c r="J1014" s="43"/>
      <c r="K1014" s="43"/>
      <c r="L1014" s="43"/>
      <c r="M1014" s="43"/>
      <c r="N1014" s="43"/>
      <c r="O1014" s="43"/>
      <c r="P1014" s="43"/>
      <c r="Q1014" s="41"/>
    </row>
    <row r="1015" spans="1:17" s="18" customFormat="1" x14ac:dyDescent="0.2">
      <c r="A1015" s="43"/>
      <c r="B1015" s="43"/>
      <c r="C1015" s="43"/>
      <c r="D1015" s="43"/>
      <c r="E1015" s="43"/>
      <c r="F1015" s="43"/>
      <c r="G1015" s="43"/>
      <c r="H1015" s="43"/>
      <c r="I1015" s="43"/>
      <c r="J1015" s="43"/>
      <c r="K1015" s="43"/>
      <c r="L1015" s="43"/>
      <c r="M1015" s="43"/>
      <c r="N1015" s="43"/>
      <c r="O1015" s="43"/>
      <c r="P1015" s="43"/>
      <c r="Q1015" s="41"/>
    </row>
    <row r="1016" spans="1:17" s="18" customFormat="1" x14ac:dyDescent="0.2">
      <c r="A1016" s="43"/>
      <c r="B1016" s="43"/>
      <c r="C1016" s="43"/>
      <c r="D1016" s="43"/>
      <c r="E1016" s="43"/>
      <c r="F1016" s="43"/>
      <c r="G1016" s="43"/>
      <c r="H1016" s="43"/>
      <c r="I1016" s="43"/>
      <c r="J1016" s="43"/>
      <c r="K1016" s="43"/>
      <c r="L1016" s="43"/>
      <c r="M1016" s="43"/>
      <c r="N1016" s="43"/>
      <c r="O1016" s="43"/>
      <c r="P1016" s="43"/>
      <c r="Q1016" s="41"/>
    </row>
    <row r="1017" spans="1:17" s="18" customFormat="1" x14ac:dyDescent="0.2">
      <c r="A1017" s="43"/>
      <c r="B1017" s="43"/>
      <c r="C1017" s="43"/>
      <c r="D1017" s="43"/>
      <c r="E1017" s="43"/>
      <c r="F1017" s="43"/>
      <c r="G1017" s="43"/>
      <c r="H1017" s="43"/>
      <c r="I1017" s="43"/>
      <c r="J1017" s="43"/>
      <c r="K1017" s="43"/>
      <c r="L1017" s="43"/>
      <c r="M1017" s="43"/>
      <c r="N1017" s="43"/>
      <c r="O1017" s="43"/>
      <c r="P1017" s="43"/>
      <c r="Q1017" s="41"/>
    </row>
    <row r="1018" spans="1:17" s="18" customFormat="1" x14ac:dyDescent="0.2">
      <c r="A1018" s="43"/>
      <c r="B1018" s="43"/>
      <c r="C1018" s="43"/>
      <c r="D1018" s="43"/>
      <c r="E1018" s="43"/>
      <c r="F1018" s="43"/>
      <c r="G1018" s="43"/>
      <c r="H1018" s="43"/>
      <c r="I1018" s="43"/>
      <c r="J1018" s="43"/>
      <c r="K1018" s="43"/>
      <c r="L1018" s="43"/>
      <c r="M1018" s="43"/>
      <c r="N1018" s="43"/>
      <c r="O1018" s="43"/>
      <c r="P1018" s="43"/>
      <c r="Q1018" s="41"/>
    </row>
    <row r="1019" spans="1:17" s="18" customFormat="1" x14ac:dyDescent="0.2">
      <c r="A1019" s="43"/>
      <c r="B1019" s="43"/>
      <c r="C1019" s="43"/>
      <c r="D1019" s="43"/>
      <c r="E1019" s="43"/>
      <c r="F1019" s="43"/>
      <c r="G1019" s="43"/>
      <c r="H1019" s="43"/>
      <c r="I1019" s="43"/>
      <c r="J1019" s="43"/>
      <c r="K1019" s="43"/>
      <c r="L1019" s="43"/>
      <c r="M1019" s="43"/>
      <c r="N1019" s="43"/>
      <c r="O1019" s="43"/>
      <c r="P1019" s="43"/>
      <c r="Q1019" s="41"/>
    </row>
    <row r="1020" spans="1:17" s="18" customFormat="1" x14ac:dyDescent="0.2">
      <c r="A1020" s="43"/>
      <c r="B1020" s="43"/>
      <c r="C1020" s="43"/>
      <c r="D1020" s="43"/>
      <c r="E1020" s="43"/>
      <c r="F1020" s="43"/>
      <c r="G1020" s="43"/>
      <c r="H1020" s="43"/>
      <c r="I1020" s="43"/>
      <c r="J1020" s="43"/>
      <c r="K1020" s="43"/>
      <c r="L1020" s="43"/>
      <c r="M1020" s="43"/>
      <c r="N1020" s="43"/>
      <c r="O1020" s="43"/>
      <c r="P1020" s="43"/>
      <c r="Q1020" s="41"/>
    </row>
    <row r="1021" spans="1:17" s="18" customFormat="1" x14ac:dyDescent="0.2">
      <c r="A1021" s="43"/>
      <c r="B1021" s="43"/>
      <c r="C1021" s="43"/>
      <c r="D1021" s="43"/>
      <c r="E1021" s="43"/>
      <c r="F1021" s="43"/>
      <c r="G1021" s="43"/>
      <c r="H1021" s="43"/>
      <c r="I1021" s="43"/>
      <c r="J1021" s="43"/>
      <c r="K1021" s="43"/>
      <c r="L1021" s="43"/>
      <c r="M1021" s="43"/>
      <c r="N1021" s="43"/>
      <c r="O1021" s="43"/>
      <c r="P1021" s="43"/>
      <c r="Q1021" s="41"/>
    </row>
    <row r="1022" spans="1:17" s="18" customFormat="1" x14ac:dyDescent="0.2">
      <c r="A1022" s="43"/>
      <c r="B1022" s="43"/>
      <c r="C1022" s="43"/>
      <c r="D1022" s="43"/>
      <c r="E1022" s="43"/>
      <c r="F1022" s="43"/>
      <c r="G1022" s="43"/>
      <c r="H1022" s="43"/>
      <c r="I1022" s="43"/>
      <c r="J1022" s="43"/>
      <c r="K1022" s="43"/>
      <c r="L1022" s="43"/>
      <c r="M1022" s="43"/>
      <c r="N1022" s="43"/>
      <c r="O1022" s="43"/>
      <c r="P1022" s="43"/>
      <c r="Q1022" s="41"/>
    </row>
    <row r="1023" spans="1:17" s="18" customFormat="1" x14ac:dyDescent="0.2">
      <c r="A1023" s="43"/>
      <c r="B1023" s="43"/>
      <c r="C1023" s="43"/>
      <c r="D1023" s="43"/>
      <c r="E1023" s="43"/>
      <c r="F1023" s="43"/>
      <c r="G1023" s="43"/>
      <c r="H1023" s="43"/>
      <c r="I1023" s="43"/>
      <c r="J1023" s="43"/>
      <c r="K1023" s="43"/>
      <c r="L1023" s="43"/>
      <c r="M1023" s="43"/>
      <c r="N1023" s="43"/>
      <c r="O1023" s="43"/>
      <c r="P1023" s="43"/>
      <c r="Q1023" s="41"/>
    </row>
    <row r="1024" spans="1:17" s="18" customFormat="1" x14ac:dyDescent="0.2">
      <c r="A1024" s="43"/>
      <c r="B1024" s="43"/>
      <c r="C1024" s="43"/>
      <c r="D1024" s="43"/>
      <c r="E1024" s="43"/>
      <c r="F1024" s="43"/>
      <c r="G1024" s="43"/>
      <c r="H1024" s="43"/>
      <c r="I1024" s="43"/>
      <c r="J1024" s="43"/>
      <c r="K1024" s="43"/>
      <c r="L1024" s="43"/>
      <c r="M1024" s="43"/>
      <c r="N1024" s="43"/>
      <c r="O1024" s="43"/>
      <c r="P1024" s="43"/>
      <c r="Q1024" s="41"/>
    </row>
    <row r="1025" spans="1:17" s="18" customFormat="1" x14ac:dyDescent="0.2">
      <c r="A1025" s="43"/>
      <c r="B1025" s="43"/>
      <c r="C1025" s="43"/>
      <c r="D1025" s="43"/>
      <c r="E1025" s="43"/>
      <c r="F1025" s="43"/>
      <c r="G1025" s="43"/>
      <c r="H1025" s="43"/>
      <c r="I1025" s="43"/>
      <c r="J1025" s="43"/>
      <c r="K1025" s="43"/>
      <c r="L1025" s="43"/>
      <c r="M1025" s="43"/>
      <c r="N1025" s="43"/>
      <c r="O1025" s="43"/>
      <c r="P1025" s="43"/>
      <c r="Q1025" s="41"/>
    </row>
    <row r="1026" spans="1:17" s="18" customFormat="1" x14ac:dyDescent="0.2">
      <c r="A1026" s="43"/>
      <c r="B1026" s="43"/>
      <c r="C1026" s="43"/>
      <c r="D1026" s="43"/>
      <c r="E1026" s="43"/>
      <c r="F1026" s="43"/>
      <c r="G1026" s="43"/>
      <c r="H1026" s="43"/>
      <c r="I1026" s="43"/>
      <c r="J1026" s="43"/>
      <c r="K1026" s="43"/>
      <c r="L1026" s="43"/>
      <c r="M1026" s="43"/>
      <c r="N1026" s="43"/>
      <c r="O1026" s="43"/>
      <c r="P1026" s="43"/>
      <c r="Q1026" s="41"/>
    </row>
    <row r="1027" spans="1:17" s="18" customFormat="1" x14ac:dyDescent="0.2">
      <c r="A1027" s="43"/>
      <c r="B1027" s="43"/>
      <c r="C1027" s="43"/>
      <c r="D1027" s="43"/>
      <c r="E1027" s="43"/>
      <c r="F1027" s="43"/>
      <c r="G1027" s="43"/>
      <c r="H1027" s="43"/>
      <c r="I1027" s="43"/>
      <c r="J1027" s="43"/>
      <c r="K1027" s="43"/>
      <c r="L1027" s="43"/>
      <c r="M1027" s="43"/>
      <c r="N1027" s="43"/>
      <c r="O1027" s="43"/>
      <c r="P1027" s="43"/>
      <c r="Q1027" s="41"/>
    </row>
    <row r="1028" spans="1:17" s="18" customFormat="1" x14ac:dyDescent="0.2">
      <c r="A1028" s="43"/>
      <c r="B1028" s="43"/>
      <c r="C1028" s="43"/>
      <c r="D1028" s="43"/>
      <c r="E1028" s="43"/>
      <c r="F1028" s="43"/>
      <c r="G1028" s="43"/>
      <c r="H1028" s="43"/>
      <c r="I1028" s="43"/>
      <c r="J1028" s="43"/>
      <c r="K1028" s="43"/>
      <c r="L1028" s="43"/>
      <c r="M1028" s="43"/>
      <c r="N1028" s="43"/>
      <c r="O1028" s="43"/>
      <c r="P1028" s="43"/>
      <c r="Q1028" s="41"/>
    </row>
    <row r="1029" spans="1:17" s="18" customFormat="1" x14ac:dyDescent="0.2">
      <c r="A1029" s="43"/>
      <c r="B1029" s="43"/>
      <c r="C1029" s="43"/>
      <c r="D1029" s="43"/>
      <c r="E1029" s="43"/>
      <c r="F1029" s="43"/>
      <c r="G1029" s="43"/>
      <c r="H1029" s="43"/>
      <c r="I1029" s="43"/>
      <c r="J1029" s="43"/>
      <c r="K1029" s="43"/>
      <c r="L1029" s="43"/>
      <c r="M1029" s="43"/>
      <c r="N1029" s="43"/>
      <c r="O1029" s="43"/>
      <c r="P1029" s="43"/>
      <c r="Q1029" s="41"/>
    </row>
    <row r="1030" spans="1:17" s="18" customFormat="1" x14ac:dyDescent="0.2">
      <c r="A1030" s="43"/>
      <c r="B1030" s="43"/>
      <c r="C1030" s="43"/>
      <c r="D1030" s="43"/>
      <c r="E1030" s="43"/>
      <c r="F1030" s="43"/>
      <c r="G1030" s="43"/>
      <c r="H1030" s="43"/>
      <c r="I1030" s="43"/>
      <c r="J1030" s="43"/>
      <c r="K1030" s="43"/>
      <c r="L1030" s="43"/>
      <c r="M1030" s="43"/>
      <c r="N1030" s="43"/>
      <c r="O1030" s="43"/>
      <c r="P1030" s="43"/>
      <c r="Q1030" s="41"/>
    </row>
    <row r="1031" spans="1:17" s="18" customFormat="1" x14ac:dyDescent="0.2">
      <c r="A1031" s="43"/>
      <c r="B1031" s="43"/>
      <c r="C1031" s="43"/>
      <c r="D1031" s="43"/>
      <c r="E1031" s="43"/>
      <c r="F1031" s="43"/>
      <c r="G1031" s="43"/>
      <c r="H1031" s="43"/>
      <c r="I1031" s="43"/>
      <c r="J1031" s="43"/>
      <c r="K1031" s="43"/>
      <c r="L1031" s="43"/>
      <c r="M1031" s="43"/>
      <c r="N1031" s="43"/>
      <c r="O1031" s="43"/>
      <c r="P1031" s="43"/>
      <c r="Q1031" s="41"/>
    </row>
    <row r="1032" spans="1:17" s="18" customFormat="1" x14ac:dyDescent="0.2">
      <c r="A1032" s="43"/>
      <c r="B1032" s="43"/>
      <c r="C1032" s="43"/>
      <c r="D1032" s="43"/>
      <c r="E1032" s="43"/>
      <c r="F1032" s="43"/>
      <c r="G1032" s="43"/>
      <c r="H1032" s="43"/>
      <c r="I1032" s="43"/>
      <c r="J1032" s="43"/>
      <c r="K1032" s="43"/>
      <c r="L1032" s="43"/>
      <c r="M1032" s="43"/>
      <c r="N1032" s="43"/>
      <c r="O1032" s="43"/>
      <c r="P1032" s="43"/>
      <c r="Q1032" s="41"/>
    </row>
    <row r="1033" spans="1:17" s="18" customFormat="1" x14ac:dyDescent="0.2">
      <c r="A1033" s="43"/>
      <c r="B1033" s="43"/>
      <c r="C1033" s="43"/>
      <c r="D1033" s="43"/>
      <c r="E1033" s="43"/>
      <c r="F1033" s="43"/>
      <c r="G1033" s="43"/>
      <c r="H1033" s="43"/>
      <c r="I1033" s="43"/>
      <c r="J1033" s="43"/>
      <c r="K1033" s="43"/>
      <c r="L1033" s="43"/>
      <c r="M1033" s="43"/>
      <c r="N1033" s="43"/>
      <c r="O1033" s="43"/>
      <c r="P1033" s="43"/>
      <c r="Q1033" s="41"/>
    </row>
    <row r="1034" spans="1:17" s="18" customFormat="1" x14ac:dyDescent="0.2">
      <c r="A1034" s="43"/>
      <c r="B1034" s="43"/>
      <c r="C1034" s="43"/>
      <c r="D1034" s="43"/>
      <c r="E1034" s="43"/>
      <c r="F1034" s="43"/>
      <c r="G1034" s="43"/>
      <c r="H1034" s="43"/>
      <c r="I1034" s="43"/>
      <c r="J1034" s="43"/>
      <c r="K1034" s="43"/>
      <c r="L1034" s="43"/>
      <c r="M1034" s="43"/>
      <c r="N1034" s="43"/>
      <c r="O1034" s="43"/>
      <c r="P1034" s="43"/>
      <c r="Q1034" s="41"/>
    </row>
    <row r="1035" spans="1:17" s="18" customFormat="1" x14ac:dyDescent="0.2">
      <c r="A1035" s="43"/>
      <c r="B1035" s="43"/>
      <c r="C1035" s="43"/>
      <c r="D1035" s="43"/>
      <c r="E1035" s="43"/>
      <c r="F1035" s="43"/>
      <c r="G1035" s="43"/>
      <c r="H1035" s="43"/>
      <c r="I1035" s="43"/>
      <c r="J1035" s="43"/>
      <c r="K1035" s="43"/>
      <c r="L1035" s="43"/>
      <c r="M1035" s="43"/>
      <c r="N1035" s="43"/>
      <c r="O1035" s="43"/>
      <c r="P1035" s="43"/>
      <c r="Q1035" s="41"/>
    </row>
    <row r="1036" spans="1:17" s="18" customFormat="1" x14ac:dyDescent="0.2">
      <c r="A1036" s="43"/>
      <c r="B1036" s="43"/>
      <c r="C1036" s="43"/>
      <c r="D1036" s="43"/>
      <c r="E1036" s="43"/>
      <c r="F1036" s="43"/>
      <c r="G1036" s="43"/>
      <c r="H1036" s="43"/>
      <c r="I1036" s="43"/>
      <c r="J1036" s="43"/>
      <c r="K1036" s="43"/>
      <c r="L1036" s="43"/>
      <c r="M1036" s="43"/>
      <c r="N1036" s="43"/>
      <c r="O1036" s="43"/>
      <c r="P1036" s="43"/>
      <c r="Q1036" s="41"/>
    </row>
    <row r="1037" spans="1:17" s="18" customFormat="1" x14ac:dyDescent="0.2">
      <c r="A1037" s="43"/>
      <c r="B1037" s="43"/>
      <c r="C1037" s="43"/>
      <c r="D1037" s="43"/>
      <c r="E1037" s="43"/>
      <c r="F1037" s="43"/>
      <c r="G1037" s="43"/>
      <c r="H1037" s="43"/>
      <c r="I1037" s="43"/>
      <c r="J1037" s="43"/>
      <c r="K1037" s="43"/>
      <c r="L1037" s="43"/>
      <c r="M1037" s="43"/>
      <c r="N1037" s="43"/>
      <c r="O1037" s="43"/>
      <c r="P1037" s="43"/>
      <c r="Q1037" s="41"/>
    </row>
    <row r="1038" spans="1:17" s="18" customFormat="1" x14ac:dyDescent="0.2">
      <c r="A1038" s="43"/>
      <c r="B1038" s="43"/>
      <c r="C1038" s="43"/>
      <c r="D1038" s="43"/>
      <c r="E1038" s="43"/>
      <c r="F1038" s="43"/>
      <c r="G1038" s="43"/>
      <c r="H1038" s="43"/>
      <c r="I1038" s="43"/>
      <c r="J1038" s="43"/>
      <c r="K1038" s="43"/>
      <c r="L1038" s="43"/>
      <c r="M1038" s="43"/>
      <c r="N1038" s="43"/>
      <c r="O1038" s="43"/>
      <c r="P1038" s="43"/>
      <c r="Q1038" s="41"/>
    </row>
    <row r="1039" spans="1:17" s="18" customFormat="1" x14ac:dyDescent="0.2">
      <c r="A1039" s="43"/>
      <c r="B1039" s="43"/>
      <c r="C1039" s="43"/>
      <c r="D1039" s="43"/>
      <c r="E1039" s="43"/>
      <c r="F1039" s="43"/>
      <c r="G1039" s="43"/>
      <c r="H1039" s="43"/>
      <c r="I1039" s="43"/>
      <c r="J1039" s="43"/>
      <c r="K1039" s="43"/>
      <c r="L1039" s="43"/>
      <c r="M1039" s="43"/>
      <c r="N1039" s="43"/>
      <c r="O1039" s="43"/>
      <c r="P1039" s="43"/>
      <c r="Q1039" s="41"/>
    </row>
    <row r="1040" spans="1:17" s="18" customFormat="1" x14ac:dyDescent="0.2">
      <c r="A1040" s="43"/>
      <c r="B1040" s="43"/>
      <c r="C1040" s="43"/>
      <c r="D1040" s="43"/>
      <c r="E1040" s="43"/>
      <c r="F1040" s="43"/>
      <c r="G1040" s="43"/>
      <c r="H1040" s="43"/>
      <c r="I1040" s="43"/>
      <c r="J1040" s="43"/>
      <c r="K1040" s="43"/>
      <c r="L1040" s="43"/>
      <c r="M1040" s="43"/>
      <c r="N1040" s="43"/>
      <c r="O1040" s="43"/>
      <c r="P1040" s="43"/>
      <c r="Q1040" s="41"/>
    </row>
    <row r="1041" spans="1:17" s="18" customFormat="1" x14ac:dyDescent="0.2">
      <c r="A1041" s="43"/>
      <c r="B1041" s="43"/>
      <c r="C1041" s="43"/>
      <c r="D1041" s="43"/>
      <c r="E1041" s="43"/>
      <c r="F1041" s="43"/>
      <c r="G1041" s="43"/>
      <c r="H1041" s="43"/>
      <c r="I1041" s="43"/>
      <c r="J1041" s="43"/>
      <c r="K1041" s="43"/>
      <c r="L1041" s="43"/>
      <c r="M1041" s="43"/>
      <c r="N1041" s="43"/>
      <c r="O1041" s="43"/>
      <c r="P1041" s="43"/>
      <c r="Q1041" s="41"/>
    </row>
    <row r="1042" spans="1:17" s="18" customFormat="1" x14ac:dyDescent="0.2">
      <c r="A1042" s="43"/>
      <c r="B1042" s="43"/>
      <c r="C1042" s="43"/>
      <c r="D1042" s="43"/>
      <c r="E1042" s="43"/>
      <c r="F1042" s="43"/>
      <c r="G1042" s="43"/>
      <c r="H1042" s="43"/>
      <c r="I1042" s="43"/>
      <c r="J1042" s="43"/>
      <c r="K1042" s="43"/>
      <c r="L1042" s="43"/>
      <c r="M1042" s="43"/>
      <c r="N1042" s="43"/>
      <c r="O1042" s="43"/>
      <c r="P1042" s="43"/>
      <c r="Q1042" s="41"/>
    </row>
    <row r="1043" spans="1:17" s="18" customFormat="1" x14ac:dyDescent="0.2">
      <c r="A1043" s="43"/>
      <c r="B1043" s="43"/>
      <c r="C1043" s="43"/>
      <c r="D1043" s="43"/>
      <c r="E1043" s="43"/>
      <c r="F1043" s="43"/>
      <c r="G1043" s="43"/>
      <c r="H1043" s="43"/>
      <c r="I1043" s="43"/>
      <c r="J1043" s="43"/>
      <c r="K1043" s="43"/>
      <c r="L1043" s="43"/>
      <c r="M1043" s="43"/>
      <c r="N1043" s="43"/>
      <c r="O1043" s="43"/>
      <c r="P1043" s="43"/>
      <c r="Q1043" s="41"/>
    </row>
    <row r="1044" spans="1:17" s="18" customFormat="1" x14ac:dyDescent="0.2">
      <c r="A1044" s="43"/>
      <c r="B1044" s="43"/>
      <c r="C1044" s="43"/>
      <c r="D1044" s="43"/>
      <c r="E1044" s="43"/>
      <c r="F1044" s="43"/>
      <c r="G1044" s="43"/>
      <c r="H1044" s="43"/>
      <c r="I1044" s="43"/>
      <c r="J1044" s="43"/>
      <c r="K1044" s="43"/>
      <c r="L1044" s="43"/>
      <c r="M1044" s="43"/>
      <c r="N1044" s="43"/>
      <c r="O1044" s="43"/>
      <c r="P1044" s="43"/>
      <c r="Q1044" s="41"/>
    </row>
    <row r="1045" spans="1:17" s="18" customFormat="1" x14ac:dyDescent="0.2">
      <c r="A1045" s="43"/>
      <c r="B1045" s="43"/>
      <c r="C1045" s="43"/>
      <c r="D1045" s="43"/>
      <c r="E1045" s="43"/>
      <c r="F1045" s="43"/>
      <c r="G1045" s="43"/>
      <c r="H1045" s="43"/>
      <c r="I1045" s="43"/>
      <c r="J1045" s="43"/>
      <c r="K1045" s="43"/>
      <c r="L1045" s="43"/>
      <c r="M1045" s="43"/>
      <c r="N1045" s="43"/>
      <c r="O1045" s="43"/>
      <c r="P1045" s="43"/>
      <c r="Q1045" s="41"/>
    </row>
    <row r="1046" spans="1:17" s="18" customFormat="1" x14ac:dyDescent="0.2">
      <c r="A1046" s="43"/>
      <c r="B1046" s="43"/>
      <c r="C1046" s="43"/>
      <c r="D1046" s="43"/>
      <c r="E1046" s="43"/>
      <c r="F1046" s="43"/>
      <c r="G1046" s="43"/>
      <c r="H1046" s="43"/>
      <c r="I1046" s="43"/>
      <c r="J1046" s="43"/>
      <c r="K1046" s="43"/>
      <c r="L1046" s="43"/>
      <c r="M1046" s="43"/>
      <c r="N1046" s="43"/>
      <c r="O1046" s="43"/>
      <c r="P1046" s="43"/>
      <c r="Q1046" s="41"/>
    </row>
    <row r="1047" spans="1:17" s="18" customFormat="1" x14ac:dyDescent="0.2">
      <c r="A1047" s="43"/>
      <c r="B1047" s="43"/>
      <c r="C1047" s="43"/>
      <c r="D1047" s="43"/>
      <c r="E1047" s="43"/>
      <c r="F1047" s="43"/>
      <c r="G1047" s="43"/>
      <c r="H1047" s="43"/>
      <c r="I1047" s="43"/>
      <c r="J1047" s="43"/>
      <c r="K1047" s="43"/>
      <c r="L1047" s="43"/>
      <c r="M1047" s="43"/>
      <c r="N1047" s="43"/>
      <c r="O1047" s="43"/>
      <c r="P1047" s="43"/>
      <c r="Q1047" s="41"/>
    </row>
    <row r="1048" spans="1:17" s="18" customFormat="1" x14ac:dyDescent="0.2">
      <c r="A1048" s="43"/>
      <c r="B1048" s="43"/>
      <c r="C1048" s="43"/>
      <c r="D1048" s="43"/>
      <c r="E1048" s="43"/>
      <c r="F1048" s="43"/>
      <c r="G1048" s="43"/>
      <c r="H1048" s="43"/>
      <c r="I1048" s="43"/>
      <c r="J1048" s="43"/>
      <c r="K1048" s="43"/>
      <c r="L1048" s="43"/>
      <c r="M1048" s="43"/>
      <c r="N1048" s="43"/>
      <c r="O1048" s="43"/>
      <c r="P1048" s="43"/>
      <c r="Q1048" s="41"/>
    </row>
    <row r="1049" spans="1:17" s="18" customFormat="1" x14ac:dyDescent="0.2">
      <c r="A1049" s="43"/>
      <c r="B1049" s="43"/>
      <c r="C1049" s="43"/>
      <c r="D1049" s="43"/>
      <c r="E1049" s="43"/>
      <c r="F1049" s="43"/>
      <c r="G1049" s="43"/>
      <c r="H1049" s="43"/>
      <c r="I1049" s="43"/>
      <c r="J1049" s="43"/>
      <c r="K1049" s="43"/>
      <c r="L1049" s="43"/>
      <c r="M1049" s="43"/>
      <c r="N1049" s="43"/>
      <c r="O1049" s="43"/>
      <c r="P1049" s="43"/>
      <c r="Q1049" s="41"/>
    </row>
    <row r="1050" spans="1:17" s="18" customFormat="1" x14ac:dyDescent="0.2">
      <c r="A1050" s="43"/>
      <c r="B1050" s="43"/>
      <c r="C1050" s="43"/>
      <c r="D1050" s="43"/>
      <c r="E1050" s="43"/>
      <c r="F1050" s="43"/>
      <c r="G1050" s="43"/>
      <c r="H1050" s="43"/>
      <c r="I1050" s="43"/>
      <c r="J1050" s="43"/>
      <c r="K1050" s="43"/>
      <c r="L1050" s="43"/>
      <c r="M1050" s="43"/>
      <c r="N1050" s="43"/>
      <c r="O1050" s="43"/>
      <c r="P1050" s="43"/>
      <c r="Q1050" s="41"/>
    </row>
    <row r="1051" spans="1:17" s="18" customFormat="1" x14ac:dyDescent="0.2">
      <c r="A1051" s="43"/>
      <c r="B1051" s="43"/>
      <c r="C1051" s="43"/>
      <c r="D1051" s="43"/>
      <c r="E1051" s="43"/>
      <c r="F1051" s="43"/>
      <c r="G1051" s="43"/>
      <c r="H1051" s="43"/>
      <c r="I1051" s="43"/>
      <c r="J1051" s="43"/>
      <c r="K1051" s="43"/>
      <c r="L1051" s="43"/>
      <c r="M1051" s="43"/>
      <c r="N1051" s="43"/>
      <c r="O1051" s="43"/>
      <c r="P1051" s="43"/>
      <c r="Q1051" s="41"/>
    </row>
    <row r="1052" spans="1:17" s="18" customFormat="1" x14ac:dyDescent="0.2">
      <c r="A1052" s="43"/>
      <c r="B1052" s="43"/>
      <c r="C1052" s="43"/>
      <c r="D1052" s="43"/>
      <c r="E1052" s="43"/>
      <c r="F1052" s="43"/>
      <c r="G1052" s="43"/>
      <c r="H1052" s="43"/>
      <c r="I1052" s="43"/>
      <c r="J1052" s="43"/>
      <c r="K1052" s="43"/>
      <c r="L1052" s="43"/>
      <c r="M1052" s="43"/>
      <c r="N1052" s="43"/>
      <c r="O1052" s="43"/>
      <c r="P1052" s="43"/>
      <c r="Q1052" s="41"/>
    </row>
    <row r="1053" spans="1:17" s="18" customFormat="1" x14ac:dyDescent="0.2">
      <c r="A1053" s="43"/>
      <c r="B1053" s="43"/>
      <c r="C1053" s="43"/>
      <c r="D1053" s="43"/>
      <c r="E1053" s="43"/>
      <c r="F1053" s="43"/>
      <c r="G1053" s="43"/>
      <c r="H1053" s="43"/>
      <c r="I1053" s="43"/>
      <c r="J1053" s="43"/>
      <c r="K1053" s="43"/>
      <c r="L1053" s="43"/>
      <c r="M1053" s="43"/>
      <c r="N1053" s="43"/>
      <c r="O1053" s="43"/>
      <c r="P1053" s="43"/>
      <c r="Q1053" s="41"/>
    </row>
    <row r="1054" spans="1:17" s="18" customFormat="1" x14ac:dyDescent="0.2">
      <c r="A1054" s="43"/>
      <c r="B1054" s="43"/>
      <c r="C1054" s="43"/>
      <c r="D1054" s="43"/>
      <c r="E1054" s="43"/>
      <c r="F1054" s="43"/>
      <c r="G1054" s="43"/>
      <c r="H1054" s="43"/>
      <c r="I1054" s="43"/>
      <c r="J1054" s="43"/>
      <c r="K1054" s="43"/>
      <c r="L1054" s="43"/>
      <c r="M1054" s="43"/>
      <c r="N1054" s="43"/>
      <c r="O1054" s="43"/>
      <c r="P1054" s="43"/>
      <c r="Q1054" s="41"/>
    </row>
    <row r="1055" spans="1:17" s="18" customFormat="1" x14ac:dyDescent="0.2">
      <c r="A1055" s="43"/>
      <c r="B1055" s="43"/>
      <c r="C1055" s="43"/>
      <c r="D1055" s="43"/>
      <c r="E1055" s="43"/>
      <c r="F1055" s="43"/>
      <c r="G1055" s="43"/>
      <c r="H1055" s="43"/>
      <c r="I1055" s="43"/>
      <c r="J1055" s="43"/>
      <c r="K1055" s="43"/>
      <c r="L1055" s="43"/>
      <c r="M1055" s="43"/>
      <c r="N1055" s="43"/>
      <c r="O1055" s="43"/>
      <c r="P1055" s="43"/>
      <c r="Q1055" s="41"/>
    </row>
    <row r="1056" spans="1:17" s="18" customFormat="1" x14ac:dyDescent="0.2">
      <c r="A1056" s="43"/>
      <c r="B1056" s="43"/>
      <c r="C1056" s="43"/>
      <c r="D1056" s="43"/>
      <c r="E1056" s="43"/>
      <c r="F1056" s="43"/>
      <c r="G1056" s="43"/>
      <c r="H1056" s="43"/>
      <c r="I1056" s="43"/>
      <c r="J1056" s="43"/>
      <c r="K1056" s="43"/>
      <c r="L1056" s="43"/>
      <c r="M1056" s="43"/>
      <c r="N1056" s="43"/>
      <c r="O1056" s="43"/>
      <c r="P1056" s="43"/>
      <c r="Q1056" s="41"/>
    </row>
    <row r="1057" spans="1:17" s="18" customFormat="1" x14ac:dyDescent="0.2">
      <c r="A1057" s="43"/>
      <c r="B1057" s="43"/>
      <c r="C1057" s="43"/>
      <c r="D1057" s="43"/>
      <c r="E1057" s="43"/>
      <c r="F1057" s="43"/>
      <c r="G1057" s="43"/>
      <c r="H1057" s="43"/>
      <c r="I1057" s="43"/>
      <c r="J1057" s="43"/>
      <c r="K1057" s="43"/>
      <c r="L1057" s="43"/>
      <c r="M1057" s="43"/>
      <c r="N1057" s="43"/>
      <c r="O1057" s="43"/>
      <c r="P1057" s="43"/>
      <c r="Q1057" s="41"/>
    </row>
    <row r="1058" spans="1:17" s="18" customFormat="1" x14ac:dyDescent="0.2">
      <c r="A1058" s="43"/>
      <c r="B1058" s="43"/>
      <c r="C1058" s="43"/>
      <c r="D1058" s="43"/>
      <c r="E1058" s="43"/>
      <c r="F1058" s="43"/>
      <c r="G1058" s="43"/>
      <c r="H1058" s="43"/>
      <c r="I1058" s="43"/>
      <c r="J1058" s="43"/>
      <c r="K1058" s="43"/>
      <c r="L1058" s="43"/>
      <c r="M1058" s="43"/>
      <c r="N1058" s="43"/>
      <c r="O1058" s="43"/>
      <c r="P1058" s="43"/>
      <c r="Q1058" s="41"/>
    </row>
    <row r="1059" spans="1:17" s="18" customFormat="1" x14ac:dyDescent="0.2">
      <c r="A1059" s="43"/>
      <c r="B1059" s="43"/>
      <c r="C1059" s="43"/>
      <c r="D1059" s="43"/>
      <c r="E1059" s="43"/>
      <c r="F1059" s="43"/>
      <c r="G1059" s="43"/>
      <c r="H1059" s="43"/>
      <c r="I1059" s="43"/>
      <c r="J1059" s="43"/>
      <c r="K1059" s="43"/>
      <c r="L1059" s="43"/>
      <c r="M1059" s="43"/>
      <c r="N1059" s="43"/>
      <c r="O1059" s="43"/>
      <c r="P1059" s="43"/>
      <c r="Q1059" s="41"/>
    </row>
    <row r="1060" spans="1:17" s="18" customFormat="1" x14ac:dyDescent="0.2">
      <c r="A1060" s="43"/>
      <c r="B1060" s="43"/>
      <c r="C1060" s="43"/>
      <c r="D1060" s="43"/>
      <c r="E1060" s="43"/>
      <c r="F1060" s="43"/>
      <c r="G1060" s="43"/>
      <c r="H1060" s="43"/>
      <c r="I1060" s="43"/>
      <c r="J1060" s="43"/>
      <c r="K1060" s="43"/>
      <c r="L1060" s="43"/>
      <c r="M1060" s="43"/>
      <c r="N1060" s="43"/>
      <c r="O1060" s="43"/>
      <c r="P1060" s="43"/>
      <c r="Q1060" s="41"/>
    </row>
    <row r="1061" spans="1:17" s="18" customFormat="1" x14ac:dyDescent="0.2">
      <c r="A1061" s="43"/>
      <c r="B1061" s="43"/>
      <c r="C1061" s="43"/>
      <c r="D1061" s="43"/>
      <c r="E1061" s="43"/>
      <c r="F1061" s="43"/>
      <c r="G1061" s="43"/>
      <c r="H1061" s="43"/>
      <c r="I1061" s="43"/>
      <c r="J1061" s="43"/>
      <c r="K1061" s="43"/>
      <c r="L1061" s="43"/>
      <c r="M1061" s="43"/>
      <c r="N1061" s="43"/>
      <c r="O1061" s="43"/>
      <c r="P1061" s="43"/>
      <c r="Q1061" s="41"/>
    </row>
    <row r="1062" spans="1:17" s="18" customFormat="1" x14ac:dyDescent="0.2">
      <c r="A1062" s="43"/>
      <c r="B1062" s="43"/>
      <c r="C1062" s="43"/>
      <c r="D1062" s="43"/>
      <c r="E1062" s="43"/>
      <c r="F1062" s="43"/>
      <c r="G1062" s="43"/>
      <c r="H1062" s="43"/>
      <c r="I1062" s="43"/>
      <c r="J1062" s="43"/>
      <c r="K1062" s="43"/>
      <c r="L1062" s="43"/>
      <c r="M1062" s="43"/>
      <c r="N1062" s="43"/>
      <c r="O1062" s="43"/>
      <c r="P1062" s="43"/>
      <c r="Q1062" s="41"/>
    </row>
    <row r="1063" spans="1:17" s="18" customFormat="1" x14ac:dyDescent="0.2">
      <c r="A1063" s="43"/>
      <c r="B1063" s="43"/>
      <c r="C1063" s="43"/>
      <c r="D1063" s="43"/>
      <c r="E1063" s="43"/>
      <c r="F1063" s="43"/>
      <c r="G1063" s="43"/>
      <c r="H1063" s="43"/>
      <c r="I1063" s="43"/>
      <c r="J1063" s="43"/>
      <c r="K1063" s="43"/>
      <c r="L1063" s="43"/>
      <c r="M1063" s="43"/>
      <c r="N1063" s="43"/>
      <c r="O1063" s="43"/>
      <c r="P1063" s="43"/>
      <c r="Q1063" s="41"/>
    </row>
    <row r="1064" spans="1:17" s="18" customFormat="1" x14ac:dyDescent="0.2">
      <c r="A1064" s="43"/>
      <c r="B1064" s="43"/>
      <c r="C1064" s="43"/>
      <c r="D1064" s="43"/>
      <c r="E1064" s="43"/>
      <c r="F1064" s="43"/>
      <c r="G1064" s="43"/>
      <c r="H1064" s="43"/>
      <c r="I1064" s="43"/>
      <c r="J1064" s="43"/>
      <c r="K1064" s="43"/>
      <c r="L1064" s="43"/>
      <c r="M1064" s="43"/>
      <c r="N1064" s="43"/>
      <c r="O1064" s="43"/>
      <c r="P1064" s="43"/>
      <c r="Q1064" s="41"/>
    </row>
    <row r="1065" spans="1:17" s="18" customFormat="1" x14ac:dyDescent="0.2">
      <c r="A1065" s="43"/>
      <c r="B1065" s="43"/>
      <c r="C1065" s="43"/>
      <c r="D1065" s="43"/>
      <c r="E1065" s="43"/>
      <c r="F1065" s="43"/>
      <c r="G1065" s="43"/>
      <c r="H1065" s="43"/>
      <c r="I1065" s="43"/>
      <c r="J1065" s="43"/>
      <c r="K1065" s="43"/>
      <c r="L1065" s="43"/>
      <c r="M1065" s="43"/>
      <c r="N1065" s="43"/>
      <c r="O1065" s="43"/>
      <c r="P1065" s="43"/>
      <c r="Q1065" s="41"/>
    </row>
    <row r="1066" spans="1:17" s="18" customFormat="1" x14ac:dyDescent="0.2">
      <c r="A1066" s="43"/>
      <c r="B1066" s="43"/>
      <c r="C1066" s="43"/>
      <c r="D1066" s="43"/>
      <c r="E1066" s="43"/>
      <c r="F1066" s="43"/>
      <c r="G1066" s="43"/>
      <c r="H1066" s="43"/>
      <c r="I1066" s="43"/>
      <c r="J1066" s="43"/>
      <c r="K1066" s="43"/>
      <c r="L1066" s="43"/>
      <c r="M1066" s="43"/>
      <c r="N1066" s="43"/>
      <c r="O1066" s="43"/>
      <c r="P1066" s="43"/>
      <c r="Q1066" s="41"/>
    </row>
    <row r="1067" spans="1:17" s="18" customFormat="1" x14ac:dyDescent="0.2">
      <c r="A1067" s="43"/>
      <c r="B1067" s="43"/>
      <c r="C1067" s="43"/>
      <c r="D1067" s="43"/>
      <c r="E1067" s="43"/>
      <c r="F1067" s="43"/>
      <c r="G1067" s="43"/>
      <c r="H1067" s="43"/>
      <c r="I1067" s="43"/>
      <c r="J1067" s="43"/>
      <c r="K1067" s="43"/>
      <c r="L1067" s="43"/>
      <c r="M1067" s="43"/>
      <c r="N1067" s="43"/>
      <c r="O1067" s="43"/>
      <c r="P1067" s="43"/>
      <c r="Q1067" s="41"/>
    </row>
    <row r="1068" spans="1:17" s="18" customFormat="1" x14ac:dyDescent="0.2">
      <c r="A1068" s="43"/>
      <c r="B1068" s="43"/>
      <c r="C1068" s="43"/>
      <c r="D1068" s="43"/>
      <c r="E1068" s="43"/>
      <c r="F1068" s="43"/>
      <c r="G1068" s="43"/>
      <c r="H1068" s="43"/>
      <c r="I1068" s="43"/>
      <c r="J1068" s="43"/>
      <c r="K1068" s="43"/>
      <c r="L1068" s="43"/>
      <c r="M1068" s="43"/>
      <c r="N1068" s="43"/>
      <c r="O1068" s="43"/>
      <c r="P1068" s="43"/>
      <c r="Q1068" s="41"/>
    </row>
    <row r="1069" spans="1:17" s="18" customFormat="1" x14ac:dyDescent="0.2">
      <c r="A1069" s="43"/>
      <c r="B1069" s="43"/>
      <c r="C1069" s="43"/>
      <c r="D1069" s="43"/>
      <c r="E1069" s="43"/>
      <c r="F1069" s="43"/>
      <c r="G1069" s="43"/>
      <c r="H1069" s="43"/>
      <c r="I1069" s="43"/>
      <c r="J1069" s="43"/>
      <c r="K1069" s="43"/>
      <c r="L1069" s="43"/>
      <c r="M1069" s="43"/>
      <c r="N1069" s="43"/>
      <c r="O1069" s="43"/>
      <c r="P1069" s="43"/>
      <c r="Q1069" s="41"/>
    </row>
    <row r="1070" spans="1:17" s="18" customFormat="1" x14ac:dyDescent="0.2">
      <c r="A1070" s="43"/>
      <c r="B1070" s="43"/>
      <c r="C1070" s="43"/>
      <c r="D1070" s="43"/>
      <c r="E1070" s="43"/>
      <c r="F1070" s="43"/>
      <c r="G1070" s="43"/>
      <c r="H1070" s="43"/>
      <c r="I1070" s="43"/>
      <c r="J1070" s="43"/>
      <c r="K1070" s="43"/>
      <c r="L1070" s="43"/>
      <c r="M1070" s="43"/>
      <c r="N1070" s="43"/>
      <c r="O1070" s="43"/>
      <c r="P1070" s="43"/>
      <c r="Q1070" s="41"/>
    </row>
    <row r="1071" spans="1:17" s="18" customFormat="1" x14ac:dyDescent="0.2">
      <c r="A1071" s="43"/>
      <c r="B1071" s="43"/>
      <c r="C1071" s="43"/>
      <c r="D1071" s="43"/>
      <c r="E1071" s="43"/>
      <c r="F1071" s="43"/>
      <c r="G1071" s="43"/>
      <c r="H1071" s="43"/>
      <c r="I1071" s="43"/>
      <c r="J1071" s="43"/>
      <c r="K1071" s="43"/>
      <c r="L1071" s="43"/>
      <c r="M1071" s="43"/>
      <c r="N1071" s="43"/>
      <c r="O1071" s="43"/>
      <c r="P1071" s="43"/>
      <c r="Q1071" s="41"/>
    </row>
    <row r="1072" spans="1:17" s="18" customFormat="1" x14ac:dyDescent="0.2">
      <c r="A1072" s="43"/>
      <c r="B1072" s="43"/>
      <c r="C1072" s="43"/>
      <c r="D1072" s="43"/>
      <c r="E1072" s="43"/>
      <c r="F1072" s="43"/>
      <c r="G1072" s="43"/>
      <c r="H1072" s="43"/>
      <c r="I1072" s="43"/>
      <c r="J1072" s="43"/>
      <c r="K1072" s="43"/>
      <c r="L1072" s="43"/>
      <c r="M1072" s="43"/>
      <c r="N1072" s="43"/>
      <c r="O1072" s="43"/>
      <c r="P1072" s="43"/>
      <c r="Q1072" s="41"/>
    </row>
    <row r="1073" spans="1:17" s="18" customFormat="1" x14ac:dyDescent="0.2">
      <c r="A1073" s="43"/>
      <c r="B1073" s="43"/>
      <c r="C1073" s="43"/>
      <c r="D1073" s="43"/>
      <c r="E1073" s="43"/>
      <c r="F1073" s="43"/>
      <c r="G1073" s="43"/>
      <c r="H1073" s="43"/>
      <c r="I1073" s="43"/>
      <c r="J1073" s="43"/>
      <c r="K1073" s="43"/>
      <c r="L1073" s="43"/>
      <c r="M1073" s="43"/>
      <c r="N1073" s="43"/>
      <c r="O1073" s="43"/>
      <c r="P1073" s="43"/>
      <c r="Q1073" s="41"/>
    </row>
    <row r="1074" spans="1:17" s="18" customFormat="1" x14ac:dyDescent="0.2">
      <c r="A1074" s="43"/>
      <c r="B1074" s="43"/>
      <c r="C1074" s="43"/>
      <c r="D1074" s="43"/>
      <c r="E1074" s="43"/>
      <c r="F1074" s="43"/>
      <c r="G1074" s="43"/>
      <c r="H1074" s="43"/>
      <c r="I1074" s="43"/>
      <c r="J1074" s="43"/>
      <c r="K1074" s="43"/>
      <c r="L1074" s="43"/>
      <c r="M1074" s="43"/>
      <c r="N1074" s="43"/>
      <c r="O1074" s="43"/>
      <c r="P1074" s="43"/>
      <c r="Q1074" s="41"/>
    </row>
    <row r="1075" spans="1:17" s="18" customFormat="1" x14ac:dyDescent="0.2">
      <c r="A1075" s="43"/>
      <c r="B1075" s="43"/>
      <c r="C1075" s="43"/>
      <c r="D1075" s="43"/>
      <c r="E1075" s="43"/>
      <c r="F1075" s="43"/>
      <c r="G1075" s="43"/>
      <c r="H1075" s="43"/>
      <c r="I1075" s="43"/>
      <c r="J1075" s="43"/>
      <c r="K1075" s="43"/>
      <c r="L1075" s="43"/>
      <c r="M1075" s="43"/>
      <c r="N1075" s="43"/>
      <c r="O1075" s="43"/>
      <c r="P1075" s="43"/>
      <c r="Q1075" s="41"/>
    </row>
    <row r="1076" spans="1:17" s="18" customFormat="1" x14ac:dyDescent="0.2">
      <c r="A1076" s="43"/>
      <c r="B1076" s="43"/>
      <c r="C1076" s="43"/>
      <c r="D1076" s="43"/>
      <c r="E1076" s="43"/>
      <c r="F1076" s="43"/>
      <c r="G1076" s="43"/>
      <c r="H1076" s="43"/>
      <c r="I1076" s="43"/>
      <c r="J1076" s="43"/>
      <c r="K1076" s="43"/>
      <c r="L1076" s="43"/>
      <c r="M1076" s="43"/>
      <c r="N1076" s="43"/>
      <c r="O1076" s="43"/>
      <c r="P1076" s="43"/>
      <c r="Q1076" s="41"/>
    </row>
    <row r="1077" spans="1:17" s="18" customFormat="1" x14ac:dyDescent="0.2">
      <c r="A1077" s="43"/>
      <c r="B1077" s="43"/>
      <c r="C1077" s="43"/>
      <c r="D1077" s="43"/>
      <c r="E1077" s="43"/>
      <c r="F1077" s="43"/>
      <c r="G1077" s="43"/>
      <c r="H1077" s="43"/>
      <c r="I1077" s="43"/>
      <c r="J1077" s="43"/>
      <c r="K1077" s="43"/>
      <c r="L1077" s="43"/>
      <c r="M1077" s="43"/>
      <c r="N1077" s="43"/>
      <c r="O1077" s="43"/>
      <c r="P1077" s="43"/>
      <c r="Q1077" s="41"/>
    </row>
    <row r="1078" spans="1:17" s="18" customFormat="1" x14ac:dyDescent="0.2">
      <c r="A1078" s="43"/>
      <c r="B1078" s="43"/>
      <c r="C1078" s="43"/>
      <c r="D1078" s="43"/>
      <c r="E1078" s="43"/>
      <c r="F1078" s="43"/>
      <c r="G1078" s="43"/>
      <c r="H1078" s="43"/>
      <c r="I1078" s="43"/>
      <c r="J1078" s="43"/>
      <c r="K1078" s="43"/>
      <c r="L1078" s="43"/>
      <c r="M1078" s="43"/>
      <c r="N1078" s="43"/>
      <c r="O1078" s="43"/>
      <c r="P1078" s="43"/>
      <c r="Q1078" s="41"/>
    </row>
    <row r="1079" spans="1:17" s="18" customFormat="1" x14ac:dyDescent="0.2">
      <c r="A1079" s="43"/>
      <c r="B1079" s="43"/>
      <c r="C1079" s="43"/>
      <c r="D1079" s="43"/>
      <c r="E1079" s="43"/>
      <c r="F1079" s="43"/>
      <c r="G1079" s="43"/>
      <c r="H1079" s="43"/>
      <c r="I1079" s="43"/>
      <c r="J1079" s="43"/>
      <c r="K1079" s="43"/>
      <c r="L1079" s="43"/>
      <c r="M1079" s="43"/>
      <c r="N1079" s="43"/>
      <c r="O1079" s="43"/>
      <c r="P1079" s="43"/>
      <c r="Q1079" s="41"/>
    </row>
    <row r="1080" spans="1:17" s="18" customFormat="1" x14ac:dyDescent="0.2">
      <c r="A1080" s="43"/>
      <c r="B1080" s="43"/>
      <c r="C1080" s="43"/>
      <c r="D1080" s="43"/>
      <c r="E1080" s="43"/>
      <c r="F1080" s="43"/>
      <c r="G1080" s="43"/>
      <c r="H1080" s="43"/>
      <c r="I1080" s="43"/>
      <c r="J1080" s="43"/>
      <c r="K1080" s="43"/>
      <c r="L1080" s="43"/>
      <c r="M1080" s="43"/>
      <c r="N1080" s="43"/>
      <c r="O1080" s="43"/>
      <c r="P1080" s="43"/>
      <c r="Q1080" s="41"/>
    </row>
    <row r="1081" spans="1:17" s="18" customFormat="1" x14ac:dyDescent="0.2">
      <c r="A1081" s="43"/>
      <c r="B1081" s="43"/>
      <c r="C1081" s="43"/>
      <c r="D1081" s="43"/>
      <c r="E1081" s="43"/>
      <c r="F1081" s="43"/>
      <c r="G1081" s="43"/>
      <c r="H1081" s="43"/>
      <c r="I1081" s="43"/>
      <c r="J1081" s="43"/>
      <c r="K1081" s="43"/>
      <c r="L1081" s="43"/>
      <c r="M1081" s="43"/>
      <c r="N1081" s="43"/>
      <c r="O1081" s="43"/>
      <c r="P1081" s="43"/>
      <c r="Q1081" s="41"/>
    </row>
    <row r="1082" spans="1:17" s="18" customFormat="1" x14ac:dyDescent="0.2">
      <c r="A1082" s="43"/>
      <c r="B1082" s="43"/>
      <c r="C1082" s="43"/>
      <c r="D1082" s="43"/>
      <c r="E1082" s="43"/>
      <c r="F1082" s="43"/>
      <c r="G1082" s="43"/>
      <c r="H1082" s="43"/>
      <c r="I1082" s="43"/>
      <c r="J1082" s="43"/>
      <c r="K1082" s="43"/>
      <c r="L1082" s="43"/>
      <c r="M1082" s="43"/>
      <c r="N1082" s="43"/>
      <c r="O1082" s="43"/>
      <c r="P1082" s="43"/>
      <c r="Q1082" s="41"/>
    </row>
    <row r="1083" spans="1:17" s="18" customFormat="1" x14ac:dyDescent="0.2">
      <c r="A1083" s="43"/>
      <c r="B1083" s="43"/>
      <c r="C1083" s="43"/>
      <c r="D1083" s="43"/>
      <c r="E1083" s="43"/>
      <c r="F1083" s="43"/>
      <c r="G1083" s="43"/>
      <c r="H1083" s="43"/>
      <c r="I1083" s="43"/>
      <c r="J1083" s="43"/>
      <c r="K1083" s="43"/>
      <c r="L1083" s="43"/>
      <c r="M1083" s="43"/>
      <c r="N1083" s="43"/>
      <c r="O1083" s="43"/>
      <c r="P1083" s="43"/>
      <c r="Q1083" s="41"/>
    </row>
    <row r="1084" spans="1:17" s="18" customFormat="1" x14ac:dyDescent="0.2">
      <c r="A1084" s="43"/>
      <c r="B1084" s="43"/>
      <c r="C1084" s="43"/>
      <c r="D1084" s="43"/>
      <c r="E1084" s="43"/>
      <c r="F1084" s="43"/>
      <c r="G1084" s="43"/>
      <c r="H1084" s="43"/>
      <c r="I1084" s="43"/>
      <c r="J1084" s="43"/>
      <c r="K1084" s="43"/>
      <c r="L1084" s="43"/>
      <c r="M1084" s="43"/>
      <c r="N1084" s="43"/>
      <c r="O1084" s="43"/>
      <c r="P1084" s="43"/>
      <c r="Q1084" s="41"/>
    </row>
    <row r="1085" spans="1:17" s="18" customFormat="1" x14ac:dyDescent="0.2">
      <c r="A1085" s="43"/>
      <c r="B1085" s="43"/>
      <c r="C1085" s="43"/>
      <c r="D1085" s="43"/>
      <c r="E1085" s="43"/>
      <c r="F1085" s="43"/>
      <c r="G1085" s="43"/>
      <c r="H1085" s="43"/>
      <c r="I1085" s="43"/>
      <c r="J1085" s="43"/>
      <c r="K1085" s="43"/>
      <c r="L1085" s="43"/>
      <c r="M1085" s="43"/>
      <c r="N1085" s="43"/>
      <c r="O1085" s="43"/>
      <c r="P1085" s="43"/>
      <c r="Q1085" s="41"/>
    </row>
    <row r="1086" spans="1:17" s="18" customFormat="1" x14ac:dyDescent="0.2">
      <c r="A1086" s="43"/>
      <c r="B1086" s="43"/>
      <c r="C1086" s="43"/>
      <c r="D1086" s="43"/>
      <c r="E1086" s="43"/>
      <c r="F1086" s="43"/>
      <c r="G1086" s="43"/>
      <c r="H1086" s="43"/>
      <c r="I1086" s="43"/>
      <c r="J1086" s="43"/>
      <c r="K1086" s="43"/>
      <c r="L1086" s="43"/>
      <c r="M1086" s="43"/>
      <c r="N1086" s="43"/>
      <c r="O1086" s="43"/>
      <c r="P1086" s="43"/>
      <c r="Q1086" s="41"/>
    </row>
    <row r="1087" spans="1:17" s="18" customFormat="1" x14ac:dyDescent="0.2">
      <c r="A1087" s="43"/>
      <c r="B1087" s="43"/>
      <c r="C1087" s="43"/>
      <c r="D1087" s="43"/>
      <c r="E1087" s="43"/>
      <c r="F1087" s="43"/>
      <c r="G1087" s="43"/>
      <c r="H1087" s="43"/>
      <c r="I1087" s="43"/>
      <c r="J1087" s="43"/>
      <c r="K1087" s="43"/>
      <c r="L1087" s="43"/>
      <c r="M1087" s="43"/>
      <c r="N1087" s="43"/>
      <c r="O1087" s="43"/>
      <c r="P1087" s="43"/>
      <c r="Q1087" s="41"/>
    </row>
    <row r="1088" spans="1:17" s="18" customFormat="1" x14ac:dyDescent="0.2">
      <c r="A1088" s="43"/>
      <c r="B1088" s="43"/>
      <c r="C1088" s="43"/>
      <c r="D1088" s="43"/>
      <c r="E1088" s="43"/>
      <c r="F1088" s="43"/>
      <c r="G1088" s="43"/>
      <c r="H1088" s="43"/>
      <c r="I1088" s="43"/>
      <c r="J1088" s="43"/>
      <c r="K1088" s="43"/>
      <c r="L1088" s="43"/>
      <c r="M1088" s="43"/>
      <c r="N1088" s="43"/>
      <c r="O1088" s="43"/>
      <c r="P1088" s="43"/>
      <c r="Q1088" s="41"/>
    </row>
    <row r="1089" spans="1:17" s="18" customFormat="1" x14ac:dyDescent="0.2">
      <c r="A1089" s="43"/>
      <c r="B1089" s="43"/>
      <c r="C1089" s="43"/>
      <c r="D1089" s="43"/>
      <c r="E1089" s="43"/>
      <c r="F1089" s="43"/>
      <c r="G1089" s="43"/>
      <c r="H1089" s="43"/>
      <c r="I1089" s="43"/>
      <c r="J1089" s="43"/>
      <c r="K1089" s="43"/>
      <c r="L1089" s="43"/>
      <c r="M1089" s="43"/>
      <c r="N1089" s="43"/>
      <c r="O1089" s="43"/>
      <c r="P1089" s="43"/>
      <c r="Q1089" s="41"/>
    </row>
    <row r="1090" spans="1:17" s="18" customFormat="1" x14ac:dyDescent="0.2">
      <c r="A1090" s="43"/>
      <c r="B1090" s="43"/>
      <c r="C1090" s="43"/>
      <c r="D1090" s="43"/>
      <c r="E1090" s="43"/>
      <c r="F1090" s="43"/>
      <c r="G1090" s="43"/>
      <c r="H1090" s="43"/>
      <c r="I1090" s="43"/>
      <c r="J1090" s="43"/>
      <c r="K1090" s="43"/>
      <c r="L1090" s="43"/>
      <c r="M1090" s="43"/>
      <c r="N1090" s="43"/>
      <c r="O1090" s="43"/>
      <c r="P1090" s="43"/>
      <c r="Q1090" s="41"/>
    </row>
    <row r="1091" spans="1:17" s="18" customFormat="1" x14ac:dyDescent="0.2">
      <c r="A1091" s="43"/>
      <c r="B1091" s="43"/>
      <c r="C1091" s="43"/>
      <c r="D1091" s="43"/>
      <c r="E1091" s="43"/>
      <c r="F1091" s="43"/>
      <c r="G1091" s="43"/>
      <c r="H1091" s="43"/>
      <c r="I1091" s="43"/>
      <c r="J1091" s="43"/>
      <c r="K1091" s="43"/>
      <c r="L1091" s="43"/>
      <c r="M1091" s="43"/>
      <c r="N1091" s="43"/>
      <c r="O1091" s="43"/>
      <c r="P1091" s="43"/>
      <c r="Q1091" s="41"/>
    </row>
    <row r="1092" spans="1:17" s="18" customFormat="1" x14ac:dyDescent="0.2">
      <c r="A1092" s="43"/>
      <c r="B1092" s="43"/>
      <c r="C1092" s="43"/>
      <c r="D1092" s="43"/>
      <c r="E1092" s="43"/>
      <c r="F1092" s="43"/>
      <c r="G1092" s="43"/>
      <c r="H1092" s="43"/>
      <c r="I1092" s="43"/>
      <c r="J1092" s="43"/>
      <c r="K1092" s="43"/>
      <c r="L1092" s="43"/>
      <c r="M1092" s="43"/>
      <c r="N1092" s="43"/>
      <c r="O1092" s="43"/>
      <c r="P1092" s="43"/>
      <c r="Q1092" s="41"/>
    </row>
    <row r="1093" spans="1:17" s="18" customFormat="1" x14ac:dyDescent="0.2">
      <c r="A1093" s="43"/>
      <c r="B1093" s="43"/>
      <c r="C1093" s="43"/>
      <c r="D1093" s="43"/>
      <c r="E1093" s="43"/>
      <c r="F1093" s="43"/>
      <c r="G1093" s="43"/>
      <c r="H1093" s="43"/>
      <c r="I1093" s="43"/>
      <c r="J1093" s="43"/>
      <c r="K1093" s="43"/>
      <c r="L1093" s="43"/>
      <c r="M1093" s="43"/>
      <c r="N1093" s="43"/>
      <c r="O1093" s="43"/>
      <c r="P1093" s="43"/>
      <c r="Q1093" s="41"/>
    </row>
    <row r="1094" spans="1:17" s="18" customFormat="1" x14ac:dyDescent="0.2">
      <c r="A1094" s="43"/>
      <c r="B1094" s="43"/>
      <c r="C1094" s="43"/>
      <c r="D1094" s="43"/>
      <c r="E1094" s="43"/>
      <c r="F1094" s="43"/>
      <c r="G1094" s="43"/>
      <c r="H1094" s="43"/>
      <c r="I1094" s="43"/>
      <c r="J1094" s="43"/>
      <c r="K1094" s="43"/>
      <c r="L1094" s="43"/>
      <c r="M1094" s="43"/>
      <c r="N1094" s="43"/>
      <c r="O1094" s="43"/>
      <c r="P1094" s="43"/>
      <c r="Q1094" s="41"/>
    </row>
    <row r="1095" spans="1:17" s="18" customFormat="1" x14ac:dyDescent="0.2">
      <c r="A1095" s="43"/>
      <c r="B1095" s="43"/>
      <c r="C1095" s="43"/>
      <c r="D1095" s="43"/>
      <c r="E1095" s="43"/>
      <c r="F1095" s="43"/>
      <c r="G1095" s="43"/>
      <c r="H1095" s="43"/>
      <c r="I1095" s="43"/>
      <c r="J1095" s="43"/>
      <c r="K1095" s="43"/>
      <c r="L1095" s="43"/>
      <c r="M1095" s="43"/>
      <c r="N1095" s="43"/>
      <c r="O1095" s="43"/>
      <c r="P1095" s="43"/>
      <c r="Q1095" s="41"/>
    </row>
    <row r="1096" spans="1:17" s="18" customFormat="1" x14ac:dyDescent="0.2">
      <c r="A1096" s="43"/>
      <c r="B1096" s="43"/>
      <c r="C1096" s="43"/>
      <c r="D1096" s="43"/>
      <c r="E1096" s="43"/>
      <c r="F1096" s="43"/>
      <c r="G1096" s="43"/>
      <c r="H1096" s="43"/>
      <c r="I1096" s="43"/>
      <c r="J1096" s="43"/>
      <c r="K1096" s="43"/>
      <c r="L1096" s="43"/>
      <c r="M1096" s="43"/>
      <c r="N1096" s="43"/>
      <c r="O1096" s="43"/>
      <c r="P1096" s="43"/>
      <c r="Q1096" s="41"/>
    </row>
    <row r="1097" spans="1:17" s="18" customFormat="1" x14ac:dyDescent="0.2">
      <c r="A1097" s="43"/>
      <c r="B1097" s="43"/>
      <c r="C1097" s="43"/>
      <c r="D1097" s="43"/>
      <c r="E1097" s="43"/>
      <c r="F1097" s="43"/>
      <c r="G1097" s="43"/>
      <c r="H1097" s="43"/>
      <c r="I1097" s="43"/>
      <c r="J1097" s="43"/>
      <c r="K1097" s="43"/>
      <c r="L1097" s="43"/>
      <c r="M1097" s="43"/>
      <c r="N1097" s="43"/>
      <c r="O1097" s="43"/>
      <c r="P1097" s="43"/>
      <c r="Q1097" s="41"/>
    </row>
    <row r="1098" spans="1:17" s="18" customFormat="1" x14ac:dyDescent="0.2">
      <c r="A1098" s="43"/>
      <c r="B1098" s="43"/>
      <c r="C1098" s="43"/>
      <c r="D1098" s="43"/>
      <c r="E1098" s="43"/>
      <c r="F1098" s="43"/>
      <c r="G1098" s="43"/>
      <c r="H1098" s="43"/>
      <c r="I1098" s="43"/>
      <c r="J1098" s="43"/>
      <c r="K1098" s="43"/>
      <c r="L1098" s="43"/>
      <c r="M1098" s="43"/>
      <c r="N1098" s="43"/>
      <c r="O1098" s="43"/>
      <c r="P1098" s="43"/>
      <c r="Q1098" s="41"/>
    </row>
    <row r="1099" spans="1:17" s="18" customFormat="1" x14ac:dyDescent="0.2">
      <c r="A1099" s="43"/>
      <c r="B1099" s="43"/>
      <c r="C1099" s="43"/>
      <c r="D1099" s="43"/>
      <c r="E1099" s="43"/>
      <c r="F1099" s="43"/>
      <c r="G1099" s="43"/>
      <c r="H1099" s="43"/>
      <c r="I1099" s="43"/>
      <c r="J1099" s="43"/>
      <c r="K1099" s="43"/>
      <c r="L1099" s="43"/>
      <c r="M1099" s="43"/>
      <c r="N1099" s="43"/>
      <c r="O1099" s="43"/>
      <c r="P1099" s="43"/>
      <c r="Q1099" s="41"/>
    </row>
    <row r="1100" spans="1:17" s="18" customFormat="1" x14ac:dyDescent="0.2">
      <c r="A1100" s="43"/>
      <c r="B1100" s="43"/>
      <c r="C1100" s="43"/>
      <c r="D1100" s="43"/>
      <c r="E1100" s="43"/>
      <c r="F1100" s="43"/>
      <c r="G1100" s="43"/>
      <c r="H1100" s="43"/>
      <c r="I1100" s="43"/>
      <c r="J1100" s="43"/>
      <c r="K1100" s="43"/>
      <c r="L1100" s="43"/>
      <c r="M1100" s="43"/>
      <c r="N1100" s="43"/>
      <c r="O1100" s="43"/>
      <c r="P1100" s="43"/>
      <c r="Q1100" s="41"/>
    </row>
    <row r="1101" spans="1:17" s="18" customFormat="1" x14ac:dyDescent="0.2">
      <c r="A1101" s="43"/>
      <c r="B1101" s="43"/>
      <c r="C1101" s="43"/>
      <c r="D1101" s="43"/>
      <c r="E1101" s="43"/>
      <c r="F1101" s="43"/>
      <c r="G1101" s="43"/>
      <c r="H1101" s="43"/>
      <c r="I1101" s="43"/>
      <c r="J1101" s="43"/>
      <c r="K1101" s="43"/>
      <c r="L1101" s="43"/>
      <c r="M1101" s="43"/>
      <c r="N1101" s="43"/>
      <c r="O1101" s="43"/>
      <c r="P1101" s="43"/>
      <c r="Q1101" s="41"/>
    </row>
    <row r="1102" spans="1:17" s="18" customFormat="1" x14ac:dyDescent="0.2">
      <c r="A1102" s="43"/>
      <c r="B1102" s="43"/>
      <c r="C1102" s="43"/>
      <c r="D1102" s="43"/>
      <c r="E1102" s="43"/>
      <c r="F1102" s="43"/>
      <c r="G1102" s="43"/>
      <c r="H1102" s="43"/>
      <c r="I1102" s="43"/>
      <c r="J1102" s="43"/>
      <c r="K1102" s="43"/>
      <c r="L1102" s="43"/>
      <c r="M1102" s="43"/>
      <c r="N1102" s="43"/>
      <c r="O1102" s="43"/>
      <c r="P1102" s="43"/>
      <c r="Q1102" s="41"/>
    </row>
    <row r="1103" spans="1:17" s="18" customFormat="1" x14ac:dyDescent="0.2">
      <c r="A1103" s="43"/>
      <c r="B1103" s="43"/>
      <c r="C1103" s="43"/>
      <c r="D1103" s="43"/>
      <c r="E1103" s="43"/>
      <c r="F1103" s="43"/>
      <c r="G1103" s="43"/>
      <c r="H1103" s="43"/>
      <c r="I1103" s="43"/>
      <c r="J1103" s="43"/>
      <c r="K1103" s="43"/>
      <c r="L1103" s="43"/>
      <c r="M1103" s="43"/>
      <c r="N1103" s="43"/>
      <c r="O1103" s="43"/>
      <c r="P1103" s="43"/>
      <c r="Q1103" s="41"/>
    </row>
    <row r="1104" spans="1:17" s="18" customFormat="1" x14ac:dyDescent="0.2">
      <c r="A1104" s="43"/>
      <c r="B1104" s="43"/>
      <c r="C1104" s="43"/>
      <c r="D1104" s="43"/>
      <c r="E1104" s="43"/>
      <c r="F1104" s="43"/>
      <c r="G1104" s="43"/>
      <c r="H1104" s="43"/>
      <c r="I1104" s="43"/>
      <c r="J1104" s="43"/>
      <c r="K1104" s="43"/>
      <c r="L1104" s="43"/>
      <c r="M1104" s="43"/>
      <c r="N1104" s="43"/>
      <c r="O1104" s="43"/>
      <c r="P1104" s="43"/>
      <c r="Q1104" s="41"/>
    </row>
    <row r="1105" spans="1:17" s="18" customFormat="1" x14ac:dyDescent="0.2">
      <c r="A1105" s="43"/>
      <c r="B1105" s="43"/>
      <c r="C1105" s="43"/>
      <c r="D1105" s="43"/>
      <c r="E1105" s="43"/>
      <c r="F1105" s="43"/>
      <c r="G1105" s="43"/>
      <c r="H1105" s="43"/>
      <c r="I1105" s="43"/>
      <c r="J1105" s="43"/>
      <c r="K1105" s="43"/>
      <c r="L1105" s="43"/>
      <c r="M1105" s="43"/>
      <c r="N1105" s="43"/>
      <c r="O1105" s="43"/>
      <c r="P1105" s="43"/>
      <c r="Q1105" s="41"/>
    </row>
    <row r="1106" spans="1:17" s="18" customFormat="1" x14ac:dyDescent="0.2">
      <c r="A1106" s="43"/>
      <c r="B1106" s="43"/>
      <c r="C1106" s="43"/>
      <c r="D1106" s="43"/>
      <c r="E1106" s="43"/>
      <c r="F1106" s="43"/>
      <c r="G1106" s="43"/>
      <c r="H1106" s="43"/>
      <c r="I1106" s="43"/>
      <c r="J1106" s="43"/>
      <c r="K1106" s="43"/>
      <c r="L1106" s="43"/>
      <c r="M1106" s="43"/>
      <c r="N1106" s="43"/>
      <c r="O1106" s="43"/>
      <c r="P1106" s="43"/>
      <c r="Q1106" s="41"/>
    </row>
    <row r="1107" spans="1:17" s="18" customFormat="1" x14ac:dyDescent="0.2">
      <c r="A1107" s="43"/>
      <c r="B1107" s="43"/>
      <c r="C1107" s="43"/>
      <c r="D1107" s="43"/>
      <c r="E1107" s="43"/>
      <c r="F1107" s="43"/>
      <c r="G1107" s="43"/>
      <c r="H1107" s="43"/>
      <c r="I1107" s="43"/>
      <c r="J1107" s="43"/>
      <c r="K1107" s="43"/>
      <c r="L1107" s="43"/>
      <c r="M1107" s="43"/>
      <c r="N1107" s="43"/>
      <c r="O1107" s="43"/>
      <c r="P1107" s="43"/>
      <c r="Q1107" s="41"/>
    </row>
    <row r="1108" spans="1:17" s="18" customFormat="1" x14ac:dyDescent="0.2">
      <c r="A1108" s="43"/>
      <c r="B1108" s="43"/>
      <c r="C1108" s="43"/>
      <c r="D1108" s="43"/>
      <c r="E1108" s="43"/>
      <c r="F1108" s="43"/>
      <c r="G1108" s="43"/>
      <c r="H1108" s="43"/>
      <c r="I1108" s="43"/>
      <c r="J1108" s="43"/>
      <c r="K1108" s="43"/>
      <c r="L1108" s="43"/>
      <c r="M1108" s="43"/>
      <c r="N1108" s="43"/>
      <c r="O1108" s="43"/>
      <c r="P1108" s="43"/>
      <c r="Q1108" s="41"/>
    </row>
    <row r="1109" spans="1:17" s="18" customFormat="1" x14ac:dyDescent="0.2">
      <c r="A1109" s="43"/>
      <c r="B1109" s="43"/>
      <c r="C1109" s="43"/>
      <c r="D1109" s="43"/>
      <c r="E1109" s="43"/>
      <c r="F1109" s="43"/>
      <c r="G1109" s="43"/>
      <c r="H1109" s="43"/>
      <c r="I1109" s="43"/>
      <c r="J1109" s="43"/>
      <c r="K1109" s="43"/>
      <c r="L1109" s="43"/>
      <c r="M1109" s="43"/>
      <c r="N1109" s="43"/>
      <c r="O1109" s="43"/>
      <c r="P1109" s="43"/>
      <c r="Q1109" s="41"/>
    </row>
    <row r="1110" spans="1:17" s="18" customFormat="1" x14ac:dyDescent="0.2">
      <c r="A1110" s="43"/>
      <c r="B1110" s="43"/>
      <c r="C1110" s="43"/>
      <c r="D1110" s="43"/>
      <c r="E1110" s="43"/>
      <c r="F1110" s="43"/>
      <c r="G1110" s="43"/>
      <c r="H1110" s="43"/>
      <c r="I1110" s="43"/>
      <c r="J1110" s="43"/>
      <c r="K1110" s="43"/>
      <c r="L1110" s="43"/>
      <c r="M1110" s="43"/>
      <c r="N1110" s="43"/>
      <c r="O1110" s="43"/>
      <c r="P1110" s="43"/>
      <c r="Q1110" s="41"/>
    </row>
    <row r="1111" spans="1:17" s="18" customFormat="1" x14ac:dyDescent="0.2">
      <c r="A1111" s="43"/>
      <c r="B1111" s="43"/>
      <c r="C1111" s="43"/>
      <c r="D1111" s="43"/>
      <c r="E1111" s="43"/>
      <c r="F1111" s="43"/>
      <c r="G1111" s="43"/>
      <c r="H1111" s="43"/>
      <c r="I1111" s="43"/>
      <c r="J1111" s="43"/>
      <c r="K1111" s="43"/>
      <c r="L1111" s="43"/>
      <c r="M1111" s="43"/>
      <c r="N1111" s="43"/>
      <c r="O1111" s="43"/>
      <c r="P1111" s="43"/>
      <c r="Q1111" s="41"/>
    </row>
    <row r="1112" spans="1:17" s="18" customFormat="1" x14ac:dyDescent="0.2">
      <c r="A1112" s="43"/>
      <c r="B1112" s="43"/>
      <c r="C1112" s="43"/>
      <c r="D1112" s="43"/>
      <c r="E1112" s="43"/>
      <c r="F1112" s="43"/>
      <c r="G1112" s="43"/>
      <c r="H1112" s="43"/>
      <c r="I1112" s="43"/>
      <c r="J1112" s="43"/>
      <c r="K1112" s="43"/>
      <c r="L1112" s="43"/>
      <c r="M1112" s="43"/>
      <c r="N1112" s="43"/>
      <c r="O1112" s="43"/>
      <c r="P1112" s="43"/>
      <c r="Q1112" s="41"/>
    </row>
    <row r="1113" spans="1:17" s="18" customFormat="1" x14ac:dyDescent="0.2">
      <c r="A1113" s="43"/>
      <c r="B1113" s="43"/>
      <c r="C1113" s="43"/>
      <c r="D1113" s="43"/>
      <c r="E1113" s="43"/>
      <c r="F1113" s="43"/>
      <c r="G1113" s="43"/>
      <c r="H1113" s="43"/>
      <c r="I1113" s="43"/>
      <c r="J1113" s="43"/>
      <c r="K1113" s="43"/>
      <c r="L1113" s="43"/>
      <c r="M1113" s="43"/>
      <c r="N1113" s="43"/>
      <c r="O1113" s="43"/>
      <c r="P1113" s="43"/>
      <c r="Q1113" s="41"/>
    </row>
    <row r="1114" spans="1:17" s="18" customFormat="1" x14ac:dyDescent="0.2">
      <c r="A1114" s="43"/>
      <c r="B1114" s="43"/>
      <c r="C1114" s="43"/>
      <c r="D1114" s="43"/>
      <c r="E1114" s="43"/>
      <c r="F1114" s="43"/>
      <c r="G1114" s="43"/>
      <c r="H1114" s="43"/>
      <c r="I1114" s="43"/>
      <c r="J1114" s="43"/>
      <c r="K1114" s="43"/>
      <c r="L1114" s="43"/>
      <c r="M1114" s="43"/>
      <c r="N1114" s="43"/>
      <c r="O1114" s="43"/>
      <c r="P1114" s="43"/>
      <c r="Q1114" s="41"/>
    </row>
    <row r="1115" spans="1:17" s="18" customFormat="1" x14ac:dyDescent="0.2">
      <c r="A1115" s="43"/>
      <c r="B1115" s="43"/>
      <c r="C1115" s="43"/>
      <c r="D1115" s="43"/>
      <c r="E1115" s="43"/>
      <c r="F1115" s="43"/>
      <c r="G1115" s="43"/>
      <c r="H1115" s="43"/>
      <c r="I1115" s="43"/>
      <c r="J1115" s="43"/>
      <c r="K1115" s="43"/>
      <c r="L1115" s="43"/>
      <c r="M1115" s="43"/>
      <c r="N1115" s="43"/>
      <c r="O1115" s="43"/>
      <c r="P1115" s="43"/>
      <c r="Q1115" s="41"/>
    </row>
    <row r="1116" spans="1:17" s="18" customFormat="1" x14ac:dyDescent="0.2">
      <c r="A1116" s="43"/>
      <c r="B1116" s="43"/>
      <c r="C1116" s="43"/>
      <c r="D1116" s="43"/>
      <c r="E1116" s="43"/>
      <c r="F1116" s="43"/>
      <c r="G1116" s="43"/>
      <c r="H1116" s="43"/>
      <c r="I1116" s="43"/>
      <c r="J1116" s="43"/>
      <c r="K1116" s="43"/>
      <c r="L1116" s="43"/>
      <c r="M1116" s="43"/>
      <c r="N1116" s="43"/>
      <c r="O1116" s="43"/>
      <c r="P1116" s="43"/>
      <c r="Q1116" s="41"/>
    </row>
    <row r="1117" spans="1:17" s="18" customFormat="1" x14ac:dyDescent="0.2">
      <c r="A1117" s="43"/>
      <c r="B1117" s="43"/>
      <c r="C1117" s="43"/>
      <c r="D1117" s="43"/>
      <c r="E1117" s="43"/>
      <c r="F1117" s="43"/>
      <c r="G1117" s="43"/>
      <c r="H1117" s="43"/>
      <c r="I1117" s="43"/>
      <c r="J1117" s="43"/>
      <c r="K1117" s="43"/>
      <c r="L1117" s="43"/>
      <c r="M1117" s="43"/>
      <c r="N1117" s="43"/>
      <c r="O1117" s="43"/>
      <c r="P1117" s="43"/>
      <c r="Q1117" s="41"/>
    </row>
    <row r="1118" spans="1:17" s="18" customFormat="1" x14ac:dyDescent="0.2">
      <c r="A1118" s="43"/>
      <c r="B1118" s="43"/>
      <c r="C1118" s="43"/>
      <c r="D1118" s="43"/>
      <c r="E1118" s="43"/>
      <c r="F1118" s="43"/>
      <c r="G1118" s="43"/>
      <c r="H1118" s="43"/>
      <c r="I1118" s="43"/>
      <c r="J1118" s="43"/>
      <c r="K1118" s="43"/>
      <c r="L1118" s="43"/>
      <c r="M1118" s="43"/>
      <c r="N1118" s="43"/>
      <c r="O1118" s="43"/>
      <c r="P1118" s="43"/>
      <c r="Q1118" s="41"/>
    </row>
    <row r="1119" spans="1:17" s="18" customFormat="1" x14ac:dyDescent="0.2">
      <c r="A1119" s="43"/>
      <c r="B1119" s="43"/>
      <c r="C1119" s="43"/>
      <c r="D1119" s="43"/>
      <c r="E1119" s="43"/>
      <c r="F1119" s="43"/>
      <c r="G1119" s="43"/>
      <c r="H1119" s="43"/>
      <c r="I1119" s="43"/>
      <c r="J1119" s="43"/>
      <c r="K1119" s="43"/>
      <c r="L1119" s="43"/>
      <c r="M1119" s="43"/>
      <c r="N1119" s="43"/>
      <c r="O1119" s="43"/>
      <c r="P1119" s="43"/>
      <c r="Q1119" s="41"/>
    </row>
    <row r="1120" spans="1:17" s="18" customFormat="1" x14ac:dyDescent="0.2">
      <c r="A1120" s="43"/>
      <c r="B1120" s="43"/>
      <c r="C1120" s="43"/>
      <c r="D1120" s="43"/>
      <c r="E1120" s="43"/>
      <c r="F1120" s="43"/>
      <c r="G1120" s="43"/>
      <c r="H1120" s="43"/>
      <c r="I1120" s="43"/>
      <c r="J1120" s="43"/>
      <c r="K1120" s="43"/>
      <c r="L1120" s="43"/>
      <c r="M1120" s="43"/>
      <c r="N1120" s="43"/>
      <c r="O1120" s="43"/>
      <c r="P1120" s="43"/>
      <c r="Q1120" s="41"/>
    </row>
    <row r="1121" spans="1:17" s="18" customFormat="1" x14ac:dyDescent="0.2">
      <c r="A1121" s="43"/>
      <c r="B1121" s="43"/>
      <c r="C1121" s="43"/>
      <c r="D1121" s="43"/>
      <c r="E1121" s="43"/>
      <c r="F1121" s="43"/>
      <c r="G1121" s="43"/>
      <c r="H1121" s="43"/>
      <c r="I1121" s="43"/>
      <c r="J1121" s="43"/>
      <c r="K1121" s="43"/>
      <c r="L1121" s="43"/>
      <c r="M1121" s="43"/>
      <c r="N1121" s="43"/>
      <c r="O1121" s="43"/>
      <c r="P1121" s="43"/>
      <c r="Q1121" s="41"/>
    </row>
    <row r="1122" spans="1:17" s="18" customFormat="1" x14ac:dyDescent="0.2">
      <c r="A1122" s="43"/>
      <c r="B1122" s="43"/>
      <c r="C1122" s="43"/>
      <c r="D1122" s="43"/>
      <c r="E1122" s="43"/>
      <c r="F1122" s="43"/>
      <c r="G1122" s="43"/>
      <c r="H1122" s="43"/>
      <c r="I1122" s="43"/>
      <c r="J1122" s="43"/>
      <c r="K1122" s="43"/>
      <c r="L1122" s="43"/>
      <c r="M1122" s="43"/>
      <c r="N1122" s="43"/>
      <c r="O1122" s="43"/>
      <c r="P1122" s="43"/>
      <c r="Q1122" s="41"/>
    </row>
    <row r="1123" spans="1:17" s="18" customFormat="1" x14ac:dyDescent="0.2">
      <c r="A1123" s="43"/>
      <c r="B1123" s="43"/>
      <c r="C1123" s="43"/>
      <c r="D1123" s="43"/>
      <c r="E1123" s="43"/>
      <c r="F1123" s="43"/>
      <c r="G1123" s="43"/>
      <c r="H1123" s="43"/>
      <c r="I1123" s="43"/>
      <c r="J1123" s="43"/>
      <c r="K1123" s="43"/>
      <c r="L1123" s="43"/>
      <c r="M1123" s="43"/>
      <c r="N1123" s="43"/>
      <c r="O1123" s="43"/>
      <c r="P1123" s="43"/>
      <c r="Q1123" s="41"/>
    </row>
    <row r="1124" spans="1:17" s="18" customFormat="1" x14ac:dyDescent="0.2">
      <c r="A1124" s="43"/>
      <c r="B1124" s="43"/>
      <c r="C1124" s="43"/>
      <c r="D1124" s="43"/>
      <c r="E1124" s="43"/>
      <c r="F1124" s="43"/>
      <c r="G1124" s="43"/>
      <c r="H1124" s="43"/>
      <c r="I1124" s="43"/>
      <c r="J1124" s="43"/>
      <c r="K1124" s="43"/>
      <c r="L1124" s="43"/>
      <c r="M1124" s="43"/>
      <c r="N1124" s="43"/>
      <c r="O1124" s="43"/>
      <c r="P1124" s="43"/>
      <c r="Q1124" s="41"/>
    </row>
    <row r="1125" spans="1:17" s="18" customFormat="1" x14ac:dyDescent="0.2">
      <c r="A1125" s="43"/>
      <c r="B1125" s="43"/>
      <c r="C1125" s="43"/>
      <c r="D1125" s="43"/>
      <c r="E1125" s="43"/>
      <c r="F1125" s="43"/>
      <c r="G1125" s="43"/>
      <c r="H1125" s="43"/>
      <c r="I1125" s="43"/>
      <c r="J1125" s="43"/>
      <c r="K1125" s="43"/>
      <c r="L1125" s="43"/>
      <c r="M1125" s="43"/>
      <c r="N1125" s="43"/>
      <c r="O1125" s="43"/>
      <c r="P1125" s="43"/>
      <c r="Q1125" s="41"/>
    </row>
    <row r="1126" spans="1:17" s="18" customFormat="1" x14ac:dyDescent="0.2">
      <c r="A1126" s="43"/>
      <c r="B1126" s="43"/>
      <c r="C1126" s="43"/>
      <c r="D1126" s="43"/>
      <c r="E1126" s="43"/>
      <c r="F1126" s="43"/>
      <c r="G1126" s="43"/>
      <c r="H1126" s="43"/>
      <c r="I1126" s="43"/>
      <c r="J1126" s="43"/>
      <c r="K1126" s="43"/>
      <c r="L1126" s="43"/>
      <c r="M1126" s="43"/>
      <c r="N1126" s="43"/>
      <c r="O1126" s="43"/>
      <c r="P1126" s="43"/>
      <c r="Q1126" s="41"/>
    </row>
    <row r="1127" spans="1:17" s="18" customFormat="1" x14ac:dyDescent="0.2">
      <c r="A1127" s="43"/>
      <c r="B1127" s="43"/>
      <c r="C1127" s="43"/>
      <c r="D1127" s="43"/>
      <c r="E1127" s="43"/>
      <c r="F1127" s="43"/>
      <c r="G1127" s="43"/>
      <c r="H1127" s="43"/>
      <c r="I1127" s="43"/>
      <c r="J1127" s="43"/>
      <c r="K1127" s="43"/>
      <c r="L1127" s="43"/>
      <c r="M1127" s="43"/>
      <c r="N1127" s="43"/>
      <c r="O1127" s="43"/>
      <c r="P1127" s="43"/>
      <c r="Q1127" s="41"/>
    </row>
    <row r="1128" spans="1:17" s="18" customFormat="1" x14ac:dyDescent="0.2">
      <c r="A1128" s="43"/>
      <c r="B1128" s="43"/>
      <c r="C1128" s="43"/>
      <c r="D1128" s="43"/>
      <c r="E1128" s="43"/>
      <c r="F1128" s="43"/>
      <c r="G1128" s="43"/>
      <c r="H1128" s="43"/>
      <c r="I1128" s="43"/>
      <c r="J1128" s="43"/>
      <c r="K1128" s="43"/>
      <c r="L1128" s="43"/>
      <c r="M1128" s="43"/>
      <c r="N1128" s="43"/>
      <c r="O1128" s="43"/>
      <c r="P1128" s="43"/>
      <c r="Q1128" s="41"/>
    </row>
    <row r="1129" spans="1:17" s="18" customFormat="1" x14ac:dyDescent="0.2">
      <c r="A1129" s="43"/>
      <c r="B1129" s="43"/>
      <c r="C1129" s="43"/>
      <c r="D1129" s="43"/>
      <c r="E1129" s="43"/>
      <c r="F1129" s="43"/>
      <c r="G1129" s="43"/>
      <c r="H1129" s="43"/>
      <c r="I1129" s="43"/>
      <c r="J1129" s="43"/>
      <c r="K1129" s="43"/>
      <c r="L1129" s="43"/>
      <c r="M1129" s="43"/>
      <c r="N1129" s="43"/>
      <c r="O1129" s="43"/>
      <c r="P1129" s="43"/>
      <c r="Q1129" s="41"/>
    </row>
    <row r="1130" spans="1:17" s="18" customFormat="1" x14ac:dyDescent="0.2">
      <c r="A1130" s="43"/>
      <c r="B1130" s="43"/>
      <c r="C1130" s="43"/>
      <c r="D1130" s="43"/>
      <c r="E1130" s="43"/>
      <c r="F1130" s="43"/>
      <c r="G1130" s="43"/>
      <c r="H1130" s="43"/>
      <c r="I1130" s="43"/>
      <c r="J1130" s="43"/>
      <c r="K1130" s="43"/>
      <c r="L1130" s="43"/>
      <c r="M1130" s="43"/>
      <c r="N1130" s="43"/>
      <c r="O1130" s="43"/>
      <c r="P1130" s="43"/>
      <c r="Q1130" s="41"/>
    </row>
    <row r="1131" spans="1:17" s="18" customFormat="1" x14ac:dyDescent="0.2">
      <c r="A1131" s="43"/>
      <c r="B1131" s="43"/>
      <c r="C1131" s="43"/>
      <c r="D1131" s="43"/>
      <c r="E1131" s="43"/>
      <c r="F1131" s="43"/>
      <c r="G1131" s="43"/>
      <c r="H1131" s="43"/>
      <c r="I1131" s="43"/>
      <c r="J1131" s="43"/>
      <c r="K1131" s="43"/>
      <c r="L1131" s="43"/>
      <c r="M1131" s="43"/>
      <c r="N1131" s="43"/>
      <c r="O1131" s="43"/>
      <c r="P1131" s="43"/>
      <c r="Q1131" s="41"/>
    </row>
    <row r="1132" spans="1:17" s="18" customFormat="1" x14ac:dyDescent="0.2">
      <c r="A1132" s="43"/>
      <c r="B1132" s="43"/>
      <c r="C1132" s="43"/>
      <c r="D1132" s="43"/>
      <c r="E1132" s="43"/>
      <c r="F1132" s="43"/>
      <c r="G1132" s="43"/>
      <c r="H1132" s="43"/>
      <c r="I1132" s="43"/>
      <c r="J1132" s="43"/>
      <c r="K1132" s="43"/>
      <c r="L1132" s="43"/>
      <c r="M1132" s="43"/>
      <c r="N1132" s="43"/>
      <c r="O1132" s="43"/>
      <c r="P1132" s="43"/>
      <c r="Q1132" s="41"/>
    </row>
    <row r="1133" spans="1:17" s="18" customFormat="1" x14ac:dyDescent="0.2">
      <c r="A1133" s="43"/>
      <c r="B1133" s="43"/>
      <c r="C1133" s="43"/>
      <c r="D1133" s="43"/>
      <c r="E1133" s="43"/>
      <c r="F1133" s="43"/>
      <c r="G1133" s="43"/>
      <c r="H1133" s="43"/>
      <c r="I1133" s="43"/>
      <c r="J1133" s="43"/>
      <c r="K1133" s="43"/>
      <c r="L1133" s="43"/>
      <c r="M1133" s="43"/>
      <c r="N1133" s="43"/>
      <c r="O1133" s="43"/>
      <c r="P1133" s="43"/>
      <c r="Q1133" s="41"/>
    </row>
    <row r="1134" spans="1:17" s="18" customFormat="1" x14ac:dyDescent="0.2">
      <c r="A1134" s="43"/>
      <c r="B1134" s="43"/>
      <c r="C1134" s="43"/>
      <c r="D1134" s="43"/>
      <c r="E1134" s="43"/>
      <c r="F1134" s="43"/>
      <c r="G1134" s="43"/>
      <c r="H1134" s="43"/>
      <c r="I1134" s="43"/>
      <c r="J1134" s="43"/>
      <c r="K1134" s="43"/>
      <c r="L1134" s="43"/>
      <c r="M1134" s="43"/>
      <c r="N1134" s="43"/>
      <c r="O1134" s="43"/>
      <c r="P1134" s="43"/>
      <c r="Q1134" s="41"/>
    </row>
    <row r="1135" spans="1:17" s="18" customFormat="1" x14ac:dyDescent="0.2">
      <c r="A1135" s="43"/>
      <c r="B1135" s="43"/>
      <c r="C1135" s="43"/>
      <c r="D1135" s="43"/>
      <c r="E1135" s="43"/>
      <c r="F1135" s="43"/>
      <c r="G1135" s="43"/>
      <c r="H1135" s="43"/>
      <c r="I1135" s="43"/>
      <c r="J1135" s="43"/>
      <c r="K1135" s="43"/>
      <c r="L1135" s="43"/>
      <c r="M1135" s="43"/>
      <c r="N1135" s="43"/>
      <c r="O1135" s="43"/>
      <c r="P1135" s="43"/>
      <c r="Q1135" s="41"/>
    </row>
    <row r="1136" spans="1:17" s="18" customFormat="1" x14ac:dyDescent="0.2">
      <c r="A1136" s="43"/>
      <c r="B1136" s="43"/>
      <c r="C1136" s="43"/>
      <c r="D1136" s="43"/>
      <c r="E1136" s="43"/>
      <c r="F1136" s="43"/>
      <c r="G1136" s="43"/>
      <c r="H1136" s="43"/>
      <c r="I1136" s="43"/>
      <c r="J1136" s="43"/>
      <c r="K1136" s="43"/>
      <c r="L1136" s="43"/>
      <c r="M1136" s="43"/>
      <c r="N1136" s="43"/>
      <c r="O1136" s="43"/>
      <c r="P1136" s="43"/>
      <c r="Q1136" s="41"/>
    </row>
    <row r="1137" spans="1:17" s="18" customFormat="1" x14ac:dyDescent="0.2">
      <c r="A1137" s="43"/>
      <c r="B1137" s="43"/>
      <c r="C1137" s="43"/>
      <c r="D1137" s="43"/>
      <c r="E1137" s="43"/>
      <c r="F1137" s="43"/>
      <c r="G1137" s="43"/>
      <c r="H1137" s="43"/>
      <c r="I1137" s="43"/>
      <c r="J1137" s="43"/>
      <c r="K1137" s="43"/>
      <c r="L1137" s="43"/>
      <c r="M1137" s="43"/>
      <c r="N1137" s="43"/>
      <c r="O1137" s="43"/>
      <c r="P1137" s="43"/>
      <c r="Q1137" s="41"/>
    </row>
    <row r="1138" spans="1:17" s="18" customFormat="1" x14ac:dyDescent="0.2">
      <c r="A1138" s="43"/>
      <c r="B1138" s="43"/>
      <c r="C1138" s="43"/>
      <c r="D1138" s="43"/>
      <c r="E1138" s="43"/>
      <c r="F1138" s="43"/>
      <c r="G1138" s="43"/>
      <c r="H1138" s="43"/>
      <c r="I1138" s="43"/>
      <c r="J1138" s="43"/>
      <c r="K1138" s="43"/>
      <c r="L1138" s="43"/>
      <c r="M1138" s="43"/>
      <c r="N1138" s="43"/>
      <c r="O1138" s="43"/>
      <c r="P1138" s="43"/>
      <c r="Q1138" s="41"/>
    </row>
    <row r="1139" spans="1:17" s="18" customFormat="1" x14ac:dyDescent="0.2">
      <c r="A1139" s="43"/>
      <c r="B1139" s="43"/>
      <c r="C1139" s="43"/>
      <c r="D1139" s="43"/>
      <c r="E1139" s="43"/>
      <c r="F1139" s="43"/>
      <c r="G1139" s="43"/>
      <c r="H1139" s="43"/>
      <c r="I1139" s="43"/>
      <c r="J1139" s="43"/>
      <c r="K1139" s="43"/>
      <c r="L1139" s="43"/>
      <c r="M1139" s="43"/>
      <c r="N1139" s="43"/>
      <c r="O1139" s="43"/>
      <c r="P1139" s="43"/>
      <c r="Q1139" s="41"/>
    </row>
    <row r="1140" spans="1:17" s="18" customFormat="1" x14ac:dyDescent="0.2">
      <c r="A1140" s="43"/>
      <c r="B1140" s="43"/>
      <c r="C1140" s="43"/>
      <c r="D1140" s="43"/>
      <c r="E1140" s="43"/>
      <c r="F1140" s="43"/>
      <c r="G1140" s="43"/>
      <c r="H1140" s="43"/>
      <c r="I1140" s="43"/>
      <c r="J1140" s="43"/>
      <c r="K1140" s="43"/>
      <c r="L1140" s="43"/>
      <c r="M1140" s="43"/>
      <c r="N1140" s="43"/>
      <c r="O1140" s="43"/>
      <c r="P1140" s="43"/>
      <c r="Q1140" s="41"/>
    </row>
    <row r="1141" spans="1:17" s="18" customFormat="1" x14ac:dyDescent="0.2">
      <c r="A1141" s="43"/>
      <c r="B1141" s="43"/>
      <c r="C1141" s="43"/>
      <c r="D1141" s="43"/>
      <c r="E1141" s="43"/>
      <c r="F1141" s="43"/>
      <c r="G1141" s="43"/>
      <c r="H1141" s="43"/>
      <c r="I1141" s="43"/>
      <c r="J1141" s="43"/>
      <c r="K1141" s="43"/>
      <c r="L1141" s="43"/>
      <c r="M1141" s="43"/>
      <c r="N1141" s="43"/>
      <c r="O1141" s="43"/>
      <c r="P1141" s="43"/>
      <c r="Q1141" s="41"/>
    </row>
    <row r="1142" spans="1:17" s="18" customFormat="1" x14ac:dyDescent="0.2">
      <c r="A1142" s="43"/>
      <c r="B1142" s="43"/>
      <c r="C1142" s="43"/>
      <c r="D1142" s="43"/>
      <c r="E1142" s="43"/>
      <c r="F1142" s="43"/>
      <c r="G1142" s="43"/>
      <c r="H1142" s="43"/>
      <c r="I1142" s="43"/>
      <c r="J1142" s="43"/>
      <c r="K1142" s="43"/>
      <c r="L1142" s="43"/>
      <c r="M1142" s="43"/>
      <c r="N1142" s="43"/>
      <c r="O1142" s="43"/>
      <c r="P1142" s="43"/>
      <c r="Q1142" s="41"/>
    </row>
    <row r="1143" spans="1:17" s="18" customFormat="1" x14ac:dyDescent="0.2">
      <c r="A1143" s="43"/>
      <c r="B1143" s="43"/>
      <c r="C1143" s="43"/>
      <c r="D1143" s="43"/>
      <c r="E1143" s="43"/>
      <c r="F1143" s="43"/>
      <c r="G1143" s="43"/>
      <c r="H1143" s="43"/>
      <c r="I1143" s="43"/>
      <c r="J1143" s="43"/>
      <c r="K1143" s="43"/>
      <c r="L1143" s="43"/>
      <c r="M1143" s="43"/>
      <c r="N1143" s="43"/>
      <c r="O1143" s="43"/>
      <c r="P1143" s="43"/>
      <c r="Q1143" s="41"/>
    </row>
    <row r="1144" spans="1:17" s="18" customFormat="1" x14ac:dyDescent="0.2">
      <c r="A1144" s="43"/>
      <c r="B1144" s="43"/>
      <c r="C1144" s="43"/>
      <c r="D1144" s="43"/>
      <c r="E1144" s="43"/>
      <c r="F1144" s="43"/>
      <c r="G1144" s="43"/>
      <c r="H1144" s="43"/>
      <c r="I1144" s="43"/>
      <c r="J1144" s="43"/>
      <c r="K1144" s="43"/>
      <c r="L1144" s="43"/>
      <c r="M1144" s="43"/>
      <c r="N1144" s="43"/>
      <c r="O1144" s="43"/>
      <c r="P1144" s="43"/>
      <c r="Q1144" s="41"/>
    </row>
    <row r="1145" spans="1:17" s="18" customFormat="1" x14ac:dyDescent="0.2">
      <c r="A1145" s="43"/>
      <c r="B1145" s="43"/>
      <c r="C1145" s="43"/>
      <c r="D1145" s="43"/>
      <c r="E1145" s="43"/>
      <c r="F1145" s="43"/>
      <c r="G1145" s="43"/>
      <c r="H1145" s="43"/>
      <c r="I1145" s="43"/>
      <c r="J1145" s="43"/>
      <c r="K1145" s="43"/>
      <c r="L1145" s="43"/>
      <c r="M1145" s="43"/>
      <c r="N1145" s="43"/>
      <c r="O1145" s="43"/>
      <c r="P1145" s="43"/>
      <c r="Q1145" s="41"/>
    </row>
    <row r="1146" spans="1:17" s="18" customFormat="1" x14ac:dyDescent="0.2">
      <c r="A1146" s="43"/>
      <c r="B1146" s="43"/>
      <c r="C1146" s="43"/>
      <c r="D1146" s="43"/>
      <c r="E1146" s="43"/>
      <c r="F1146" s="43"/>
      <c r="G1146" s="43"/>
      <c r="H1146" s="43"/>
      <c r="I1146" s="43"/>
      <c r="J1146" s="43"/>
      <c r="K1146" s="43"/>
      <c r="L1146" s="43"/>
      <c r="M1146" s="43"/>
      <c r="N1146" s="43"/>
      <c r="O1146" s="43"/>
      <c r="P1146" s="43"/>
      <c r="Q1146" s="41"/>
    </row>
    <row r="1147" spans="1:17" s="18" customFormat="1" x14ac:dyDescent="0.2">
      <c r="A1147" s="43"/>
      <c r="B1147" s="43"/>
      <c r="C1147" s="43"/>
      <c r="D1147" s="43"/>
      <c r="E1147" s="43"/>
      <c r="F1147" s="43"/>
      <c r="G1147" s="43"/>
      <c r="H1147" s="43"/>
      <c r="I1147" s="43"/>
      <c r="J1147" s="43"/>
      <c r="K1147" s="43"/>
      <c r="L1147" s="43"/>
      <c r="M1147" s="43"/>
      <c r="N1147" s="43"/>
      <c r="O1147" s="43"/>
      <c r="P1147" s="43"/>
      <c r="Q1147" s="41"/>
    </row>
    <row r="1148" spans="1:17" s="18" customFormat="1" x14ac:dyDescent="0.2">
      <c r="A1148" s="43"/>
      <c r="B1148" s="43"/>
      <c r="C1148" s="43"/>
      <c r="D1148" s="43"/>
      <c r="E1148" s="43"/>
      <c r="F1148" s="43"/>
      <c r="G1148" s="43"/>
      <c r="H1148" s="43"/>
      <c r="I1148" s="43"/>
      <c r="J1148" s="43"/>
      <c r="K1148" s="43"/>
      <c r="L1148" s="43"/>
      <c r="M1148" s="43"/>
      <c r="N1148" s="43"/>
      <c r="O1148" s="43"/>
      <c r="P1148" s="43"/>
      <c r="Q1148" s="41"/>
    </row>
    <row r="1149" spans="1:17" s="18" customFormat="1" x14ac:dyDescent="0.2">
      <c r="A1149" s="43"/>
      <c r="B1149" s="43"/>
      <c r="C1149" s="43"/>
      <c r="D1149" s="43"/>
      <c r="E1149" s="43"/>
      <c r="F1149" s="43"/>
      <c r="G1149" s="43"/>
      <c r="H1149" s="43"/>
      <c r="I1149" s="43"/>
      <c r="J1149" s="43"/>
      <c r="K1149" s="43"/>
      <c r="L1149" s="43"/>
      <c r="M1149" s="43"/>
      <c r="N1149" s="43"/>
      <c r="O1149" s="43"/>
      <c r="P1149" s="43"/>
      <c r="Q1149" s="41"/>
    </row>
    <row r="1150" spans="1:17" s="18" customFormat="1" x14ac:dyDescent="0.2">
      <c r="A1150" s="43"/>
      <c r="B1150" s="43"/>
      <c r="C1150" s="43"/>
      <c r="D1150" s="43"/>
      <c r="E1150" s="43"/>
      <c r="F1150" s="43"/>
      <c r="G1150" s="43"/>
      <c r="H1150" s="43"/>
      <c r="I1150" s="43"/>
      <c r="J1150" s="43"/>
      <c r="K1150" s="43"/>
      <c r="L1150" s="43"/>
      <c r="M1150" s="43"/>
      <c r="N1150" s="43"/>
      <c r="O1150" s="43"/>
      <c r="P1150" s="43"/>
      <c r="Q1150" s="41"/>
    </row>
    <row r="1151" spans="1:17" s="18" customFormat="1" x14ac:dyDescent="0.2">
      <c r="A1151" s="43"/>
      <c r="B1151" s="43"/>
      <c r="C1151" s="43"/>
      <c r="D1151" s="43"/>
      <c r="E1151" s="43"/>
      <c r="F1151" s="43"/>
      <c r="G1151" s="43"/>
      <c r="H1151" s="43"/>
      <c r="I1151" s="43"/>
      <c r="J1151" s="43"/>
      <c r="K1151" s="43"/>
      <c r="L1151" s="43"/>
      <c r="M1151" s="43"/>
      <c r="N1151" s="43"/>
      <c r="O1151" s="43"/>
      <c r="P1151" s="43"/>
      <c r="Q1151" s="41"/>
    </row>
    <row r="1152" spans="1:17" s="18" customFormat="1" x14ac:dyDescent="0.2">
      <c r="A1152" s="43"/>
      <c r="B1152" s="43"/>
      <c r="C1152" s="43"/>
      <c r="D1152" s="43"/>
      <c r="E1152" s="43"/>
      <c r="F1152" s="43"/>
      <c r="G1152" s="43"/>
      <c r="H1152" s="43"/>
      <c r="I1152" s="43"/>
      <c r="J1152" s="43"/>
      <c r="K1152" s="43"/>
      <c r="L1152" s="43"/>
      <c r="M1152" s="43"/>
      <c r="N1152" s="43"/>
      <c r="O1152" s="43"/>
      <c r="P1152" s="43"/>
      <c r="Q1152" s="41"/>
    </row>
    <row r="1153" spans="1:17" s="18" customFormat="1" x14ac:dyDescent="0.2">
      <c r="A1153" s="43"/>
      <c r="B1153" s="43"/>
      <c r="C1153" s="43"/>
      <c r="D1153" s="43"/>
      <c r="E1153" s="43"/>
      <c r="F1153" s="43"/>
      <c r="G1153" s="43"/>
      <c r="H1153" s="43"/>
      <c r="I1153" s="43"/>
      <c r="J1153" s="43"/>
      <c r="K1153" s="43"/>
      <c r="L1153" s="43"/>
      <c r="M1153" s="43"/>
      <c r="N1153" s="43"/>
      <c r="O1153" s="43"/>
      <c r="P1153" s="43"/>
      <c r="Q1153" s="41"/>
    </row>
    <row r="1154" spans="1:17" s="18" customFormat="1" x14ac:dyDescent="0.2">
      <c r="A1154" s="43"/>
      <c r="B1154" s="43"/>
      <c r="C1154" s="43"/>
      <c r="D1154" s="43"/>
      <c r="E1154" s="43"/>
      <c r="F1154" s="43"/>
      <c r="G1154" s="43"/>
      <c r="H1154" s="43"/>
      <c r="I1154" s="43"/>
      <c r="J1154" s="43"/>
      <c r="K1154" s="43"/>
      <c r="L1154" s="43"/>
      <c r="M1154" s="43"/>
      <c r="N1154" s="43"/>
      <c r="O1154" s="43"/>
      <c r="P1154" s="43"/>
      <c r="Q1154" s="41"/>
    </row>
    <row r="1155" spans="1:17" s="18" customFormat="1" x14ac:dyDescent="0.2">
      <c r="A1155" s="43"/>
      <c r="B1155" s="43"/>
      <c r="C1155" s="43"/>
      <c r="D1155" s="43"/>
      <c r="E1155" s="43"/>
      <c r="F1155" s="43"/>
      <c r="G1155" s="43"/>
      <c r="H1155" s="43"/>
      <c r="I1155" s="43"/>
      <c r="J1155" s="43"/>
      <c r="K1155" s="43"/>
      <c r="L1155" s="43"/>
      <c r="M1155" s="43"/>
      <c r="N1155" s="43"/>
      <c r="O1155" s="43"/>
      <c r="P1155" s="43"/>
      <c r="Q1155" s="41"/>
    </row>
    <row r="1156" spans="1:17" s="18" customFormat="1" x14ac:dyDescent="0.2">
      <c r="A1156" s="43"/>
      <c r="B1156" s="43"/>
      <c r="C1156" s="43"/>
      <c r="D1156" s="43"/>
      <c r="E1156" s="43"/>
      <c r="F1156" s="43"/>
      <c r="G1156" s="43"/>
      <c r="H1156" s="43"/>
      <c r="I1156" s="43"/>
      <c r="J1156" s="43"/>
      <c r="K1156" s="43"/>
      <c r="L1156" s="43"/>
      <c r="M1156" s="43"/>
      <c r="N1156" s="43"/>
      <c r="O1156" s="43"/>
      <c r="P1156" s="43"/>
      <c r="Q1156" s="41"/>
    </row>
    <row r="1157" spans="1:17" s="18" customFormat="1" x14ac:dyDescent="0.2">
      <c r="A1157" s="43"/>
      <c r="B1157" s="43"/>
      <c r="C1157" s="43"/>
      <c r="D1157" s="43"/>
      <c r="E1157" s="43"/>
      <c r="F1157" s="43"/>
      <c r="G1157" s="43"/>
      <c r="H1157" s="43"/>
      <c r="I1157" s="43"/>
      <c r="J1157" s="43"/>
      <c r="K1157" s="43"/>
      <c r="L1157" s="43"/>
      <c r="M1157" s="43"/>
      <c r="N1157" s="43"/>
      <c r="O1157" s="43"/>
      <c r="P1157" s="43"/>
      <c r="Q1157" s="41"/>
    </row>
    <row r="1158" spans="1:17" s="18" customFormat="1" x14ac:dyDescent="0.2">
      <c r="A1158" s="43"/>
      <c r="B1158" s="43"/>
      <c r="C1158" s="43"/>
      <c r="D1158" s="43"/>
      <c r="E1158" s="43"/>
      <c r="F1158" s="43"/>
      <c r="G1158" s="43"/>
      <c r="H1158" s="43"/>
      <c r="I1158" s="43"/>
      <c r="J1158" s="43"/>
      <c r="K1158" s="43"/>
      <c r="L1158" s="43"/>
      <c r="M1158" s="43"/>
      <c r="N1158" s="43"/>
      <c r="O1158" s="43"/>
      <c r="P1158" s="43"/>
      <c r="Q1158" s="41"/>
    </row>
    <row r="1159" spans="1:17" s="18" customFormat="1" x14ac:dyDescent="0.2">
      <c r="A1159" s="43"/>
      <c r="B1159" s="43"/>
      <c r="C1159" s="43"/>
      <c r="D1159" s="43"/>
      <c r="E1159" s="43"/>
      <c r="F1159" s="43"/>
      <c r="G1159" s="43"/>
      <c r="H1159" s="43"/>
      <c r="I1159" s="43"/>
      <c r="J1159" s="43"/>
      <c r="K1159" s="43"/>
      <c r="L1159" s="43"/>
      <c r="M1159" s="43"/>
      <c r="N1159" s="43"/>
      <c r="O1159" s="43"/>
      <c r="P1159" s="43"/>
      <c r="Q1159" s="41"/>
    </row>
    <row r="1160" spans="1:17" s="18" customFormat="1" x14ac:dyDescent="0.2">
      <c r="A1160" s="43"/>
      <c r="B1160" s="43"/>
      <c r="C1160" s="43"/>
      <c r="D1160" s="43"/>
      <c r="E1160" s="43"/>
      <c r="F1160" s="43"/>
      <c r="G1160" s="43"/>
      <c r="H1160" s="43"/>
      <c r="I1160" s="43"/>
      <c r="J1160" s="43"/>
      <c r="K1160" s="43"/>
      <c r="L1160" s="43"/>
      <c r="M1160" s="43"/>
      <c r="N1160" s="43"/>
      <c r="O1160" s="43"/>
      <c r="P1160" s="43"/>
      <c r="Q1160" s="41"/>
    </row>
    <row r="1161" spans="1:17" s="18" customFormat="1" x14ac:dyDescent="0.2">
      <c r="A1161" s="43"/>
      <c r="B1161" s="43"/>
      <c r="C1161" s="43"/>
      <c r="D1161" s="43"/>
      <c r="E1161" s="43"/>
      <c r="F1161" s="43"/>
      <c r="G1161" s="43"/>
      <c r="H1161" s="43"/>
      <c r="I1161" s="43"/>
      <c r="J1161" s="43"/>
      <c r="K1161" s="43"/>
      <c r="L1161" s="43"/>
      <c r="M1161" s="43"/>
      <c r="N1161" s="43"/>
      <c r="O1161" s="43"/>
      <c r="P1161" s="43"/>
      <c r="Q1161" s="41"/>
    </row>
    <row r="1162" spans="1:17" s="18" customFormat="1" x14ac:dyDescent="0.2">
      <c r="A1162" s="43"/>
      <c r="B1162" s="43"/>
      <c r="C1162" s="43"/>
      <c r="D1162" s="43"/>
      <c r="E1162" s="43"/>
      <c r="F1162" s="43"/>
      <c r="G1162" s="43"/>
      <c r="H1162" s="43"/>
      <c r="I1162" s="43"/>
      <c r="J1162" s="43"/>
      <c r="K1162" s="43"/>
      <c r="L1162" s="43"/>
      <c r="M1162" s="43"/>
      <c r="N1162" s="43"/>
      <c r="O1162" s="43"/>
      <c r="P1162" s="43"/>
      <c r="Q1162" s="41"/>
    </row>
    <row r="1163" spans="1:17" s="18" customFormat="1" x14ac:dyDescent="0.2">
      <c r="A1163" s="43"/>
      <c r="B1163" s="43"/>
      <c r="C1163" s="43"/>
      <c r="D1163" s="43"/>
      <c r="E1163" s="43"/>
      <c r="F1163" s="43"/>
      <c r="G1163" s="43"/>
      <c r="H1163" s="43"/>
      <c r="I1163" s="43"/>
      <c r="J1163" s="43"/>
      <c r="K1163" s="43"/>
      <c r="L1163" s="43"/>
      <c r="M1163" s="43"/>
      <c r="N1163" s="43"/>
      <c r="O1163" s="43"/>
      <c r="P1163" s="43"/>
      <c r="Q1163" s="41"/>
    </row>
    <row r="1164" spans="1:17" s="18" customFormat="1" x14ac:dyDescent="0.2">
      <c r="A1164" s="43"/>
      <c r="B1164" s="43"/>
      <c r="C1164" s="43"/>
      <c r="D1164" s="43"/>
      <c r="E1164" s="43"/>
      <c r="F1164" s="43"/>
      <c r="G1164" s="43"/>
      <c r="H1164" s="43"/>
      <c r="I1164" s="43"/>
      <c r="J1164" s="43"/>
      <c r="K1164" s="43"/>
      <c r="L1164" s="43"/>
      <c r="M1164" s="43"/>
      <c r="N1164" s="43"/>
      <c r="O1164" s="43"/>
      <c r="P1164" s="43"/>
      <c r="Q1164" s="41"/>
    </row>
    <row r="1165" spans="1:17" s="18" customFormat="1" x14ac:dyDescent="0.2">
      <c r="A1165" s="43"/>
      <c r="B1165" s="43"/>
      <c r="C1165" s="43"/>
      <c r="D1165" s="43"/>
      <c r="E1165" s="43"/>
      <c r="F1165" s="43"/>
      <c r="G1165" s="43"/>
      <c r="H1165" s="43"/>
      <c r="I1165" s="43"/>
      <c r="J1165" s="43"/>
      <c r="K1165" s="43"/>
      <c r="L1165" s="43"/>
      <c r="M1165" s="43"/>
      <c r="N1165" s="43"/>
      <c r="O1165" s="43"/>
      <c r="P1165" s="43"/>
      <c r="Q1165" s="41"/>
    </row>
    <row r="1166" spans="1:17" s="18" customFormat="1" x14ac:dyDescent="0.2">
      <c r="A1166" s="43"/>
      <c r="B1166" s="43"/>
      <c r="C1166" s="43"/>
      <c r="D1166" s="43"/>
      <c r="E1166" s="43"/>
      <c r="F1166" s="43"/>
      <c r="G1166" s="43"/>
      <c r="H1166" s="43"/>
      <c r="I1166" s="43"/>
      <c r="J1166" s="43"/>
      <c r="K1166" s="43"/>
      <c r="L1166" s="43"/>
      <c r="M1166" s="43"/>
      <c r="N1166" s="43"/>
      <c r="O1166" s="43"/>
      <c r="P1166" s="43"/>
      <c r="Q1166" s="41"/>
    </row>
    <row r="1167" spans="1:17" s="18" customFormat="1" x14ac:dyDescent="0.2">
      <c r="A1167" s="43"/>
      <c r="B1167" s="43"/>
      <c r="C1167" s="43"/>
      <c r="D1167" s="43"/>
      <c r="E1167" s="43"/>
      <c r="F1167" s="43"/>
      <c r="G1167" s="43"/>
      <c r="H1167" s="43"/>
      <c r="I1167" s="43"/>
      <c r="J1167" s="43"/>
      <c r="K1167" s="43"/>
      <c r="L1167" s="43"/>
      <c r="M1167" s="43"/>
      <c r="N1167" s="43"/>
      <c r="O1167" s="43"/>
      <c r="P1167" s="43"/>
      <c r="Q1167" s="41"/>
    </row>
    <row r="1168" spans="1:17" s="18" customFormat="1" x14ac:dyDescent="0.2">
      <c r="A1168" s="43"/>
      <c r="B1168" s="43"/>
      <c r="C1168" s="43"/>
      <c r="D1168" s="43"/>
      <c r="E1168" s="43"/>
      <c r="F1168" s="43"/>
      <c r="G1168" s="43"/>
      <c r="H1168" s="43"/>
      <c r="I1168" s="43"/>
      <c r="J1168" s="43"/>
      <c r="K1168" s="43"/>
      <c r="L1168" s="43"/>
      <c r="M1168" s="43"/>
      <c r="N1168" s="43"/>
      <c r="O1168" s="43"/>
      <c r="P1168" s="43"/>
      <c r="Q1168" s="41"/>
    </row>
    <row r="1169" spans="1:17" s="18" customFormat="1" x14ac:dyDescent="0.2">
      <c r="A1169" s="43"/>
      <c r="B1169" s="43"/>
      <c r="C1169" s="43"/>
      <c r="D1169" s="43"/>
      <c r="E1169" s="43"/>
      <c r="F1169" s="43"/>
      <c r="G1169" s="43"/>
      <c r="H1169" s="43"/>
      <c r="I1169" s="43"/>
      <c r="J1169" s="43"/>
      <c r="K1169" s="43"/>
      <c r="L1169" s="43"/>
      <c r="M1169" s="43"/>
      <c r="N1169" s="43"/>
      <c r="O1169" s="43"/>
      <c r="P1169" s="43"/>
      <c r="Q1169" s="41"/>
    </row>
    <row r="1170" spans="1:17" s="18" customFormat="1" x14ac:dyDescent="0.2">
      <c r="A1170" s="43"/>
      <c r="B1170" s="43"/>
      <c r="C1170" s="43"/>
      <c r="D1170" s="43"/>
      <c r="E1170" s="43"/>
      <c r="F1170" s="43"/>
      <c r="G1170" s="43"/>
      <c r="H1170" s="43"/>
      <c r="I1170" s="43"/>
      <c r="J1170" s="43"/>
      <c r="K1170" s="43"/>
      <c r="L1170" s="43"/>
      <c r="M1170" s="43"/>
      <c r="N1170" s="43"/>
      <c r="O1170" s="43"/>
      <c r="P1170" s="43"/>
      <c r="Q1170" s="41"/>
    </row>
    <row r="1171" spans="1:17" s="18" customFormat="1" x14ac:dyDescent="0.2">
      <c r="A1171" s="43"/>
      <c r="B1171" s="43"/>
      <c r="C1171" s="43"/>
      <c r="D1171" s="43"/>
      <c r="E1171" s="43"/>
      <c r="F1171" s="43"/>
      <c r="G1171" s="43"/>
      <c r="H1171" s="43"/>
      <c r="I1171" s="43"/>
      <c r="J1171" s="43"/>
      <c r="K1171" s="43"/>
      <c r="L1171" s="43"/>
      <c r="M1171" s="43"/>
      <c r="N1171" s="43"/>
      <c r="O1171" s="43"/>
      <c r="P1171" s="43"/>
      <c r="Q1171" s="41"/>
    </row>
    <row r="1172" spans="1:17" s="18" customFormat="1" x14ac:dyDescent="0.2">
      <c r="A1172" s="43"/>
      <c r="B1172" s="43"/>
      <c r="C1172" s="43"/>
      <c r="D1172" s="43"/>
      <c r="E1172" s="43"/>
      <c r="F1172" s="43"/>
      <c r="G1172" s="43"/>
      <c r="H1172" s="43"/>
      <c r="I1172" s="43"/>
      <c r="J1172" s="43"/>
      <c r="K1172" s="43"/>
      <c r="L1172" s="43"/>
      <c r="M1172" s="43"/>
      <c r="N1172" s="43"/>
      <c r="O1172" s="43"/>
      <c r="P1172" s="43"/>
      <c r="Q1172" s="41"/>
    </row>
    <row r="1173" spans="1:17" s="18" customFormat="1" x14ac:dyDescent="0.2">
      <c r="A1173" s="43"/>
      <c r="B1173" s="43"/>
      <c r="C1173" s="43"/>
      <c r="D1173" s="43"/>
      <c r="E1173" s="43"/>
      <c r="F1173" s="43"/>
      <c r="G1173" s="43"/>
      <c r="H1173" s="43"/>
      <c r="I1173" s="43"/>
      <c r="J1173" s="43"/>
      <c r="K1173" s="43"/>
      <c r="L1173" s="43"/>
      <c r="M1173" s="43"/>
      <c r="N1173" s="43"/>
      <c r="O1173" s="43"/>
      <c r="P1173" s="43"/>
      <c r="Q1173" s="41"/>
    </row>
    <row r="1174" spans="1:17" s="18" customFormat="1" x14ac:dyDescent="0.2">
      <c r="A1174" s="43"/>
      <c r="B1174" s="43"/>
      <c r="C1174" s="43"/>
      <c r="D1174" s="43"/>
      <c r="E1174" s="43"/>
      <c r="F1174" s="43"/>
      <c r="G1174" s="43"/>
      <c r="H1174" s="43"/>
      <c r="I1174" s="43"/>
      <c r="J1174" s="43"/>
      <c r="K1174" s="43"/>
      <c r="L1174" s="43"/>
      <c r="M1174" s="43"/>
      <c r="N1174" s="43"/>
      <c r="O1174" s="43"/>
      <c r="P1174" s="43"/>
      <c r="Q1174" s="41"/>
    </row>
    <row r="1175" spans="1:17" s="18" customFormat="1" x14ac:dyDescent="0.2">
      <c r="A1175" s="43"/>
      <c r="B1175" s="43"/>
      <c r="C1175" s="43"/>
      <c r="D1175" s="43"/>
      <c r="E1175" s="43"/>
      <c r="F1175" s="43"/>
      <c r="G1175" s="43"/>
      <c r="H1175" s="43"/>
      <c r="I1175" s="43"/>
      <c r="J1175" s="43"/>
      <c r="K1175" s="43"/>
      <c r="L1175" s="43"/>
      <c r="M1175" s="43"/>
      <c r="N1175" s="43"/>
      <c r="O1175" s="43"/>
      <c r="P1175" s="43"/>
      <c r="Q1175" s="41"/>
    </row>
    <row r="1176" spans="1:17" s="18" customFormat="1" x14ac:dyDescent="0.2">
      <c r="A1176" s="43"/>
      <c r="B1176" s="43"/>
      <c r="C1176" s="43"/>
      <c r="D1176" s="43"/>
      <c r="E1176" s="43"/>
      <c r="F1176" s="43"/>
      <c r="G1176" s="43"/>
      <c r="H1176" s="43"/>
      <c r="I1176" s="43"/>
      <c r="J1176" s="43"/>
      <c r="K1176" s="43"/>
      <c r="L1176" s="43"/>
      <c r="M1176" s="43"/>
      <c r="N1176" s="43"/>
      <c r="O1176" s="43"/>
      <c r="P1176" s="43"/>
      <c r="Q1176" s="41"/>
    </row>
    <row r="1177" spans="1:17" s="18" customFormat="1" x14ac:dyDescent="0.2">
      <c r="A1177" s="43"/>
      <c r="B1177" s="43"/>
      <c r="C1177" s="43"/>
      <c r="D1177" s="43"/>
      <c r="E1177" s="43"/>
      <c r="F1177" s="43"/>
      <c r="G1177" s="43"/>
      <c r="H1177" s="43"/>
      <c r="I1177" s="43"/>
      <c r="J1177" s="43"/>
      <c r="K1177" s="43"/>
      <c r="L1177" s="43"/>
      <c r="M1177" s="43"/>
      <c r="N1177" s="43"/>
      <c r="O1177" s="43"/>
      <c r="P1177" s="43"/>
      <c r="Q1177" s="41"/>
    </row>
    <row r="1178" spans="1:17" s="18" customFormat="1" x14ac:dyDescent="0.2">
      <c r="A1178" s="43"/>
      <c r="B1178" s="43"/>
      <c r="C1178" s="43"/>
      <c r="D1178" s="43"/>
      <c r="E1178" s="43"/>
      <c r="F1178" s="43"/>
      <c r="G1178" s="43"/>
      <c r="H1178" s="43"/>
      <c r="I1178" s="43"/>
      <c r="J1178" s="43"/>
      <c r="K1178" s="43"/>
      <c r="L1178" s="43"/>
      <c r="M1178" s="43"/>
      <c r="N1178" s="43"/>
      <c r="O1178" s="43"/>
      <c r="P1178" s="43"/>
      <c r="Q1178" s="41"/>
    </row>
    <row r="1179" spans="1:17" s="18" customFormat="1" x14ac:dyDescent="0.2">
      <c r="A1179" s="43"/>
      <c r="B1179" s="43"/>
      <c r="C1179" s="43"/>
      <c r="D1179" s="43"/>
      <c r="E1179" s="43"/>
      <c r="F1179" s="43"/>
      <c r="G1179" s="43"/>
      <c r="H1179" s="43"/>
      <c r="I1179" s="43"/>
      <c r="J1179" s="43"/>
      <c r="K1179" s="43"/>
      <c r="L1179" s="43"/>
      <c r="M1179" s="43"/>
      <c r="N1179" s="43"/>
      <c r="O1179" s="43"/>
      <c r="P1179" s="43"/>
      <c r="Q1179" s="41"/>
    </row>
    <row r="1180" spans="1:17" s="18" customFormat="1" x14ac:dyDescent="0.2">
      <c r="A1180" s="43"/>
      <c r="B1180" s="43"/>
      <c r="C1180" s="43"/>
      <c r="D1180" s="43"/>
      <c r="E1180" s="43"/>
      <c r="F1180" s="43"/>
      <c r="G1180" s="43"/>
      <c r="H1180" s="43"/>
      <c r="I1180" s="43"/>
      <c r="J1180" s="43"/>
      <c r="K1180" s="43"/>
      <c r="L1180" s="43"/>
      <c r="M1180" s="43"/>
      <c r="N1180" s="43"/>
      <c r="O1180" s="43"/>
      <c r="P1180" s="43"/>
      <c r="Q1180" s="41"/>
    </row>
    <row r="1181" spans="1:17" s="18" customFormat="1" x14ac:dyDescent="0.2">
      <c r="A1181" s="43"/>
      <c r="B1181" s="43"/>
      <c r="C1181" s="43"/>
      <c r="D1181" s="43"/>
      <c r="E1181" s="43"/>
      <c r="F1181" s="43"/>
      <c r="G1181" s="43"/>
      <c r="H1181" s="43"/>
      <c r="I1181" s="43"/>
      <c r="J1181" s="43"/>
      <c r="K1181" s="43"/>
      <c r="L1181" s="43"/>
      <c r="M1181" s="43"/>
      <c r="N1181" s="43"/>
      <c r="O1181" s="43"/>
      <c r="P1181" s="43"/>
      <c r="Q1181" s="41"/>
    </row>
    <row r="1182" spans="1:17" s="18" customFormat="1" x14ac:dyDescent="0.2">
      <c r="A1182" s="43"/>
      <c r="B1182" s="43"/>
      <c r="C1182" s="43"/>
      <c r="D1182" s="43"/>
      <c r="E1182" s="43"/>
      <c r="F1182" s="43"/>
      <c r="G1182" s="43"/>
      <c r="H1182" s="43"/>
      <c r="I1182" s="43"/>
      <c r="J1182" s="43"/>
      <c r="K1182" s="43"/>
      <c r="L1182" s="43"/>
      <c r="M1182" s="43"/>
      <c r="N1182" s="43"/>
      <c r="O1182" s="43"/>
      <c r="P1182" s="43"/>
      <c r="Q1182" s="41"/>
    </row>
    <row r="1183" spans="1:17" s="18" customFormat="1" x14ac:dyDescent="0.2">
      <c r="A1183" s="43"/>
      <c r="B1183" s="43"/>
      <c r="C1183" s="43"/>
      <c r="D1183" s="43"/>
      <c r="E1183" s="43"/>
      <c r="F1183" s="43"/>
      <c r="G1183" s="43"/>
      <c r="H1183" s="43"/>
      <c r="I1183" s="43"/>
      <c r="J1183" s="43"/>
      <c r="K1183" s="43"/>
      <c r="L1183" s="43"/>
      <c r="M1183" s="43"/>
      <c r="N1183" s="43"/>
      <c r="O1183" s="43"/>
      <c r="P1183" s="43"/>
      <c r="Q1183" s="41"/>
    </row>
    <row r="1184" spans="1:17" s="18" customFormat="1" x14ac:dyDescent="0.2">
      <c r="A1184" s="43"/>
      <c r="B1184" s="43"/>
      <c r="C1184" s="43"/>
      <c r="D1184" s="43"/>
      <c r="E1184" s="43"/>
      <c r="F1184" s="43"/>
      <c r="G1184" s="43"/>
      <c r="H1184" s="43"/>
      <c r="I1184" s="43"/>
      <c r="J1184" s="43"/>
      <c r="K1184" s="43"/>
      <c r="L1184" s="43"/>
      <c r="M1184" s="43"/>
      <c r="N1184" s="43"/>
      <c r="O1184" s="43"/>
      <c r="P1184" s="43"/>
      <c r="Q1184" s="41"/>
    </row>
    <row r="1185" spans="1:17" s="18" customFormat="1" x14ac:dyDescent="0.2">
      <c r="A1185" s="43"/>
      <c r="B1185" s="43"/>
      <c r="C1185" s="43"/>
      <c r="D1185" s="43"/>
      <c r="E1185" s="43"/>
      <c r="F1185" s="43"/>
      <c r="G1185" s="43"/>
      <c r="H1185" s="43"/>
      <c r="I1185" s="43"/>
      <c r="J1185" s="43"/>
      <c r="K1185" s="43"/>
      <c r="L1185" s="43"/>
      <c r="M1185" s="43"/>
      <c r="N1185" s="43"/>
      <c r="O1185" s="43"/>
      <c r="P1185" s="43"/>
      <c r="Q1185" s="41"/>
    </row>
    <row r="1186" spans="1:17" s="18" customFormat="1" x14ac:dyDescent="0.2">
      <c r="A1186" s="43"/>
      <c r="B1186" s="43"/>
      <c r="C1186" s="43"/>
      <c r="D1186" s="43"/>
      <c r="E1186" s="43"/>
      <c r="F1186" s="43"/>
      <c r="G1186" s="43"/>
      <c r="H1186" s="43"/>
      <c r="I1186" s="43"/>
      <c r="J1186" s="43"/>
      <c r="K1186" s="43"/>
      <c r="L1186" s="43"/>
      <c r="M1186" s="43"/>
      <c r="N1186" s="43"/>
      <c r="O1186" s="43"/>
      <c r="P1186" s="43"/>
      <c r="Q1186" s="41"/>
    </row>
    <row r="1187" spans="1:17" s="18" customFormat="1" x14ac:dyDescent="0.2">
      <c r="A1187" s="43"/>
      <c r="B1187" s="43"/>
      <c r="C1187" s="43"/>
      <c r="D1187" s="43"/>
      <c r="E1187" s="43"/>
      <c r="F1187" s="43"/>
      <c r="G1187" s="43"/>
      <c r="H1187" s="43"/>
      <c r="I1187" s="43"/>
      <c r="J1187" s="43"/>
      <c r="K1187" s="43"/>
      <c r="L1187" s="43"/>
      <c r="M1187" s="43"/>
      <c r="N1187" s="43"/>
      <c r="O1187" s="43"/>
      <c r="P1187" s="43"/>
      <c r="Q1187" s="41"/>
    </row>
    <row r="1188" spans="1:17" s="18" customFormat="1" x14ac:dyDescent="0.2">
      <c r="A1188" s="43"/>
      <c r="B1188" s="43"/>
      <c r="C1188" s="43"/>
      <c r="D1188" s="43"/>
      <c r="E1188" s="43"/>
      <c r="F1188" s="43"/>
      <c r="G1188" s="43"/>
      <c r="H1188" s="43"/>
      <c r="I1188" s="43"/>
      <c r="J1188" s="43"/>
      <c r="K1188" s="43"/>
      <c r="L1188" s="43"/>
      <c r="M1188" s="43"/>
      <c r="N1188" s="43"/>
      <c r="O1188" s="43"/>
      <c r="P1188" s="43"/>
      <c r="Q1188" s="41"/>
    </row>
    <row r="1189" spans="1:17" s="18" customFormat="1" x14ac:dyDescent="0.2">
      <c r="A1189" s="43"/>
      <c r="B1189" s="43"/>
      <c r="C1189" s="43"/>
      <c r="D1189" s="43"/>
      <c r="E1189" s="43"/>
      <c r="F1189" s="43"/>
      <c r="G1189" s="43"/>
      <c r="H1189" s="43"/>
      <c r="I1189" s="43"/>
      <c r="J1189" s="43"/>
      <c r="K1189" s="43"/>
      <c r="L1189" s="43"/>
      <c r="M1189" s="43"/>
      <c r="N1189" s="43"/>
      <c r="O1189" s="43"/>
      <c r="P1189" s="43"/>
      <c r="Q1189" s="41"/>
    </row>
    <row r="1190" spans="1:17" s="18" customFormat="1" x14ac:dyDescent="0.2">
      <c r="A1190" s="43"/>
      <c r="B1190" s="43"/>
      <c r="C1190" s="43"/>
      <c r="D1190" s="43"/>
      <c r="E1190" s="43"/>
      <c r="F1190" s="43"/>
      <c r="G1190" s="43"/>
      <c r="H1190" s="43"/>
      <c r="I1190" s="43"/>
      <c r="J1190" s="43"/>
      <c r="K1190" s="43"/>
      <c r="L1190" s="43"/>
      <c r="M1190" s="43"/>
      <c r="N1190" s="43"/>
      <c r="O1190" s="43"/>
      <c r="P1190" s="43"/>
      <c r="Q1190" s="41"/>
    </row>
    <row r="1191" spans="1:17" s="18" customFormat="1" x14ac:dyDescent="0.2">
      <c r="A1191" s="43"/>
      <c r="B1191" s="43"/>
      <c r="C1191" s="43"/>
      <c r="D1191" s="43"/>
      <c r="E1191" s="43"/>
      <c r="F1191" s="43"/>
      <c r="G1191" s="43"/>
      <c r="H1191" s="43"/>
      <c r="I1191" s="43"/>
      <c r="J1191" s="43"/>
      <c r="K1191" s="43"/>
      <c r="L1191" s="43"/>
      <c r="M1191" s="43"/>
      <c r="N1191" s="43"/>
      <c r="O1191" s="43"/>
      <c r="P1191" s="43"/>
      <c r="Q1191" s="41"/>
    </row>
    <row r="1192" spans="1:17" s="18" customFormat="1" x14ac:dyDescent="0.2">
      <c r="A1192" s="43"/>
      <c r="B1192" s="43"/>
      <c r="C1192" s="43"/>
      <c r="D1192" s="43"/>
      <c r="E1192" s="43"/>
      <c r="F1192" s="43"/>
      <c r="G1192" s="43"/>
      <c r="H1192" s="43"/>
      <c r="I1192" s="43"/>
      <c r="J1192" s="43"/>
      <c r="K1192" s="43"/>
      <c r="L1192" s="43"/>
      <c r="M1192" s="43"/>
      <c r="N1192" s="43"/>
      <c r="O1192" s="43"/>
      <c r="P1192" s="43"/>
      <c r="Q1192" s="41"/>
    </row>
    <row r="1193" spans="1:17" s="18" customFormat="1" x14ac:dyDescent="0.2">
      <c r="A1193" s="43"/>
      <c r="B1193" s="43"/>
      <c r="C1193" s="43"/>
      <c r="D1193" s="43"/>
      <c r="E1193" s="43"/>
      <c r="F1193" s="43"/>
      <c r="G1193" s="43"/>
      <c r="H1193" s="43"/>
      <c r="I1193" s="43"/>
      <c r="J1193" s="43"/>
      <c r="K1193" s="43"/>
      <c r="L1193" s="43"/>
      <c r="M1193" s="43"/>
      <c r="N1193" s="43"/>
      <c r="O1193" s="43"/>
      <c r="P1193" s="43"/>
      <c r="Q1193" s="41"/>
    </row>
    <row r="1194" spans="1:17" s="18" customFormat="1" x14ac:dyDescent="0.2">
      <c r="A1194" s="43"/>
      <c r="B1194" s="43"/>
      <c r="C1194" s="43"/>
      <c r="D1194" s="43"/>
      <c r="E1194" s="43"/>
      <c r="F1194" s="43"/>
      <c r="G1194" s="43"/>
      <c r="H1194" s="43"/>
      <c r="I1194" s="43"/>
      <c r="J1194" s="43"/>
      <c r="K1194" s="43"/>
      <c r="L1194" s="43"/>
      <c r="M1194" s="43"/>
      <c r="N1194" s="43"/>
      <c r="O1194" s="43"/>
      <c r="P1194" s="43"/>
      <c r="Q1194" s="41"/>
    </row>
    <row r="1195" spans="1:17" s="18" customFormat="1" x14ac:dyDescent="0.2">
      <c r="A1195" s="43"/>
      <c r="B1195" s="43"/>
      <c r="C1195" s="43"/>
      <c r="D1195" s="43"/>
      <c r="E1195" s="43"/>
      <c r="F1195" s="43"/>
      <c r="G1195" s="43"/>
      <c r="H1195" s="43"/>
      <c r="I1195" s="43"/>
      <c r="J1195" s="43"/>
      <c r="K1195" s="43"/>
      <c r="L1195" s="43"/>
      <c r="M1195" s="43"/>
      <c r="N1195" s="43"/>
      <c r="O1195" s="43"/>
      <c r="P1195" s="43"/>
      <c r="Q1195" s="41"/>
    </row>
    <row r="1196" spans="1:17" s="18" customFormat="1" x14ac:dyDescent="0.2">
      <c r="A1196" s="43"/>
      <c r="B1196" s="43"/>
      <c r="C1196" s="43"/>
      <c r="D1196" s="43"/>
      <c r="E1196" s="43"/>
      <c r="F1196" s="43"/>
      <c r="G1196" s="43"/>
      <c r="H1196" s="43"/>
      <c r="I1196" s="43"/>
      <c r="J1196" s="43"/>
      <c r="K1196" s="43"/>
      <c r="L1196" s="43"/>
      <c r="M1196" s="43"/>
      <c r="N1196" s="43"/>
      <c r="O1196" s="43"/>
      <c r="P1196" s="43"/>
      <c r="Q1196" s="41"/>
    </row>
    <row r="1197" spans="1:17" s="18" customFormat="1" x14ac:dyDescent="0.2">
      <c r="A1197" s="43"/>
      <c r="B1197" s="43"/>
      <c r="C1197" s="43"/>
      <c r="D1197" s="43"/>
      <c r="E1197" s="43"/>
      <c r="F1197" s="43"/>
      <c r="G1197" s="43"/>
      <c r="H1197" s="43"/>
      <c r="I1197" s="43"/>
      <c r="J1197" s="43"/>
      <c r="K1197" s="43"/>
      <c r="L1197" s="43"/>
      <c r="M1197" s="43"/>
      <c r="N1197" s="43"/>
      <c r="O1197" s="43"/>
      <c r="P1197" s="43"/>
      <c r="Q1197" s="41"/>
    </row>
    <row r="1198" spans="1:17" s="18" customFormat="1" x14ac:dyDescent="0.2">
      <c r="A1198" s="43"/>
      <c r="B1198" s="43"/>
      <c r="C1198" s="43"/>
      <c r="D1198" s="43"/>
      <c r="E1198" s="43"/>
      <c r="F1198" s="43"/>
      <c r="G1198" s="43"/>
      <c r="H1198" s="43"/>
      <c r="I1198" s="43"/>
      <c r="J1198" s="43"/>
      <c r="K1198" s="43"/>
      <c r="L1198" s="43"/>
      <c r="M1198" s="43"/>
      <c r="N1198" s="43"/>
      <c r="O1198" s="43"/>
      <c r="P1198" s="43"/>
      <c r="Q1198" s="41"/>
    </row>
    <row r="1199" spans="1:17" s="18" customFormat="1" x14ac:dyDescent="0.2">
      <c r="A1199" s="43"/>
      <c r="B1199" s="43"/>
      <c r="C1199" s="43"/>
      <c r="D1199" s="43"/>
      <c r="E1199" s="43"/>
      <c r="F1199" s="43"/>
      <c r="G1199" s="43"/>
      <c r="H1199" s="43"/>
      <c r="I1199" s="43"/>
      <c r="J1199" s="43"/>
      <c r="K1199" s="43"/>
      <c r="L1199" s="43"/>
      <c r="M1199" s="43"/>
      <c r="N1199" s="43"/>
      <c r="O1199" s="43"/>
      <c r="P1199" s="43"/>
      <c r="Q1199" s="41"/>
    </row>
    <row r="1200" spans="1:17" s="18" customFormat="1" x14ac:dyDescent="0.2">
      <c r="A1200" s="43"/>
      <c r="B1200" s="43"/>
      <c r="C1200" s="43"/>
      <c r="D1200" s="43"/>
      <c r="E1200" s="43"/>
      <c r="F1200" s="43"/>
      <c r="G1200" s="43"/>
      <c r="H1200" s="43"/>
      <c r="I1200" s="43"/>
      <c r="J1200" s="43"/>
      <c r="K1200" s="43"/>
      <c r="L1200" s="43"/>
      <c r="M1200" s="43"/>
      <c r="N1200" s="43"/>
      <c r="O1200" s="43"/>
      <c r="P1200" s="43"/>
      <c r="Q1200" s="41"/>
    </row>
    <row r="1201" spans="1:17" s="18" customFormat="1" x14ac:dyDescent="0.2">
      <c r="A1201" s="43"/>
      <c r="B1201" s="43"/>
      <c r="C1201" s="43"/>
      <c r="D1201" s="43"/>
      <c r="E1201" s="43"/>
      <c r="F1201" s="43"/>
      <c r="G1201" s="43"/>
      <c r="H1201" s="43"/>
      <c r="I1201" s="43"/>
      <c r="J1201" s="43"/>
      <c r="K1201" s="43"/>
      <c r="L1201" s="43"/>
      <c r="M1201" s="43"/>
      <c r="N1201" s="43"/>
      <c r="O1201" s="43"/>
      <c r="P1201" s="43"/>
      <c r="Q1201" s="41"/>
    </row>
    <row r="1202" spans="1:17" s="18" customFormat="1" x14ac:dyDescent="0.2">
      <c r="A1202" s="43"/>
      <c r="B1202" s="43"/>
      <c r="C1202" s="43"/>
      <c r="D1202" s="43"/>
      <c r="E1202" s="43"/>
      <c r="F1202" s="43"/>
      <c r="G1202" s="43"/>
      <c r="H1202" s="43"/>
      <c r="I1202" s="43"/>
      <c r="J1202" s="43"/>
      <c r="K1202" s="43"/>
      <c r="L1202" s="43"/>
      <c r="M1202" s="43"/>
      <c r="N1202" s="43"/>
      <c r="O1202" s="43"/>
      <c r="P1202" s="43"/>
      <c r="Q1202" s="41"/>
    </row>
    <row r="1203" spans="1:17" s="18" customFormat="1" x14ac:dyDescent="0.2">
      <c r="A1203" s="43"/>
      <c r="B1203" s="43"/>
      <c r="C1203" s="43"/>
      <c r="D1203" s="43"/>
      <c r="E1203" s="43"/>
      <c r="F1203" s="43"/>
      <c r="G1203" s="43"/>
      <c r="H1203" s="43"/>
      <c r="I1203" s="43"/>
      <c r="J1203" s="43"/>
      <c r="K1203" s="43"/>
      <c r="L1203" s="43"/>
      <c r="M1203" s="43"/>
      <c r="N1203" s="43"/>
      <c r="O1203" s="43"/>
      <c r="P1203" s="43"/>
      <c r="Q1203" s="41"/>
    </row>
    <row r="1204" spans="1:17" s="18" customFormat="1" x14ac:dyDescent="0.2">
      <c r="A1204" s="43"/>
      <c r="B1204" s="43"/>
      <c r="C1204" s="43"/>
      <c r="D1204" s="43"/>
      <c r="E1204" s="43"/>
      <c r="F1204" s="43"/>
      <c r="G1204" s="43"/>
      <c r="H1204" s="43"/>
      <c r="I1204" s="43"/>
      <c r="J1204" s="43"/>
      <c r="K1204" s="43"/>
      <c r="L1204" s="43"/>
      <c r="M1204" s="43"/>
      <c r="N1204" s="43"/>
      <c r="O1204" s="43"/>
      <c r="P1204" s="43"/>
      <c r="Q1204" s="41"/>
    </row>
    <row r="1205" spans="1:17" s="18" customFormat="1" x14ac:dyDescent="0.2">
      <c r="A1205" s="43"/>
      <c r="B1205" s="43"/>
      <c r="C1205" s="43"/>
      <c r="D1205" s="43"/>
      <c r="E1205" s="43"/>
      <c r="F1205" s="43"/>
      <c r="G1205" s="43"/>
      <c r="H1205" s="43"/>
      <c r="I1205" s="43"/>
      <c r="J1205" s="43"/>
      <c r="K1205" s="43"/>
      <c r="L1205" s="43"/>
      <c r="M1205" s="43"/>
      <c r="N1205" s="43"/>
      <c r="O1205" s="43"/>
      <c r="P1205" s="43"/>
      <c r="Q1205" s="41"/>
    </row>
    <row r="1206" spans="1:17" s="18" customFormat="1" x14ac:dyDescent="0.2">
      <c r="A1206" s="43"/>
      <c r="B1206" s="43"/>
      <c r="C1206" s="43"/>
      <c r="D1206" s="43"/>
      <c r="E1206" s="43"/>
      <c r="F1206" s="43"/>
      <c r="G1206" s="43"/>
      <c r="H1206" s="43"/>
      <c r="I1206" s="43"/>
      <c r="J1206" s="43"/>
      <c r="K1206" s="43"/>
      <c r="L1206" s="43"/>
      <c r="M1206" s="43"/>
      <c r="N1206" s="43"/>
      <c r="O1206" s="43"/>
      <c r="P1206" s="43"/>
      <c r="Q1206" s="41"/>
    </row>
    <row r="1207" spans="1:17" s="18" customFormat="1" x14ac:dyDescent="0.2">
      <c r="A1207" s="43"/>
      <c r="B1207" s="43"/>
      <c r="C1207" s="43"/>
      <c r="D1207" s="43"/>
      <c r="E1207" s="43"/>
      <c r="F1207" s="43"/>
      <c r="G1207" s="43"/>
      <c r="H1207" s="43"/>
      <c r="I1207" s="43"/>
      <c r="J1207" s="43"/>
      <c r="K1207" s="43"/>
      <c r="L1207" s="43"/>
      <c r="M1207" s="43"/>
      <c r="N1207" s="43"/>
      <c r="O1207" s="43"/>
      <c r="P1207" s="43"/>
      <c r="Q1207" s="41"/>
    </row>
    <row r="1208" spans="1:17" s="18" customFormat="1" x14ac:dyDescent="0.2">
      <c r="A1208" s="43"/>
      <c r="B1208" s="43"/>
      <c r="C1208" s="43"/>
      <c r="D1208" s="43"/>
      <c r="E1208" s="43"/>
      <c r="F1208" s="43"/>
      <c r="G1208" s="43"/>
      <c r="H1208" s="43"/>
      <c r="I1208" s="43"/>
      <c r="J1208" s="43"/>
      <c r="K1208" s="43"/>
      <c r="L1208" s="43"/>
      <c r="M1208" s="43"/>
      <c r="N1208" s="43"/>
      <c r="O1208" s="43"/>
      <c r="P1208" s="43"/>
      <c r="Q1208" s="41"/>
    </row>
    <row r="1209" spans="1:17" s="18" customFormat="1" x14ac:dyDescent="0.2">
      <c r="A1209" s="43"/>
      <c r="B1209" s="43"/>
      <c r="C1209" s="43"/>
      <c r="D1209" s="43"/>
      <c r="E1209" s="43"/>
      <c r="F1209" s="43"/>
      <c r="G1209" s="43"/>
      <c r="H1209" s="43"/>
      <c r="I1209" s="43"/>
      <c r="J1209" s="43"/>
      <c r="K1209" s="43"/>
      <c r="L1209" s="43"/>
      <c r="M1209" s="43"/>
      <c r="N1209" s="43"/>
      <c r="O1209" s="43"/>
      <c r="P1209" s="43"/>
      <c r="Q1209" s="41"/>
    </row>
    <row r="1210" spans="1:17" s="18" customFormat="1" x14ac:dyDescent="0.2">
      <c r="A1210" s="43"/>
      <c r="B1210" s="43"/>
      <c r="C1210" s="43"/>
      <c r="D1210" s="43"/>
      <c r="E1210" s="43"/>
      <c r="F1210" s="43"/>
      <c r="G1210" s="43"/>
      <c r="H1210" s="43"/>
      <c r="I1210" s="43"/>
      <c r="J1210" s="43"/>
      <c r="K1210" s="43"/>
      <c r="L1210" s="43"/>
      <c r="M1210" s="43"/>
      <c r="N1210" s="43"/>
      <c r="O1210" s="43"/>
      <c r="P1210" s="43"/>
      <c r="Q1210" s="41"/>
    </row>
    <row r="1211" spans="1:17" s="18" customFormat="1" x14ac:dyDescent="0.2">
      <c r="A1211" s="43"/>
      <c r="B1211" s="43"/>
      <c r="C1211" s="43"/>
      <c r="D1211" s="43"/>
      <c r="E1211" s="43"/>
      <c r="F1211" s="43"/>
      <c r="G1211" s="43"/>
      <c r="H1211" s="43"/>
      <c r="I1211" s="43"/>
      <c r="J1211" s="43"/>
      <c r="K1211" s="43"/>
      <c r="L1211" s="43"/>
      <c r="M1211" s="43"/>
      <c r="N1211" s="43"/>
      <c r="O1211" s="43"/>
      <c r="P1211" s="43"/>
      <c r="Q1211" s="41"/>
    </row>
    <row r="1212" spans="1:17" s="18" customFormat="1" x14ac:dyDescent="0.2">
      <c r="A1212" s="43"/>
      <c r="B1212" s="43"/>
      <c r="C1212" s="43"/>
      <c r="D1212" s="43"/>
      <c r="E1212" s="43"/>
      <c r="F1212" s="43"/>
      <c r="G1212" s="43"/>
      <c r="H1212" s="43"/>
      <c r="I1212" s="43"/>
      <c r="J1212" s="43"/>
      <c r="K1212" s="43"/>
      <c r="L1212" s="43"/>
      <c r="M1212" s="43"/>
      <c r="N1212" s="43"/>
      <c r="O1212" s="43"/>
      <c r="P1212" s="43"/>
      <c r="Q1212" s="41"/>
    </row>
    <row r="1213" spans="1:17" s="18" customFormat="1" x14ac:dyDescent="0.2">
      <c r="A1213" s="43"/>
      <c r="B1213" s="43"/>
      <c r="C1213" s="43"/>
      <c r="D1213" s="43"/>
      <c r="E1213" s="43"/>
      <c r="F1213" s="43"/>
      <c r="G1213" s="43"/>
      <c r="H1213" s="43"/>
      <c r="I1213" s="43"/>
      <c r="J1213" s="43"/>
      <c r="K1213" s="43"/>
      <c r="L1213" s="43"/>
      <c r="M1213" s="43"/>
      <c r="N1213" s="43"/>
      <c r="O1213" s="43"/>
      <c r="P1213" s="43"/>
      <c r="Q1213" s="41"/>
    </row>
    <row r="1214" spans="1:17" s="18" customFormat="1" x14ac:dyDescent="0.2">
      <c r="A1214" s="43"/>
      <c r="B1214" s="43"/>
      <c r="C1214" s="43"/>
      <c r="D1214" s="43"/>
      <c r="E1214" s="43"/>
      <c r="F1214" s="43"/>
      <c r="G1214" s="43"/>
      <c r="H1214" s="43"/>
      <c r="I1214" s="43"/>
      <c r="J1214" s="43"/>
      <c r="K1214" s="43"/>
      <c r="L1214" s="43"/>
      <c r="M1214" s="43"/>
      <c r="N1214" s="43"/>
      <c r="O1214" s="43"/>
      <c r="P1214" s="43"/>
      <c r="Q1214" s="41"/>
    </row>
    <row r="1215" spans="1:17" s="18" customFormat="1" x14ac:dyDescent="0.2">
      <c r="A1215" s="43"/>
      <c r="B1215" s="43"/>
      <c r="C1215" s="43"/>
      <c r="D1215" s="43"/>
      <c r="E1215" s="43"/>
      <c r="F1215" s="43"/>
      <c r="G1215" s="43"/>
      <c r="H1215" s="43"/>
      <c r="I1215" s="43"/>
      <c r="J1215" s="43"/>
      <c r="K1215" s="43"/>
      <c r="L1215" s="43"/>
      <c r="M1215" s="43"/>
      <c r="N1215" s="43"/>
      <c r="O1215" s="43"/>
      <c r="P1215" s="43"/>
      <c r="Q1215" s="41"/>
    </row>
    <row r="1216" spans="1:17" s="18" customFormat="1" x14ac:dyDescent="0.2">
      <c r="A1216" s="43"/>
      <c r="B1216" s="43"/>
      <c r="C1216" s="43"/>
      <c r="D1216" s="43"/>
      <c r="E1216" s="43"/>
      <c r="F1216" s="43"/>
      <c r="G1216" s="43"/>
      <c r="H1216" s="43"/>
      <c r="I1216" s="43"/>
      <c r="J1216" s="43"/>
      <c r="K1216" s="43"/>
      <c r="L1216" s="43"/>
      <c r="M1216" s="43"/>
      <c r="N1216" s="43"/>
      <c r="O1216" s="43"/>
      <c r="P1216" s="43"/>
      <c r="Q1216" s="41"/>
    </row>
    <row r="1217" spans="1:17" s="18" customFormat="1" x14ac:dyDescent="0.2">
      <c r="A1217" s="43"/>
      <c r="B1217" s="43"/>
      <c r="C1217" s="43"/>
      <c r="D1217" s="43"/>
      <c r="E1217" s="43"/>
      <c r="F1217" s="43"/>
      <c r="G1217" s="43"/>
      <c r="H1217" s="43"/>
      <c r="I1217" s="43"/>
      <c r="J1217" s="43"/>
      <c r="K1217" s="43"/>
      <c r="L1217" s="43"/>
      <c r="M1217" s="43"/>
      <c r="N1217" s="43"/>
      <c r="O1217" s="43"/>
      <c r="P1217" s="43"/>
      <c r="Q1217" s="41"/>
    </row>
    <row r="1218" spans="1:17" s="18" customFormat="1" x14ac:dyDescent="0.2">
      <c r="A1218" s="43"/>
      <c r="B1218" s="43"/>
      <c r="C1218" s="43"/>
      <c r="D1218" s="43"/>
      <c r="E1218" s="43"/>
      <c r="F1218" s="43"/>
      <c r="G1218" s="43"/>
      <c r="H1218" s="43"/>
      <c r="I1218" s="43"/>
      <c r="J1218" s="43"/>
      <c r="K1218" s="43"/>
      <c r="L1218" s="43"/>
      <c r="M1218" s="43"/>
      <c r="N1218" s="43"/>
      <c r="O1218" s="43"/>
      <c r="P1218" s="43"/>
      <c r="Q1218" s="41"/>
    </row>
    <row r="1219" spans="1:17" s="18" customFormat="1" x14ac:dyDescent="0.2">
      <c r="A1219" s="43"/>
      <c r="B1219" s="43"/>
      <c r="C1219" s="43"/>
      <c r="D1219" s="43"/>
      <c r="E1219" s="43"/>
      <c r="F1219" s="43"/>
      <c r="G1219" s="43"/>
      <c r="H1219" s="43"/>
      <c r="I1219" s="43"/>
      <c r="J1219" s="43"/>
      <c r="K1219" s="43"/>
      <c r="L1219" s="43"/>
      <c r="M1219" s="43"/>
      <c r="N1219" s="43"/>
      <c r="O1219" s="43"/>
      <c r="P1219" s="43"/>
      <c r="Q1219" s="41"/>
    </row>
    <row r="1220" spans="1:17" s="18" customFormat="1" x14ac:dyDescent="0.2">
      <c r="A1220" s="43"/>
      <c r="B1220" s="43"/>
      <c r="C1220" s="43"/>
      <c r="D1220" s="43"/>
      <c r="E1220" s="43"/>
      <c r="F1220" s="43"/>
      <c r="G1220" s="43"/>
      <c r="H1220" s="43"/>
      <c r="I1220" s="43"/>
      <c r="J1220" s="43"/>
      <c r="K1220" s="43"/>
      <c r="L1220" s="43"/>
      <c r="M1220" s="43"/>
      <c r="N1220" s="43"/>
      <c r="O1220" s="43"/>
      <c r="P1220" s="43"/>
      <c r="Q1220" s="41"/>
    </row>
    <row r="1221" spans="1:17" s="18" customFormat="1" x14ac:dyDescent="0.2">
      <c r="A1221" s="43"/>
      <c r="B1221" s="43"/>
      <c r="C1221" s="43"/>
      <c r="D1221" s="43"/>
      <c r="E1221" s="43"/>
      <c r="F1221" s="43"/>
      <c r="G1221" s="43"/>
      <c r="H1221" s="43"/>
      <c r="I1221" s="43"/>
      <c r="J1221" s="43"/>
      <c r="K1221" s="43"/>
      <c r="L1221" s="43"/>
      <c r="M1221" s="43"/>
      <c r="N1221" s="43"/>
      <c r="O1221" s="43"/>
      <c r="P1221" s="43"/>
      <c r="Q1221" s="41"/>
    </row>
    <row r="1222" spans="1:17" s="18" customFormat="1" x14ac:dyDescent="0.2">
      <c r="A1222" s="43"/>
      <c r="B1222" s="43"/>
      <c r="C1222" s="43"/>
      <c r="D1222" s="43"/>
      <c r="E1222" s="43"/>
      <c r="F1222" s="43"/>
      <c r="G1222" s="43"/>
      <c r="H1222" s="43"/>
      <c r="I1222" s="43"/>
      <c r="J1222" s="43"/>
      <c r="K1222" s="43"/>
      <c r="L1222" s="43"/>
      <c r="M1222" s="43"/>
      <c r="N1222" s="43"/>
      <c r="O1222" s="43"/>
      <c r="P1222" s="43"/>
      <c r="Q1222" s="41"/>
    </row>
    <row r="1223" spans="1:17" s="18" customFormat="1" x14ac:dyDescent="0.2">
      <c r="A1223" s="43"/>
      <c r="B1223" s="43"/>
      <c r="C1223" s="43"/>
      <c r="D1223" s="43"/>
      <c r="E1223" s="43"/>
      <c r="F1223" s="43"/>
      <c r="G1223" s="43"/>
      <c r="H1223" s="43"/>
      <c r="I1223" s="43"/>
      <c r="J1223" s="43"/>
      <c r="K1223" s="43"/>
      <c r="L1223" s="43"/>
      <c r="M1223" s="43"/>
      <c r="N1223" s="43"/>
      <c r="O1223" s="43"/>
      <c r="P1223" s="43"/>
      <c r="Q1223" s="41"/>
    </row>
    <row r="1224" spans="1:17" s="18" customFormat="1" x14ac:dyDescent="0.2">
      <c r="A1224" s="43"/>
      <c r="B1224" s="43"/>
      <c r="C1224" s="43"/>
      <c r="D1224" s="43"/>
      <c r="E1224" s="43"/>
      <c r="F1224" s="43"/>
      <c r="G1224" s="43"/>
      <c r="H1224" s="43"/>
      <c r="I1224" s="43"/>
      <c r="J1224" s="43"/>
      <c r="K1224" s="43"/>
      <c r="L1224" s="43"/>
      <c r="M1224" s="43"/>
      <c r="N1224" s="43"/>
      <c r="O1224" s="43"/>
      <c r="P1224" s="43"/>
      <c r="Q1224" s="41"/>
    </row>
    <row r="1225" spans="1:17" s="18" customFormat="1" x14ac:dyDescent="0.2">
      <c r="A1225" s="43"/>
      <c r="B1225" s="43"/>
      <c r="C1225" s="43"/>
      <c r="D1225" s="43"/>
      <c r="E1225" s="43"/>
      <c r="F1225" s="43"/>
      <c r="G1225" s="43"/>
      <c r="H1225" s="43"/>
      <c r="I1225" s="43"/>
      <c r="J1225" s="43"/>
      <c r="K1225" s="43"/>
      <c r="L1225" s="43"/>
      <c r="M1225" s="43"/>
      <c r="N1225" s="43"/>
      <c r="O1225" s="43"/>
      <c r="P1225" s="43"/>
      <c r="Q1225" s="41"/>
    </row>
    <row r="1226" spans="1:17" s="18" customFormat="1" x14ac:dyDescent="0.2">
      <c r="A1226" s="43"/>
      <c r="B1226" s="43"/>
      <c r="C1226" s="43"/>
      <c r="D1226" s="43"/>
      <c r="E1226" s="43"/>
      <c r="F1226" s="43"/>
      <c r="G1226" s="43"/>
      <c r="H1226" s="43"/>
      <c r="I1226" s="43"/>
      <c r="J1226" s="43"/>
      <c r="K1226" s="43"/>
      <c r="L1226" s="43"/>
      <c r="M1226" s="43"/>
      <c r="N1226" s="43"/>
      <c r="O1226" s="43"/>
      <c r="P1226" s="43"/>
      <c r="Q1226" s="41"/>
    </row>
    <row r="1227" spans="1:17" s="18" customFormat="1" x14ac:dyDescent="0.2">
      <c r="A1227" s="43"/>
      <c r="B1227" s="43"/>
      <c r="C1227" s="43"/>
      <c r="D1227" s="43"/>
      <c r="E1227" s="43"/>
      <c r="F1227" s="43"/>
      <c r="G1227" s="43"/>
      <c r="H1227" s="43"/>
      <c r="I1227" s="43"/>
      <c r="J1227" s="43"/>
      <c r="K1227" s="43"/>
      <c r="L1227" s="43"/>
      <c r="M1227" s="43"/>
      <c r="N1227" s="43"/>
      <c r="O1227" s="43"/>
      <c r="P1227" s="43"/>
      <c r="Q1227" s="41"/>
    </row>
    <row r="1228" spans="1:17" s="18" customFormat="1" x14ac:dyDescent="0.2">
      <c r="A1228" s="43"/>
      <c r="B1228" s="43"/>
      <c r="C1228" s="43"/>
      <c r="D1228" s="43"/>
      <c r="E1228" s="43"/>
      <c r="F1228" s="43"/>
      <c r="G1228" s="43"/>
      <c r="H1228" s="43"/>
      <c r="I1228" s="43"/>
      <c r="J1228" s="43"/>
      <c r="K1228" s="43"/>
      <c r="L1228" s="43"/>
      <c r="M1228" s="43"/>
      <c r="N1228" s="43"/>
      <c r="O1228" s="43"/>
      <c r="P1228" s="43"/>
      <c r="Q1228" s="41"/>
    </row>
    <row r="1229" spans="1:17" s="18" customFormat="1" x14ac:dyDescent="0.2">
      <c r="A1229" s="43"/>
      <c r="B1229" s="43"/>
      <c r="C1229" s="43"/>
      <c r="D1229" s="43"/>
      <c r="E1229" s="43"/>
      <c r="F1229" s="43"/>
      <c r="G1229" s="43"/>
      <c r="H1229" s="43"/>
      <c r="I1229" s="43"/>
      <c r="J1229" s="43"/>
      <c r="K1229" s="43"/>
      <c r="L1229" s="43"/>
      <c r="M1229" s="43"/>
      <c r="N1229" s="43"/>
      <c r="O1229" s="43"/>
      <c r="P1229" s="43"/>
      <c r="Q1229" s="41"/>
    </row>
    <row r="1230" spans="1:17" s="18" customFormat="1" x14ac:dyDescent="0.2">
      <c r="A1230" s="43"/>
      <c r="B1230" s="43"/>
      <c r="C1230" s="43"/>
      <c r="D1230" s="43"/>
      <c r="E1230" s="43"/>
      <c r="F1230" s="43"/>
      <c r="G1230" s="43"/>
      <c r="H1230" s="43"/>
      <c r="I1230" s="43"/>
      <c r="J1230" s="43"/>
      <c r="K1230" s="43"/>
      <c r="L1230" s="43"/>
      <c r="M1230" s="43"/>
      <c r="N1230" s="43"/>
      <c r="O1230" s="43"/>
      <c r="P1230" s="43"/>
      <c r="Q1230" s="41"/>
    </row>
    <row r="1231" spans="1:17" s="18" customFormat="1" x14ac:dyDescent="0.2">
      <c r="A1231" s="43"/>
      <c r="B1231" s="43"/>
      <c r="C1231" s="43"/>
      <c r="D1231" s="43"/>
      <c r="E1231" s="43"/>
      <c r="F1231" s="43"/>
      <c r="G1231" s="43"/>
      <c r="H1231" s="43"/>
      <c r="I1231" s="43"/>
      <c r="J1231" s="43"/>
      <c r="K1231" s="43"/>
      <c r="L1231" s="43"/>
      <c r="M1231" s="43"/>
      <c r="N1231" s="43"/>
      <c r="O1231" s="43"/>
      <c r="P1231" s="43"/>
      <c r="Q1231" s="41"/>
    </row>
    <row r="1232" spans="1:17" s="18" customFormat="1" x14ac:dyDescent="0.2">
      <c r="A1232" s="43"/>
      <c r="B1232" s="43"/>
      <c r="C1232" s="43"/>
      <c r="D1232" s="43"/>
      <c r="E1232" s="43"/>
      <c r="F1232" s="43"/>
      <c r="G1232" s="43"/>
      <c r="H1232" s="43"/>
      <c r="I1232" s="43"/>
      <c r="J1232" s="43"/>
      <c r="K1232" s="43"/>
      <c r="L1232" s="43"/>
      <c r="M1232" s="43"/>
      <c r="N1232" s="43"/>
      <c r="O1232" s="43"/>
      <c r="P1232" s="43"/>
      <c r="Q1232" s="41"/>
    </row>
    <row r="1233" spans="1:17" s="18" customFormat="1" x14ac:dyDescent="0.2">
      <c r="A1233" s="43"/>
      <c r="B1233" s="43"/>
      <c r="C1233" s="43"/>
      <c r="D1233" s="43"/>
      <c r="E1233" s="43"/>
      <c r="F1233" s="43"/>
      <c r="G1233" s="43"/>
      <c r="H1233" s="43"/>
      <c r="I1233" s="43"/>
      <c r="J1233" s="43"/>
      <c r="K1233" s="43"/>
      <c r="L1233" s="43"/>
      <c r="M1233" s="43"/>
      <c r="N1233" s="43"/>
      <c r="O1233" s="43"/>
      <c r="P1233" s="43"/>
      <c r="Q1233" s="41"/>
    </row>
    <row r="1234" spans="1:17" s="18" customFormat="1" x14ac:dyDescent="0.2">
      <c r="A1234" s="43"/>
      <c r="B1234" s="43"/>
      <c r="C1234" s="43"/>
      <c r="D1234" s="43"/>
      <c r="E1234" s="43"/>
      <c r="F1234" s="43"/>
      <c r="G1234" s="43"/>
      <c r="H1234" s="43"/>
      <c r="I1234" s="43"/>
      <c r="J1234" s="43"/>
      <c r="K1234" s="43"/>
      <c r="L1234" s="43"/>
      <c r="M1234" s="43"/>
      <c r="N1234" s="43"/>
      <c r="O1234" s="43"/>
      <c r="P1234" s="43"/>
      <c r="Q1234" s="41"/>
    </row>
    <row r="1235" spans="1:17" s="18" customFormat="1" x14ac:dyDescent="0.2">
      <c r="A1235" s="43"/>
      <c r="B1235" s="43"/>
      <c r="C1235" s="43"/>
      <c r="D1235" s="43"/>
      <c r="E1235" s="43"/>
      <c r="F1235" s="43"/>
      <c r="G1235" s="43"/>
      <c r="H1235" s="43"/>
      <c r="I1235" s="43"/>
      <c r="J1235" s="43"/>
      <c r="K1235" s="43"/>
      <c r="L1235" s="43"/>
      <c r="M1235" s="43"/>
      <c r="N1235" s="43"/>
      <c r="O1235" s="43"/>
      <c r="P1235" s="43"/>
      <c r="Q1235" s="41"/>
    </row>
    <row r="1236" spans="1:17" s="18" customFormat="1" x14ac:dyDescent="0.2">
      <c r="A1236" s="43"/>
      <c r="B1236" s="43"/>
      <c r="C1236" s="43"/>
      <c r="D1236" s="43"/>
      <c r="E1236" s="43"/>
      <c r="F1236" s="43"/>
      <c r="G1236" s="43"/>
      <c r="H1236" s="43"/>
      <c r="I1236" s="43"/>
      <c r="J1236" s="43"/>
      <c r="K1236" s="43"/>
      <c r="L1236" s="43"/>
      <c r="M1236" s="43"/>
      <c r="N1236" s="43"/>
      <c r="O1236" s="43"/>
      <c r="P1236" s="43"/>
      <c r="Q1236" s="41"/>
    </row>
    <row r="1237" spans="1:17" s="18" customFormat="1" x14ac:dyDescent="0.2">
      <c r="A1237" s="43"/>
      <c r="B1237" s="43"/>
      <c r="C1237" s="43"/>
      <c r="D1237" s="43"/>
      <c r="E1237" s="43"/>
      <c r="F1237" s="43"/>
      <c r="G1237" s="43"/>
      <c r="H1237" s="43"/>
      <c r="I1237" s="43"/>
      <c r="J1237" s="43"/>
      <c r="K1237" s="43"/>
      <c r="L1237" s="43"/>
      <c r="M1237" s="43"/>
      <c r="N1237" s="43"/>
      <c r="O1237" s="43"/>
      <c r="P1237" s="43"/>
      <c r="Q1237" s="41"/>
    </row>
    <row r="1238" spans="1:17" s="18" customFormat="1" x14ac:dyDescent="0.2">
      <c r="A1238" s="43"/>
      <c r="B1238" s="43"/>
      <c r="C1238" s="43"/>
      <c r="D1238" s="43"/>
      <c r="E1238" s="43"/>
      <c r="F1238" s="43"/>
      <c r="G1238" s="43"/>
      <c r="H1238" s="43"/>
      <c r="I1238" s="43"/>
      <c r="J1238" s="43"/>
      <c r="K1238" s="43"/>
      <c r="L1238" s="43"/>
      <c r="M1238" s="43"/>
      <c r="N1238" s="43"/>
      <c r="O1238" s="43"/>
      <c r="P1238" s="43"/>
      <c r="Q1238" s="41"/>
    </row>
    <row r="1239" spans="1:17" s="18" customFormat="1" x14ac:dyDescent="0.2">
      <c r="A1239" s="43"/>
      <c r="B1239" s="43"/>
      <c r="C1239" s="43"/>
      <c r="D1239" s="43"/>
      <c r="E1239" s="43"/>
      <c r="F1239" s="43"/>
      <c r="G1239" s="43"/>
      <c r="H1239" s="43"/>
      <c r="I1239" s="43"/>
      <c r="J1239" s="43"/>
      <c r="K1239" s="43"/>
      <c r="L1239" s="43"/>
      <c r="M1239" s="43"/>
      <c r="N1239" s="43"/>
      <c r="O1239" s="43"/>
      <c r="P1239" s="43"/>
      <c r="Q1239" s="41"/>
    </row>
    <row r="1240" spans="1:17" s="18" customFormat="1" x14ac:dyDescent="0.2">
      <c r="A1240" s="43"/>
      <c r="B1240" s="43"/>
      <c r="C1240" s="43"/>
      <c r="D1240" s="43"/>
      <c r="E1240" s="43"/>
      <c r="F1240" s="43"/>
      <c r="G1240" s="43"/>
      <c r="H1240" s="43"/>
      <c r="I1240" s="43"/>
      <c r="J1240" s="43"/>
      <c r="K1240" s="43"/>
      <c r="L1240" s="43"/>
      <c r="M1240" s="43"/>
      <c r="N1240" s="43"/>
      <c r="O1240" s="43"/>
      <c r="P1240" s="43"/>
      <c r="Q1240" s="41"/>
    </row>
    <row r="1241" spans="1:17" s="18" customFormat="1" x14ac:dyDescent="0.2">
      <c r="A1241" s="43"/>
      <c r="B1241" s="43"/>
      <c r="C1241" s="43"/>
      <c r="D1241" s="43"/>
      <c r="E1241" s="43"/>
      <c r="F1241" s="43"/>
      <c r="G1241" s="43"/>
      <c r="H1241" s="43"/>
      <c r="I1241" s="43"/>
      <c r="J1241" s="43"/>
      <c r="K1241" s="43"/>
      <c r="L1241" s="43"/>
      <c r="M1241" s="43"/>
      <c r="N1241" s="43"/>
      <c r="O1241" s="43"/>
      <c r="P1241" s="43"/>
      <c r="Q1241" s="41"/>
    </row>
    <row r="1242" spans="1:17" s="18" customFormat="1" x14ac:dyDescent="0.2">
      <c r="A1242" s="43"/>
      <c r="B1242" s="43"/>
      <c r="C1242" s="43"/>
      <c r="D1242" s="43"/>
      <c r="E1242" s="43"/>
      <c r="F1242" s="43"/>
      <c r="G1242" s="43"/>
      <c r="H1242" s="43"/>
      <c r="I1242" s="43"/>
      <c r="J1242" s="43"/>
      <c r="K1242" s="43"/>
      <c r="L1242" s="43"/>
      <c r="M1242" s="43"/>
      <c r="N1242" s="43"/>
      <c r="O1242" s="43"/>
      <c r="P1242" s="43"/>
      <c r="Q1242" s="41"/>
    </row>
    <row r="1243" spans="1:17" s="18" customFormat="1" x14ac:dyDescent="0.2">
      <c r="A1243" s="43"/>
      <c r="B1243" s="43"/>
      <c r="C1243" s="43"/>
      <c r="D1243" s="43"/>
      <c r="E1243" s="43"/>
      <c r="F1243" s="43"/>
      <c r="G1243" s="43"/>
      <c r="H1243" s="43"/>
      <c r="I1243" s="43"/>
      <c r="J1243" s="43"/>
      <c r="K1243" s="43"/>
      <c r="L1243" s="43"/>
      <c r="M1243" s="43"/>
      <c r="N1243" s="43"/>
      <c r="O1243" s="43"/>
      <c r="P1243" s="43"/>
      <c r="Q1243" s="41"/>
    </row>
    <row r="1244" spans="1:17" s="18" customFormat="1" x14ac:dyDescent="0.2">
      <c r="A1244" s="43"/>
      <c r="B1244" s="43"/>
      <c r="C1244" s="43"/>
      <c r="D1244" s="43"/>
      <c r="E1244" s="43"/>
      <c r="F1244" s="43"/>
      <c r="G1244" s="43"/>
      <c r="H1244" s="43"/>
      <c r="I1244" s="43"/>
      <c r="J1244" s="43"/>
      <c r="K1244" s="43"/>
      <c r="L1244" s="43"/>
      <c r="M1244" s="43"/>
      <c r="N1244" s="43"/>
      <c r="O1244" s="43"/>
      <c r="P1244" s="43"/>
      <c r="Q1244" s="41"/>
    </row>
    <row r="1245" spans="1:17" s="18" customFormat="1" x14ac:dyDescent="0.2">
      <c r="A1245" s="43"/>
      <c r="B1245" s="43"/>
      <c r="C1245" s="43"/>
      <c r="D1245" s="43"/>
      <c r="E1245" s="43"/>
      <c r="F1245" s="43"/>
      <c r="G1245" s="43"/>
      <c r="H1245" s="43"/>
      <c r="I1245" s="43"/>
      <c r="J1245" s="43"/>
      <c r="K1245" s="43"/>
      <c r="L1245" s="43"/>
      <c r="M1245" s="43"/>
      <c r="N1245" s="43"/>
      <c r="O1245" s="43"/>
      <c r="P1245" s="43"/>
      <c r="Q1245" s="41"/>
    </row>
    <row r="1246" spans="1:17" s="18" customFormat="1" x14ac:dyDescent="0.2">
      <c r="A1246" s="43"/>
      <c r="B1246" s="43"/>
      <c r="C1246" s="43"/>
      <c r="D1246" s="43"/>
      <c r="E1246" s="43"/>
      <c r="F1246" s="43"/>
      <c r="G1246" s="43"/>
      <c r="H1246" s="43"/>
      <c r="I1246" s="43"/>
      <c r="J1246" s="43"/>
      <c r="K1246" s="43"/>
      <c r="L1246" s="43"/>
      <c r="M1246" s="43"/>
      <c r="N1246" s="43"/>
      <c r="O1246" s="43"/>
      <c r="P1246" s="43"/>
      <c r="Q1246" s="41"/>
    </row>
    <row r="1247" spans="1:17" s="18" customFormat="1" x14ac:dyDescent="0.2">
      <c r="A1247" s="43"/>
      <c r="B1247" s="43"/>
      <c r="C1247" s="43"/>
      <c r="D1247" s="43"/>
      <c r="E1247" s="43"/>
      <c r="F1247" s="43"/>
      <c r="G1247" s="43"/>
      <c r="H1247" s="43"/>
      <c r="I1247" s="43"/>
      <c r="J1247" s="43"/>
      <c r="K1247" s="43"/>
      <c r="L1247" s="43"/>
      <c r="M1247" s="43"/>
      <c r="N1247" s="43"/>
      <c r="O1247" s="43"/>
      <c r="P1247" s="43"/>
      <c r="Q1247" s="41"/>
    </row>
    <row r="1248" spans="1:17" s="18" customFormat="1" x14ac:dyDescent="0.2">
      <c r="A1248" s="43"/>
      <c r="B1248" s="43"/>
      <c r="C1248" s="43"/>
      <c r="D1248" s="43"/>
      <c r="E1248" s="43"/>
      <c r="F1248" s="43"/>
      <c r="G1248" s="43"/>
      <c r="H1248" s="43"/>
      <c r="I1248" s="43"/>
      <c r="J1248" s="43"/>
      <c r="K1248" s="43"/>
      <c r="L1248" s="43"/>
      <c r="M1248" s="43"/>
      <c r="N1248" s="43"/>
      <c r="O1248" s="43"/>
      <c r="P1248" s="43"/>
      <c r="Q1248" s="41"/>
    </row>
    <row r="1249" spans="1:17" s="18" customFormat="1" x14ac:dyDescent="0.2">
      <c r="A1249" s="43"/>
      <c r="B1249" s="43"/>
      <c r="C1249" s="43"/>
      <c r="D1249" s="43"/>
      <c r="E1249" s="43"/>
      <c r="F1249" s="43"/>
      <c r="G1249" s="43"/>
      <c r="H1249" s="43"/>
      <c r="I1249" s="43"/>
      <c r="J1249" s="43"/>
      <c r="K1249" s="43"/>
      <c r="L1249" s="43"/>
      <c r="M1249" s="43"/>
      <c r="N1249" s="43"/>
      <c r="O1249" s="43"/>
      <c r="P1249" s="43"/>
      <c r="Q1249" s="41"/>
    </row>
    <row r="1250" spans="1:17" s="18" customFormat="1" x14ac:dyDescent="0.2">
      <c r="A1250" s="43"/>
      <c r="B1250" s="43"/>
      <c r="C1250" s="43"/>
      <c r="D1250" s="43"/>
      <c r="E1250" s="43"/>
      <c r="F1250" s="43"/>
      <c r="G1250" s="43"/>
      <c r="H1250" s="43"/>
      <c r="I1250" s="43"/>
      <c r="J1250" s="43"/>
      <c r="K1250" s="43"/>
      <c r="L1250" s="43"/>
      <c r="M1250" s="43"/>
      <c r="N1250" s="43"/>
      <c r="O1250" s="43"/>
      <c r="P1250" s="43"/>
      <c r="Q1250" s="41"/>
    </row>
    <row r="1251" spans="1:17" s="18" customFormat="1" x14ac:dyDescent="0.2">
      <c r="A1251" s="43"/>
      <c r="B1251" s="43"/>
      <c r="C1251" s="43"/>
      <c r="D1251" s="43"/>
      <c r="E1251" s="43"/>
      <c r="F1251" s="43"/>
      <c r="G1251" s="43"/>
      <c r="H1251" s="43"/>
      <c r="I1251" s="43"/>
      <c r="J1251" s="43"/>
      <c r="K1251" s="43"/>
      <c r="L1251" s="43"/>
      <c r="M1251" s="43"/>
      <c r="N1251" s="43"/>
      <c r="O1251" s="43"/>
      <c r="P1251" s="43"/>
      <c r="Q1251" s="41"/>
    </row>
    <row r="1252" spans="1:17" s="18" customFormat="1" x14ac:dyDescent="0.2">
      <c r="A1252" s="43"/>
      <c r="B1252" s="43"/>
      <c r="C1252" s="43"/>
      <c r="D1252" s="43"/>
      <c r="E1252" s="43"/>
      <c r="F1252" s="43"/>
      <c r="G1252" s="43"/>
      <c r="H1252" s="43"/>
      <c r="I1252" s="43"/>
      <c r="J1252" s="43"/>
      <c r="K1252" s="43"/>
      <c r="L1252" s="43"/>
      <c r="M1252" s="43"/>
      <c r="N1252" s="43"/>
      <c r="O1252" s="43"/>
      <c r="P1252" s="43"/>
      <c r="Q1252" s="41"/>
    </row>
    <row r="1253" spans="1:17" s="18" customFormat="1" x14ac:dyDescent="0.2">
      <c r="A1253" s="43"/>
      <c r="B1253" s="43"/>
      <c r="C1253" s="43"/>
      <c r="D1253" s="43"/>
      <c r="E1253" s="43"/>
      <c r="F1253" s="43"/>
      <c r="G1253" s="43"/>
      <c r="H1253" s="43"/>
      <c r="I1253" s="43"/>
      <c r="J1253" s="43"/>
      <c r="K1253" s="43"/>
      <c r="L1253" s="43"/>
      <c r="M1253" s="43"/>
      <c r="N1253" s="43"/>
      <c r="O1253" s="43"/>
      <c r="P1253" s="43"/>
      <c r="Q1253" s="41"/>
    </row>
    <row r="1254" spans="1:17" s="18" customFormat="1" x14ac:dyDescent="0.2">
      <c r="A1254" s="43"/>
      <c r="B1254" s="43"/>
      <c r="C1254" s="43"/>
      <c r="D1254" s="43"/>
      <c r="E1254" s="43"/>
      <c r="F1254" s="43"/>
      <c r="G1254" s="43"/>
      <c r="H1254" s="43"/>
      <c r="I1254" s="43"/>
      <c r="J1254" s="43"/>
      <c r="K1254" s="43"/>
      <c r="L1254" s="43"/>
      <c r="M1254" s="43"/>
      <c r="N1254" s="43"/>
      <c r="O1254" s="43"/>
      <c r="P1254" s="43"/>
      <c r="Q1254" s="41"/>
    </row>
    <row r="1255" spans="1:17" s="18" customFormat="1" x14ac:dyDescent="0.2">
      <c r="A1255" s="43"/>
      <c r="B1255" s="43"/>
      <c r="C1255" s="43"/>
      <c r="D1255" s="43"/>
      <c r="E1255" s="43"/>
      <c r="F1255" s="43"/>
      <c r="G1255" s="43"/>
      <c r="H1255" s="43"/>
      <c r="I1255" s="43"/>
      <c r="J1255" s="43"/>
      <c r="K1255" s="43"/>
      <c r="L1255" s="43"/>
      <c r="M1255" s="43"/>
      <c r="N1255" s="43"/>
      <c r="O1255" s="43"/>
      <c r="P1255" s="43"/>
      <c r="Q1255" s="41"/>
    </row>
    <row r="1256" spans="1:17" s="18" customFormat="1" x14ac:dyDescent="0.2">
      <c r="A1256" s="43"/>
      <c r="B1256" s="43"/>
      <c r="C1256" s="43"/>
      <c r="D1256" s="43"/>
      <c r="E1256" s="43"/>
      <c r="F1256" s="43"/>
      <c r="G1256" s="43"/>
      <c r="H1256" s="43"/>
      <c r="I1256" s="43"/>
      <c r="J1256" s="43"/>
      <c r="K1256" s="43"/>
      <c r="L1256" s="43"/>
      <c r="M1256" s="43"/>
      <c r="N1256" s="43"/>
      <c r="O1256" s="43"/>
      <c r="P1256" s="43"/>
      <c r="Q1256" s="41"/>
    </row>
    <row r="1257" spans="1:17" s="18" customFormat="1" x14ac:dyDescent="0.2">
      <c r="A1257" s="43"/>
      <c r="B1257" s="43"/>
      <c r="C1257" s="43"/>
      <c r="D1257" s="43"/>
      <c r="E1257" s="43"/>
      <c r="F1257" s="43"/>
      <c r="G1257" s="43"/>
      <c r="H1257" s="43"/>
      <c r="I1257" s="43"/>
      <c r="J1257" s="43"/>
      <c r="K1257" s="43"/>
      <c r="L1257" s="43"/>
      <c r="M1257" s="43"/>
      <c r="N1257" s="43"/>
      <c r="O1257" s="43"/>
      <c r="P1257" s="43"/>
      <c r="Q1257" s="41"/>
    </row>
    <row r="1258" spans="1:17" s="18" customFormat="1" x14ac:dyDescent="0.2">
      <c r="A1258" s="43"/>
      <c r="B1258" s="43"/>
      <c r="C1258" s="43"/>
      <c r="D1258" s="43"/>
      <c r="E1258" s="43"/>
      <c r="F1258" s="43"/>
      <c r="G1258" s="43"/>
      <c r="H1258" s="43"/>
      <c r="I1258" s="43"/>
      <c r="J1258" s="43"/>
      <c r="K1258" s="43"/>
      <c r="L1258" s="43"/>
      <c r="M1258" s="43"/>
      <c r="N1258" s="43"/>
      <c r="O1258" s="43"/>
      <c r="P1258" s="43"/>
      <c r="Q1258" s="41"/>
    </row>
    <row r="1259" spans="1:17" s="18" customFormat="1" x14ac:dyDescent="0.2">
      <c r="A1259" s="43"/>
      <c r="B1259" s="43"/>
      <c r="C1259" s="43"/>
      <c r="D1259" s="43"/>
      <c r="E1259" s="43"/>
      <c r="F1259" s="43"/>
      <c r="G1259" s="43"/>
      <c r="H1259" s="43"/>
      <c r="I1259" s="43"/>
      <c r="J1259" s="43"/>
      <c r="K1259" s="43"/>
      <c r="L1259" s="43"/>
      <c r="M1259" s="43"/>
      <c r="N1259" s="43"/>
      <c r="O1259" s="43"/>
      <c r="P1259" s="43"/>
      <c r="Q1259" s="41"/>
    </row>
    <row r="1260" spans="1:17" s="18" customFormat="1" x14ac:dyDescent="0.2">
      <c r="A1260" s="43"/>
      <c r="B1260" s="43"/>
      <c r="C1260" s="43"/>
      <c r="D1260" s="43"/>
      <c r="E1260" s="43"/>
      <c r="F1260" s="43"/>
      <c r="G1260" s="43"/>
      <c r="H1260" s="43"/>
      <c r="I1260" s="43"/>
      <c r="J1260" s="43"/>
      <c r="K1260" s="43"/>
      <c r="L1260" s="43"/>
      <c r="M1260" s="43"/>
      <c r="N1260" s="43"/>
      <c r="O1260" s="43"/>
      <c r="P1260" s="43"/>
      <c r="Q1260" s="41"/>
    </row>
    <row r="1261" spans="1:17" s="18" customFormat="1" x14ac:dyDescent="0.2">
      <c r="A1261" s="43"/>
      <c r="B1261" s="43"/>
      <c r="C1261" s="43"/>
      <c r="D1261" s="43"/>
      <c r="E1261" s="43"/>
      <c r="F1261" s="43"/>
      <c r="G1261" s="43"/>
      <c r="H1261" s="43"/>
      <c r="I1261" s="43"/>
      <c r="J1261" s="43"/>
      <c r="K1261" s="43"/>
      <c r="L1261" s="43"/>
      <c r="M1261" s="43"/>
      <c r="N1261" s="43"/>
      <c r="O1261" s="43"/>
      <c r="P1261" s="43"/>
      <c r="Q1261" s="41"/>
    </row>
    <row r="1262" spans="1:17" s="18" customFormat="1" x14ac:dyDescent="0.2">
      <c r="A1262" s="43"/>
      <c r="B1262" s="43"/>
      <c r="C1262" s="43"/>
      <c r="D1262" s="43"/>
      <c r="E1262" s="43"/>
      <c r="F1262" s="43"/>
      <c r="G1262" s="43"/>
      <c r="H1262" s="43"/>
      <c r="I1262" s="43"/>
      <c r="J1262" s="43"/>
      <c r="K1262" s="43"/>
      <c r="L1262" s="43"/>
      <c r="M1262" s="43"/>
      <c r="N1262" s="43"/>
      <c r="O1262" s="43"/>
      <c r="P1262" s="43"/>
      <c r="Q1262" s="41"/>
    </row>
    <row r="1263" spans="1:17" s="18" customFormat="1" x14ac:dyDescent="0.2">
      <c r="A1263" s="43"/>
      <c r="B1263" s="43"/>
      <c r="C1263" s="43"/>
      <c r="D1263" s="43"/>
      <c r="E1263" s="43"/>
      <c r="F1263" s="43"/>
      <c r="G1263" s="43"/>
      <c r="H1263" s="43"/>
      <c r="I1263" s="43"/>
      <c r="J1263" s="43"/>
      <c r="K1263" s="43"/>
      <c r="L1263" s="43"/>
      <c r="M1263" s="43"/>
      <c r="N1263" s="43"/>
      <c r="O1263" s="43"/>
      <c r="P1263" s="43"/>
      <c r="Q1263" s="41"/>
    </row>
    <row r="1264" spans="1:17" s="18" customFormat="1" x14ac:dyDescent="0.2">
      <c r="A1264" s="43"/>
      <c r="B1264" s="43"/>
      <c r="C1264" s="43"/>
      <c r="D1264" s="43"/>
      <c r="E1264" s="43"/>
      <c r="F1264" s="43"/>
      <c r="G1264" s="43"/>
      <c r="H1264" s="43"/>
      <c r="I1264" s="43"/>
      <c r="J1264" s="43"/>
      <c r="K1264" s="43"/>
      <c r="L1264" s="43"/>
      <c r="M1264" s="43"/>
      <c r="N1264" s="43"/>
      <c r="O1264" s="43"/>
      <c r="P1264" s="43"/>
      <c r="Q1264" s="41"/>
    </row>
    <row r="1265" spans="1:17" s="18" customFormat="1" x14ac:dyDescent="0.2">
      <c r="A1265" s="43"/>
      <c r="B1265" s="43"/>
      <c r="C1265" s="43"/>
      <c r="D1265" s="43"/>
      <c r="E1265" s="43"/>
      <c r="F1265" s="43"/>
      <c r="G1265" s="43"/>
      <c r="H1265" s="43"/>
      <c r="I1265" s="43"/>
      <c r="J1265" s="43"/>
      <c r="K1265" s="43"/>
      <c r="L1265" s="43"/>
      <c r="M1265" s="43"/>
      <c r="N1265" s="43"/>
      <c r="O1265" s="43"/>
      <c r="P1265" s="43"/>
      <c r="Q1265" s="41"/>
    </row>
    <row r="1266" spans="1:17" s="18" customFormat="1" x14ac:dyDescent="0.2">
      <c r="A1266" s="43"/>
      <c r="B1266" s="43"/>
      <c r="C1266" s="43"/>
      <c r="D1266" s="43"/>
      <c r="E1266" s="43"/>
      <c r="F1266" s="43"/>
      <c r="G1266" s="43"/>
      <c r="H1266" s="43"/>
      <c r="I1266" s="43"/>
      <c r="J1266" s="43"/>
      <c r="K1266" s="43"/>
      <c r="L1266" s="43"/>
      <c r="M1266" s="43"/>
      <c r="N1266" s="43"/>
      <c r="O1266" s="43"/>
      <c r="P1266" s="43"/>
      <c r="Q1266" s="41"/>
    </row>
    <row r="1267" spans="1:17" s="18" customFormat="1" x14ac:dyDescent="0.2">
      <c r="A1267" s="43"/>
      <c r="B1267" s="43"/>
      <c r="C1267" s="43"/>
      <c r="D1267" s="43"/>
      <c r="E1267" s="43"/>
      <c r="F1267" s="43"/>
      <c r="G1267" s="43"/>
      <c r="H1267" s="43"/>
      <c r="I1267" s="43"/>
      <c r="J1267" s="43"/>
      <c r="K1267" s="43"/>
      <c r="L1267" s="43"/>
      <c r="M1267" s="43"/>
      <c r="N1267" s="43"/>
      <c r="O1267" s="43"/>
      <c r="P1267" s="43"/>
      <c r="Q1267" s="41"/>
    </row>
    <row r="1268" spans="1:17" s="18" customFormat="1" x14ac:dyDescent="0.2">
      <c r="A1268" s="43"/>
      <c r="B1268" s="43"/>
      <c r="C1268" s="43"/>
      <c r="D1268" s="43"/>
      <c r="E1268" s="43"/>
      <c r="F1268" s="43"/>
      <c r="G1268" s="43"/>
      <c r="H1268" s="43"/>
      <c r="I1268" s="43"/>
      <c r="J1268" s="43"/>
      <c r="K1268" s="43"/>
      <c r="L1268" s="43"/>
      <c r="M1268" s="43"/>
      <c r="N1268" s="43"/>
      <c r="O1268" s="43"/>
      <c r="P1268" s="43"/>
      <c r="Q1268" s="41"/>
    </row>
    <row r="1269" spans="1:17" s="18" customFormat="1" x14ac:dyDescent="0.2">
      <c r="A1269" s="43"/>
      <c r="B1269" s="43"/>
      <c r="C1269" s="43"/>
      <c r="D1269" s="43"/>
      <c r="E1269" s="43"/>
      <c r="F1269" s="43"/>
      <c r="G1269" s="43"/>
      <c r="H1269" s="43"/>
      <c r="I1269" s="43"/>
      <c r="J1269" s="43"/>
      <c r="K1269" s="43"/>
      <c r="L1269" s="43"/>
      <c r="M1269" s="43"/>
      <c r="N1269" s="43"/>
      <c r="O1269" s="43"/>
      <c r="P1269" s="43"/>
      <c r="Q1269" s="41"/>
    </row>
    <row r="1270" spans="1:17" s="18" customFormat="1" x14ac:dyDescent="0.2">
      <c r="A1270" s="43"/>
      <c r="B1270" s="43"/>
      <c r="C1270" s="43"/>
      <c r="D1270" s="43"/>
      <c r="E1270" s="43"/>
      <c r="F1270" s="43"/>
      <c r="G1270" s="43"/>
      <c r="H1270" s="43"/>
      <c r="I1270" s="43"/>
      <c r="J1270" s="43"/>
      <c r="K1270" s="43"/>
      <c r="L1270" s="43"/>
      <c r="M1270" s="43"/>
      <c r="N1270" s="43"/>
      <c r="O1270" s="43"/>
      <c r="P1270" s="43"/>
      <c r="Q1270" s="41"/>
    </row>
    <row r="1271" spans="1:17" s="18" customFormat="1" x14ac:dyDescent="0.2">
      <c r="A1271" s="43"/>
      <c r="B1271" s="43"/>
      <c r="C1271" s="43"/>
      <c r="D1271" s="43"/>
      <c r="E1271" s="43"/>
      <c r="F1271" s="43"/>
      <c r="G1271" s="43"/>
      <c r="H1271" s="43"/>
      <c r="I1271" s="43"/>
      <c r="J1271" s="43"/>
      <c r="K1271" s="43"/>
      <c r="L1271" s="43"/>
      <c r="M1271" s="43"/>
      <c r="N1271" s="43"/>
      <c r="O1271" s="43"/>
      <c r="P1271" s="43"/>
      <c r="Q1271" s="41"/>
    </row>
    <row r="1272" spans="1:17" s="18" customFormat="1" x14ac:dyDescent="0.2">
      <c r="A1272" s="43"/>
      <c r="B1272" s="43"/>
      <c r="C1272" s="43"/>
      <c r="D1272" s="43"/>
      <c r="E1272" s="43"/>
      <c r="F1272" s="43"/>
      <c r="G1272" s="43"/>
      <c r="H1272" s="43"/>
      <c r="I1272" s="43"/>
      <c r="J1272" s="43"/>
      <c r="K1272" s="43"/>
      <c r="L1272" s="43"/>
      <c r="M1272" s="43"/>
      <c r="N1272" s="43"/>
      <c r="O1272" s="43"/>
      <c r="P1272" s="43"/>
      <c r="Q1272" s="41"/>
    </row>
    <row r="1273" spans="1:17" s="18" customFormat="1" x14ac:dyDescent="0.2">
      <c r="A1273" s="43"/>
      <c r="B1273" s="43"/>
      <c r="C1273" s="43"/>
      <c r="D1273" s="43"/>
      <c r="E1273" s="43"/>
      <c r="F1273" s="43"/>
      <c r="G1273" s="43"/>
      <c r="H1273" s="43"/>
      <c r="I1273" s="43"/>
      <c r="J1273" s="43"/>
      <c r="K1273" s="43"/>
      <c r="L1273" s="43"/>
      <c r="M1273" s="43"/>
      <c r="N1273" s="43"/>
      <c r="O1273" s="43"/>
      <c r="P1273" s="43"/>
      <c r="Q1273" s="41"/>
    </row>
    <row r="1274" spans="1:17" s="18" customFormat="1" x14ac:dyDescent="0.2">
      <c r="A1274" s="43"/>
      <c r="B1274" s="43"/>
      <c r="C1274" s="43"/>
      <c r="D1274" s="43"/>
      <c r="E1274" s="43"/>
      <c r="F1274" s="43"/>
      <c r="G1274" s="43"/>
      <c r="H1274" s="43"/>
      <c r="I1274" s="43"/>
      <c r="J1274" s="43"/>
      <c r="K1274" s="43"/>
      <c r="L1274" s="43"/>
      <c r="M1274" s="43"/>
      <c r="N1274" s="43"/>
      <c r="O1274" s="43"/>
      <c r="P1274" s="43"/>
      <c r="Q1274" s="41"/>
    </row>
    <row r="1275" spans="1:17" s="18" customFormat="1" x14ac:dyDescent="0.2">
      <c r="A1275" s="43"/>
      <c r="B1275" s="43"/>
      <c r="C1275" s="43"/>
      <c r="D1275" s="43"/>
      <c r="E1275" s="43"/>
      <c r="F1275" s="43"/>
      <c r="G1275" s="43"/>
      <c r="H1275" s="43"/>
      <c r="I1275" s="43"/>
      <c r="J1275" s="43"/>
      <c r="K1275" s="43"/>
      <c r="L1275" s="43"/>
      <c r="M1275" s="43"/>
      <c r="N1275" s="43"/>
      <c r="O1275" s="43"/>
      <c r="P1275" s="43"/>
      <c r="Q1275" s="41"/>
    </row>
    <row r="1276" spans="1:17" s="18" customFormat="1" x14ac:dyDescent="0.2">
      <c r="A1276" s="43"/>
      <c r="B1276" s="43"/>
      <c r="C1276" s="43"/>
      <c r="D1276" s="43"/>
      <c r="E1276" s="43"/>
      <c r="F1276" s="43"/>
      <c r="G1276" s="43"/>
      <c r="H1276" s="43"/>
      <c r="I1276" s="43"/>
      <c r="J1276" s="43"/>
      <c r="K1276" s="43"/>
      <c r="L1276" s="43"/>
      <c r="M1276" s="43"/>
      <c r="N1276" s="43"/>
      <c r="O1276" s="43"/>
      <c r="P1276" s="43"/>
      <c r="Q1276" s="41"/>
    </row>
    <row r="1277" spans="1:17" s="18" customFormat="1" x14ac:dyDescent="0.2">
      <c r="A1277" s="43"/>
      <c r="B1277" s="43"/>
      <c r="C1277" s="43"/>
      <c r="D1277" s="43"/>
      <c r="E1277" s="43"/>
      <c r="F1277" s="43"/>
      <c r="G1277" s="43"/>
      <c r="H1277" s="43"/>
      <c r="I1277" s="43"/>
      <c r="J1277" s="43"/>
      <c r="K1277" s="43"/>
      <c r="L1277" s="43"/>
      <c r="M1277" s="43"/>
      <c r="N1277" s="43"/>
      <c r="O1277" s="43"/>
      <c r="P1277" s="43"/>
      <c r="Q1277" s="41"/>
    </row>
    <row r="1278" spans="1:17" s="18" customFormat="1" x14ac:dyDescent="0.2">
      <c r="A1278" s="43"/>
      <c r="B1278" s="43"/>
      <c r="C1278" s="43"/>
      <c r="D1278" s="43"/>
      <c r="E1278" s="43"/>
      <c r="F1278" s="43"/>
      <c r="G1278" s="43"/>
      <c r="H1278" s="43"/>
      <c r="I1278" s="43"/>
      <c r="J1278" s="43"/>
      <c r="K1278" s="43"/>
      <c r="L1278" s="43"/>
      <c r="M1278" s="43"/>
      <c r="N1278" s="43"/>
      <c r="O1278" s="43"/>
      <c r="P1278" s="43"/>
      <c r="Q1278" s="41"/>
    </row>
    <row r="1279" spans="1:17" s="18" customFormat="1" x14ac:dyDescent="0.2">
      <c r="A1279" s="43"/>
      <c r="B1279" s="43"/>
      <c r="C1279" s="43"/>
      <c r="D1279" s="43"/>
      <c r="E1279" s="43"/>
      <c r="F1279" s="43"/>
      <c r="G1279" s="43"/>
      <c r="H1279" s="43"/>
      <c r="I1279" s="43"/>
      <c r="J1279" s="43"/>
      <c r="K1279" s="43"/>
      <c r="L1279" s="43"/>
      <c r="M1279" s="43"/>
      <c r="N1279" s="43"/>
      <c r="O1279" s="43"/>
      <c r="P1279" s="43"/>
      <c r="Q1279" s="41"/>
    </row>
    <row r="1280" spans="1:17" s="18" customFormat="1" x14ac:dyDescent="0.2">
      <c r="A1280" s="43"/>
      <c r="B1280" s="43"/>
      <c r="C1280" s="43"/>
      <c r="D1280" s="43"/>
      <c r="E1280" s="43"/>
      <c r="F1280" s="43"/>
      <c r="G1280" s="43"/>
      <c r="H1280" s="43"/>
      <c r="I1280" s="43"/>
      <c r="J1280" s="43"/>
      <c r="K1280" s="43"/>
      <c r="L1280" s="43"/>
      <c r="M1280" s="43"/>
      <c r="N1280" s="43"/>
      <c r="O1280" s="43"/>
      <c r="P1280" s="43"/>
      <c r="Q1280" s="41"/>
    </row>
    <row r="1281" spans="1:17" s="18" customFormat="1" x14ac:dyDescent="0.2">
      <c r="A1281" s="43"/>
      <c r="B1281" s="43"/>
      <c r="C1281" s="43"/>
      <c r="D1281" s="43"/>
      <c r="E1281" s="43"/>
      <c r="F1281" s="43"/>
      <c r="G1281" s="43"/>
      <c r="H1281" s="43"/>
      <c r="I1281" s="43"/>
      <c r="J1281" s="43"/>
      <c r="K1281" s="43"/>
      <c r="L1281" s="43"/>
      <c r="M1281" s="43"/>
      <c r="N1281" s="43"/>
      <c r="O1281" s="43"/>
      <c r="P1281" s="43"/>
      <c r="Q1281" s="41"/>
    </row>
    <row r="1282" spans="1:17" s="18" customFormat="1" x14ac:dyDescent="0.2">
      <c r="A1282" s="43"/>
      <c r="B1282" s="43"/>
      <c r="C1282" s="43"/>
      <c r="D1282" s="43"/>
      <c r="E1282" s="43"/>
      <c r="F1282" s="43"/>
      <c r="G1282" s="43"/>
      <c r="H1282" s="43"/>
      <c r="I1282" s="43"/>
      <c r="J1282" s="43"/>
      <c r="K1282" s="43"/>
      <c r="L1282" s="43"/>
      <c r="M1282" s="43"/>
      <c r="N1282" s="43"/>
      <c r="O1282" s="43"/>
      <c r="P1282" s="43"/>
      <c r="Q1282" s="41"/>
    </row>
    <row r="1283" spans="1:17" s="18" customFormat="1" x14ac:dyDescent="0.2">
      <c r="A1283" s="43"/>
      <c r="B1283" s="43"/>
      <c r="C1283" s="43"/>
      <c r="D1283" s="43"/>
      <c r="E1283" s="43"/>
      <c r="F1283" s="43"/>
      <c r="G1283" s="43"/>
      <c r="H1283" s="43"/>
      <c r="I1283" s="43"/>
      <c r="J1283" s="43"/>
      <c r="K1283" s="43"/>
      <c r="L1283" s="43"/>
      <c r="M1283" s="43"/>
      <c r="N1283" s="43"/>
      <c r="O1283" s="43"/>
      <c r="P1283" s="43"/>
      <c r="Q1283" s="41"/>
    </row>
    <row r="1284" spans="1:17" s="18" customFormat="1" x14ac:dyDescent="0.2">
      <c r="A1284" s="43"/>
      <c r="B1284" s="43"/>
      <c r="C1284" s="43"/>
      <c r="D1284" s="43"/>
      <c r="E1284" s="43"/>
      <c r="F1284" s="43"/>
      <c r="G1284" s="43"/>
      <c r="H1284" s="43"/>
      <c r="I1284" s="43"/>
      <c r="J1284" s="43"/>
      <c r="K1284" s="43"/>
      <c r="L1284" s="43"/>
      <c r="M1284" s="43"/>
      <c r="N1284" s="43"/>
      <c r="O1284" s="43"/>
      <c r="P1284" s="43"/>
      <c r="Q1284" s="41"/>
    </row>
    <row r="1285" spans="1:17" s="18" customFormat="1" x14ac:dyDescent="0.2">
      <c r="A1285" s="43"/>
      <c r="B1285" s="43"/>
      <c r="C1285" s="43"/>
      <c r="D1285" s="43"/>
      <c r="E1285" s="43"/>
      <c r="F1285" s="43"/>
      <c r="G1285" s="43"/>
      <c r="H1285" s="43"/>
      <c r="I1285" s="43"/>
      <c r="J1285" s="43"/>
      <c r="K1285" s="43"/>
      <c r="L1285" s="43"/>
      <c r="M1285" s="43"/>
      <c r="N1285" s="43"/>
      <c r="O1285" s="43"/>
      <c r="P1285" s="43"/>
      <c r="Q1285" s="41"/>
    </row>
    <row r="1286" spans="1:17" s="18" customFormat="1" x14ac:dyDescent="0.2">
      <c r="A1286" s="43"/>
      <c r="B1286" s="43"/>
      <c r="C1286" s="43"/>
      <c r="D1286" s="43"/>
      <c r="E1286" s="43"/>
      <c r="F1286" s="43"/>
      <c r="G1286" s="43"/>
      <c r="H1286" s="43"/>
      <c r="I1286" s="43"/>
      <c r="J1286" s="43"/>
      <c r="K1286" s="43"/>
      <c r="L1286" s="43"/>
      <c r="M1286" s="43"/>
      <c r="N1286" s="43"/>
      <c r="O1286" s="43"/>
      <c r="P1286" s="43"/>
      <c r="Q1286" s="41"/>
    </row>
    <row r="1287" spans="1:17" s="18" customFormat="1" x14ac:dyDescent="0.2">
      <c r="A1287" s="43"/>
      <c r="B1287" s="43"/>
      <c r="C1287" s="43"/>
      <c r="D1287" s="43"/>
      <c r="E1287" s="43"/>
      <c r="F1287" s="43"/>
      <c r="G1287" s="43"/>
      <c r="H1287" s="43"/>
      <c r="I1287" s="43"/>
      <c r="J1287" s="43"/>
      <c r="K1287" s="43"/>
      <c r="L1287" s="43"/>
      <c r="M1287" s="43"/>
      <c r="N1287" s="43"/>
      <c r="O1287" s="43"/>
      <c r="P1287" s="43"/>
      <c r="Q1287" s="41"/>
    </row>
    <row r="1288" spans="1:17" s="18" customFormat="1" x14ac:dyDescent="0.2">
      <c r="A1288" s="43"/>
      <c r="B1288" s="43"/>
      <c r="C1288" s="43"/>
      <c r="D1288" s="43"/>
      <c r="E1288" s="43"/>
      <c r="F1288" s="43"/>
      <c r="G1288" s="43"/>
      <c r="H1288" s="43"/>
      <c r="I1288" s="43"/>
      <c r="J1288" s="43"/>
      <c r="K1288" s="43"/>
      <c r="L1288" s="43"/>
      <c r="M1288" s="43"/>
      <c r="N1288" s="43"/>
      <c r="O1288" s="43"/>
      <c r="P1288" s="43"/>
      <c r="Q1288" s="41"/>
    </row>
    <row r="1289" spans="1:17" s="18" customFormat="1" x14ac:dyDescent="0.2">
      <c r="A1289" s="43"/>
      <c r="B1289" s="43"/>
      <c r="C1289" s="43"/>
      <c r="D1289" s="43"/>
      <c r="E1289" s="43"/>
      <c r="F1289" s="43"/>
      <c r="G1289" s="43"/>
      <c r="H1289" s="43"/>
      <c r="I1289" s="43"/>
      <c r="J1289" s="43"/>
      <c r="K1289" s="43"/>
      <c r="L1289" s="43"/>
      <c r="M1289" s="43"/>
      <c r="N1289" s="43"/>
      <c r="O1289" s="43"/>
      <c r="P1289" s="43"/>
      <c r="Q1289" s="41"/>
    </row>
    <row r="1290" spans="1:17" s="18" customFormat="1" x14ac:dyDescent="0.2">
      <c r="A1290" s="43"/>
      <c r="B1290" s="43"/>
      <c r="C1290" s="43"/>
      <c r="D1290" s="43"/>
      <c r="E1290" s="43"/>
      <c r="F1290" s="43"/>
      <c r="G1290" s="43"/>
      <c r="H1290" s="43"/>
      <c r="I1290" s="43"/>
      <c r="J1290" s="43"/>
      <c r="K1290" s="43"/>
      <c r="L1290" s="43"/>
      <c r="M1290" s="43"/>
      <c r="N1290" s="43"/>
      <c r="O1290" s="43"/>
      <c r="P1290" s="43"/>
      <c r="Q1290" s="41"/>
    </row>
    <row r="1291" spans="1:17" s="18" customFormat="1" x14ac:dyDescent="0.2">
      <c r="A1291" s="43"/>
      <c r="B1291" s="43"/>
      <c r="C1291" s="43"/>
      <c r="D1291" s="43"/>
      <c r="E1291" s="43"/>
      <c r="F1291" s="43"/>
      <c r="G1291" s="43"/>
      <c r="H1291" s="43"/>
      <c r="I1291" s="43"/>
      <c r="J1291" s="43"/>
      <c r="K1291" s="43"/>
      <c r="L1291" s="43"/>
      <c r="M1291" s="43"/>
      <c r="N1291" s="43"/>
      <c r="O1291" s="43"/>
      <c r="P1291" s="43"/>
      <c r="Q1291" s="41"/>
    </row>
    <row r="1292" spans="1:17" s="18" customFormat="1" x14ac:dyDescent="0.2">
      <c r="A1292" s="43"/>
      <c r="B1292" s="43"/>
      <c r="C1292" s="43"/>
      <c r="D1292" s="43"/>
      <c r="E1292" s="43"/>
      <c r="F1292" s="43"/>
      <c r="G1292" s="43"/>
      <c r="H1292" s="43"/>
      <c r="I1292" s="43"/>
      <c r="J1292" s="43"/>
      <c r="K1292" s="43"/>
      <c r="L1292" s="43"/>
      <c r="M1292" s="43"/>
      <c r="N1292" s="43"/>
      <c r="O1292" s="43"/>
      <c r="P1292" s="43"/>
      <c r="Q1292" s="41"/>
    </row>
    <row r="1293" spans="1:17" s="18" customFormat="1" x14ac:dyDescent="0.2">
      <c r="A1293" s="43"/>
      <c r="B1293" s="43"/>
      <c r="C1293" s="43"/>
      <c r="D1293" s="43"/>
      <c r="E1293" s="43"/>
      <c r="F1293" s="43"/>
      <c r="G1293" s="43"/>
      <c r="H1293" s="43"/>
      <c r="I1293" s="43"/>
      <c r="J1293" s="43"/>
      <c r="K1293" s="43"/>
      <c r="L1293" s="43"/>
      <c r="M1293" s="43"/>
      <c r="N1293" s="43"/>
      <c r="O1293" s="43"/>
      <c r="P1293" s="43"/>
      <c r="Q1293" s="41"/>
    </row>
    <row r="1294" spans="1:17" s="18" customFormat="1" x14ac:dyDescent="0.2">
      <c r="A1294" s="43"/>
      <c r="B1294" s="43"/>
      <c r="C1294" s="43"/>
      <c r="D1294" s="43"/>
      <c r="E1294" s="43"/>
      <c r="F1294" s="43"/>
      <c r="G1294" s="43"/>
      <c r="H1294" s="43"/>
      <c r="I1294" s="43"/>
      <c r="J1294" s="43"/>
      <c r="K1294" s="43"/>
      <c r="L1294" s="43"/>
      <c r="M1294" s="43"/>
      <c r="N1294" s="43"/>
      <c r="O1294" s="43"/>
      <c r="P1294" s="43"/>
      <c r="Q1294" s="41"/>
    </row>
    <row r="1295" spans="1:17" s="18" customFormat="1" x14ac:dyDescent="0.2">
      <c r="A1295" s="43"/>
      <c r="B1295" s="43"/>
      <c r="C1295" s="43"/>
      <c r="D1295" s="43"/>
      <c r="E1295" s="43"/>
      <c r="F1295" s="43"/>
      <c r="G1295" s="43"/>
      <c r="H1295" s="43"/>
      <c r="I1295" s="43"/>
      <c r="J1295" s="43"/>
      <c r="K1295" s="43"/>
      <c r="L1295" s="43"/>
      <c r="M1295" s="43"/>
      <c r="N1295" s="43"/>
      <c r="O1295" s="43"/>
      <c r="P1295" s="43"/>
      <c r="Q1295" s="41"/>
    </row>
    <row r="1296" spans="1:17" s="18" customFormat="1" x14ac:dyDescent="0.2">
      <c r="A1296" s="43"/>
      <c r="B1296" s="43"/>
      <c r="C1296" s="43"/>
      <c r="D1296" s="43"/>
      <c r="E1296" s="43"/>
      <c r="F1296" s="43"/>
      <c r="G1296" s="43"/>
      <c r="H1296" s="43"/>
      <c r="I1296" s="43"/>
      <c r="J1296" s="43"/>
      <c r="K1296" s="43"/>
      <c r="L1296" s="43"/>
      <c r="M1296" s="43"/>
      <c r="N1296" s="43"/>
      <c r="O1296" s="43"/>
      <c r="P1296" s="43"/>
      <c r="Q1296" s="41"/>
    </row>
    <row r="1297" spans="1:17" s="18" customFormat="1" x14ac:dyDescent="0.2">
      <c r="A1297" s="43"/>
      <c r="B1297" s="43"/>
      <c r="C1297" s="43"/>
      <c r="D1297" s="43"/>
      <c r="E1297" s="43"/>
      <c r="F1297" s="43"/>
      <c r="G1297" s="43"/>
      <c r="H1297" s="43"/>
      <c r="I1297" s="43"/>
      <c r="J1297" s="43"/>
      <c r="K1297" s="43"/>
      <c r="L1297" s="43"/>
      <c r="M1297" s="43"/>
      <c r="N1297" s="43"/>
      <c r="O1297" s="43"/>
      <c r="P1297" s="43"/>
      <c r="Q1297" s="41"/>
    </row>
    <row r="1298" spans="1:17" s="18" customFormat="1" x14ac:dyDescent="0.2">
      <c r="A1298" s="43"/>
      <c r="B1298" s="43"/>
      <c r="C1298" s="43"/>
      <c r="D1298" s="43"/>
      <c r="E1298" s="43"/>
      <c r="F1298" s="43"/>
      <c r="G1298" s="43"/>
      <c r="H1298" s="43"/>
      <c r="I1298" s="43"/>
      <c r="J1298" s="43"/>
      <c r="K1298" s="43"/>
      <c r="L1298" s="43"/>
      <c r="M1298" s="43"/>
      <c r="N1298" s="43"/>
      <c r="O1298" s="43"/>
      <c r="P1298" s="43"/>
      <c r="Q1298" s="41"/>
    </row>
    <row r="1299" spans="1:17" s="18" customFormat="1" x14ac:dyDescent="0.2">
      <c r="A1299" s="43"/>
      <c r="B1299" s="43"/>
      <c r="C1299" s="43"/>
      <c r="D1299" s="43"/>
      <c r="E1299" s="43"/>
      <c r="F1299" s="43"/>
      <c r="G1299" s="43"/>
      <c r="H1299" s="43"/>
      <c r="I1299" s="43"/>
      <c r="J1299" s="43"/>
      <c r="K1299" s="43"/>
      <c r="L1299" s="43"/>
      <c r="M1299" s="43"/>
      <c r="N1299" s="43"/>
      <c r="O1299" s="43"/>
      <c r="P1299" s="43"/>
      <c r="Q1299" s="41"/>
    </row>
    <row r="1300" spans="1:17" s="18" customFormat="1" x14ac:dyDescent="0.2">
      <c r="A1300" s="43"/>
      <c r="B1300" s="43"/>
      <c r="C1300" s="43"/>
      <c r="D1300" s="43"/>
      <c r="E1300" s="43"/>
      <c r="F1300" s="43"/>
      <c r="G1300" s="43"/>
      <c r="H1300" s="43"/>
      <c r="I1300" s="43"/>
      <c r="J1300" s="43"/>
      <c r="K1300" s="43"/>
      <c r="L1300" s="43"/>
      <c r="M1300" s="43"/>
      <c r="N1300" s="43"/>
      <c r="O1300" s="43"/>
      <c r="P1300" s="43"/>
      <c r="Q1300" s="41"/>
    </row>
    <row r="1301" spans="1:17" s="18" customFormat="1" x14ac:dyDescent="0.2">
      <c r="A1301" s="43"/>
      <c r="B1301" s="43"/>
      <c r="C1301" s="43"/>
      <c r="D1301" s="43"/>
      <c r="E1301" s="43"/>
      <c r="F1301" s="43"/>
      <c r="G1301" s="43"/>
      <c r="H1301" s="43"/>
      <c r="I1301" s="43"/>
      <c r="J1301" s="43"/>
      <c r="K1301" s="43"/>
      <c r="L1301" s="43"/>
      <c r="M1301" s="43"/>
      <c r="N1301" s="43"/>
      <c r="O1301" s="43"/>
      <c r="P1301" s="43"/>
      <c r="Q1301" s="41"/>
    </row>
    <row r="1302" spans="1:17" s="18" customFormat="1" x14ac:dyDescent="0.2">
      <c r="A1302" s="43"/>
      <c r="B1302" s="43"/>
      <c r="C1302" s="43"/>
      <c r="D1302" s="43"/>
      <c r="E1302" s="43"/>
      <c r="F1302" s="43"/>
      <c r="G1302" s="43"/>
      <c r="H1302" s="43"/>
      <c r="I1302" s="43"/>
      <c r="J1302" s="43"/>
      <c r="K1302" s="43"/>
      <c r="L1302" s="43"/>
      <c r="M1302" s="43"/>
      <c r="N1302" s="43"/>
      <c r="O1302" s="43"/>
      <c r="P1302" s="43"/>
      <c r="Q1302" s="41"/>
    </row>
    <row r="1303" spans="1:17" s="18" customFormat="1" x14ac:dyDescent="0.2">
      <c r="A1303" s="43"/>
      <c r="B1303" s="43"/>
      <c r="C1303" s="43"/>
      <c r="D1303" s="43"/>
      <c r="E1303" s="43"/>
      <c r="F1303" s="43"/>
      <c r="G1303" s="43"/>
      <c r="H1303" s="43"/>
      <c r="I1303" s="43"/>
      <c r="J1303" s="43"/>
      <c r="K1303" s="43"/>
      <c r="L1303" s="43"/>
      <c r="M1303" s="43"/>
      <c r="N1303" s="43"/>
      <c r="O1303" s="43"/>
      <c r="P1303" s="43"/>
      <c r="Q1303" s="41"/>
    </row>
    <row r="1304" spans="1:17" s="18" customFormat="1" x14ac:dyDescent="0.2">
      <c r="A1304" s="43"/>
      <c r="B1304" s="43"/>
      <c r="C1304" s="43"/>
      <c r="D1304" s="43"/>
      <c r="E1304" s="43"/>
      <c r="F1304" s="43"/>
      <c r="G1304" s="43"/>
      <c r="H1304" s="43"/>
      <c r="I1304" s="43"/>
      <c r="J1304" s="43"/>
      <c r="K1304" s="43"/>
      <c r="L1304" s="43"/>
      <c r="M1304" s="43"/>
      <c r="N1304" s="43"/>
      <c r="O1304" s="43"/>
      <c r="P1304" s="43"/>
      <c r="Q1304" s="41"/>
    </row>
    <row r="1305" spans="1:17" s="18" customFormat="1" x14ac:dyDescent="0.2">
      <c r="A1305" s="43"/>
      <c r="B1305" s="43"/>
      <c r="C1305" s="43"/>
      <c r="D1305" s="43"/>
      <c r="E1305" s="43"/>
      <c r="F1305" s="43"/>
      <c r="G1305" s="43"/>
      <c r="H1305" s="43"/>
      <c r="I1305" s="43"/>
      <c r="J1305" s="43"/>
      <c r="K1305" s="43"/>
      <c r="L1305" s="43"/>
      <c r="M1305" s="43"/>
      <c r="N1305" s="43"/>
      <c r="O1305" s="43"/>
      <c r="P1305" s="43"/>
      <c r="Q1305" s="41"/>
    </row>
    <row r="1306" spans="1:17" s="18" customFormat="1" x14ac:dyDescent="0.2">
      <c r="A1306" s="43"/>
      <c r="B1306" s="43"/>
      <c r="C1306" s="43"/>
      <c r="D1306" s="43"/>
      <c r="E1306" s="43"/>
      <c r="F1306" s="43"/>
      <c r="G1306" s="43"/>
      <c r="H1306" s="43"/>
      <c r="I1306" s="43"/>
      <c r="J1306" s="43"/>
      <c r="K1306" s="43"/>
      <c r="L1306" s="43"/>
      <c r="M1306" s="43"/>
      <c r="N1306" s="43"/>
      <c r="O1306" s="43"/>
      <c r="P1306" s="43"/>
      <c r="Q1306" s="41"/>
    </row>
    <row r="1307" spans="1:17" s="18" customFormat="1" x14ac:dyDescent="0.2">
      <c r="A1307" s="43"/>
      <c r="B1307" s="43"/>
      <c r="C1307" s="43"/>
      <c r="D1307" s="43"/>
      <c r="E1307" s="43"/>
      <c r="F1307" s="43"/>
      <c r="G1307" s="43"/>
      <c r="H1307" s="43"/>
      <c r="I1307" s="43"/>
      <c r="J1307" s="43"/>
      <c r="K1307" s="43"/>
      <c r="L1307" s="43"/>
      <c r="M1307" s="43"/>
      <c r="N1307" s="43"/>
      <c r="O1307" s="43"/>
      <c r="P1307" s="43"/>
      <c r="Q1307" s="41"/>
    </row>
    <row r="1308" spans="1:17" s="18" customFormat="1" x14ac:dyDescent="0.2">
      <c r="A1308" s="43"/>
      <c r="B1308" s="43"/>
      <c r="C1308" s="43"/>
      <c r="D1308" s="43"/>
      <c r="E1308" s="43"/>
      <c r="F1308" s="43"/>
      <c r="G1308" s="43"/>
      <c r="H1308" s="43"/>
      <c r="I1308" s="43"/>
      <c r="J1308" s="43"/>
      <c r="K1308" s="43"/>
      <c r="L1308" s="43"/>
      <c r="M1308" s="43"/>
      <c r="N1308" s="43"/>
      <c r="O1308" s="43"/>
      <c r="P1308" s="43"/>
      <c r="Q1308" s="41"/>
    </row>
    <row r="1309" spans="1:17" s="18" customFormat="1" x14ac:dyDescent="0.2">
      <c r="A1309" s="43"/>
      <c r="B1309" s="43"/>
      <c r="C1309" s="43"/>
      <c r="D1309" s="43"/>
      <c r="E1309" s="43"/>
      <c r="F1309" s="43"/>
      <c r="G1309" s="43"/>
      <c r="H1309" s="43"/>
      <c r="I1309" s="43"/>
      <c r="J1309" s="43"/>
      <c r="K1309" s="43"/>
      <c r="L1309" s="43"/>
      <c r="M1309" s="43"/>
      <c r="N1309" s="43"/>
      <c r="O1309" s="43"/>
      <c r="P1309" s="43"/>
      <c r="Q1309" s="41"/>
    </row>
    <row r="1310" spans="1:17" s="18" customFormat="1" x14ac:dyDescent="0.2">
      <c r="A1310" s="43"/>
      <c r="B1310" s="43"/>
      <c r="C1310" s="43"/>
      <c r="D1310" s="43"/>
      <c r="E1310" s="43"/>
      <c r="F1310" s="43"/>
      <c r="G1310" s="43"/>
      <c r="H1310" s="43"/>
      <c r="I1310" s="43"/>
      <c r="J1310" s="43"/>
      <c r="K1310" s="43"/>
      <c r="L1310" s="43"/>
      <c r="M1310" s="43"/>
      <c r="N1310" s="43"/>
      <c r="O1310" s="43"/>
      <c r="P1310" s="43"/>
      <c r="Q1310" s="41"/>
    </row>
    <row r="1311" spans="1:17" s="18" customFormat="1" x14ac:dyDescent="0.2">
      <c r="A1311" s="43"/>
      <c r="B1311" s="43"/>
      <c r="C1311" s="43"/>
      <c r="D1311" s="43"/>
      <c r="E1311" s="43"/>
      <c r="F1311" s="43"/>
      <c r="G1311" s="43"/>
      <c r="H1311" s="43"/>
      <c r="I1311" s="43"/>
      <c r="J1311" s="43"/>
      <c r="K1311" s="43"/>
      <c r="L1311" s="43"/>
      <c r="M1311" s="43"/>
      <c r="N1311" s="43"/>
      <c r="O1311" s="43"/>
      <c r="P1311" s="43"/>
      <c r="Q1311" s="41"/>
    </row>
    <row r="1312" spans="1:17" s="18" customFormat="1" x14ac:dyDescent="0.2">
      <c r="A1312" s="43"/>
      <c r="B1312" s="43"/>
      <c r="C1312" s="43"/>
      <c r="D1312" s="43"/>
      <c r="E1312" s="43"/>
      <c r="F1312" s="43"/>
      <c r="G1312" s="43"/>
      <c r="H1312" s="43"/>
      <c r="I1312" s="43"/>
      <c r="J1312" s="43"/>
      <c r="K1312" s="43"/>
      <c r="L1312" s="43"/>
      <c r="M1312" s="43"/>
      <c r="N1312" s="43"/>
      <c r="O1312" s="43"/>
      <c r="P1312" s="43"/>
      <c r="Q1312" s="41"/>
    </row>
    <row r="1313" spans="1:17" s="18" customFormat="1" x14ac:dyDescent="0.2">
      <c r="A1313" s="43"/>
      <c r="B1313" s="43"/>
      <c r="C1313" s="43"/>
      <c r="D1313" s="43"/>
      <c r="E1313" s="43"/>
      <c r="F1313" s="43"/>
      <c r="G1313" s="43"/>
      <c r="H1313" s="43"/>
      <c r="I1313" s="43"/>
      <c r="J1313" s="43"/>
      <c r="K1313" s="43"/>
      <c r="L1313" s="43"/>
      <c r="M1313" s="43"/>
      <c r="N1313" s="43"/>
      <c r="O1313" s="43"/>
      <c r="P1313" s="43"/>
      <c r="Q1313" s="41"/>
    </row>
    <row r="1314" spans="1:17" s="18" customFormat="1" x14ac:dyDescent="0.2">
      <c r="A1314" s="43"/>
      <c r="B1314" s="43"/>
      <c r="C1314" s="43"/>
      <c r="D1314" s="43"/>
      <c r="E1314" s="43"/>
      <c r="F1314" s="43"/>
      <c r="G1314" s="43"/>
      <c r="H1314" s="43"/>
      <c r="I1314" s="43"/>
      <c r="J1314" s="43"/>
      <c r="K1314" s="43"/>
      <c r="L1314" s="43"/>
      <c r="M1314" s="43"/>
      <c r="N1314" s="43"/>
      <c r="O1314" s="43"/>
      <c r="P1314" s="43"/>
      <c r="Q1314" s="41"/>
    </row>
    <row r="1315" spans="1:17" s="18" customFormat="1" x14ac:dyDescent="0.2">
      <c r="A1315" s="43"/>
      <c r="B1315" s="43"/>
      <c r="C1315" s="43"/>
      <c r="D1315" s="43"/>
      <c r="E1315" s="43"/>
      <c r="F1315" s="43"/>
      <c r="G1315" s="43"/>
      <c r="H1315" s="43"/>
      <c r="I1315" s="43"/>
      <c r="J1315" s="43"/>
      <c r="K1315" s="43"/>
      <c r="L1315" s="43"/>
      <c r="M1315" s="43"/>
      <c r="N1315" s="43"/>
      <c r="O1315" s="43"/>
      <c r="P1315" s="43"/>
      <c r="Q1315" s="41"/>
    </row>
    <row r="1316" spans="1:17" s="18" customFormat="1" x14ac:dyDescent="0.2">
      <c r="A1316" s="43"/>
      <c r="B1316" s="43"/>
      <c r="C1316" s="43"/>
      <c r="D1316" s="43"/>
      <c r="E1316" s="43"/>
      <c r="F1316" s="43"/>
      <c r="G1316" s="43"/>
      <c r="H1316" s="43"/>
      <c r="I1316" s="43"/>
      <c r="J1316" s="43"/>
      <c r="K1316" s="43"/>
      <c r="L1316" s="43"/>
      <c r="M1316" s="43"/>
      <c r="N1316" s="43"/>
      <c r="O1316" s="43"/>
      <c r="P1316" s="43"/>
      <c r="Q1316" s="41"/>
    </row>
    <row r="1317" spans="1:17" s="18" customFormat="1" x14ac:dyDescent="0.2">
      <c r="A1317" s="43"/>
      <c r="B1317" s="43"/>
      <c r="C1317" s="43"/>
      <c r="D1317" s="43"/>
      <c r="E1317" s="43"/>
      <c r="F1317" s="43"/>
      <c r="G1317" s="43"/>
      <c r="H1317" s="43"/>
      <c r="I1317" s="43"/>
      <c r="J1317" s="43"/>
      <c r="K1317" s="43"/>
      <c r="L1317" s="43"/>
      <c r="M1317" s="43"/>
      <c r="N1317" s="43"/>
      <c r="O1317" s="43"/>
      <c r="P1317" s="43"/>
      <c r="Q1317" s="41"/>
    </row>
    <row r="1318" spans="1:17" s="18" customFormat="1" x14ac:dyDescent="0.2">
      <c r="A1318" s="43"/>
      <c r="B1318" s="43"/>
      <c r="C1318" s="43"/>
      <c r="D1318" s="43"/>
      <c r="E1318" s="43"/>
      <c r="F1318" s="43"/>
      <c r="G1318" s="43"/>
      <c r="H1318" s="43"/>
      <c r="I1318" s="43"/>
      <c r="J1318" s="43"/>
      <c r="K1318" s="43"/>
      <c r="L1318" s="43"/>
      <c r="M1318" s="43"/>
      <c r="N1318" s="43"/>
      <c r="O1318" s="43"/>
      <c r="P1318" s="43"/>
      <c r="Q1318" s="41"/>
    </row>
    <row r="1319" spans="1:17" s="18" customFormat="1" x14ac:dyDescent="0.2">
      <c r="A1319" s="43"/>
      <c r="B1319" s="43"/>
      <c r="C1319" s="43"/>
      <c r="D1319" s="43"/>
      <c r="E1319" s="43"/>
      <c r="F1319" s="43"/>
      <c r="G1319" s="43"/>
      <c r="H1319" s="43"/>
      <c r="I1319" s="43"/>
      <c r="J1319" s="43"/>
      <c r="K1319" s="43"/>
      <c r="L1319" s="43"/>
      <c r="M1319" s="43"/>
      <c r="N1319" s="43"/>
      <c r="O1319" s="43"/>
      <c r="P1319" s="43"/>
      <c r="Q1319" s="41"/>
    </row>
    <row r="1320" spans="1:17" s="18" customFormat="1" x14ac:dyDescent="0.2">
      <c r="A1320" s="43"/>
      <c r="B1320" s="43"/>
      <c r="C1320" s="43"/>
      <c r="D1320" s="43"/>
      <c r="E1320" s="43"/>
      <c r="F1320" s="43"/>
      <c r="G1320" s="43"/>
      <c r="H1320" s="43"/>
      <c r="I1320" s="43"/>
      <c r="J1320" s="43"/>
      <c r="K1320" s="43"/>
      <c r="L1320" s="43"/>
      <c r="M1320" s="43"/>
      <c r="N1320" s="43"/>
      <c r="O1320" s="43"/>
      <c r="P1320" s="43"/>
      <c r="Q1320" s="41"/>
    </row>
    <row r="1321" spans="1:17" s="18" customFormat="1" x14ac:dyDescent="0.2">
      <c r="A1321" s="43"/>
      <c r="B1321" s="43"/>
      <c r="C1321" s="43"/>
      <c r="D1321" s="43"/>
      <c r="E1321" s="43"/>
      <c r="F1321" s="43"/>
      <c r="G1321" s="43"/>
      <c r="H1321" s="43"/>
      <c r="I1321" s="43"/>
      <c r="J1321" s="43"/>
      <c r="K1321" s="43"/>
      <c r="L1321" s="43"/>
      <c r="M1321" s="43"/>
      <c r="N1321" s="43"/>
      <c r="O1321" s="43"/>
      <c r="P1321" s="43"/>
      <c r="Q1321" s="41"/>
    </row>
    <row r="1322" spans="1:17" s="18" customFormat="1" x14ac:dyDescent="0.2">
      <c r="A1322" s="43"/>
      <c r="B1322" s="43"/>
      <c r="C1322" s="43"/>
      <c r="D1322" s="43"/>
      <c r="E1322" s="43"/>
      <c r="F1322" s="43"/>
      <c r="G1322" s="43"/>
      <c r="H1322" s="43"/>
      <c r="I1322" s="43"/>
      <c r="J1322" s="43"/>
      <c r="K1322" s="43"/>
      <c r="L1322" s="43"/>
      <c r="M1322" s="43"/>
      <c r="N1322" s="43"/>
      <c r="O1322" s="43"/>
      <c r="P1322" s="43"/>
      <c r="Q1322" s="41"/>
    </row>
    <row r="1323" spans="1:17" s="18" customFormat="1" x14ac:dyDescent="0.2">
      <c r="A1323" s="43"/>
      <c r="B1323" s="43"/>
      <c r="C1323" s="43"/>
      <c r="D1323" s="43"/>
      <c r="E1323" s="43"/>
      <c r="F1323" s="43"/>
      <c r="G1323" s="43"/>
      <c r="H1323" s="43"/>
      <c r="I1323" s="43"/>
      <c r="J1323" s="43"/>
      <c r="K1323" s="43"/>
      <c r="L1323" s="43"/>
      <c r="M1323" s="43"/>
      <c r="N1323" s="43"/>
      <c r="O1323" s="43"/>
      <c r="P1323" s="43"/>
      <c r="Q1323" s="41"/>
    </row>
    <row r="1324" spans="1:17" s="18" customFormat="1" x14ac:dyDescent="0.2">
      <c r="A1324" s="43"/>
      <c r="B1324" s="43"/>
      <c r="C1324" s="43"/>
      <c r="D1324" s="43"/>
      <c r="E1324" s="43"/>
      <c r="F1324" s="43"/>
      <c r="G1324" s="43"/>
      <c r="H1324" s="43"/>
      <c r="I1324" s="43"/>
      <c r="J1324" s="43"/>
      <c r="K1324" s="43"/>
      <c r="L1324" s="43"/>
      <c r="M1324" s="43"/>
      <c r="N1324" s="43"/>
      <c r="O1324" s="43"/>
      <c r="P1324" s="43"/>
      <c r="Q1324" s="41"/>
    </row>
    <row r="1325" spans="1:17" s="18" customFormat="1" x14ac:dyDescent="0.2">
      <c r="A1325" s="43"/>
      <c r="B1325" s="43"/>
      <c r="C1325" s="43"/>
      <c r="D1325" s="43"/>
      <c r="E1325" s="43"/>
      <c r="F1325" s="43"/>
      <c r="G1325" s="43"/>
      <c r="H1325" s="43"/>
      <c r="I1325" s="43"/>
      <c r="J1325" s="43"/>
      <c r="K1325" s="43"/>
      <c r="L1325" s="43"/>
      <c r="M1325" s="43"/>
      <c r="N1325" s="43"/>
      <c r="O1325" s="43"/>
      <c r="P1325" s="43"/>
      <c r="Q1325" s="41"/>
    </row>
    <row r="1326" spans="1:17" s="18" customFormat="1" x14ac:dyDescent="0.2">
      <c r="A1326" s="43"/>
      <c r="B1326" s="43"/>
      <c r="C1326" s="43"/>
      <c r="D1326" s="43"/>
      <c r="E1326" s="43"/>
      <c r="F1326" s="43"/>
      <c r="G1326" s="43"/>
      <c r="H1326" s="43"/>
      <c r="I1326" s="43"/>
      <c r="J1326" s="43"/>
      <c r="K1326" s="43"/>
      <c r="L1326" s="43"/>
      <c r="M1326" s="43"/>
      <c r="N1326" s="43"/>
      <c r="O1326" s="43"/>
      <c r="P1326" s="43"/>
      <c r="Q1326" s="41"/>
    </row>
    <row r="1327" spans="1:17" s="18" customFormat="1" x14ac:dyDescent="0.2">
      <c r="A1327" s="43"/>
      <c r="B1327" s="43"/>
      <c r="C1327" s="43"/>
      <c r="D1327" s="43"/>
      <c r="E1327" s="43"/>
      <c r="F1327" s="43"/>
      <c r="G1327" s="43"/>
      <c r="H1327" s="43"/>
      <c r="I1327" s="43"/>
      <c r="J1327" s="43"/>
      <c r="K1327" s="43"/>
      <c r="L1327" s="43"/>
      <c r="M1327" s="43"/>
      <c r="N1327" s="43"/>
      <c r="O1327" s="43"/>
      <c r="P1327" s="43"/>
      <c r="Q1327" s="41"/>
    </row>
    <row r="1328" spans="1:17" s="18" customFormat="1" x14ac:dyDescent="0.2">
      <c r="A1328" s="43"/>
      <c r="B1328" s="43"/>
      <c r="C1328" s="43"/>
      <c r="D1328" s="43"/>
      <c r="E1328" s="43"/>
      <c r="F1328" s="43"/>
      <c r="G1328" s="43"/>
      <c r="H1328" s="43"/>
      <c r="I1328" s="43"/>
      <c r="J1328" s="43"/>
      <c r="K1328" s="43"/>
      <c r="L1328" s="43"/>
      <c r="M1328" s="43"/>
      <c r="N1328" s="43"/>
      <c r="O1328" s="43"/>
      <c r="P1328" s="43"/>
      <c r="Q1328" s="41"/>
    </row>
    <row r="1329" spans="1:17" s="18" customFormat="1" x14ac:dyDescent="0.2">
      <c r="A1329" s="43"/>
      <c r="B1329" s="43"/>
      <c r="C1329" s="43"/>
      <c r="D1329" s="43"/>
      <c r="E1329" s="43"/>
      <c r="F1329" s="43"/>
      <c r="G1329" s="43"/>
      <c r="H1329" s="43"/>
      <c r="I1329" s="43"/>
      <c r="J1329" s="43"/>
      <c r="K1329" s="43"/>
      <c r="L1329" s="43"/>
      <c r="M1329" s="43"/>
      <c r="N1329" s="43"/>
      <c r="O1329" s="43"/>
      <c r="P1329" s="43"/>
      <c r="Q1329" s="41"/>
    </row>
    <row r="1330" spans="1:17" s="18" customFormat="1" x14ac:dyDescent="0.2">
      <c r="A1330" s="43"/>
      <c r="B1330" s="43"/>
      <c r="C1330" s="43"/>
      <c r="D1330" s="43"/>
      <c r="E1330" s="43"/>
      <c r="F1330" s="43"/>
      <c r="G1330" s="43"/>
      <c r="H1330" s="43"/>
      <c r="I1330" s="43"/>
      <c r="J1330" s="43"/>
      <c r="K1330" s="43"/>
      <c r="L1330" s="43"/>
      <c r="M1330" s="43"/>
      <c r="N1330" s="43"/>
      <c r="O1330" s="43"/>
      <c r="P1330" s="43"/>
      <c r="Q1330" s="41"/>
    </row>
    <row r="1331" spans="1:17" s="18" customFormat="1" x14ac:dyDescent="0.2">
      <c r="A1331" s="43"/>
      <c r="B1331" s="43"/>
      <c r="C1331" s="43"/>
      <c r="D1331" s="43"/>
      <c r="E1331" s="43"/>
      <c r="F1331" s="43"/>
      <c r="G1331" s="43"/>
      <c r="H1331" s="43"/>
      <c r="I1331" s="43"/>
      <c r="J1331" s="43"/>
      <c r="K1331" s="43"/>
      <c r="L1331" s="43"/>
      <c r="M1331" s="43"/>
      <c r="N1331" s="43"/>
      <c r="O1331" s="43"/>
      <c r="P1331" s="43"/>
      <c r="Q1331" s="41"/>
    </row>
    <row r="1332" spans="1:17" s="18" customFormat="1" x14ac:dyDescent="0.2">
      <c r="A1332" s="43"/>
      <c r="B1332" s="43"/>
      <c r="C1332" s="43"/>
      <c r="D1332" s="43"/>
      <c r="E1332" s="43"/>
      <c r="F1332" s="43"/>
      <c r="G1332" s="43"/>
      <c r="H1332" s="43"/>
      <c r="I1332" s="43"/>
      <c r="J1332" s="43"/>
      <c r="K1332" s="43"/>
      <c r="L1332" s="43"/>
      <c r="M1332" s="43"/>
      <c r="N1332" s="43"/>
      <c r="O1332" s="43"/>
      <c r="P1332" s="43"/>
      <c r="Q1332" s="41"/>
    </row>
    <row r="1333" spans="1:17" s="18" customFormat="1" x14ac:dyDescent="0.2">
      <c r="A1333" s="43"/>
      <c r="B1333" s="43"/>
      <c r="C1333" s="43"/>
      <c r="D1333" s="43"/>
      <c r="E1333" s="43"/>
      <c r="F1333" s="43"/>
      <c r="G1333" s="43"/>
      <c r="H1333" s="43"/>
      <c r="I1333" s="43"/>
      <c r="J1333" s="43"/>
      <c r="K1333" s="43"/>
      <c r="L1333" s="43"/>
      <c r="M1333" s="43"/>
      <c r="N1333" s="43"/>
      <c r="O1333" s="43"/>
      <c r="P1333" s="43"/>
      <c r="Q1333" s="41"/>
    </row>
    <row r="1334" spans="1:17" s="18" customFormat="1" x14ac:dyDescent="0.2">
      <c r="A1334" s="43"/>
      <c r="B1334" s="43"/>
      <c r="C1334" s="43"/>
      <c r="D1334" s="43"/>
      <c r="E1334" s="43"/>
      <c r="F1334" s="43"/>
      <c r="G1334" s="43"/>
      <c r="H1334" s="43"/>
      <c r="I1334" s="43"/>
      <c r="J1334" s="43"/>
      <c r="K1334" s="43"/>
      <c r="L1334" s="43"/>
      <c r="M1334" s="43"/>
      <c r="N1334" s="43"/>
      <c r="O1334" s="43"/>
      <c r="P1334" s="43"/>
      <c r="Q1334" s="41"/>
    </row>
    <row r="1335" spans="1:17" s="18" customFormat="1" x14ac:dyDescent="0.2">
      <c r="A1335" s="43"/>
      <c r="B1335" s="43"/>
      <c r="C1335" s="43"/>
      <c r="D1335" s="43"/>
      <c r="E1335" s="43"/>
      <c r="F1335" s="43"/>
      <c r="G1335" s="43"/>
      <c r="H1335" s="43"/>
      <c r="I1335" s="43"/>
      <c r="J1335" s="43"/>
      <c r="K1335" s="43"/>
      <c r="L1335" s="43"/>
      <c r="M1335" s="43"/>
      <c r="N1335" s="43"/>
      <c r="O1335" s="43"/>
      <c r="P1335" s="43"/>
      <c r="Q1335" s="41"/>
    </row>
    <row r="1336" spans="1:17" s="18" customFormat="1" x14ac:dyDescent="0.2">
      <c r="A1336" s="43"/>
      <c r="B1336" s="43"/>
      <c r="C1336" s="43"/>
      <c r="D1336" s="43"/>
      <c r="E1336" s="43"/>
      <c r="F1336" s="43"/>
      <c r="G1336" s="43"/>
      <c r="H1336" s="43"/>
      <c r="I1336" s="43"/>
      <c r="J1336" s="43"/>
      <c r="K1336" s="43"/>
      <c r="L1336" s="43"/>
      <c r="M1336" s="43"/>
      <c r="N1336" s="43"/>
      <c r="O1336" s="43"/>
      <c r="P1336" s="43"/>
      <c r="Q1336" s="41"/>
    </row>
    <row r="1337" spans="1:17" s="18" customFormat="1" x14ac:dyDescent="0.2">
      <c r="A1337" s="43"/>
      <c r="B1337" s="43"/>
      <c r="C1337" s="43"/>
      <c r="D1337" s="43"/>
      <c r="E1337" s="43"/>
      <c r="F1337" s="43"/>
      <c r="G1337" s="43"/>
      <c r="H1337" s="43"/>
      <c r="I1337" s="43"/>
      <c r="J1337" s="43"/>
      <c r="K1337" s="43"/>
      <c r="L1337" s="43"/>
      <c r="M1337" s="43"/>
      <c r="N1337" s="43"/>
      <c r="O1337" s="43"/>
      <c r="P1337" s="43"/>
      <c r="Q1337" s="41"/>
    </row>
    <row r="1338" spans="1:17" s="18" customFormat="1" x14ac:dyDescent="0.2">
      <c r="A1338" s="43"/>
      <c r="B1338" s="43"/>
      <c r="C1338" s="43"/>
      <c r="D1338" s="43"/>
      <c r="E1338" s="43"/>
      <c r="F1338" s="43"/>
      <c r="G1338" s="43"/>
      <c r="H1338" s="43"/>
      <c r="I1338" s="43"/>
      <c r="J1338" s="43"/>
      <c r="K1338" s="43"/>
      <c r="L1338" s="43"/>
      <c r="M1338" s="43"/>
      <c r="N1338" s="43"/>
      <c r="O1338" s="43"/>
      <c r="P1338" s="43"/>
      <c r="Q1338" s="41"/>
    </row>
    <row r="1339" spans="1:17" s="18" customFormat="1" x14ac:dyDescent="0.2">
      <c r="A1339" s="43"/>
      <c r="B1339" s="43"/>
      <c r="C1339" s="43"/>
      <c r="D1339" s="43"/>
      <c r="E1339" s="43"/>
      <c r="F1339" s="43"/>
      <c r="G1339" s="43"/>
      <c r="H1339" s="43"/>
      <c r="I1339" s="43"/>
      <c r="J1339" s="43"/>
      <c r="K1339" s="43"/>
      <c r="L1339" s="43"/>
      <c r="M1339" s="43"/>
      <c r="N1339" s="43"/>
      <c r="O1339" s="43"/>
      <c r="P1339" s="43"/>
      <c r="Q1339" s="41"/>
    </row>
    <row r="1340" spans="1:17" s="18" customFormat="1" x14ac:dyDescent="0.2">
      <c r="A1340" s="43"/>
      <c r="B1340" s="43"/>
      <c r="C1340" s="43"/>
      <c r="D1340" s="43"/>
      <c r="E1340" s="43"/>
      <c r="F1340" s="43"/>
      <c r="G1340" s="43"/>
      <c r="H1340" s="43"/>
      <c r="I1340" s="43"/>
      <c r="J1340" s="43"/>
      <c r="K1340" s="43"/>
      <c r="L1340" s="43"/>
      <c r="M1340" s="43"/>
      <c r="N1340" s="43"/>
      <c r="O1340" s="43"/>
      <c r="P1340" s="43"/>
      <c r="Q1340" s="41"/>
    </row>
    <row r="1341" spans="1:17" s="18" customFormat="1" x14ac:dyDescent="0.2">
      <c r="A1341" s="43"/>
      <c r="B1341" s="43"/>
      <c r="C1341" s="43"/>
      <c r="D1341" s="43"/>
      <c r="E1341" s="43"/>
      <c r="F1341" s="43"/>
      <c r="G1341" s="43"/>
      <c r="H1341" s="43"/>
      <c r="I1341" s="43"/>
      <c r="J1341" s="43"/>
      <c r="K1341" s="43"/>
      <c r="L1341" s="43"/>
      <c r="M1341" s="43"/>
      <c r="N1341" s="43"/>
      <c r="O1341" s="43"/>
      <c r="P1341" s="43"/>
      <c r="Q1341" s="41"/>
    </row>
    <row r="1342" spans="1:17" s="18" customFormat="1" x14ac:dyDescent="0.2">
      <c r="A1342" s="43"/>
      <c r="B1342" s="43"/>
      <c r="C1342" s="43"/>
      <c r="D1342" s="43"/>
      <c r="E1342" s="43"/>
      <c r="F1342" s="43"/>
      <c r="G1342" s="43"/>
      <c r="H1342" s="43"/>
      <c r="I1342" s="43"/>
      <c r="J1342" s="43"/>
      <c r="K1342" s="43"/>
      <c r="L1342" s="43"/>
      <c r="M1342" s="43"/>
      <c r="N1342" s="43"/>
      <c r="O1342" s="43"/>
      <c r="P1342" s="43"/>
      <c r="Q1342" s="41"/>
    </row>
    <row r="1343" spans="1:17" s="18" customFormat="1" x14ac:dyDescent="0.2">
      <c r="A1343" s="43"/>
      <c r="B1343" s="43"/>
      <c r="C1343" s="43"/>
      <c r="D1343" s="43"/>
      <c r="E1343" s="43"/>
      <c r="F1343" s="43"/>
      <c r="G1343" s="43"/>
      <c r="H1343" s="43"/>
      <c r="I1343" s="43"/>
      <c r="J1343" s="43"/>
      <c r="K1343" s="43"/>
      <c r="L1343" s="43"/>
      <c r="M1343" s="43"/>
      <c r="N1343" s="43"/>
      <c r="O1343" s="43"/>
      <c r="P1343" s="43"/>
      <c r="Q1343" s="41"/>
    </row>
    <row r="1344" spans="1:17" s="18" customFormat="1" x14ac:dyDescent="0.2">
      <c r="A1344" s="43"/>
      <c r="B1344" s="43"/>
      <c r="C1344" s="43"/>
      <c r="D1344" s="43"/>
      <c r="E1344" s="43"/>
      <c r="F1344" s="43"/>
      <c r="G1344" s="43"/>
      <c r="H1344" s="43"/>
      <c r="I1344" s="43"/>
      <c r="J1344" s="43"/>
      <c r="K1344" s="43"/>
      <c r="L1344" s="43"/>
      <c r="M1344" s="43"/>
      <c r="N1344" s="43"/>
      <c r="O1344" s="43"/>
      <c r="P1344" s="43"/>
      <c r="Q1344" s="41"/>
    </row>
    <row r="1345" spans="1:17" s="18" customFormat="1" x14ac:dyDescent="0.2">
      <c r="A1345" s="43"/>
      <c r="B1345" s="43"/>
      <c r="C1345" s="43"/>
      <c r="D1345" s="43"/>
      <c r="E1345" s="43"/>
      <c r="F1345" s="43"/>
      <c r="G1345" s="43"/>
      <c r="H1345" s="43"/>
      <c r="I1345" s="43"/>
      <c r="J1345" s="43"/>
      <c r="K1345" s="43"/>
      <c r="L1345" s="43"/>
      <c r="M1345" s="43"/>
      <c r="N1345" s="43"/>
      <c r="O1345" s="43"/>
      <c r="P1345" s="43"/>
      <c r="Q1345" s="41"/>
    </row>
    <row r="1346" spans="1:17" s="18" customFormat="1" x14ac:dyDescent="0.2">
      <c r="A1346" s="43"/>
      <c r="B1346" s="43"/>
      <c r="C1346" s="43"/>
      <c r="D1346" s="43"/>
      <c r="E1346" s="43"/>
      <c r="F1346" s="43"/>
      <c r="G1346" s="43"/>
      <c r="H1346" s="43"/>
      <c r="I1346" s="43"/>
      <c r="J1346" s="43"/>
      <c r="K1346" s="43"/>
      <c r="L1346" s="43"/>
      <c r="M1346" s="43"/>
      <c r="N1346" s="43"/>
      <c r="O1346" s="43"/>
      <c r="P1346" s="43"/>
      <c r="Q1346" s="41"/>
    </row>
    <row r="1347" spans="1:17" s="18" customFormat="1" x14ac:dyDescent="0.2">
      <c r="A1347" s="43"/>
      <c r="B1347" s="43"/>
      <c r="C1347" s="43"/>
      <c r="D1347" s="43"/>
      <c r="E1347" s="43"/>
      <c r="F1347" s="43"/>
      <c r="G1347" s="43"/>
      <c r="H1347" s="43"/>
      <c r="I1347" s="43"/>
      <c r="J1347" s="43"/>
      <c r="K1347" s="43"/>
      <c r="L1347" s="43"/>
      <c r="M1347" s="43"/>
      <c r="N1347" s="43"/>
      <c r="O1347" s="43"/>
      <c r="P1347" s="43"/>
      <c r="Q1347" s="41"/>
    </row>
    <row r="1348" spans="1:17" s="18" customFormat="1" x14ac:dyDescent="0.2">
      <c r="A1348" s="43"/>
      <c r="B1348" s="43"/>
      <c r="C1348" s="43"/>
      <c r="D1348" s="43"/>
      <c r="E1348" s="43"/>
      <c r="F1348" s="43"/>
      <c r="G1348" s="43"/>
      <c r="H1348" s="43"/>
      <c r="I1348" s="43"/>
      <c r="J1348" s="43"/>
      <c r="K1348" s="43"/>
      <c r="L1348" s="43"/>
      <c r="M1348" s="43"/>
      <c r="N1348" s="43"/>
      <c r="O1348" s="43"/>
      <c r="P1348" s="43"/>
      <c r="Q1348" s="41"/>
    </row>
    <row r="1349" spans="1:17" s="18" customFormat="1" x14ac:dyDescent="0.2">
      <c r="A1349" s="43"/>
      <c r="B1349" s="43"/>
      <c r="C1349" s="43"/>
      <c r="D1349" s="43"/>
      <c r="E1349" s="43"/>
      <c r="F1349" s="43"/>
      <c r="G1349" s="43"/>
      <c r="H1349" s="43"/>
      <c r="I1349" s="43"/>
      <c r="J1349" s="43"/>
      <c r="K1349" s="43"/>
      <c r="L1349" s="43"/>
      <c r="M1349" s="43"/>
      <c r="N1349" s="43"/>
      <c r="O1349" s="43"/>
      <c r="P1349" s="43"/>
      <c r="Q1349" s="41"/>
    </row>
    <row r="1350" spans="1:17" s="18" customFormat="1" x14ac:dyDescent="0.2">
      <c r="A1350" s="43"/>
      <c r="B1350" s="43"/>
      <c r="C1350" s="43"/>
      <c r="D1350" s="43"/>
      <c r="E1350" s="43"/>
      <c r="F1350" s="43"/>
      <c r="G1350" s="43"/>
      <c r="H1350" s="43"/>
      <c r="I1350" s="43"/>
      <c r="J1350" s="43"/>
      <c r="K1350" s="43"/>
      <c r="L1350" s="43"/>
      <c r="M1350" s="43"/>
      <c r="N1350" s="43"/>
      <c r="O1350" s="43"/>
      <c r="P1350" s="43"/>
      <c r="Q1350" s="41"/>
    </row>
    <row r="1351" spans="1:17" s="18" customFormat="1" x14ac:dyDescent="0.2">
      <c r="A1351" s="43"/>
      <c r="B1351" s="43"/>
      <c r="C1351" s="43"/>
      <c r="D1351" s="43"/>
      <c r="E1351" s="43"/>
      <c r="F1351" s="43"/>
      <c r="G1351" s="43"/>
      <c r="H1351" s="43"/>
      <c r="I1351" s="43"/>
      <c r="J1351" s="43"/>
      <c r="K1351" s="43"/>
      <c r="L1351" s="43"/>
      <c r="M1351" s="43"/>
      <c r="N1351" s="43"/>
      <c r="O1351" s="43"/>
      <c r="P1351" s="43"/>
      <c r="Q1351" s="41"/>
    </row>
    <row r="1352" spans="1:17" s="18" customFormat="1" x14ac:dyDescent="0.2">
      <c r="A1352" s="43"/>
      <c r="B1352" s="43"/>
      <c r="C1352" s="43"/>
      <c r="D1352" s="43"/>
      <c r="E1352" s="43"/>
      <c r="F1352" s="43"/>
      <c r="G1352" s="43"/>
      <c r="H1352" s="43"/>
      <c r="I1352" s="43"/>
      <c r="J1352" s="43"/>
      <c r="K1352" s="43"/>
      <c r="L1352" s="43"/>
      <c r="M1352" s="43"/>
      <c r="N1352" s="43"/>
      <c r="O1352" s="43"/>
      <c r="P1352" s="43"/>
      <c r="Q1352" s="41"/>
    </row>
    <row r="1353" spans="1:17" s="18" customFormat="1" x14ac:dyDescent="0.2">
      <c r="A1353" s="43"/>
      <c r="B1353" s="43"/>
      <c r="C1353" s="43"/>
      <c r="D1353" s="43"/>
      <c r="E1353" s="43"/>
      <c r="F1353" s="43"/>
      <c r="G1353" s="43"/>
      <c r="H1353" s="43"/>
      <c r="I1353" s="43"/>
      <c r="J1353" s="43"/>
      <c r="K1353" s="43"/>
      <c r="L1353" s="43"/>
      <c r="M1353" s="43"/>
      <c r="N1353" s="43"/>
      <c r="O1353" s="43"/>
      <c r="P1353" s="43"/>
      <c r="Q1353" s="41"/>
    </row>
    <row r="1354" spans="1:17" s="18" customFormat="1" x14ac:dyDescent="0.2">
      <c r="A1354" s="43"/>
      <c r="B1354" s="43"/>
      <c r="C1354" s="43"/>
      <c r="D1354" s="43"/>
      <c r="E1354" s="43"/>
      <c r="F1354" s="43"/>
      <c r="G1354" s="43"/>
      <c r="H1354" s="43"/>
      <c r="I1354" s="43"/>
      <c r="J1354" s="43"/>
      <c r="K1354" s="43"/>
      <c r="L1354" s="43"/>
      <c r="M1354" s="43"/>
      <c r="N1354" s="43"/>
      <c r="O1354" s="43"/>
      <c r="P1354" s="43"/>
      <c r="Q1354" s="41"/>
    </row>
    <row r="1355" spans="1:17" s="18" customFormat="1" x14ac:dyDescent="0.2">
      <c r="A1355" s="43"/>
      <c r="B1355" s="43"/>
      <c r="C1355" s="43"/>
      <c r="D1355" s="43"/>
      <c r="E1355" s="43"/>
      <c r="F1355" s="43"/>
      <c r="G1355" s="43"/>
      <c r="H1355" s="43"/>
      <c r="I1355" s="43"/>
      <c r="J1355" s="43"/>
      <c r="K1355" s="43"/>
      <c r="L1355" s="43"/>
      <c r="M1355" s="43"/>
      <c r="N1355" s="43"/>
      <c r="O1355" s="43"/>
      <c r="P1355" s="43"/>
      <c r="Q1355" s="41"/>
    </row>
    <row r="1356" spans="1:17" s="18" customFormat="1" x14ac:dyDescent="0.2">
      <c r="A1356" s="43"/>
      <c r="B1356" s="43"/>
      <c r="C1356" s="43"/>
      <c r="D1356" s="43"/>
      <c r="E1356" s="43"/>
      <c r="F1356" s="43"/>
      <c r="G1356" s="43"/>
      <c r="H1356" s="43"/>
      <c r="I1356" s="43"/>
      <c r="J1356" s="43"/>
      <c r="K1356" s="43"/>
      <c r="L1356" s="43"/>
      <c r="M1356" s="43"/>
      <c r="N1356" s="43"/>
      <c r="O1356" s="43"/>
      <c r="P1356" s="43"/>
      <c r="Q1356" s="41"/>
    </row>
    <row r="1357" spans="1:17" s="18" customFormat="1" x14ac:dyDescent="0.2">
      <c r="A1357" s="43"/>
      <c r="B1357" s="43"/>
      <c r="C1357" s="43"/>
      <c r="D1357" s="43"/>
      <c r="E1357" s="43"/>
      <c r="F1357" s="43"/>
      <c r="G1357" s="43"/>
      <c r="H1357" s="43"/>
      <c r="I1357" s="43"/>
      <c r="J1357" s="43"/>
      <c r="K1357" s="43"/>
      <c r="L1357" s="43"/>
      <c r="M1357" s="43"/>
      <c r="N1357" s="43"/>
      <c r="O1357" s="43"/>
      <c r="P1357" s="43"/>
      <c r="Q1357" s="41"/>
    </row>
    <row r="1358" spans="1:17" s="18" customFormat="1" x14ac:dyDescent="0.2">
      <c r="A1358" s="43"/>
      <c r="B1358" s="43"/>
      <c r="C1358" s="43"/>
      <c r="D1358" s="43"/>
      <c r="E1358" s="43"/>
      <c r="F1358" s="43"/>
      <c r="G1358" s="43"/>
      <c r="H1358" s="43"/>
      <c r="I1358" s="43"/>
      <c r="J1358" s="43"/>
      <c r="K1358" s="43"/>
      <c r="L1358" s="43"/>
      <c r="M1358" s="43"/>
      <c r="N1358" s="43"/>
      <c r="O1358" s="43"/>
      <c r="P1358" s="43"/>
      <c r="Q1358" s="41"/>
    </row>
    <row r="1359" spans="1:17" s="18" customFormat="1" x14ac:dyDescent="0.2">
      <c r="A1359" s="43"/>
      <c r="B1359" s="43"/>
      <c r="C1359" s="43"/>
      <c r="D1359" s="43"/>
      <c r="E1359" s="43"/>
      <c r="F1359" s="43"/>
      <c r="G1359" s="43"/>
      <c r="H1359" s="43"/>
      <c r="I1359" s="43"/>
      <c r="J1359" s="43"/>
      <c r="K1359" s="43"/>
      <c r="L1359" s="43"/>
      <c r="M1359" s="43"/>
      <c r="N1359" s="43"/>
      <c r="O1359" s="43"/>
      <c r="P1359" s="43"/>
      <c r="Q1359" s="41"/>
    </row>
    <row r="1360" spans="1:17" s="18" customFormat="1" x14ac:dyDescent="0.2">
      <c r="A1360" s="43"/>
      <c r="B1360" s="43"/>
      <c r="C1360" s="43"/>
      <c r="D1360" s="43"/>
      <c r="E1360" s="43"/>
      <c r="F1360" s="43"/>
      <c r="G1360" s="43"/>
      <c r="H1360" s="43"/>
      <c r="I1360" s="43"/>
      <c r="J1360" s="43"/>
      <c r="K1360" s="43"/>
      <c r="L1360" s="43"/>
      <c r="M1360" s="43"/>
      <c r="N1360" s="43"/>
      <c r="O1360" s="43"/>
      <c r="P1360" s="43"/>
      <c r="Q1360" s="41"/>
    </row>
    <row r="1361" spans="1:17" s="18" customFormat="1" x14ac:dyDescent="0.2">
      <c r="A1361" s="43"/>
      <c r="B1361" s="43"/>
      <c r="C1361" s="43"/>
      <c r="D1361" s="43"/>
      <c r="E1361" s="43"/>
      <c r="F1361" s="43"/>
      <c r="G1361" s="43"/>
      <c r="H1361" s="43"/>
      <c r="I1361" s="43"/>
      <c r="J1361" s="43"/>
      <c r="K1361" s="43"/>
      <c r="L1361" s="43"/>
      <c r="M1361" s="43"/>
      <c r="N1361" s="43"/>
      <c r="O1361" s="43"/>
      <c r="P1361" s="43"/>
      <c r="Q1361" s="41"/>
    </row>
    <row r="1362" spans="1:17" s="18" customFormat="1" x14ac:dyDescent="0.2">
      <c r="A1362" s="43"/>
      <c r="B1362" s="43"/>
      <c r="C1362" s="43"/>
      <c r="D1362" s="43"/>
      <c r="E1362" s="43"/>
      <c r="F1362" s="43"/>
      <c r="G1362" s="43"/>
      <c r="H1362" s="43"/>
      <c r="I1362" s="43"/>
      <c r="J1362" s="43"/>
      <c r="K1362" s="43"/>
      <c r="L1362" s="43"/>
      <c r="M1362" s="43"/>
      <c r="N1362" s="43"/>
      <c r="O1362" s="43"/>
      <c r="P1362" s="43"/>
      <c r="Q1362" s="41"/>
    </row>
    <row r="1363" spans="1:17" s="18" customFormat="1" x14ac:dyDescent="0.2">
      <c r="A1363" s="43"/>
      <c r="B1363" s="43"/>
      <c r="C1363" s="43"/>
      <c r="D1363" s="43"/>
      <c r="E1363" s="43"/>
      <c r="F1363" s="43"/>
      <c r="G1363" s="43"/>
      <c r="H1363" s="43"/>
      <c r="I1363" s="43"/>
      <c r="J1363" s="43"/>
      <c r="K1363" s="43"/>
      <c r="L1363" s="43"/>
      <c r="M1363" s="43"/>
      <c r="N1363" s="43"/>
      <c r="O1363" s="43"/>
      <c r="P1363" s="43"/>
      <c r="Q1363" s="41"/>
    </row>
    <row r="1364" spans="1:17" s="18" customFormat="1" x14ac:dyDescent="0.2">
      <c r="A1364" s="43"/>
      <c r="B1364" s="43"/>
      <c r="C1364" s="43"/>
      <c r="D1364" s="43"/>
      <c r="E1364" s="43"/>
      <c r="F1364" s="43"/>
      <c r="G1364" s="43"/>
      <c r="H1364" s="43"/>
      <c r="I1364" s="43"/>
      <c r="J1364" s="43"/>
      <c r="K1364" s="43"/>
      <c r="L1364" s="43"/>
      <c r="M1364" s="43"/>
      <c r="N1364" s="43"/>
      <c r="O1364" s="43"/>
      <c r="P1364" s="43"/>
      <c r="Q1364" s="41"/>
    </row>
    <row r="1365" spans="1:17" s="18" customFormat="1" x14ac:dyDescent="0.2">
      <c r="A1365" s="43"/>
      <c r="B1365" s="43"/>
      <c r="C1365" s="43"/>
      <c r="D1365" s="43"/>
      <c r="E1365" s="43"/>
      <c r="F1365" s="43"/>
      <c r="G1365" s="43"/>
      <c r="H1365" s="43"/>
      <c r="I1365" s="43"/>
      <c r="J1365" s="43"/>
      <c r="K1365" s="43"/>
      <c r="L1365" s="43"/>
      <c r="M1365" s="43"/>
      <c r="N1365" s="43"/>
      <c r="O1365" s="43"/>
      <c r="P1365" s="43"/>
      <c r="Q1365" s="41"/>
    </row>
    <row r="1366" spans="1:17" s="18" customFormat="1" x14ac:dyDescent="0.2">
      <c r="A1366" s="43"/>
      <c r="B1366" s="43"/>
      <c r="C1366" s="43"/>
      <c r="D1366" s="43"/>
      <c r="E1366" s="43"/>
      <c r="F1366" s="43"/>
      <c r="G1366" s="43"/>
      <c r="H1366" s="43"/>
      <c r="I1366" s="43"/>
      <c r="J1366" s="43"/>
      <c r="K1366" s="43"/>
      <c r="L1366" s="43"/>
      <c r="M1366" s="43"/>
      <c r="N1366" s="43"/>
      <c r="O1366" s="43"/>
      <c r="P1366" s="43"/>
      <c r="Q1366" s="41"/>
    </row>
    <row r="1367" spans="1:17" s="18" customFormat="1" x14ac:dyDescent="0.2">
      <c r="A1367" s="43"/>
      <c r="B1367" s="43"/>
      <c r="C1367" s="43"/>
      <c r="D1367" s="43"/>
      <c r="E1367" s="43"/>
      <c r="F1367" s="43"/>
      <c r="G1367" s="43"/>
      <c r="H1367" s="43"/>
      <c r="I1367" s="43"/>
      <c r="J1367" s="43"/>
      <c r="K1367" s="43"/>
      <c r="L1367" s="43"/>
      <c r="M1367" s="43"/>
      <c r="N1367" s="43"/>
      <c r="O1367" s="43"/>
      <c r="P1367" s="43"/>
      <c r="Q1367" s="41"/>
    </row>
    <row r="1368" spans="1:17" s="18" customFormat="1" x14ac:dyDescent="0.2">
      <c r="A1368" s="43"/>
      <c r="B1368" s="43"/>
      <c r="C1368" s="43"/>
      <c r="D1368" s="43"/>
      <c r="E1368" s="43"/>
      <c r="F1368" s="43"/>
      <c r="G1368" s="43"/>
      <c r="H1368" s="43"/>
      <c r="I1368" s="43"/>
      <c r="J1368" s="43"/>
      <c r="K1368" s="43"/>
      <c r="L1368" s="43"/>
      <c r="M1368" s="43"/>
      <c r="N1368" s="43"/>
      <c r="O1368" s="43"/>
      <c r="P1368" s="43"/>
      <c r="Q1368" s="41"/>
    </row>
    <row r="1369" spans="1:17" s="18" customFormat="1" x14ac:dyDescent="0.2">
      <c r="A1369" s="43"/>
      <c r="B1369" s="43"/>
      <c r="C1369" s="43"/>
      <c r="D1369" s="43"/>
      <c r="E1369" s="43"/>
      <c r="F1369" s="43"/>
      <c r="G1369" s="43"/>
      <c r="H1369" s="43"/>
      <c r="I1369" s="43"/>
      <c r="J1369" s="43"/>
      <c r="K1369" s="43"/>
      <c r="L1369" s="43"/>
      <c r="M1369" s="43"/>
      <c r="N1369" s="43"/>
      <c r="O1369" s="43"/>
      <c r="P1369" s="43"/>
      <c r="Q1369" s="41"/>
    </row>
    <row r="1370" spans="1:17" s="18" customFormat="1" x14ac:dyDescent="0.2">
      <c r="A1370" s="43"/>
      <c r="B1370" s="43"/>
      <c r="C1370" s="43"/>
      <c r="D1370" s="43"/>
      <c r="E1370" s="43"/>
      <c r="F1370" s="43"/>
      <c r="G1370" s="43"/>
      <c r="H1370" s="43"/>
      <c r="I1370" s="43"/>
      <c r="J1370" s="43"/>
      <c r="K1370" s="43"/>
      <c r="L1370" s="43"/>
      <c r="M1370" s="43"/>
      <c r="N1370" s="43"/>
      <c r="O1370" s="43"/>
      <c r="P1370" s="43"/>
      <c r="Q1370" s="41"/>
    </row>
    <row r="1371" spans="1:17" s="18" customFormat="1" x14ac:dyDescent="0.2">
      <c r="A1371" s="43"/>
      <c r="B1371" s="43"/>
      <c r="C1371" s="43"/>
      <c r="D1371" s="43"/>
      <c r="E1371" s="43"/>
      <c r="F1371" s="43"/>
      <c r="G1371" s="43"/>
      <c r="H1371" s="43"/>
      <c r="I1371" s="43"/>
      <c r="J1371" s="43"/>
      <c r="K1371" s="43"/>
      <c r="L1371" s="43"/>
      <c r="M1371" s="43"/>
      <c r="N1371" s="43"/>
      <c r="O1371" s="43"/>
      <c r="P1371" s="43"/>
      <c r="Q1371" s="41"/>
    </row>
    <row r="1372" spans="1:17" s="18" customFormat="1" x14ac:dyDescent="0.2">
      <c r="A1372" s="43"/>
      <c r="B1372" s="43"/>
      <c r="C1372" s="43"/>
      <c r="D1372" s="43"/>
      <c r="E1372" s="43"/>
      <c r="F1372" s="43"/>
      <c r="G1372" s="43"/>
      <c r="H1372" s="43"/>
      <c r="I1372" s="43"/>
      <c r="J1372" s="43"/>
      <c r="K1372" s="43"/>
      <c r="L1372" s="43"/>
      <c r="M1372" s="43"/>
      <c r="N1372" s="43"/>
      <c r="O1372" s="43"/>
      <c r="P1372" s="43"/>
      <c r="Q1372" s="41"/>
    </row>
    <row r="1373" spans="1:17" s="18" customFormat="1" x14ac:dyDescent="0.2">
      <c r="A1373" s="43"/>
      <c r="B1373" s="43"/>
      <c r="C1373" s="43"/>
      <c r="D1373" s="43"/>
      <c r="E1373" s="43"/>
      <c r="F1373" s="43"/>
      <c r="G1373" s="43"/>
      <c r="H1373" s="43"/>
      <c r="I1373" s="43"/>
      <c r="J1373" s="43"/>
      <c r="K1373" s="43"/>
      <c r="L1373" s="43"/>
      <c r="M1373" s="43"/>
      <c r="N1373" s="43"/>
      <c r="O1373" s="43"/>
      <c r="P1373" s="43"/>
      <c r="Q1373" s="41"/>
    </row>
    <row r="1374" spans="1:17" s="18" customFormat="1" x14ac:dyDescent="0.2">
      <c r="A1374" s="43"/>
      <c r="B1374" s="43"/>
      <c r="C1374" s="43"/>
      <c r="D1374" s="43"/>
      <c r="E1374" s="43"/>
      <c r="F1374" s="43"/>
      <c r="G1374" s="43"/>
      <c r="H1374" s="43"/>
      <c r="I1374" s="43"/>
      <c r="J1374" s="43"/>
      <c r="K1374" s="43"/>
      <c r="L1374" s="43"/>
      <c r="M1374" s="43"/>
      <c r="N1374" s="43"/>
      <c r="O1374" s="43"/>
      <c r="P1374" s="43"/>
      <c r="Q1374" s="41"/>
    </row>
    <row r="1375" spans="1:17" s="18" customFormat="1" x14ac:dyDescent="0.2">
      <c r="A1375" s="43"/>
      <c r="B1375" s="43"/>
      <c r="C1375" s="43"/>
      <c r="D1375" s="43"/>
      <c r="E1375" s="43"/>
      <c r="F1375" s="43"/>
      <c r="G1375" s="43"/>
      <c r="H1375" s="43"/>
      <c r="I1375" s="43"/>
      <c r="J1375" s="43"/>
      <c r="K1375" s="43"/>
      <c r="L1375" s="43"/>
      <c r="M1375" s="43"/>
      <c r="N1375" s="43"/>
      <c r="O1375" s="43"/>
      <c r="P1375" s="43"/>
      <c r="Q1375" s="41"/>
    </row>
    <row r="1376" spans="1:17" s="18" customFormat="1" x14ac:dyDescent="0.2">
      <c r="A1376" s="43"/>
      <c r="B1376" s="43"/>
      <c r="C1376" s="43"/>
      <c r="D1376" s="43"/>
      <c r="E1376" s="43"/>
      <c r="F1376" s="43"/>
      <c r="G1376" s="43"/>
      <c r="H1376" s="43"/>
      <c r="I1376" s="43"/>
      <c r="J1376" s="43"/>
      <c r="K1376" s="43"/>
      <c r="L1376" s="43"/>
      <c r="M1376" s="43"/>
      <c r="N1376" s="43"/>
      <c r="O1376" s="43"/>
      <c r="P1376" s="43"/>
      <c r="Q1376" s="41"/>
    </row>
    <row r="1377" spans="1:17" s="18" customFormat="1" x14ac:dyDescent="0.2">
      <c r="A1377" s="43"/>
      <c r="B1377" s="43"/>
      <c r="C1377" s="43"/>
      <c r="D1377" s="43"/>
      <c r="E1377" s="43"/>
      <c r="F1377" s="43"/>
      <c r="G1377" s="43"/>
      <c r="H1377" s="43"/>
      <c r="I1377" s="43"/>
      <c r="J1377" s="43"/>
      <c r="K1377" s="43"/>
      <c r="L1377" s="43"/>
      <c r="M1377" s="43"/>
      <c r="N1377" s="43"/>
      <c r="O1377" s="43"/>
      <c r="P1377" s="43"/>
      <c r="Q1377" s="41"/>
    </row>
    <row r="1378" spans="1:17" s="18" customFormat="1" x14ac:dyDescent="0.2">
      <c r="A1378" s="43"/>
      <c r="B1378" s="43"/>
      <c r="C1378" s="43"/>
      <c r="D1378" s="43"/>
      <c r="E1378" s="43"/>
      <c r="F1378" s="43"/>
      <c r="G1378" s="43"/>
      <c r="H1378" s="43"/>
      <c r="I1378" s="43"/>
      <c r="J1378" s="43"/>
      <c r="K1378" s="43"/>
      <c r="L1378" s="43"/>
      <c r="M1378" s="43"/>
      <c r="N1378" s="43"/>
      <c r="O1378" s="43"/>
      <c r="P1378" s="43"/>
      <c r="Q1378" s="41"/>
    </row>
    <row r="1379" spans="1:17" s="18" customFormat="1" x14ac:dyDescent="0.2">
      <c r="A1379" s="43"/>
      <c r="B1379" s="43"/>
      <c r="C1379" s="43"/>
      <c r="D1379" s="43"/>
      <c r="E1379" s="43"/>
      <c r="F1379" s="43"/>
      <c r="G1379" s="43"/>
      <c r="H1379" s="43"/>
      <c r="I1379" s="43"/>
      <c r="J1379" s="43"/>
      <c r="K1379" s="43"/>
      <c r="L1379" s="43"/>
      <c r="M1379" s="43"/>
      <c r="N1379" s="43"/>
      <c r="O1379" s="43"/>
      <c r="P1379" s="43"/>
      <c r="Q1379" s="41"/>
    </row>
    <row r="1380" spans="1:17" s="18" customFormat="1" x14ac:dyDescent="0.2">
      <c r="A1380" s="43"/>
      <c r="B1380" s="43"/>
      <c r="C1380" s="43"/>
      <c r="D1380" s="43"/>
      <c r="E1380" s="43"/>
      <c r="F1380" s="43"/>
      <c r="G1380" s="43"/>
      <c r="H1380" s="43"/>
      <c r="I1380" s="43"/>
      <c r="J1380" s="43"/>
      <c r="K1380" s="43"/>
      <c r="L1380" s="43"/>
      <c r="M1380" s="43"/>
      <c r="N1380" s="43"/>
      <c r="O1380" s="43"/>
      <c r="P1380" s="43"/>
      <c r="Q1380" s="41"/>
    </row>
    <row r="1381" spans="1:17" s="18" customFormat="1" x14ac:dyDescent="0.2">
      <c r="A1381" s="43"/>
      <c r="B1381" s="43"/>
      <c r="C1381" s="43"/>
      <c r="D1381" s="43"/>
      <c r="E1381" s="43"/>
      <c r="F1381" s="43"/>
      <c r="G1381" s="43"/>
      <c r="H1381" s="43"/>
      <c r="I1381" s="43"/>
      <c r="J1381" s="43"/>
      <c r="K1381" s="43"/>
      <c r="L1381" s="43"/>
      <c r="M1381" s="43"/>
      <c r="N1381" s="43"/>
      <c r="O1381" s="43"/>
      <c r="P1381" s="43"/>
      <c r="Q1381" s="41"/>
    </row>
    <row r="1382" spans="1:17" s="18" customFormat="1" x14ac:dyDescent="0.2">
      <c r="A1382" s="43"/>
      <c r="B1382" s="43"/>
      <c r="C1382" s="43"/>
      <c r="D1382" s="43"/>
      <c r="E1382" s="43"/>
      <c r="F1382" s="43"/>
      <c r="G1382" s="43"/>
      <c r="H1382" s="43"/>
      <c r="I1382" s="43"/>
      <c r="J1382" s="43"/>
      <c r="K1382" s="43"/>
      <c r="L1382" s="43"/>
      <c r="M1382" s="43"/>
      <c r="N1382" s="43"/>
      <c r="O1382" s="43"/>
      <c r="P1382" s="43"/>
      <c r="Q1382" s="41"/>
    </row>
    <row r="1383" spans="1:17" s="18" customFormat="1" x14ac:dyDescent="0.2">
      <c r="A1383" s="43"/>
      <c r="B1383" s="43"/>
      <c r="C1383" s="43"/>
      <c r="D1383" s="43"/>
      <c r="E1383" s="43"/>
      <c r="F1383" s="43"/>
      <c r="G1383" s="43"/>
      <c r="H1383" s="43"/>
      <c r="I1383" s="43"/>
      <c r="J1383" s="43"/>
      <c r="K1383" s="43"/>
      <c r="L1383" s="43"/>
      <c r="M1383" s="43"/>
      <c r="N1383" s="43"/>
      <c r="O1383" s="43"/>
      <c r="P1383" s="43"/>
      <c r="Q1383" s="41"/>
    </row>
    <row r="1384" spans="1:17" s="18" customFormat="1" x14ac:dyDescent="0.2">
      <c r="A1384" s="43"/>
      <c r="B1384" s="43"/>
      <c r="C1384" s="43"/>
      <c r="D1384" s="43"/>
      <c r="E1384" s="43"/>
      <c r="F1384" s="43"/>
      <c r="G1384" s="43"/>
      <c r="H1384" s="43"/>
      <c r="I1384" s="43"/>
      <c r="J1384" s="43"/>
      <c r="K1384" s="43"/>
      <c r="L1384" s="43"/>
      <c r="M1384" s="43"/>
      <c r="N1384" s="43"/>
      <c r="O1384" s="43"/>
      <c r="P1384" s="43"/>
      <c r="Q1384" s="41"/>
    </row>
    <row r="1385" spans="1:17" s="18" customFormat="1" x14ac:dyDescent="0.2">
      <c r="A1385" s="43"/>
      <c r="B1385" s="43"/>
      <c r="C1385" s="43"/>
      <c r="D1385" s="43"/>
      <c r="E1385" s="43"/>
      <c r="F1385" s="43"/>
      <c r="G1385" s="43"/>
      <c r="H1385" s="43"/>
      <c r="I1385" s="43"/>
      <c r="J1385" s="43"/>
      <c r="K1385" s="43"/>
      <c r="L1385" s="43"/>
      <c r="M1385" s="43"/>
      <c r="N1385" s="43"/>
      <c r="O1385" s="43"/>
      <c r="P1385" s="43"/>
      <c r="Q1385" s="41"/>
    </row>
    <row r="1386" spans="1:17" s="18" customFormat="1" x14ac:dyDescent="0.2">
      <c r="A1386" s="43"/>
      <c r="B1386" s="43"/>
      <c r="C1386" s="43"/>
      <c r="D1386" s="43"/>
      <c r="E1386" s="43"/>
      <c r="F1386" s="43"/>
      <c r="G1386" s="43"/>
      <c r="H1386" s="43"/>
      <c r="I1386" s="43"/>
      <c r="J1386" s="43"/>
      <c r="K1386" s="43"/>
      <c r="L1386" s="43"/>
      <c r="M1386" s="43"/>
      <c r="N1386" s="43"/>
      <c r="O1386" s="43"/>
      <c r="P1386" s="43"/>
      <c r="Q1386" s="41"/>
    </row>
    <row r="1387" spans="1:17" s="18" customFormat="1" x14ac:dyDescent="0.2">
      <c r="A1387" s="43"/>
      <c r="B1387" s="43"/>
      <c r="C1387" s="43"/>
      <c r="D1387" s="43"/>
      <c r="E1387" s="43"/>
      <c r="F1387" s="43"/>
      <c r="G1387" s="43"/>
      <c r="H1387" s="43"/>
      <c r="I1387" s="43"/>
      <c r="J1387" s="43"/>
      <c r="K1387" s="43"/>
      <c r="L1387" s="43"/>
      <c r="M1387" s="43"/>
      <c r="N1387" s="43"/>
      <c r="O1387" s="43"/>
      <c r="P1387" s="43"/>
      <c r="Q1387" s="41"/>
    </row>
    <row r="1388" spans="1:17" s="18" customFormat="1" x14ac:dyDescent="0.2">
      <c r="A1388" s="43"/>
      <c r="B1388" s="43"/>
      <c r="C1388" s="43"/>
      <c r="D1388" s="43"/>
      <c r="E1388" s="43"/>
      <c r="F1388" s="43"/>
      <c r="G1388" s="43"/>
      <c r="H1388" s="43"/>
      <c r="I1388" s="43"/>
      <c r="J1388" s="43"/>
      <c r="K1388" s="43"/>
      <c r="L1388" s="43"/>
      <c r="M1388" s="43"/>
      <c r="N1388" s="43"/>
      <c r="O1388" s="43"/>
      <c r="P1388" s="43"/>
      <c r="Q1388" s="41"/>
    </row>
    <row r="1389" spans="1:17" s="18" customFormat="1" x14ac:dyDescent="0.2">
      <c r="A1389" s="43"/>
      <c r="B1389" s="43"/>
      <c r="C1389" s="43"/>
      <c r="D1389" s="43"/>
      <c r="E1389" s="43"/>
      <c r="F1389" s="43"/>
      <c r="G1389" s="43"/>
      <c r="H1389" s="43"/>
      <c r="I1389" s="43"/>
      <c r="J1389" s="43"/>
      <c r="K1389" s="43"/>
      <c r="L1389" s="43"/>
      <c r="M1389" s="43"/>
      <c r="N1389" s="43"/>
      <c r="O1389" s="43"/>
      <c r="P1389" s="43"/>
      <c r="Q1389" s="41"/>
    </row>
    <row r="1390" spans="1:17" s="18" customFormat="1" x14ac:dyDescent="0.2">
      <c r="A1390" s="43"/>
      <c r="B1390" s="43"/>
      <c r="C1390" s="43"/>
      <c r="D1390" s="43"/>
      <c r="E1390" s="43"/>
      <c r="F1390" s="43"/>
      <c r="G1390" s="43"/>
      <c r="H1390" s="43"/>
      <c r="I1390" s="43"/>
      <c r="J1390" s="43"/>
      <c r="K1390" s="43"/>
      <c r="L1390" s="43"/>
      <c r="M1390" s="43"/>
      <c r="N1390" s="43"/>
      <c r="O1390" s="43"/>
      <c r="P1390" s="43"/>
      <c r="Q1390" s="41"/>
    </row>
    <row r="1391" spans="1:17" s="18" customFormat="1" x14ac:dyDescent="0.2">
      <c r="A1391" s="43"/>
      <c r="B1391" s="43"/>
      <c r="C1391" s="43"/>
      <c r="D1391" s="43"/>
      <c r="E1391" s="43"/>
      <c r="F1391" s="43"/>
      <c r="G1391" s="43"/>
      <c r="H1391" s="43"/>
      <c r="I1391" s="43"/>
      <c r="J1391" s="43"/>
      <c r="K1391" s="43"/>
      <c r="L1391" s="43"/>
      <c r="M1391" s="43"/>
      <c r="N1391" s="43"/>
      <c r="O1391" s="43"/>
      <c r="P1391" s="43"/>
      <c r="Q1391" s="41"/>
    </row>
    <row r="1392" spans="1:17" s="18" customFormat="1" x14ac:dyDescent="0.2">
      <c r="A1392" s="43"/>
      <c r="B1392" s="43"/>
      <c r="C1392" s="43"/>
      <c r="D1392" s="43"/>
      <c r="E1392" s="43"/>
      <c r="F1392" s="43"/>
      <c r="G1392" s="43"/>
      <c r="H1392" s="43"/>
      <c r="I1392" s="43"/>
      <c r="J1392" s="43"/>
      <c r="K1392" s="43"/>
      <c r="L1392" s="43"/>
      <c r="M1392" s="43"/>
      <c r="N1392" s="43"/>
      <c r="O1392" s="43"/>
      <c r="P1392" s="43"/>
      <c r="Q1392" s="41"/>
    </row>
    <row r="1393" spans="1:17" s="18" customFormat="1" x14ac:dyDescent="0.2">
      <c r="A1393" s="43"/>
      <c r="B1393" s="43"/>
      <c r="C1393" s="43"/>
      <c r="D1393" s="43"/>
      <c r="E1393" s="43"/>
      <c r="F1393" s="43"/>
      <c r="G1393" s="43"/>
      <c r="H1393" s="43"/>
      <c r="I1393" s="43"/>
      <c r="J1393" s="43"/>
      <c r="K1393" s="43"/>
      <c r="L1393" s="43"/>
      <c r="M1393" s="43"/>
      <c r="N1393" s="43"/>
      <c r="O1393" s="43"/>
      <c r="P1393" s="43"/>
      <c r="Q1393" s="41"/>
    </row>
    <row r="1394" spans="1:17" s="18" customFormat="1" x14ac:dyDescent="0.2">
      <c r="A1394" s="43"/>
      <c r="B1394" s="43"/>
      <c r="C1394" s="43"/>
      <c r="D1394" s="43"/>
      <c r="E1394" s="43"/>
      <c r="F1394" s="43"/>
      <c r="G1394" s="43"/>
      <c r="H1394" s="43"/>
      <c r="I1394" s="43"/>
      <c r="J1394" s="43"/>
      <c r="K1394" s="43"/>
      <c r="L1394" s="43"/>
      <c r="M1394" s="43"/>
      <c r="N1394" s="43"/>
      <c r="O1394" s="43"/>
      <c r="P1394" s="43"/>
      <c r="Q1394" s="41"/>
    </row>
    <row r="1395" spans="1:17" s="18" customFormat="1" x14ac:dyDescent="0.2">
      <c r="A1395" s="43"/>
      <c r="B1395" s="43"/>
      <c r="C1395" s="43"/>
      <c r="D1395" s="43"/>
      <c r="E1395" s="43"/>
      <c r="F1395" s="43"/>
      <c r="G1395" s="43"/>
      <c r="H1395" s="43"/>
      <c r="I1395" s="43"/>
      <c r="J1395" s="43"/>
      <c r="K1395" s="43"/>
      <c r="L1395" s="43"/>
      <c r="M1395" s="43"/>
      <c r="N1395" s="43"/>
      <c r="O1395" s="43"/>
      <c r="P1395" s="43"/>
      <c r="Q1395" s="41"/>
    </row>
    <row r="1396" spans="1:17" s="18" customFormat="1" x14ac:dyDescent="0.2">
      <c r="A1396" s="43"/>
      <c r="B1396" s="43"/>
      <c r="C1396" s="43"/>
      <c r="D1396" s="43"/>
      <c r="E1396" s="43"/>
      <c r="F1396" s="43"/>
      <c r="G1396" s="43"/>
      <c r="H1396" s="43"/>
      <c r="I1396" s="43"/>
      <c r="J1396" s="43"/>
      <c r="K1396" s="43"/>
      <c r="L1396" s="43"/>
      <c r="M1396" s="43"/>
      <c r="N1396" s="43"/>
      <c r="O1396" s="43"/>
      <c r="P1396" s="43"/>
      <c r="Q1396" s="41"/>
    </row>
    <row r="1397" spans="1:17" s="18" customFormat="1" x14ac:dyDescent="0.2">
      <c r="A1397" s="43"/>
      <c r="B1397" s="43"/>
      <c r="C1397" s="43"/>
      <c r="D1397" s="43"/>
      <c r="E1397" s="43"/>
      <c r="F1397" s="43"/>
      <c r="G1397" s="43"/>
      <c r="H1397" s="43"/>
      <c r="I1397" s="43"/>
      <c r="J1397" s="43"/>
      <c r="K1397" s="43"/>
      <c r="L1397" s="43"/>
      <c r="M1397" s="43"/>
      <c r="N1397" s="43"/>
      <c r="O1397" s="43"/>
      <c r="P1397" s="43"/>
      <c r="Q1397" s="41"/>
    </row>
    <row r="1398" spans="1:17" s="18" customFormat="1" x14ac:dyDescent="0.2">
      <c r="A1398" s="43"/>
      <c r="B1398" s="43"/>
      <c r="C1398" s="43"/>
      <c r="D1398" s="43"/>
      <c r="E1398" s="43"/>
      <c r="F1398" s="43"/>
      <c r="G1398" s="43"/>
      <c r="H1398" s="43"/>
      <c r="I1398" s="43"/>
      <c r="J1398" s="43"/>
      <c r="K1398" s="43"/>
      <c r="L1398" s="43"/>
      <c r="M1398" s="43"/>
      <c r="N1398" s="43"/>
      <c r="O1398" s="43"/>
      <c r="P1398" s="43"/>
      <c r="Q1398" s="41"/>
    </row>
    <row r="1399" spans="1:17" s="18" customFormat="1" x14ac:dyDescent="0.2">
      <c r="A1399" s="43"/>
      <c r="B1399" s="43"/>
      <c r="C1399" s="43"/>
      <c r="D1399" s="43"/>
      <c r="E1399" s="43"/>
      <c r="F1399" s="43"/>
      <c r="G1399" s="43"/>
      <c r="H1399" s="43"/>
      <c r="I1399" s="43"/>
      <c r="J1399" s="43"/>
      <c r="K1399" s="43"/>
      <c r="L1399" s="43"/>
      <c r="M1399" s="43"/>
      <c r="N1399" s="43"/>
      <c r="O1399" s="43"/>
      <c r="P1399" s="43"/>
      <c r="Q1399" s="41"/>
    </row>
    <row r="1400" spans="1:17" s="18" customFormat="1" x14ac:dyDescent="0.2">
      <c r="A1400" s="43"/>
      <c r="B1400" s="43"/>
      <c r="C1400" s="43"/>
      <c r="D1400" s="43"/>
      <c r="E1400" s="43"/>
      <c r="F1400" s="43"/>
      <c r="G1400" s="43"/>
      <c r="H1400" s="43"/>
      <c r="I1400" s="43"/>
      <c r="J1400" s="43"/>
      <c r="K1400" s="43"/>
      <c r="L1400" s="43"/>
      <c r="M1400" s="43"/>
      <c r="N1400" s="43"/>
      <c r="O1400" s="43"/>
      <c r="P1400" s="43"/>
      <c r="Q1400" s="41"/>
    </row>
    <row r="1401" spans="1:17" s="18" customFormat="1" x14ac:dyDescent="0.2">
      <c r="A1401" s="43"/>
      <c r="B1401" s="43"/>
      <c r="C1401" s="43"/>
      <c r="D1401" s="43"/>
      <c r="E1401" s="43"/>
      <c r="F1401" s="43"/>
      <c r="G1401" s="43"/>
      <c r="H1401" s="43"/>
      <c r="I1401" s="43"/>
      <c r="J1401" s="43"/>
      <c r="K1401" s="43"/>
      <c r="L1401" s="43"/>
      <c r="M1401" s="43"/>
      <c r="N1401" s="43"/>
      <c r="O1401" s="43"/>
      <c r="P1401" s="43"/>
      <c r="Q1401" s="41"/>
    </row>
    <row r="1402" spans="1:17" s="18" customFormat="1" x14ac:dyDescent="0.2">
      <c r="A1402" s="43"/>
      <c r="B1402" s="43"/>
      <c r="C1402" s="43"/>
      <c r="D1402" s="43"/>
      <c r="E1402" s="43"/>
      <c r="F1402" s="43"/>
      <c r="G1402" s="43"/>
      <c r="H1402" s="43"/>
      <c r="I1402" s="43"/>
      <c r="J1402" s="43"/>
      <c r="K1402" s="43"/>
      <c r="L1402" s="43"/>
      <c r="M1402" s="43"/>
      <c r="N1402" s="43"/>
      <c r="O1402" s="43"/>
      <c r="P1402" s="43"/>
      <c r="Q1402" s="41"/>
    </row>
    <row r="1403" spans="1:17" s="18" customFormat="1" x14ac:dyDescent="0.2">
      <c r="A1403" s="43"/>
      <c r="B1403" s="43"/>
      <c r="C1403" s="43"/>
      <c r="D1403" s="43"/>
      <c r="E1403" s="43"/>
      <c r="F1403" s="43"/>
      <c r="G1403" s="43"/>
      <c r="H1403" s="43"/>
      <c r="I1403" s="43"/>
      <c r="J1403" s="43"/>
      <c r="K1403" s="43"/>
      <c r="L1403" s="43"/>
      <c r="M1403" s="43"/>
      <c r="N1403" s="43"/>
      <c r="O1403" s="43"/>
      <c r="P1403" s="43"/>
      <c r="Q1403" s="41"/>
    </row>
    <row r="1404" spans="1:17" s="18" customFormat="1" x14ac:dyDescent="0.2">
      <c r="A1404" s="43"/>
      <c r="B1404" s="43"/>
      <c r="C1404" s="43"/>
      <c r="D1404" s="43"/>
      <c r="E1404" s="43"/>
      <c r="F1404" s="43"/>
      <c r="G1404" s="43"/>
      <c r="H1404" s="43"/>
      <c r="I1404" s="43"/>
      <c r="J1404" s="43"/>
      <c r="K1404" s="43"/>
      <c r="L1404" s="43"/>
      <c r="M1404" s="43"/>
      <c r="N1404" s="43"/>
      <c r="O1404" s="43"/>
      <c r="P1404" s="43"/>
      <c r="Q1404" s="41"/>
    </row>
    <row r="1405" spans="1:17" s="18" customFormat="1" x14ac:dyDescent="0.2">
      <c r="A1405" s="43"/>
      <c r="B1405" s="43"/>
      <c r="C1405" s="43"/>
      <c r="D1405" s="43"/>
      <c r="E1405" s="43"/>
      <c r="F1405" s="43"/>
      <c r="G1405" s="43"/>
      <c r="H1405" s="43"/>
      <c r="I1405" s="43"/>
      <c r="J1405" s="43"/>
      <c r="K1405" s="43"/>
      <c r="L1405" s="43"/>
      <c r="M1405" s="43"/>
      <c r="N1405" s="43"/>
      <c r="O1405" s="43"/>
      <c r="P1405" s="43"/>
      <c r="Q1405" s="41"/>
    </row>
    <row r="1406" spans="1:17" s="18" customFormat="1" x14ac:dyDescent="0.2">
      <c r="A1406" s="43"/>
      <c r="B1406" s="43"/>
      <c r="C1406" s="43"/>
      <c r="D1406" s="43"/>
      <c r="E1406" s="43"/>
      <c r="F1406" s="43"/>
      <c r="G1406" s="43"/>
      <c r="H1406" s="43"/>
      <c r="I1406" s="43"/>
      <c r="J1406" s="43"/>
      <c r="K1406" s="43"/>
      <c r="L1406" s="43"/>
      <c r="M1406" s="43"/>
      <c r="N1406" s="43"/>
      <c r="O1406" s="43"/>
      <c r="P1406" s="43"/>
      <c r="Q1406" s="41"/>
    </row>
    <row r="1407" spans="1:17" s="18" customFormat="1" x14ac:dyDescent="0.2">
      <c r="A1407" s="43"/>
      <c r="B1407" s="43"/>
      <c r="C1407" s="43"/>
      <c r="D1407" s="43"/>
      <c r="E1407" s="43"/>
      <c r="F1407" s="43"/>
      <c r="G1407" s="43"/>
      <c r="H1407" s="43"/>
      <c r="I1407" s="43"/>
      <c r="J1407" s="43"/>
      <c r="K1407" s="43"/>
      <c r="L1407" s="43"/>
      <c r="M1407" s="43"/>
      <c r="N1407" s="43"/>
      <c r="O1407" s="43"/>
      <c r="P1407" s="43"/>
      <c r="Q1407" s="41"/>
    </row>
    <row r="1408" spans="1:17" s="18" customFormat="1" x14ac:dyDescent="0.2">
      <c r="A1408" s="43"/>
      <c r="B1408" s="43"/>
      <c r="C1408" s="43"/>
      <c r="D1408" s="43"/>
      <c r="E1408" s="43"/>
      <c r="F1408" s="43"/>
      <c r="G1408" s="43"/>
      <c r="H1408" s="43"/>
      <c r="I1408" s="43"/>
      <c r="J1408" s="43"/>
      <c r="K1408" s="43"/>
      <c r="L1408" s="43"/>
      <c r="M1408" s="43"/>
      <c r="N1408" s="43"/>
      <c r="O1408" s="43"/>
      <c r="P1408" s="43"/>
      <c r="Q1408" s="41"/>
    </row>
    <row r="1409" spans="1:17" s="18" customFormat="1" x14ac:dyDescent="0.2">
      <c r="A1409" s="43"/>
      <c r="B1409" s="43"/>
      <c r="C1409" s="43"/>
      <c r="D1409" s="43"/>
      <c r="E1409" s="43"/>
      <c r="F1409" s="43"/>
      <c r="G1409" s="43"/>
      <c r="H1409" s="43"/>
      <c r="I1409" s="43"/>
      <c r="J1409" s="43"/>
      <c r="K1409" s="43"/>
      <c r="L1409" s="43"/>
      <c r="M1409" s="43"/>
      <c r="N1409" s="43"/>
      <c r="O1409" s="43"/>
      <c r="P1409" s="43"/>
      <c r="Q1409" s="41"/>
    </row>
    <row r="1410" spans="1:17" s="18" customFormat="1" x14ac:dyDescent="0.2">
      <c r="A1410" s="43"/>
      <c r="B1410" s="43"/>
      <c r="C1410" s="43"/>
      <c r="D1410" s="43"/>
      <c r="E1410" s="43"/>
      <c r="F1410" s="43"/>
      <c r="G1410" s="43"/>
      <c r="H1410" s="43"/>
      <c r="I1410" s="43"/>
      <c r="J1410" s="43"/>
      <c r="K1410" s="43"/>
      <c r="L1410" s="43"/>
      <c r="M1410" s="43"/>
      <c r="N1410" s="43"/>
      <c r="O1410" s="43"/>
      <c r="P1410" s="43"/>
      <c r="Q1410" s="41"/>
    </row>
    <row r="1411" spans="1:17" s="18" customFormat="1" x14ac:dyDescent="0.2">
      <c r="A1411" s="43"/>
      <c r="B1411" s="43"/>
      <c r="C1411" s="43"/>
      <c r="D1411" s="43"/>
      <c r="E1411" s="43"/>
      <c r="F1411" s="43"/>
      <c r="G1411" s="43"/>
      <c r="H1411" s="43"/>
      <c r="I1411" s="43"/>
      <c r="J1411" s="43"/>
      <c r="K1411" s="43"/>
      <c r="L1411" s="43"/>
      <c r="M1411" s="43"/>
      <c r="N1411" s="43"/>
      <c r="O1411" s="43"/>
      <c r="P1411" s="43"/>
      <c r="Q1411" s="41"/>
    </row>
    <row r="1412" spans="1:17" s="18" customFormat="1" x14ac:dyDescent="0.2">
      <c r="A1412" s="43"/>
      <c r="B1412" s="43"/>
      <c r="C1412" s="43"/>
      <c r="D1412" s="43"/>
      <c r="E1412" s="43"/>
      <c r="F1412" s="43"/>
      <c r="G1412" s="43"/>
      <c r="H1412" s="43"/>
      <c r="I1412" s="43"/>
      <c r="J1412" s="43"/>
      <c r="K1412" s="43"/>
      <c r="L1412" s="43"/>
      <c r="M1412" s="43"/>
      <c r="N1412" s="43"/>
      <c r="O1412" s="43"/>
      <c r="P1412" s="43"/>
      <c r="Q1412" s="41"/>
    </row>
    <row r="1413" spans="1:17" s="18" customFormat="1" x14ac:dyDescent="0.2">
      <c r="A1413" s="43"/>
      <c r="B1413" s="43"/>
      <c r="C1413" s="43"/>
      <c r="D1413" s="43"/>
      <c r="E1413" s="43"/>
      <c r="F1413" s="43"/>
      <c r="G1413" s="43"/>
      <c r="H1413" s="43"/>
      <c r="I1413" s="43"/>
      <c r="J1413" s="43"/>
      <c r="K1413" s="43"/>
      <c r="L1413" s="43"/>
      <c r="M1413" s="43"/>
      <c r="N1413" s="43"/>
      <c r="O1413" s="43"/>
      <c r="P1413" s="43"/>
      <c r="Q1413" s="41"/>
    </row>
    <row r="1414" spans="1:17" s="18" customFormat="1" x14ac:dyDescent="0.2">
      <c r="A1414" s="43"/>
      <c r="B1414" s="43"/>
      <c r="C1414" s="43"/>
      <c r="D1414" s="43"/>
      <c r="E1414" s="43"/>
      <c r="F1414" s="43"/>
      <c r="G1414" s="43"/>
      <c r="H1414" s="43"/>
      <c r="I1414" s="43"/>
      <c r="J1414" s="43"/>
      <c r="K1414" s="43"/>
      <c r="L1414" s="43"/>
      <c r="M1414" s="43"/>
      <c r="N1414" s="43"/>
      <c r="O1414" s="43"/>
      <c r="P1414" s="43"/>
      <c r="Q1414" s="41"/>
    </row>
    <row r="1415" spans="1:17" s="18" customFormat="1" x14ac:dyDescent="0.2">
      <c r="A1415" s="43"/>
      <c r="B1415" s="43"/>
      <c r="C1415" s="43"/>
      <c r="D1415" s="43"/>
      <c r="E1415" s="43"/>
      <c r="F1415" s="43"/>
      <c r="G1415" s="43"/>
      <c r="H1415" s="43"/>
      <c r="I1415" s="43"/>
      <c r="J1415" s="43"/>
      <c r="K1415" s="43"/>
      <c r="L1415" s="43"/>
      <c r="M1415" s="43"/>
      <c r="N1415" s="43"/>
      <c r="O1415" s="43"/>
      <c r="P1415" s="43"/>
      <c r="Q1415" s="41"/>
    </row>
    <row r="1416" spans="1:17" s="18" customFormat="1" x14ac:dyDescent="0.2">
      <c r="A1416" s="43"/>
      <c r="B1416" s="43"/>
      <c r="C1416" s="43"/>
      <c r="D1416" s="43"/>
      <c r="E1416" s="43"/>
      <c r="F1416" s="43"/>
      <c r="G1416" s="43"/>
      <c r="H1416" s="43"/>
      <c r="I1416" s="43"/>
      <c r="J1416" s="43"/>
      <c r="K1416" s="43"/>
      <c r="L1416" s="43"/>
      <c r="M1416" s="43"/>
      <c r="N1416" s="43"/>
      <c r="O1416" s="43"/>
      <c r="P1416" s="43"/>
      <c r="Q1416" s="41"/>
    </row>
    <row r="1417" spans="1:17" s="18" customFormat="1" x14ac:dyDescent="0.2">
      <c r="A1417" s="43"/>
      <c r="B1417" s="43"/>
      <c r="C1417" s="43"/>
      <c r="D1417" s="43"/>
      <c r="E1417" s="43"/>
      <c r="F1417" s="43"/>
      <c r="G1417" s="43"/>
      <c r="H1417" s="43"/>
      <c r="I1417" s="43"/>
      <c r="J1417" s="43"/>
      <c r="K1417" s="43"/>
      <c r="L1417" s="43"/>
      <c r="M1417" s="43"/>
      <c r="N1417" s="43"/>
      <c r="O1417" s="43"/>
      <c r="P1417" s="43"/>
      <c r="Q1417" s="41"/>
    </row>
    <row r="1418" spans="1:17" s="18" customFormat="1" x14ac:dyDescent="0.2">
      <c r="A1418" s="43"/>
      <c r="B1418" s="43"/>
      <c r="C1418" s="43"/>
      <c r="D1418" s="43"/>
      <c r="E1418" s="43"/>
      <c r="F1418" s="43"/>
      <c r="G1418" s="43"/>
      <c r="H1418" s="43"/>
      <c r="I1418" s="43"/>
      <c r="J1418" s="43"/>
      <c r="K1418" s="43"/>
      <c r="L1418" s="43"/>
      <c r="M1418" s="43"/>
      <c r="N1418" s="43"/>
      <c r="O1418" s="43"/>
      <c r="P1418" s="43"/>
      <c r="Q1418" s="41"/>
    </row>
    <row r="1419" spans="1:17" s="18" customFormat="1" x14ac:dyDescent="0.2">
      <c r="A1419" s="43"/>
      <c r="B1419" s="43"/>
      <c r="C1419" s="43"/>
      <c r="D1419" s="43"/>
      <c r="E1419" s="43"/>
      <c r="F1419" s="43"/>
      <c r="G1419" s="43"/>
      <c r="H1419" s="43"/>
      <c r="I1419" s="43"/>
      <c r="J1419" s="43"/>
      <c r="K1419" s="43"/>
      <c r="L1419" s="43"/>
      <c r="M1419" s="43"/>
      <c r="N1419" s="43"/>
      <c r="O1419" s="43"/>
      <c r="P1419" s="43"/>
      <c r="Q1419" s="41"/>
    </row>
    <row r="1420" spans="1:17" s="18" customFormat="1" x14ac:dyDescent="0.2">
      <c r="A1420" s="43"/>
      <c r="B1420" s="43"/>
      <c r="C1420" s="43"/>
      <c r="D1420" s="43"/>
      <c r="E1420" s="43"/>
      <c r="F1420" s="43"/>
      <c r="G1420" s="43"/>
      <c r="H1420" s="43"/>
      <c r="I1420" s="43"/>
      <c r="J1420" s="43"/>
      <c r="K1420" s="43"/>
      <c r="L1420" s="43"/>
      <c r="M1420" s="43"/>
      <c r="N1420" s="43"/>
      <c r="O1420" s="43"/>
      <c r="P1420" s="43"/>
      <c r="Q1420" s="41"/>
    </row>
    <row r="1421" spans="1:17" s="18" customFormat="1" x14ac:dyDescent="0.2">
      <c r="A1421" s="43"/>
      <c r="B1421" s="43"/>
      <c r="C1421" s="43"/>
      <c r="D1421" s="43"/>
      <c r="E1421" s="43"/>
      <c r="F1421" s="43"/>
      <c r="G1421" s="43"/>
      <c r="H1421" s="43"/>
      <c r="I1421" s="43"/>
      <c r="J1421" s="43"/>
      <c r="K1421" s="43"/>
      <c r="L1421" s="43"/>
      <c r="M1421" s="43"/>
      <c r="N1421" s="43"/>
      <c r="O1421" s="43"/>
      <c r="P1421" s="43"/>
      <c r="Q1421" s="41"/>
    </row>
    <row r="1422" spans="1:17" s="18" customFormat="1" x14ac:dyDescent="0.2">
      <c r="A1422" s="43"/>
      <c r="B1422" s="43"/>
      <c r="C1422" s="43"/>
      <c r="D1422" s="43"/>
      <c r="E1422" s="43"/>
      <c r="F1422" s="43"/>
      <c r="G1422" s="43"/>
      <c r="H1422" s="43"/>
      <c r="I1422" s="43"/>
      <c r="J1422" s="43"/>
      <c r="K1422" s="43"/>
      <c r="L1422" s="43"/>
      <c r="M1422" s="43"/>
      <c r="N1422" s="43"/>
      <c r="O1422" s="43"/>
      <c r="P1422" s="43"/>
      <c r="Q1422" s="41"/>
    </row>
    <row r="1423" spans="1:17" s="18" customFormat="1" x14ac:dyDescent="0.2">
      <c r="A1423" s="43"/>
      <c r="B1423" s="43"/>
      <c r="C1423" s="43"/>
      <c r="D1423" s="43"/>
      <c r="E1423" s="43"/>
      <c r="F1423" s="43"/>
      <c r="G1423" s="43"/>
      <c r="H1423" s="43"/>
      <c r="I1423" s="43"/>
      <c r="J1423" s="43"/>
      <c r="K1423" s="43"/>
      <c r="L1423" s="43"/>
      <c r="M1423" s="43"/>
      <c r="N1423" s="43"/>
      <c r="O1423" s="43"/>
      <c r="P1423" s="43"/>
      <c r="Q1423" s="41"/>
    </row>
    <row r="1424" spans="1:17" s="18" customFormat="1" x14ac:dyDescent="0.2">
      <c r="A1424" s="43"/>
      <c r="B1424" s="43"/>
      <c r="C1424" s="43"/>
      <c r="D1424" s="43"/>
      <c r="E1424" s="43"/>
      <c r="F1424" s="43"/>
      <c r="G1424" s="43"/>
      <c r="H1424" s="43"/>
      <c r="I1424" s="43"/>
      <c r="J1424" s="43"/>
      <c r="K1424" s="43"/>
      <c r="L1424" s="43"/>
      <c r="M1424" s="43"/>
      <c r="N1424" s="43"/>
      <c r="O1424" s="43"/>
      <c r="P1424" s="43"/>
      <c r="Q1424" s="41"/>
    </row>
    <row r="1425" spans="1:17" s="18" customFormat="1" x14ac:dyDescent="0.2">
      <c r="A1425" s="43"/>
      <c r="B1425" s="43"/>
      <c r="C1425" s="43"/>
      <c r="D1425" s="43"/>
      <c r="E1425" s="43"/>
      <c r="F1425" s="43"/>
      <c r="G1425" s="43"/>
      <c r="H1425" s="43"/>
      <c r="I1425" s="43"/>
      <c r="J1425" s="43"/>
      <c r="K1425" s="43"/>
      <c r="L1425" s="43"/>
      <c r="M1425" s="43"/>
      <c r="N1425" s="43"/>
      <c r="O1425" s="43"/>
      <c r="P1425" s="43"/>
      <c r="Q1425" s="41"/>
    </row>
    <row r="1426" spans="1:17" s="18" customFormat="1" x14ac:dyDescent="0.2">
      <c r="A1426" s="43"/>
      <c r="B1426" s="43"/>
      <c r="C1426" s="43"/>
      <c r="D1426" s="43"/>
      <c r="E1426" s="43"/>
      <c r="F1426" s="43"/>
      <c r="G1426" s="43"/>
      <c r="H1426" s="43"/>
      <c r="I1426" s="43"/>
      <c r="J1426" s="43"/>
      <c r="K1426" s="43"/>
      <c r="L1426" s="43"/>
      <c r="M1426" s="43"/>
      <c r="N1426" s="43"/>
      <c r="O1426" s="43"/>
      <c r="P1426" s="43"/>
      <c r="Q1426" s="41"/>
    </row>
    <row r="1427" spans="1:17" s="18" customFormat="1" x14ac:dyDescent="0.2">
      <c r="A1427" s="43"/>
      <c r="B1427" s="43"/>
      <c r="C1427" s="43"/>
      <c r="D1427" s="43"/>
      <c r="E1427" s="43"/>
      <c r="F1427" s="43"/>
      <c r="G1427" s="43"/>
      <c r="H1427" s="43"/>
      <c r="I1427" s="43"/>
      <c r="J1427" s="43"/>
      <c r="K1427" s="43"/>
      <c r="L1427" s="43"/>
      <c r="M1427" s="43"/>
      <c r="N1427" s="43"/>
      <c r="O1427" s="43"/>
      <c r="P1427" s="43"/>
      <c r="Q1427" s="41"/>
    </row>
    <row r="1428" spans="1:17" s="18" customFormat="1" x14ac:dyDescent="0.2">
      <c r="A1428" s="43"/>
      <c r="B1428" s="43"/>
      <c r="C1428" s="43"/>
      <c r="D1428" s="43"/>
      <c r="E1428" s="43"/>
      <c r="F1428" s="43"/>
      <c r="G1428" s="43"/>
      <c r="H1428" s="43"/>
      <c r="I1428" s="43"/>
      <c r="J1428" s="43"/>
      <c r="K1428" s="43"/>
      <c r="L1428" s="43"/>
      <c r="M1428" s="43"/>
      <c r="N1428" s="43"/>
      <c r="O1428" s="43"/>
      <c r="P1428" s="43"/>
      <c r="Q1428" s="41"/>
    </row>
    <row r="1429" spans="1:17" s="18" customFormat="1" x14ac:dyDescent="0.2">
      <c r="A1429" s="43"/>
      <c r="B1429" s="43"/>
      <c r="C1429" s="43"/>
      <c r="D1429" s="43"/>
      <c r="E1429" s="43"/>
      <c r="F1429" s="43"/>
      <c r="G1429" s="43"/>
      <c r="H1429" s="43"/>
      <c r="I1429" s="43"/>
      <c r="J1429" s="43"/>
      <c r="K1429" s="43"/>
      <c r="L1429" s="43"/>
      <c r="M1429" s="43"/>
      <c r="N1429" s="43"/>
      <c r="O1429" s="43"/>
      <c r="P1429" s="43"/>
      <c r="Q1429" s="41"/>
    </row>
    <row r="1430" spans="1:17" s="18" customFormat="1" x14ac:dyDescent="0.2">
      <c r="A1430" s="43"/>
      <c r="B1430" s="43"/>
      <c r="C1430" s="43"/>
      <c r="D1430" s="43"/>
      <c r="E1430" s="43"/>
      <c r="F1430" s="43"/>
      <c r="G1430" s="43"/>
      <c r="H1430" s="43"/>
      <c r="I1430" s="43"/>
      <c r="J1430" s="43"/>
      <c r="K1430" s="43"/>
      <c r="L1430" s="43"/>
      <c r="M1430" s="43"/>
      <c r="N1430" s="43"/>
      <c r="O1430" s="43"/>
      <c r="P1430" s="43"/>
      <c r="Q1430" s="41"/>
    </row>
    <row r="1431" spans="1:17" s="18" customFormat="1" x14ac:dyDescent="0.2">
      <c r="A1431" s="43"/>
      <c r="B1431" s="43"/>
      <c r="C1431" s="43"/>
      <c r="D1431" s="43"/>
      <c r="E1431" s="43"/>
      <c r="F1431" s="43"/>
      <c r="G1431" s="43"/>
      <c r="H1431" s="43"/>
      <c r="I1431" s="43"/>
      <c r="J1431" s="43"/>
      <c r="K1431" s="43"/>
      <c r="L1431" s="43"/>
      <c r="M1431" s="43"/>
      <c r="N1431" s="43"/>
      <c r="O1431" s="43"/>
      <c r="P1431" s="43"/>
      <c r="Q1431" s="41"/>
    </row>
    <row r="1432" spans="1:17" s="18" customFormat="1" x14ac:dyDescent="0.2">
      <c r="A1432" s="43"/>
      <c r="B1432" s="43"/>
      <c r="C1432" s="43"/>
      <c r="D1432" s="43"/>
      <c r="E1432" s="43"/>
      <c r="F1432" s="43"/>
      <c r="G1432" s="43"/>
      <c r="H1432" s="43"/>
      <c r="I1432" s="43"/>
      <c r="J1432" s="43"/>
      <c r="K1432" s="43"/>
      <c r="L1432" s="43"/>
      <c r="M1432" s="43"/>
      <c r="N1432" s="43"/>
      <c r="O1432" s="43"/>
      <c r="P1432" s="43"/>
      <c r="Q1432" s="41"/>
    </row>
    <row r="1433" spans="1:17" s="18" customFormat="1" x14ac:dyDescent="0.2">
      <c r="A1433" s="43"/>
      <c r="B1433" s="43"/>
      <c r="C1433" s="43"/>
      <c r="D1433" s="43"/>
      <c r="E1433" s="43"/>
      <c r="F1433" s="43"/>
      <c r="G1433" s="43"/>
      <c r="H1433" s="43"/>
      <c r="I1433" s="43"/>
      <c r="J1433" s="43"/>
      <c r="K1433" s="43"/>
      <c r="L1433" s="43"/>
      <c r="M1433" s="43"/>
      <c r="N1433" s="43"/>
      <c r="O1433" s="43"/>
      <c r="P1433" s="43"/>
      <c r="Q1433" s="41"/>
    </row>
    <row r="1434" spans="1:17" s="18" customFormat="1" x14ac:dyDescent="0.2">
      <c r="A1434" s="43"/>
      <c r="B1434" s="43"/>
      <c r="C1434" s="43"/>
      <c r="D1434" s="43"/>
      <c r="E1434" s="43"/>
      <c r="F1434" s="43"/>
      <c r="G1434" s="43"/>
      <c r="H1434" s="43"/>
      <c r="I1434" s="43"/>
      <c r="J1434" s="43"/>
      <c r="K1434" s="43"/>
      <c r="L1434" s="43"/>
      <c r="M1434" s="43"/>
      <c r="N1434" s="43"/>
      <c r="O1434" s="43"/>
      <c r="P1434" s="43"/>
      <c r="Q1434" s="41"/>
    </row>
    <row r="1435" spans="1:17" s="18" customFormat="1" x14ac:dyDescent="0.2">
      <c r="A1435" s="43"/>
      <c r="B1435" s="43"/>
      <c r="C1435" s="43"/>
      <c r="D1435" s="43"/>
      <c r="E1435" s="43"/>
      <c r="F1435" s="43"/>
      <c r="G1435" s="43"/>
      <c r="H1435" s="43"/>
      <c r="I1435" s="43"/>
      <c r="J1435" s="43"/>
      <c r="K1435" s="43"/>
      <c r="L1435" s="43"/>
      <c r="M1435" s="43"/>
      <c r="N1435" s="43"/>
      <c r="O1435" s="43"/>
      <c r="P1435" s="43"/>
      <c r="Q1435" s="41"/>
    </row>
    <row r="1436" spans="1:17" s="18" customFormat="1" x14ac:dyDescent="0.2">
      <c r="A1436" s="43"/>
      <c r="B1436" s="43"/>
      <c r="C1436" s="43"/>
      <c r="D1436" s="43"/>
      <c r="E1436" s="43"/>
      <c r="F1436" s="43"/>
      <c r="G1436" s="43"/>
      <c r="H1436" s="43"/>
      <c r="I1436" s="43"/>
      <c r="J1436" s="43"/>
      <c r="K1436" s="43"/>
      <c r="L1436" s="43"/>
      <c r="M1436" s="43"/>
      <c r="N1436" s="43"/>
      <c r="O1436" s="43"/>
      <c r="P1436" s="43"/>
      <c r="Q1436" s="41"/>
    </row>
    <row r="1437" spans="1:17" s="18" customFormat="1" x14ac:dyDescent="0.2">
      <c r="A1437" s="43"/>
      <c r="B1437" s="43"/>
      <c r="C1437" s="43"/>
      <c r="D1437" s="43"/>
      <c r="E1437" s="43"/>
      <c r="F1437" s="43"/>
      <c r="G1437" s="43"/>
      <c r="H1437" s="43"/>
      <c r="I1437" s="43"/>
      <c r="J1437" s="43"/>
      <c r="K1437" s="43"/>
      <c r="L1437" s="43"/>
      <c r="M1437" s="43"/>
      <c r="N1437" s="43"/>
      <c r="O1437" s="43"/>
      <c r="P1437" s="43"/>
      <c r="Q1437" s="41"/>
    </row>
    <row r="1438" spans="1:17" s="18" customFormat="1" x14ac:dyDescent="0.2">
      <c r="A1438" s="43"/>
      <c r="B1438" s="43"/>
      <c r="C1438" s="43"/>
      <c r="D1438" s="43"/>
      <c r="E1438" s="43"/>
      <c r="F1438" s="43"/>
      <c r="G1438" s="43"/>
      <c r="H1438" s="43"/>
      <c r="I1438" s="43"/>
      <c r="J1438" s="43"/>
      <c r="K1438" s="43"/>
      <c r="L1438" s="43"/>
      <c r="M1438" s="43"/>
      <c r="N1438" s="43"/>
      <c r="O1438" s="43"/>
      <c r="P1438" s="43"/>
      <c r="Q1438" s="41"/>
    </row>
    <row r="1439" spans="1:17" s="18" customFormat="1" x14ac:dyDescent="0.2">
      <c r="A1439" s="43"/>
      <c r="B1439" s="43"/>
      <c r="C1439" s="43"/>
      <c r="D1439" s="43"/>
      <c r="E1439" s="43"/>
      <c r="F1439" s="43"/>
      <c r="G1439" s="43"/>
      <c r="H1439" s="43"/>
      <c r="I1439" s="43"/>
      <c r="J1439" s="43"/>
      <c r="K1439" s="43"/>
      <c r="L1439" s="43"/>
      <c r="M1439" s="43"/>
      <c r="N1439" s="43"/>
      <c r="O1439" s="43"/>
      <c r="P1439" s="43"/>
      <c r="Q1439" s="41"/>
    </row>
    <row r="1440" spans="1:17" s="18" customFormat="1" x14ac:dyDescent="0.2">
      <c r="A1440" s="43"/>
      <c r="B1440" s="43"/>
      <c r="C1440" s="43"/>
      <c r="D1440" s="43"/>
      <c r="E1440" s="43"/>
      <c r="F1440" s="43"/>
      <c r="G1440" s="43"/>
      <c r="H1440" s="43"/>
      <c r="I1440" s="43"/>
      <c r="J1440" s="43"/>
      <c r="K1440" s="43"/>
      <c r="L1440" s="43"/>
      <c r="M1440" s="43"/>
      <c r="N1440" s="43"/>
      <c r="O1440" s="43"/>
      <c r="P1440" s="43"/>
      <c r="Q1440" s="41"/>
    </row>
    <row r="1441" spans="1:17" s="18" customFormat="1" x14ac:dyDescent="0.2">
      <c r="A1441" s="43"/>
      <c r="B1441" s="43"/>
      <c r="C1441" s="43"/>
      <c r="D1441" s="43"/>
      <c r="E1441" s="43"/>
      <c r="F1441" s="43"/>
      <c r="G1441" s="43"/>
      <c r="H1441" s="43"/>
      <c r="I1441" s="43"/>
      <c r="J1441" s="43"/>
      <c r="K1441" s="43"/>
      <c r="L1441" s="43"/>
      <c r="M1441" s="43"/>
      <c r="N1441" s="43"/>
      <c r="O1441" s="43"/>
      <c r="P1441" s="43"/>
      <c r="Q1441" s="41"/>
    </row>
    <row r="1442" spans="1:17" s="18" customFormat="1" x14ac:dyDescent="0.2">
      <c r="A1442" s="43"/>
      <c r="B1442" s="43"/>
      <c r="C1442" s="43"/>
      <c r="D1442" s="43"/>
      <c r="E1442" s="43"/>
      <c r="F1442" s="43"/>
      <c r="G1442" s="43"/>
      <c r="H1442" s="43"/>
      <c r="I1442" s="43"/>
      <c r="J1442" s="43"/>
      <c r="K1442" s="43"/>
      <c r="L1442" s="43"/>
      <c r="M1442" s="43"/>
      <c r="N1442" s="43"/>
      <c r="O1442" s="43"/>
      <c r="P1442" s="43"/>
      <c r="Q1442" s="41"/>
    </row>
    <row r="1443" spans="1:17" s="18" customFormat="1" x14ac:dyDescent="0.2">
      <c r="A1443" s="43"/>
      <c r="B1443" s="43"/>
      <c r="C1443" s="43"/>
      <c r="D1443" s="43"/>
      <c r="E1443" s="43"/>
      <c r="F1443" s="43"/>
      <c r="G1443" s="43"/>
      <c r="H1443" s="43"/>
      <c r="I1443" s="43"/>
      <c r="J1443" s="43"/>
      <c r="K1443" s="43"/>
      <c r="L1443" s="43"/>
      <c r="M1443" s="43"/>
      <c r="N1443" s="43"/>
      <c r="O1443" s="43"/>
      <c r="P1443" s="43"/>
      <c r="Q1443" s="41"/>
    </row>
    <row r="1444" spans="1:17" s="18" customFormat="1" x14ac:dyDescent="0.2">
      <c r="A1444" s="43"/>
      <c r="B1444" s="43"/>
      <c r="C1444" s="43"/>
      <c r="D1444" s="43"/>
      <c r="E1444" s="43"/>
      <c r="F1444" s="43"/>
      <c r="G1444" s="43"/>
      <c r="H1444" s="43"/>
      <c r="I1444" s="43"/>
      <c r="J1444" s="43"/>
      <c r="K1444" s="43"/>
      <c r="L1444" s="43"/>
      <c r="M1444" s="43"/>
      <c r="N1444" s="43"/>
      <c r="O1444" s="43"/>
      <c r="P1444" s="43"/>
      <c r="Q1444" s="41"/>
    </row>
    <row r="1445" spans="1:17" s="18" customFormat="1" x14ac:dyDescent="0.2">
      <c r="A1445" s="43"/>
      <c r="B1445" s="43"/>
      <c r="C1445" s="43"/>
      <c r="D1445" s="43"/>
      <c r="E1445" s="43"/>
      <c r="F1445" s="43"/>
      <c r="G1445" s="43"/>
      <c r="H1445" s="43"/>
      <c r="I1445" s="43"/>
      <c r="J1445" s="43"/>
      <c r="K1445" s="43"/>
      <c r="L1445" s="43"/>
      <c r="M1445" s="43"/>
      <c r="N1445" s="43"/>
      <c r="O1445" s="43"/>
      <c r="P1445" s="43"/>
      <c r="Q1445" s="41"/>
    </row>
    <row r="1446" spans="1:17" s="18" customFormat="1" x14ac:dyDescent="0.2">
      <c r="A1446" s="43"/>
      <c r="B1446" s="43"/>
      <c r="C1446" s="43"/>
      <c r="D1446" s="43"/>
      <c r="E1446" s="43"/>
      <c r="F1446" s="43"/>
      <c r="G1446" s="43"/>
      <c r="H1446" s="43"/>
      <c r="I1446" s="43"/>
      <c r="J1446" s="43"/>
      <c r="K1446" s="43"/>
      <c r="L1446" s="43"/>
      <c r="M1446" s="43"/>
      <c r="N1446" s="43"/>
      <c r="O1446" s="43"/>
      <c r="P1446" s="43"/>
      <c r="Q1446" s="41"/>
    </row>
    <row r="1447" spans="1:17" s="18" customFormat="1" x14ac:dyDescent="0.2">
      <c r="A1447" s="43"/>
      <c r="B1447" s="43"/>
      <c r="C1447" s="43"/>
      <c r="D1447" s="43"/>
      <c r="E1447" s="43"/>
      <c r="F1447" s="43"/>
      <c r="G1447" s="43"/>
      <c r="H1447" s="43"/>
      <c r="I1447" s="43"/>
      <c r="J1447" s="43"/>
      <c r="K1447" s="43"/>
      <c r="L1447" s="43"/>
      <c r="M1447" s="43"/>
      <c r="N1447" s="43"/>
      <c r="O1447" s="43"/>
      <c r="P1447" s="43"/>
      <c r="Q1447" s="41"/>
    </row>
    <row r="1448" spans="1:17" s="18" customFormat="1" x14ac:dyDescent="0.2">
      <c r="A1448" s="43"/>
      <c r="B1448" s="43"/>
      <c r="C1448" s="43"/>
      <c r="D1448" s="43"/>
      <c r="E1448" s="43"/>
      <c r="F1448" s="43"/>
      <c r="G1448" s="43"/>
      <c r="H1448" s="43"/>
      <c r="I1448" s="43"/>
      <c r="J1448" s="43"/>
      <c r="K1448" s="43"/>
      <c r="L1448" s="43"/>
      <c r="M1448" s="43"/>
      <c r="N1448" s="43"/>
      <c r="O1448" s="43"/>
      <c r="P1448" s="43"/>
      <c r="Q1448" s="41"/>
    </row>
    <row r="1449" spans="1:17" s="18" customFormat="1" x14ac:dyDescent="0.2">
      <c r="A1449" s="43"/>
      <c r="B1449" s="43"/>
      <c r="C1449" s="43"/>
      <c r="D1449" s="43"/>
      <c r="E1449" s="43"/>
      <c r="F1449" s="43"/>
      <c r="G1449" s="43"/>
      <c r="H1449" s="43"/>
      <c r="I1449" s="43"/>
      <c r="J1449" s="43"/>
      <c r="K1449" s="43"/>
      <c r="L1449" s="43"/>
      <c r="M1449" s="43"/>
      <c r="N1449" s="43"/>
      <c r="O1449" s="43"/>
      <c r="P1449" s="43"/>
      <c r="Q1449" s="41"/>
    </row>
    <row r="1450" spans="1:17" s="18" customFormat="1" x14ac:dyDescent="0.2">
      <c r="A1450" s="43"/>
      <c r="B1450" s="43"/>
      <c r="C1450" s="43"/>
      <c r="D1450" s="43"/>
      <c r="E1450" s="43"/>
      <c r="F1450" s="43"/>
      <c r="G1450" s="43"/>
      <c r="H1450" s="43"/>
      <c r="I1450" s="43"/>
      <c r="J1450" s="43"/>
      <c r="K1450" s="43"/>
      <c r="L1450" s="43"/>
      <c r="M1450" s="43"/>
      <c r="N1450" s="43"/>
      <c r="O1450" s="43"/>
      <c r="P1450" s="43"/>
      <c r="Q1450" s="41"/>
    </row>
    <row r="1451" spans="1:17" s="18" customFormat="1" x14ac:dyDescent="0.2">
      <c r="A1451" s="43"/>
      <c r="B1451" s="43"/>
      <c r="C1451" s="43"/>
      <c r="D1451" s="43"/>
      <c r="E1451" s="43"/>
      <c r="F1451" s="43"/>
      <c r="G1451" s="43"/>
      <c r="H1451" s="43"/>
      <c r="I1451" s="43"/>
      <c r="J1451" s="43"/>
      <c r="K1451" s="43"/>
      <c r="L1451" s="43"/>
      <c r="M1451" s="43"/>
      <c r="N1451" s="43"/>
      <c r="O1451" s="43"/>
      <c r="P1451" s="43"/>
      <c r="Q1451" s="41"/>
    </row>
    <row r="1452" spans="1:17" s="18" customFormat="1" x14ac:dyDescent="0.2">
      <c r="A1452" s="43"/>
      <c r="B1452" s="43"/>
      <c r="C1452" s="43"/>
      <c r="D1452" s="43"/>
      <c r="E1452" s="43"/>
      <c r="F1452" s="43"/>
      <c r="G1452" s="43"/>
      <c r="H1452" s="43"/>
      <c r="I1452" s="43"/>
      <c r="J1452" s="43"/>
      <c r="K1452" s="43"/>
      <c r="L1452" s="43"/>
      <c r="M1452" s="43"/>
      <c r="N1452" s="43"/>
      <c r="O1452" s="43"/>
      <c r="P1452" s="43"/>
      <c r="Q1452" s="41"/>
    </row>
    <row r="1453" spans="1:17" s="18" customFormat="1" x14ac:dyDescent="0.2">
      <c r="A1453" s="43"/>
      <c r="B1453" s="43"/>
      <c r="C1453" s="43"/>
      <c r="D1453" s="43"/>
      <c r="E1453" s="43"/>
      <c r="F1453" s="43"/>
      <c r="G1453" s="43"/>
      <c r="H1453" s="43"/>
      <c r="I1453" s="43"/>
      <c r="J1453" s="43"/>
      <c r="K1453" s="43"/>
      <c r="L1453" s="43"/>
      <c r="M1453" s="43"/>
      <c r="N1453" s="43"/>
      <c r="O1453" s="43"/>
      <c r="P1453" s="43"/>
      <c r="Q1453" s="41"/>
    </row>
    <row r="1454" spans="1:17" s="18" customFormat="1" x14ac:dyDescent="0.2">
      <c r="A1454" s="43"/>
      <c r="B1454" s="43"/>
      <c r="C1454" s="43"/>
      <c r="D1454" s="43"/>
      <c r="E1454" s="43"/>
      <c r="F1454" s="43"/>
      <c r="G1454" s="43"/>
      <c r="H1454" s="43"/>
      <c r="I1454" s="43"/>
      <c r="J1454" s="43"/>
      <c r="K1454" s="43"/>
      <c r="L1454" s="43"/>
      <c r="M1454" s="43"/>
      <c r="N1454" s="43"/>
      <c r="O1454" s="43"/>
      <c r="P1454" s="43"/>
      <c r="Q1454" s="41"/>
    </row>
    <row r="1455" spans="1:17" s="18" customFormat="1" x14ac:dyDescent="0.2">
      <c r="A1455" s="43"/>
      <c r="B1455" s="43"/>
      <c r="C1455" s="43"/>
      <c r="D1455" s="43"/>
      <c r="E1455" s="43"/>
      <c r="F1455" s="43"/>
      <c r="G1455" s="43"/>
      <c r="H1455" s="43"/>
      <c r="I1455" s="43"/>
      <c r="J1455" s="43"/>
      <c r="K1455" s="43"/>
      <c r="L1455" s="43"/>
      <c r="M1455" s="43"/>
      <c r="N1455" s="43"/>
      <c r="O1455" s="43"/>
      <c r="P1455" s="43"/>
      <c r="Q1455" s="41"/>
    </row>
    <row r="1456" spans="1:17" s="18" customFormat="1" x14ac:dyDescent="0.2">
      <c r="A1456" s="43"/>
      <c r="B1456" s="43"/>
      <c r="C1456" s="43"/>
      <c r="D1456" s="43"/>
      <c r="E1456" s="43"/>
      <c r="F1456" s="43"/>
      <c r="G1456" s="43"/>
      <c r="H1456" s="43"/>
      <c r="I1456" s="43"/>
      <c r="J1456" s="43"/>
      <c r="K1456" s="43"/>
      <c r="L1456" s="43"/>
      <c r="M1456" s="43"/>
      <c r="N1456" s="43"/>
      <c r="O1456" s="43"/>
      <c r="P1456" s="43"/>
      <c r="Q1456" s="41"/>
    </row>
    <row r="1457" spans="1:17" s="18" customFormat="1" x14ac:dyDescent="0.2">
      <c r="A1457" s="43"/>
      <c r="B1457" s="43"/>
      <c r="C1457" s="43"/>
      <c r="D1457" s="43"/>
      <c r="E1457" s="43"/>
      <c r="F1457" s="43"/>
      <c r="G1457" s="43"/>
      <c r="H1457" s="43"/>
      <c r="I1457" s="43"/>
      <c r="J1457" s="43"/>
      <c r="K1457" s="43"/>
      <c r="L1457" s="43"/>
      <c r="M1457" s="43"/>
      <c r="N1457" s="43"/>
      <c r="O1457" s="43"/>
      <c r="P1457" s="43"/>
      <c r="Q1457" s="41"/>
    </row>
    <row r="1458" spans="1:17" s="18" customFormat="1" x14ac:dyDescent="0.2">
      <c r="A1458" s="43"/>
      <c r="B1458" s="43"/>
      <c r="C1458" s="43"/>
      <c r="D1458" s="43"/>
      <c r="E1458" s="43"/>
      <c r="F1458" s="43"/>
      <c r="G1458" s="43"/>
      <c r="H1458" s="43"/>
      <c r="I1458" s="43"/>
      <c r="J1458" s="43"/>
      <c r="K1458" s="43"/>
      <c r="L1458" s="43"/>
      <c r="M1458" s="43"/>
      <c r="N1458" s="43"/>
      <c r="O1458" s="43"/>
      <c r="P1458" s="43"/>
      <c r="Q1458" s="41"/>
    </row>
    <row r="1459" spans="1:17" s="18" customFormat="1" x14ac:dyDescent="0.2">
      <c r="A1459" s="43"/>
      <c r="B1459" s="43"/>
      <c r="C1459" s="43"/>
      <c r="D1459" s="43"/>
      <c r="E1459" s="43"/>
      <c r="F1459" s="43"/>
      <c r="G1459" s="43"/>
      <c r="H1459" s="43"/>
      <c r="I1459" s="43"/>
      <c r="J1459" s="43"/>
      <c r="K1459" s="43"/>
      <c r="L1459" s="43"/>
      <c r="M1459" s="43"/>
      <c r="N1459" s="43"/>
      <c r="O1459" s="43"/>
      <c r="P1459" s="43"/>
      <c r="Q1459" s="41"/>
    </row>
    <row r="1460" spans="1:17" s="18" customFormat="1" x14ac:dyDescent="0.2">
      <c r="A1460" s="43"/>
      <c r="B1460" s="43"/>
      <c r="C1460" s="43"/>
      <c r="D1460" s="43"/>
      <c r="E1460" s="43"/>
      <c r="F1460" s="43"/>
      <c r="G1460" s="43"/>
      <c r="H1460" s="43"/>
      <c r="I1460" s="43"/>
      <c r="J1460" s="43"/>
      <c r="K1460" s="43"/>
      <c r="L1460" s="43"/>
      <c r="M1460" s="43"/>
      <c r="N1460" s="43"/>
      <c r="O1460" s="43"/>
      <c r="P1460" s="43"/>
      <c r="Q1460" s="41"/>
    </row>
    <row r="1461" spans="1:17" s="18" customFormat="1" x14ac:dyDescent="0.2">
      <c r="A1461" s="43"/>
      <c r="B1461" s="43"/>
      <c r="C1461" s="43"/>
      <c r="D1461" s="43"/>
      <c r="E1461" s="43"/>
      <c r="F1461" s="43"/>
      <c r="G1461" s="43"/>
      <c r="H1461" s="43"/>
      <c r="I1461" s="43"/>
      <c r="J1461" s="43"/>
      <c r="K1461" s="43"/>
      <c r="L1461" s="43"/>
      <c r="M1461" s="43"/>
      <c r="N1461" s="43"/>
      <c r="O1461" s="43"/>
      <c r="P1461" s="43"/>
      <c r="Q1461" s="41"/>
    </row>
    <row r="1462" spans="1:17" s="18" customFormat="1" x14ac:dyDescent="0.2">
      <c r="A1462" s="43"/>
      <c r="B1462" s="43"/>
      <c r="C1462" s="43"/>
      <c r="D1462" s="43"/>
      <c r="E1462" s="43"/>
      <c r="F1462" s="43"/>
      <c r="G1462" s="43"/>
      <c r="H1462" s="43"/>
      <c r="I1462" s="43"/>
      <c r="J1462" s="43"/>
      <c r="K1462" s="43"/>
      <c r="L1462" s="43"/>
      <c r="M1462" s="43"/>
      <c r="N1462" s="43"/>
      <c r="O1462" s="43"/>
      <c r="P1462" s="43"/>
      <c r="Q1462" s="41"/>
    </row>
    <row r="1463" spans="1:17" s="18" customFormat="1" x14ac:dyDescent="0.2">
      <c r="A1463" s="43"/>
      <c r="B1463" s="43"/>
      <c r="C1463" s="43"/>
      <c r="D1463" s="43"/>
      <c r="E1463" s="43"/>
      <c r="F1463" s="43"/>
      <c r="G1463" s="43"/>
      <c r="H1463" s="43"/>
      <c r="I1463" s="43"/>
      <c r="J1463" s="43"/>
      <c r="K1463" s="43"/>
      <c r="L1463" s="43"/>
      <c r="M1463" s="43"/>
      <c r="N1463" s="43"/>
      <c r="O1463" s="43"/>
      <c r="P1463" s="43"/>
      <c r="Q1463" s="41"/>
    </row>
    <row r="1464" spans="1:17" s="18" customFormat="1" x14ac:dyDescent="0.2">
      <c r="A1464" s="43"/>
      <c r="B1464" s="43"/>
      <c r="C1464" s="43"/>
      <c r="D1464" s="43"/>
      <c r="E1464" s="43"/>
      <c r="F1464" s="43"/>
      <c r="G1464" s="43"/>
      <c r="H1464" s="43"/>
      <c r="I1464" s="43"/>
      <c r="J1464" s="43"/>
      <c r="K1464" s="43"/>
      <c r="L1464" s="43"/>
      <c r="M1464" s="43"/>
      <c r="N1464" s="43"/>
      <c r="O1464" s="43"/>
      <c r="P1464" s="43"/>
      <c r="Q1464" s="41"/>
    </row>
    <row r="1465" spans="1:17" s="18" customFormat="1" x14ac:dyDescent="0.2">
      <c r="A1465" s="43"/>
      <c r="B1465" s="43"/>
      <c r="C1465" s="43"/>
      <c r="D1465" s="43"/>
      <c r="E1465" s="43"/>
      <c r="F1465" s="43"/>
      <c r="G1465" s="43"/>
      <c r="H1465" s="43"/>
      <c r="I1465" s="43"/>
      <c r="J1465" s="43"/>
      <c r="K1465" s="43"/>
      <c r="L1465" s="43"/>
      <c r="M1465" s="43"/>
      <c r="N1465" s="43"/>
      <c r="O1465" s="43"/>
      <c r="P1465" s="43"/>
      <c r="Q1465" s="41"/>
    </row>
    <row r="1466" spans="1:17" s="18" customFormat="1" x14ac:dyDescent="0.2">
      <c r="A1466" s="43"/>
      <c r="B1466" s="43"/>
      <c r="C1466" s="43"/>
      <c r="D1466" s="43"/>
      <c r="E1466" s="43"/>
      <c r="F1466" s="43"/>
      <c r="G1466" s="43"/>
      <c r="H1466" s="43"/>
      <c r="I1466" s="43"/>
      <c r="J1466" s="43"/>
      <c r="K1466" s="43"/>
      <c r="L1466" s="43"/>
      <c r="M1466" s="43"/>
      <c r="N1466" s="43"/>
      <c r="O1466" s="43"/>
      <c r="P1466" s="43"/>
      <c r="Q1466" s="41"/>
    </row>
    <row r="1467" spans="1:17" s="18" customFormat="1" x14ac:dyDescent="0.2">
      <c r="A1467" s="43"/>
      <c r="B1467" s="43"/>
      <c r="C1467" s="43"/>
      <c r="D1467" s="43"/>
      <c r="E1467" s="43"/>
      <c r="F1467" s="43"/>
      <c r="G1467" s="43"/>
      <c r="H1467" s="43"/>
      <c r="I1467" s="43"/>
      <c r="J1467" s="43"/>
      <c r="K1467" s="43"/>
      <c r="L1467" s="43"/>
      <c r="M1467" s="43"/>
      <c r="N1467" s="43"/>
      <c r="O1467" s="43"/>
      <c r="P1467" s="43"/>
      <c r="Q1467" s="41"/>
    </row>
    <row r="1468" spans="1:17" s="18" customFormat="1" x14ac:dyDescent="0.2">
      <c r="A1468" s="43"/>
      <c r="B1468" s="43"/>
      <c r="C1468" s="43"/>
      <c r="D1468" s="43"/>
      <c r="E1468" s="43"/>
      <c r="F1468" s="43"/>
      <c r="G1468" s="43"/>
      <c r="H1468" s="43"/>
      <c r="I1468" s="43"/>
      <c r="J1468" s="43"/>
      <c r="K1468" s="43"/>
      <c r="L1468" s="43"/>
      <c r="M1468" s="43"/>
      <c r="N1468" s="43"/>
      <c r="O1468" s="43"/>
      <c r="P1468" s="43"/>
      <c r="Q1468" s="41"/>
    </row>
    <row r="1469" spans="1:17" s="18" customFormat="1" x14ac:dyDescent="0.2">
      <c r="A1469" s="43"/>
      <c r="B1469" s="43"/>
      <c r="C1469" s="43"/>
      <c r="D1469" s="43"/>
      <c r="E1469" s="43"/>
      <c r="F1469" s="43"/>
      <c r="G1469" s="43"/>
      <c r="H1469" s="43"/>
      <c r="I1469" s="43"/>
      <c r="J1469" s="43"/>
      <c r="K1469" s="43"/>
      <c r="L1469" s="43"/>
      <c r="M1469" s="43"/>
      <c r="N1469" s="43"/>
      <c r="O1469" s="43"/>
      <c r="P1469" s="43"/>
      <c r="Q1469" s="41"/>
    </row>
    <row r="1470" spans="1:17" s="18" customFormat="1" x14ac:dyDescent="0.2">
      <c r="A1470" s="43"/>
      <c r="B1470" s="43"/>
      <c r="C1470" s="43"/>
      <c r="D1470" s="43"/>
      <c r="E1470" s="43"/>
      <c r="F1470" s="43"/>
      <c r="G1470" s="43"/>
      <c r="H1470" s="43"/>
      <c r="I1470" s="43"/>
      <c r="J1470" s="43"/>
      <c r="K1470" s="43"/>
      <c r="L1470" s="43"/>
      <c r="M1470" s="43"/>
      <c r="N1470" s="43"/>
      <c r="O1470" s="43"/>
      <c r="P1470" s="43"/>
      <c r="Q1470" s="41"/>
    </row>
    <row r="1471" spans="1:17" s="18" customFormat="1" x14ac:dyDescent="0.2">
      <c r="A1471" s="43"/>
      <c r="B1471" s="43"/>
      <c r="C1471" s="43"/>
      <c r="D1471" s="43"/>
      <c r="E1471" s="43"/>
      <c r="F1471" s="43"/>
      <c r="G1471" s="43"/>
      <c r="H1471" s="43"/>
      <c r="I1471" s="43"/>
      <c r="J1471" s="43"/>
      <c r="K1471" s="43"/>
      <c r="L1471" s="43"/>
      <c r="M1471" s="43"/>
      <c r="N1471" s="43"/>
      <c r="O1471" s="43"/>
      <c r="P1471" s="43"/>
      <c r="Q1471" s="41"/>
    </row>
    <row r="1472" spans="1:17" s="18" customFormat="1" x14ac:dyDescent="0.2">
      <c r="A1472" s="43"/>
      <c r="B1472" s="43"/>
      <c r="C1472" s="43"/>
      <c r="D1472" s="43"/>
      <c r="E1472" s="43"/>
      <c r="F1472" s="43"/>
      <c r="G1472" s="43"/>
      <c r="H1472" s="43"/>
      <c r="I1472" s="43"/>
      <c r="J1472" s="43"/>
      <c r="K1472" s="43"/>
      <c r="L1472" s="43"/>
      <c r="M1472" s="43"/>
      <c r="N1472" s="43"/>
      <c r="O1472" s="43"/>
      <c r="P1472" s="43"/>
      <c r="Q1472" s="41"/>
    </row>
    <row r="1473" spans="1:17" s="18" customFormat="1" x14ac:dyDescent="0.2">
      <c r="A1473" s="43"/>
      <c r="B1473" s="43"/>
      <c r="C1473" s="43"/>
      <c r="D1473" s="43"/>
      <c r="E1473" s="43"/>
      <c r="F1473" s="43"/>
      <c r="G1473" s="43"/>
      <c r="H1473" s="43"/>
      <c r="I1473" s="43"/>
      <c r="J1473" s="43"/>
      <c r="K1473" s="43"/>
      <c r="L1473" s="43"/>
      <c r="M1473" s="43"/>
      <c r="N1473" s="43"/>
      <c r="O1473" s="43"/>
      <c r="P1473" s="43"/>
      <c r="Q1473" s="41"/>
    </row>
    <row r="1474" spans="1:17" s="18" customFormat="1" x14ac:dyDescent="0.2">
      <c r="A1474" s="43"/>
      <c r="B1474" s="43"/>
      <c r="C1474" s="43"/>
      <c r="D1474" s="43"/>
      <c r="E1474" s="43"/>
      <c r="F1474" s="43"/>
      <c r="G1474" s="43"/>
      <c r="H1474" s="43"/>
      <c r="I1474" s="43"/>
      <c r="J1474" s="43"/>
      <c r="K1474" s="43"/>
      <c r="L1474" s="43"/>
      <c r="M1474" s="43"/>
      <c r="N1474" s="43"/>
      <c r="O1474" s="43"/>
      <c r="P1474" s="43"/>
      <c r="Q1474" s="41"/>
    </row>
    <row r="1475" spans="1:17" s="18" customFormat="1" x14ac:dyDescent="0.2">
      <c r="A1475" s="43"/>
      <c r="B1475" s="43"/>
      <c r="C1475" s="43"/>
      <c r="D1475" s="43"/>
      <c r="E1475" s="43"/>
      <c r="F1475" s="43"/>
      <c r="G1475" s="43"/>
      <c r="H1475" s="43"/>
      <c r="I1475" s="43"/>
      <c r="J1475" s="43"/>
      <c r="K1475" s="43"/>
      <c r="L1475" s="43"/>
      <c r="M1475" s="43"/>
      <c r="N1475" s="43"/>
      <c r="O1475" s="43"/>
      <c r="P1475" s="43"/>
      <c r="Q1475" s="41"/>
    </row>
    <row r="1476" spans="1:17" s="18" customFormat="1" x14ac:dyDescent="0.2">
      <c r="A1476" s="43"/>
      <c r="B1476" s="43"/>
      <c r="C1476" s="43"/>
      <c r="D1476" s="43"/>
      <c r="E1476" s="43"/>
      <c r="F1476" s="43"/>
      <c r="G1476" s="43"/>
      <c r="H1476" s="43"/>
      <c r="I1476" s="43"/>
      <c r="J1476" s="43"/>
      <c r="K1476" s="43"/>
      <c r="L1476" s="43"/>
      <c r="M1476" s="43"/>
      <c r="N1476" s="43"/>
      <c r="O1476" s="43"/>
      <c r="P1476" s="43"/>
      <c r="Q1476" s="41"/>
    </row>
    <row r="1477" spans="1:17" s="18" customFormat="1" x14ac:dyDescent="0.2">
      <c r="A1477" s="43"/>
      <c r="B1477" s="43"/>
      <c r="C1477" s="43"/>
      <c r="D1477" s="43"/>
      <c r="E1477" s="43"/>
      <c r="F1477" s="43"/>
      <c r="G1477" s="43"/>
      <c r="H1477" s="43"/>
      <c r="I1477" s="43"/>
      <c r="J1477" s="43"/>
      <c r="K1477" s="43"/>
      <c r="L1477" s="43"/>
      <c r="M1477" s="43"/>
      <c r="N1477" s="43"/>
      <c r="O1477" s="43"/>
      <c r="P1477" s="43"/>
      <c r="Q1477" s="41"/>
    </row>
    <row r="1478" spans="1:17" s="18" customFormat="1" x14ac:dyDescent="0.2">
      <c r="A1478" s="43"/>
      <c r="B1478" s="43"/>
      <c r="C1478" s="43"/>
      <c r="D1478" s="43"/>
      <c r="E1478" s="43"/>
      <c r="F1478" s="43"/>
      <c r="G1478" s="43"/>
      <c r="H1478" s="43"/>
      <c r="I1478" s="43"/>
      <c r="J1478" s="43"/>
      <c r="K1478" s="43"/>
      <c r="L1478" s="43"/>
      <c r="M1478" s="43"/>
      <c r="N1478" s="43"/>
      <c r="O1478" s="43"/>
      <c r="P1478" s="43"/>
      <c r="Q1478" s="41"/>
    </row>
    <row r="1479" spans="1:17" s="18" customFormat="1" x14ac:dyDescent="0.2">
      <c r="A1479" s="43"/>
      <c r="B1479" s="43"/>
      <c r="C1479" s="43"/>
      <c r="D1479" s="43"/>
      <c r="E1479" s="43"/>
      <c r="F1479" s="43"/>
      <c r="G1479" s="43"/>
      <c r="H1479" s="43"/>
      <c r="I1479" s="43"/>
      <c r="J1479" s="43"/>
      <c r="K1479" s="43"/>
      <c r="L1479" s="43"/>
      <c r="M1479" s="43"/>
      <c r="N1479" s="43"/>
      <c r="O1479" s="43"/>
      <c r="P1479" s="43"/>
      <c r="Q1479" s="41"/>
    </row>
    <row r="1480" spans="1:17" s="18" customFormat="1" x14ac:dyDescent="0.2">
      <c r="A1480" s="43"/>
      <c r="B1480" s="43"/>
      <c r="C1480" s="43"/>
      <c r="D1480" s="43"/>
      <c r="E1480" s="43"/>
      <c r="F1480" s="43"/>
      <c r="G1480" s="43"/>
      <c r="H1480" s="43"/>
      <c r="I1480" s="43"/>
      <c r="J1480" s="43"/>
      <c r="K1480" s="43"/>
      <c r="L1480" s="43"/>
      <c r="M1480" s="43"/>
      <c r="N1480" s="43"/>
      <c r="O1480" s="43"/>
      <c r="P1480" s="43"/>
      <c r="Q1480" s="41"/>
    </row>
    <row r="1481" spans="1:17" s="18" customFormat="1" x14ac:dyDescent="0.2">
      <c r="A1481" s="43"/>
      <c r="B1481" s="43"/>
      <c r="C1481" s="43"/>
      <c r="D1481" s="43"/>
      <c r="E1481" s="43"/>
      <c r="F1481" s="43"/>
      <c r="G1481" s="43"/>
      <c r="H1481" s="43"/>
      <c r="I1481" s="43"/>
      <c r="J1481" s="43"/>
      <c r="K1481" s="43"/>
      <c r="L1481" s="43"/>
      <c r="M1481" s="43"/>
      <c r="N1481" s="43"/>
      <c r="O1481" s="43"/>
      <c r="P1481" s="43"/>
      <c r="Q1481" s="41"/>
    </row>
    <row r="1482" spans="1:17" s="18" customFormat="1" x14ac:dyDescent="0.2">
      <c r="A1482" s="43"/>
      <c r="B1482" s="43"/>
      <c r="C1482" s="43"/>
      <c r="D1482" s="43"/>
      <c r="E1482" s="43"/>
      <c r="F1482" s="43"/>
      <c r="G1482" s="43"/>
      <c r="H1482" s="43"/>
      <c r="I1482" s="43"/>
      <c r="J1482" s="43"/>
      <c r="K1482" s="43"/>
      <c r="L1482" s="43"/>
      <c r="M1482" s="43"/>
      <c r="N1482" s="43"/>
      <c r="O1482" s="43"/>
      <c r="P1482" s="43"/>
      <c r="Q1482" s="41"/>
    </row>
    <row r="1483" spans="1:17" s="18" customFormat="1" x14ac:dyDescent="0.2">
      <c r="A1483" s="43"/>
      <c r="B1483" s="43"/>
      <c r="C1483" s="43"/>
      <c r="D1483" s="43"/>
      <c r="E1483" s="43"/>
      <c r="F1483" s="43"/>
      <c r="G1483" s="43"/>
      <c r="H1483" s="43"/>
      <c r="I1483" s="43"/>
      <c r="J1483" s="43"/>
      <c r="K1483" s="43"/>
      <c r="L1483" s="43"/>
      <c r="M1483" s="43"/>
      <c r="N1483" s="43"/>
      <c r="O1483" s="43"/>
      <c r="P1483" s="43"/>
      <c r="Q1483" s="41"/>
    </row>
    <row r="1484" spans="1:17" s="18" customFormat="1" x14ac:dyDescent="0.2">
      <c r="A1484" s="43"/>
      <c r="B1484" s="43"/>
      <c r="C1484" s="43"/>
      <c r="D1484" s="43"/>
      <c r="E1484" s="43"/>
      <c r="F1484" s="43"/>
      <c r="G1484" s="43"/>
      <c r="H1484" s="43"/>
      <c r="I1484" s="43"/>
      <c r="J1484" s="43"/>
      <c r="K1484" s="43"/>
      <c r="L1484" s="43"/>
      <c r="M1484" s="43"/>
      <c r="N1484" s="43"/>
      <c r="O1484" s="43"/>
      <c r="P1484" s="43"/>
      <c r="Q1484" s="41"/>
    </row>
    <row r="1485" spans="1:17" s="18" customFormat="1" x14ac:dyDescent="0.2">
      <c r="A1485" s="43"/>
      <c r="B1485" s="43"/>
      <c r="C1485" s="43"/>
      <c r="D1485" s="43"/>
      <c r="E1485" s="43"/>
      <c r="F1485" s="43"/>
      <c r="G1485" s="43"/>
      <c r="H1485" s="43"/>
      <c r="I1485" s="43"/>
      <c r="J1485" s="43"/>
      <c r="K1485" s="43"/>
      <c r="L1485" s="43"/>
      <c r="M1485" s="43"/>
      <c r="N1485" s="43"/>
      <c r="O1485" s="43"/>
      <c r="P1485" s="43"/>
      <c r="Q1485" s="41"/>
    </row>
    <row r="1486" spans="1:17" s="18" customFormat="1" x14ac:dyDescent="0.2">
      <c r="A1486" s="43"/>
      <c r="B1486" s="43"/>
      <c r="C1486" s="43"/>
      <c r="D1486" s="43"/>
      <c r="E1486" s="43"/>
      <c r="F1486" s="43"/>
      <c r="G1486" s="43"/>
      <c r="H1486" s="43"/>
      <c r="I1486" s="43"/>
      <c r="J1486" s="43"/>
      <c r="K1486" s="43"/>
      <c r="L1486" s="43"/>
      <c r="M1486" s="43"/>
      <c r="N1486" s="43"/>
      <c r="O1486" s="43"/>
      <c r="P1486" s="43"/>
      <c r="Q1486" s="41"/>
    </row>
    <row r="1487" spans="1:17" s="18" customFormat="1" x14ac:dyDescent="0.2">
      <c r="A1487" s="43"/>
      <c r="B1487" s="43"/>
      <c r="C1487" s="43"/>
      <c r="D1487" s="43"/>
      <c r="E1487" s="43"/>
      <c r="F1487" s="43"/>
      <c r="G1487" s="43"/>
      <c r="H1487" s="43"/>
      <c r="I1487" s="43"/>
      <c r="J1487" s="43"/>
      <c r="K1487" s="43"/>
      <c r="L1487" s="43"/>
      <c r="M1487" s="43"/>
      <c r="N1487" s="43"/>
      <c r="O1487" s="43"/>
      <c r="P1487" s="43"/>
      <c r="Q1487" s="41"/>
    </row>
    <row r="1488" spans="1:17" s="18" customFormat="1" x14ac:dyDescent="0.2">
      <c r="A1488" s="43"/>
      <c r="B1488" s="43"/>
      <c r="C1488" s="43"/>
      <c r="D1488" s="43"/>
      <c r="E1488" s="43"/>
      <c r="F1488" s="43"/>
      <c r="G1488" s="43"/>
      <c r="H1488" s="43"/>
      <c r="I1488" s="43"/>
      <c r="J1488" s="43"/>
      <c r="K1488" s="43"/>
      <c r="L1488" s="43"/>
      <c r="M1488" s="43"/>
      <c r="N1488" s="43"/>
      <c r="O1488" s="43"/>
      <c r="P1488" s="43"/>
      <c r="Q1488" s="41"/>
    </row>
    <row r="1489" spans="1:17" s="18" customFormat="1" x14ac:dyDescent="0.2">
      <c r="A1489" s="43"/>
      <c r="B1489" s="43"/>
      <c r="C1489" s="43"/>
      <c r="D1489" s="43"/>
      <c r="E1489" s="43"/>
      <c r="F1489" s="43"/>
      <c r="G1489" s="43"/>
      <c r="H1489" s="43"/>
      <c r="I1489" s="43"/>
      <c r="J1489" s="43"/>
      <c r="K1489" s="43"/>
      <c r="L1489" s="43"/>
      <c r="M1489" s="43"/>
      <c r="N1489" s="43"/>
      <c r="O1489" s="43"/>
      <c r="P1489" s="43"/>
      <c r="Q1489" s="41"/>
    </row>
    <row r="1490" spans="1:17" s="18" customFormat="1" x14ac:dyDescent="0.2">
      <c r="A1490" s="43"/>
      <c r="B1490" s="43"/>
      <c r="C1490" s="43"/>
      <c r="D1490" s="43"/>
      <c r="E1490" s="43"/>
      <c r="F1490" s="43"/>
      <c r="G1490" s="43"/>
      <c r="H1490" s="43"/>
      <c r="I1490" s="43"/>
      <c r="J1490" s="43"/>
      <c r="K1490" s="43"/>
      <c r="L1490" s="43"/>
      <c r="M1490" s="43"/>
      <c r="N1490" s="43"/>
      <c r="O1490" s="43"/>
      <c r="P1490" s="43"/>
      <c r="Q1490" s="41"/>
    </row>
    <row r="1491" spans="1:17" s="18" customFormat="1" x14ac:dyDescent="0.2">
      <c r="A1491" s="43"/>
      <c r="B1491" s="43"/>
      <c r="C1491" s="43"/>
      <c r="D1491" s="43"/>
      <c r="E1491" s="43"/>
      <c r="F1491" s="43"/>
      <c r="G1491" s="43"/>
      <c r="H1491" s="43"/>
      <c r="I1491" s="43"/>
      <c r="J1491" s="43"/>
      <c r="K1491" s="43"/>
      <c r="L1491" s="43"/>
      <c r="M1491" s="43"/>
      <c r="N1491" s="43"/>
      <c r="O1491" s="43"/>
      <c r="P1491" s="43"/>
      <c r="Q1491" s="41"/>
    </row>
    <row r="1492" spans="1:17" s="18" customFormat="1" x14ac:dyDescent="0.2">
      <c r="A1492" s="43"/>
      <c r="B1492" s="43"/>
      <c r="C1492" s="43"/>
      <c r="D1492" s="43"/>
      <c r="E1492" s="43"/>
      <c r="F1492" s="43"/>
      <c r="G1492" s="43"/>
      <c r="H1492" s="43"/>
      <c r="I1492" s="43"/>
      <c r="J1492" s="43"/>
      <c r="K1492" s="43"/>
      <c r="L1492" s="43"/>
      <c r="M1492" s="43"/>
      <c r="N1492" s="43"/>
      <c r="O1492" s="43"/>
      <c r="P1492" s="43"/>
      <c r="Q1492" s="41"/>
    </row>
    <row r="1493" spans="1:17" s="18" customFormat="1" x14ac:dyDescent="0.2">
      <c r="A1493" s="43"/>
      <c r="B1493" s="43"/>
      <c r="C1493" s="43"/>
      <c r="D1493" s="43"/>
      <c r="E1493" s="43"/>
      <c r="F1493" s="43"/>
      <c r="G1493" s="43"/>
      <c r="H1493" s="43"/>
      <c r="I1493" s="43"/>
      <c r="J1493" s="43"/>
      <c r="K1493" s="43"/>
      <c r="L1493" s="43"/>
      <c r="M1493" s="43"/>
      <c r="N1493" s="43"/>
      <c r="O1493" s="43"/>
      <c r="P1493" s="43"/>
      <c r="Q1493" s="41"/>
    </row>
    <row r="1494" spans="1:17" s="18" customFormat="1" x14ac:dyDescent="0.2">
      <c r="A1494" s="43"/>
      <c r="B1494" s="43"/>
      <c r="C1494" s="43"/>
      <c r="D1494" s="43"/>
      <c r="E1494" s="43"/>
      <c r="F1494" s="43"/>
      <c r="G1494" s="43"/>
      <c r="H1494" s="43"/>
      <c r="I1494" s="43"/>
      <c r="J1494" s="43"/>
      <c r="K1494" s="43"/>
      <c r="L1494" s="43"/>
      <c r="M1494" s="43"/>
      <c r="N1494" s="43"/>
      <c r="O1494" s="43"/>
      <c r="P1494" s="43"/>
      <c r="Q1494" s="41"/>
    </row>
    <row r="1495" spans="1:17" s="18" customFormat="1" x14ac:dyDescent="0.2">
      <c r="A1495" s="43"/>
      <c r="B1495" s="43"/>
      <c r="C1495" s="43"/>
      <c r="D1495" s="43"/>
      <c r="E1495" s="43"/>
      <c r="F1495" s="43"/>
      <c r="G1495" s="43"/>
      <c r="H1495" s="43"/>
      <c r="I1495" s="43"/>
      <c r="J1495" s="43"/>
      <c r="K1495" s="43"/>
      <c r="L1495" s="43"/>
      <c r="M1495" s="43"/>
      <c r="N1495" s="43"/>
      <c r="O1495" s="43"/>
      <c r="P1495" s="43"/>
      <c r="Q1495" s="41"/>
    </row>
    <row r="1496" spans="1:17" s="18" customFormat="1" x14ac:dyDescent="0.2">
      <c r="A1496" s="43"/>
      <c r="B1496" s="43"/>
      <c r="C1496" s="43"/>
      <c r="D1496" s="43"/>
      <c r="E1496" s="43"/>
      <c r="F1496" s="43"/>
      <c r="G1496" s="43"/>
      <c r="H1496" s="43"/>
      <c r="I1496" s="43"/>
      <c r="J1496" s="43"/>
      <c r="K1496" s="43"/>
      <c r="L1496" s="43"/>
      <c r="M1496" s="43"/>
      <c r="N1496" s="43"/>
      <c r="O1496" s="43"/>
      <c r="P1496" s="43"/>
      <c r="Q1496" s="41"/>
    </row>
    <row r="1497" spans="1:17" s="18" customFormat="1" x14ac:dyDescent="0.2">
      <c r="A1497" s="43"/>
      <c r="B1497" s="43"/>
      <c r="C1497" s="43"/>
      <c r="D1497" s="43"/>
      <c r="E1497" s="43"/>
      <c r="F1497" s="43"/>
      <c r="G1497" s="43"/>
      <c r="H1497" s="43"/>
      <c r="I1497" s="43"/>
      <c r="J1497" s="43"/>
      <c r="K1497" s="43"/>
      <c r="L1497" s="43"/>
      <c r="M1497" s="43"/>
      <c r="N1497" s="43"/>
      <c r="O1497" s="43"/>
      <c r="P1497" s="43"/>
      <c r="Q1497" s="41"/>
    </row>
    <row r="1498" spans="1:17" s="18" customFormat="1" x14ac:dyDescent="0.2">
      <c r="A1498" s="43"/>
      <c r="B1498" s="43"/>
      <c r="C1498" s="43"/>
      <c r="D1498" s="43"/>
      <c r="E1498" s="43"/>
      <c r="F1498" s="43"/>
      <c r="G1498" s="43"/>
      <c r="H1498" s="43"/>
      <c r="I1498" s="43"/>
      <c r="J1498" s="43"/>
      <c r="K1498" s="43"/>
      <c r="L1498" s="43"/>
      <c r="M1498" s="43"/>
      <c r="N1498" s="43"/>
      <c r="O1498" s="43"/>
      <c r="P1498" s="43"/>
      <c r="Q1498" s="41"/>
    </row>
    <row r="1499" spans="1:17" s="18" customFormat="1" x14ac:dyDescent="0.2">
      <c r="A1499" s="43"/>
      <c r="B1499" s="43"/>
      <c r="C1499" s="43"/>
      <c r="D1499" s="43"/>
      <c r="E1499" s="43"/>
      <c r="F1499" s="43"/>
      <c r="G1499" s="43"/>
      <c r="H1499" s="43"/>
      <c r="I1499" s="43"/>
      <c r="J1499" s="43"/>
      <c r="K1499" s="43"/>
      <c r="L1499" s="43"/>
      <c r="M1499" s="43"/>
      <c r="N1499" s="43"/>
      <c r="O1499" s="43"/>
      <c r="P1499" s="43"/>
      <c r="Q1499" s="41"/>
    </row>
    <row r="1500" spans="1:17" s="18" customFormat="1" x14ac:dyDescent="0.2">
      <c r="A1500" s="43"/>
      <c r="B1500" s="43"/>
      <c r="C1500" s="43"/>
      <c r="D1500" s="43"/>
      <c r="E1500" s="43"/>
      <c r="F1500" s="43"/>
      <c r="G1500" s="43"/>
      <c r="H1500" s="43"/>
      <c r="I1500" s="43"/>
      <c r="J1500" s="43"/>
      <c r="K1500" s="43"/>
      <c r="L1500" s="43"/>
      <c r="M1500" s="43"/>
      <c r="N1500" s="43"/>
      <c r="O1500" s="43"/>
      <c r="P1500" s="43"/>
      <c r="Q1500" s="41"/>
    </row>
    <row r="1501" spans="1:17" s="18" customFormat="1" x14ac:dyDescent="0.2">
      <c r="A1501" s="43"/>
      <c r="B1501" s="43"/>
      <c r="C1501" s="43"/>
      <c r="D1501" s="43"/>
      <c r="E1501" s="43"/>
      <c r="F1501" s="43"/>
      <c r="G1501" s="43"/>
      <c r="H1501" s="43"/>
      <c r="I1501" s="43"/>
      <c r="J1501" s="43"/>
      <c r="K1501" s="43"/>
      <c r="L1501" s="43"/>
      <c r="M1501" s="43"/>
      <c r="N1501" s="43"/>
      <c r="O1501" s="43"/>
      <c r="P1501" s="43"/>
      <c r="Q1501" s="41"/>
    </row>
    <row r="1502" spans="1:17" s="18" customFormat="1" x14ac:dyDescent="0.2">
      <c r="A1502" s="43"/>
      <c r="B1502" s="43"/>
      <c r="C1502" s="43"/>
      <c r="D1502" s="43"/>
      <c r="E1502" s="43"/>
      <c r="F1502" s="43"/>
      <c r="G1502" s="43"/>
      <c r="H1502" s="43"/>
      <c r="I1502" s="43"/>
      <c r="J1502" s="43"/>
      <c r="K1502" s="43"/>
      <c r="L1502" s="43"/>
      <c r="M1502" s="43"/>
      <c r="N1502" s="43"/>
      <c r="O1502" s="43"/>
      <c r="P1502" s="43"/>
      <c r="Q1502" s="41"/>
    </row>
    <row r="1503" spans="1:17" s="18" customFormat="1" x14ac:dyDescent="0.2">
      <c r="A1503" s="43"/>
      <c r="B1503" s="43"/>
      <c r="C1503" s="43"/>
      <c r="D1503" s="43"/>
      <c r="E1503" s="43"/>
      <c r="F1503" s="43"/>
      <c r="G1503" s="43"/>
      <c r="H1503" s="43"/>
      <c r="I1503" s="43"/>
      <c r="J1503" s="43"/>
      <c r="K1503" s="43"/>
      <c r="L1503" s="43"/>
      <c r="M1503" s="43"/>
      <c r="N1503" s="43"/>
      <c r="O1503" s="43"/>
      <c r="P1503" s="43"/>
      <c r="Q1503" s="41"/>
    </row>
    <row r="1504" spans="1:17" s="18" customFormat="1" x14ac:dyDescent="0.2">
      <c r="A1504" s="43"/>
      <c r="B1504" s="43"/>
      <c r="C1504" s="43"/>
      <c r="D1504" s="43"/>
      <c r="E1504" s="43"/>
      <c r="F1504" s="43"/>
      <c r="G1504" s="43"/>
      <c r="H1504" s="43"/>
      <c r="I1504" s="43"/>
      <c r="J1504" s="43"/>
      <c r="K1504" s="43"/>
      <c r="L1504" s="43"/>
      <c r="M1504" s="43"/>
      <c r="N1504" s="43"/>
      <c r="O1504" s="43"/>
      <c r="P1504" s="43"/>
      <c r="Q1504" s="41"/>
    </row>
    <row r="1505" spans="1:17" s="18" customFormat="1" x14ac:dyDescent="0.2">
      <c r="A1505" s="43"/>
      <c r="B1505" s="43"/>
      <c r="C1505" s="43"/>
      <c r="D1505" s="43"/>
      <c r="E1505" s="43"/>
      <c r="F1505" s="43"/>
      <c r="G1505" s="43"/>
      <c r="H1505" s="43"/>
      <c r="I1505" s="43"/>
      <c r="J1505" s="43"/>
      <c r="K1505" s="43"/>
      <c r="L1505" s="43"/>
      <c r="M1505" s="43"/>
      <c r="N1505" s="43"/>
      <c r="O1505" s="43"/>
      <c r="P1505" s="43"/>
      <c r="Q1505" s="41"/>
    </row>
    <row r="1506" spans="1:17" s="18" customFormat="1" x14ac:dyDescent="0.2">
      <c r="A1506" s="43"/>
      <c r="B1506" s="43"/>
      <c r="C1506" s="43"/>
      <c r="D1506" s="43"/>
      <c r="E1506" s="43"/>
      <c r="F1506" s="43"/>
      <c r="G1506" s="43"/>
      <c r="H1506" s="43"/>
      <c r="I1506" s="43"/>
      <c r="J1506" s="43"/>
      <c r="K1506" s="43"/>
      <c r="L1506" s="43"/>
      <c r="M1506" s="43"/>
      <c r="N1506" s="43"/>
      <c r="O1506" s="43"/>
      <c r="P1506" s="43"/>
      <c r="Q1506" s="41"/>
    </row>
    <row r="1507" spans="1:17" s="18" customFormat="1" x14ac:dyDescent="0.2">
      <c r="A1507" s="43"/>
      <c r="B1507" s="43"/>
      <c r="C1507" s="43"/>
      <c r="D1507" s="43"/>
      <c r="E1507" s="43"/>
      <c r="F1507" s="43"/>
      <c r="G1507" s="43"/>
      <c r="H1507" s="43"/>
      <c r="I1507" s="43"/>
      <c r="J1507" s="43"/>
      <c r="K1507" s="43"/>
      <c r="L1507" s="43"/>
      <c r="M1507" s="43"/>
      <c r="N1507" s="43"/>
      <c r="O1507" s="43"/>
      <c r="P1507" s="43"/>
      <c r="Q1507" s="41"/>
    </row>
    <row r="1508" spans="1:17" s="18" customFormat="1" x14ac:dyDescent="0.2">
      <c r="A1508" s="43"/>
      <c r="B1508" s="43"/>
      <c r="C1508" s="43"/>
      <c r="D1508" s="43"/>
      <c r="E1508" s="43"/>
      <c r="F1508" s="43"/>
      <c r="G1508" s="43"/>
      <c r="H1508" s="43"/>
      <c r="I1508" s="43"/>
      <c r="J1508" s="43"/>
      <c r="K1508" s="43"/>
      <c r="L1508" s="43"/>
      <c r="M1508" s="43"/>
      <c r="N1508" s="43"/>
      <c r="O1508" s="43"/>
      <c r="P1508" s="43"/>
      <c r="Q1508" s="41"/>
    </row>
    <row r="1509" spans="1:17" s="18" customFormat="1" x14ac:dyDescent="0.2">
      <c r="A1509" s="43"/>
      <c r="B1509" s="43"/>
      <c r="C1509" s="43"/>
      <c r="D1509" s="43"/>
      <c r="E1509" s="43"/>
      <c r="F1509" s="43"/>
      <c r="G1509" s="43"/>
      <c r="H1509" s="43"/>
      <c r="I1509" s="43"/>
      <c r="J1509" s="43"/>
      <c r="K1509" s="43"/>
      <c r="L1509" s="43"/>
      <c r="M1509" s="43"/>
      <c r="N1509" s="43"/>
      <c r="O1509" s="43"/>
      <c r="P1509" s="43"/>
      <c r="Q1509" s="41"/>
    </row>
    <row r="1510" spans="1:17" s="18" customFormat="1" x14ac:dyDescent="0.2">
      <c r="A1510" s="43"/>
      <c r="B1510" s="43"/>
      <c r="C1510" s="43"/>
      <c r="D1510" s="43"/>
      <c r="E1510" s="43"/>
      <c r="F1510" s="43"/>
      <c r="G1510" s="43"/>
      <c r="H1510" s="43"/>
      <c r="I1510" s="43"/>
      <c r="J1510" s="43"/>
      <c r="K1510" s="43"/>
      <c r="L1510" s="43"/>
      <c r="M1510" s="43"/>
      <c r="N1510" s="43"/>
      <c r="O1510" s="43"/>
      <c r="P1510" s="43"/>
      <c r="Q1510" s="41"/>
    </row>
    <row r="1511" spans="1:17" s="18" customFormat="1" x14ac:dyDescent="0.2">
      <c r="A1511" s="43"/>
      <c r="B1511" s="43"/>
      <c r="C1511" s="43"/>
      <c r="D1511" s="43"/>
      <c r="E1511" s="43"/>
      <c r="F1511" s="43"/>
      <c r="G1511" s="43"/>
      <c r="H1511" s="43"/>
      <c r="I1511" s="43"/>
      <c r="J1511" s="43"/>
      <c r="K1511" s="43"/>
      <c r="L1511" s="43"/>
      <c r="M1511" s="43"/>
      <c r="N1511" s="43"/>
      <c r="O1511" s="43"/>
      <c r="P1511" s="43"/>
      <c r="Q1511" s="41"/>
    </row>
    <row r="1512" spans="1:17" s="18" customFormat="1" x14ac:dyDescent="0.2">
      <c r="A1512" s="43"/>
      <c r="B1512" s="43"/>
      <c r="C1512" s="43"/>
      <c r="D1512" s="43"/>
      <c r="E1512" s="43"/>
      <c r="F1512" s="43"/>
      <c r="G1512" s="43"/>
      <c r="H1512" s="43"/>
      <c r="I1512" s="43"/>
      <c r="J1512" s="43"/>
      <c r="K1512" s="43"/>
      <c r="L1512" s="43"/>
      <c r="M1512" s="43"/>
      <c r="N1512" s="43"/>
      <c r="O1512" s="43"/>
      <c r="P1512" s="43"/>
      <c r="Q1512" s="41"/>
    </row>
    <row r="1513" spans="1:17" s="18" customFormat="1" x14ac:dyDescent="0.2">
      <c r="A1513" s="43"/>
      <c r="B1513" s="43"/>
      <c r="C1513" s="43"/>
      <c r="D1513" s="43"/>
      <c r="E1513" s="43"/>
      <c r="F1513" s="43"/>
      <c r="G1513" s="43"/>
      <c r="H1513" s="43"/>
      <c r="I1513" s="43"/>
      <c r="J1513" s="43"/>
      <c r="K1513" s="43"/>
      <c r="L1513" s="43"/>
      <c r="M1513" s="43"/>
      <c r="N1513" s="43"/>
      <c r="O1513" s="43"/>
      <c r="P1513" s="43"/>
      <c r="Q1513" s="41"/>
    </row>
    <row r="1514" spans="1:17" s="18" customFormat="1" x14ac:dyDescent="0.2">
      <c r="A1514" s="43"/>
      <c r="B1514" s="43"/>
      <c r="C1514" s="43"/>
      <c r="D1514" s="43"/>
      <c r="E1514" s="43"/>
      <c r="F1514" s="43"/>
      <c r="G1514" s="43"/>
      <c r="H1514" s="43"/>
      <c r="I1514" s="43"/>
      <c r="J1514" s="43"/>
      <c r="K1514" s="43"/>
      <c r="L1514" s="43"/>
      <c r="M1514" s="43"/>
      <c r="N1514" s="43"/>
      <c r="O1514" s="43"/>
      <c r="P1514" s="43"/>
      <c r="Q1514" s="41"/>
    </row>
    <row r="1515" spans="1:17" s="18" customFormat="1" x14ac:dyDescent="0.2">
      <c r="A1515" s="43"/>
      <c r="B1515" s="43"/>
      <c r="C1515" s="43"/>
      <c r="D1515" s="43"/>
      <c r="E1515" s="43"/>
      <c r="F1515" s="43"/>
      <c r="G1515" s="43"/>
      <c r="H1515" s="43"/>
      <c r="I1515" s="43"/>
      <c r="J1515" s="43"/>
      <c r="K1515" s="43"/>
      <c r="L1515" s="43"/>
      <c r="M1515" s="43"/>
      <c r="N1515" s="43"/>
      <c r="O1515" s="43"/>
      <c r="P1515" s="43"/>
      <c r="Q1515" s="41"/>
    </row>
    <row r="1516" spans="1:17" s="18" customFormat="1" x14ac:dyDescent="0.2">
      <c r="A1516" s="43"/>
      <c r="B1516" s="43"/>
      <c r="C1516" s="43"/>
      <c r="D1516" s="43"/>
      <c r="E1516" s="43"/>
      <c r="F1516" s="43"/>
      <c r="G1516" s="43"/>
      <c r="H1516" s="43"/>
      <c r="I1516" s="43"/>
      <c r="J1516" s="43"/>
      <c r="K1516" s="43"/>
      <c r="L1516" s="43"/>
      <c r="M1516" s="43"/>
      <c r="N1516" s="43"/>
      <c r="O1516" s="43"/>
      <c r="P1516" s="43"/>
      <c r="Q1516" s="41"/>
    </row>
    <row r="1517" spans="1:17" s="18" customFormat="1" x14ac:dyDescent="0.2">
      <c r="A1517" s="43"/>
      <c r="B1517" s="43"/>
      <c r="C1517" s="43"/>
      <c r="D1517" s="43"/>
      <c r="E1517" s="43"/>
      <c r="F1517" s="43"/>
      <c r="G1517" s="43"/>
      <c r="H1517" s="43"/>
      <c r="I1517" s="43"/>
      <c r="J1517" s="43"/>
      <c r="K1517" s="43"/>
      <c r="L1517" s="43"/>
      <c r="M1517" s="43"/>
      <c r="N1517" s="43"/>
      <c r="O1517" s="43"/>
      <c r="P1517" s="43"/>
      <c r="Q1517" s="41"/>
    </row>
    <row r="1518" spans="1:17" s="18" customFormat="1" x14ac:dyDescent="0.2">
      <c r="A1518" s="43"/>
      <c r="B1518" s="43"/>
      <c r="C1518" s="43"/>
      <c r="D1518" s="43"/>
      <c r="E1518" s="43"/>
      <c r="F1518" s="43"/>
      <c r="G1518" s="43"/>
      <c r="H1518" s="43"/>
      <c r="I1518" s="43"/>
      <c r="J1518" s="43"/>
      <c r="K1518" s="43"/>
      <c r="L1518" s="43"/>
      <c r="M1518" s="43"/>
      <c r="N1518" s="43"/>
      <c r="O1518" s="43"/>
      <c r="P1518" s="43"/>
      <c r="Q1518" s="41"/>
    </row>
    <row r="1519" spans="1:17" s="18" customFormat="1" x14ac:dyDescent="0.2">
      <c r="A1519" s="43"/>
      <c r="B1519" s="43"/>
      <c r="C1519" s="43"/>
      <c r="D1519" s="43"/>
      <c r="E1519" s="43"/>
      <c r="F1519" s="43"/>
      <c r="G1519" s="43"/>
      <c r="H1519" s="43"/>
      <c r="I1519" s="43"/>
      <c r="J1519" s="43"/>
      <c r="K1519" s="43"/>
      <c r="L1519" s="43"/>
      <c r="M1519" s="43"/>
      <c r="N1519" s="43"/>
      <c r="O1519" s="43"/>
      <c r="P1519" s="43"/>
      <c r="Q1519" s="41"/>
    </row>
    <row r="1520" spans="1:17" s="18" customFormat="1" x14ac:dyDescent="0.2">
      <c r="A1520" s="43"/>
      <c r="B1520" s="43"/>
      <c r="C1520" s="43"/>
      <c r="D1520" s="43"/>
      <c r="E1520" s="43"/>
      <c r="F1520" s="43"/>
      <c r="G1520" s="43"/>
      <c r="H1520" s="43"/>
      <c r="I1520" s="43"/>
      <c r="J1520" s="43"/>
      <c r="K1520" s="43"/>
      <c r="L1520" s="43"/>
      <c r="M1520" s="43"/>
      <c r="N1520" s="43"/>
      <c r="O1520" s="43"/>
      <c r="P1520" s="43"/>
      <c r="Q1520" s="41"/>
    </row>
    <row r="1521" spans="1:17" s="18" customFormat="1" x14ac:dyDescent="0.2">
      <c r="A1521" s="43"/>
      <c r="B1521" s="43"/>
      <c r="C1521" s="43"/>
      <c r="D1521" s="43"/>
      <c r="E1521" s="43"/>
      <c r="F1521" s="43"/>
      <c r="G1521" s="43"/>
      <c r="H1521" s="43"/>
      <c r="I1521" s="43"/>
      <c r="J1521" s="43"/>
      <c r="K1521" s="43"/>
      <c r="L1521" s="43"/>
      <c r="M1521" s="43"/>
      <c r="N1521" s="43"/>
      <c r="O1521" s="43"/>
      <c r="P1521" s="43"/>
      <c r="Q1521" s="41"/>
    </row>
    <row r="1522" spans="1:17" s="18" customFormat="1" x14ac:dyDescent="0.2">
      <c r="A1522" s="43"/>
      <c r="B1522" s="43"/>
      <c r="C1522" s="43"/>
      <c r="D1522" s="43"/>
      <c r="E1522" s="43"/>
      <c r="F1522" s="43"/>
      <c r="G1522" s="43"/>
      <c r="H1522" s="43"/>
      <c r="I1522" s="43"/>
      <c r="J1522" s="43"/>
      <c r="K1522" s="43"/>
      <c r="L1522" s="43"/>
      <c r="M1522" s="43"/>
      <c r="N1522" s="43"/>
      <c r="O1522" s="43"/>
      <c r="P1522" s="43"/>
      <c r="Q1522" s="41"/>
    </row>
    <row r="1523" spans="1:17" s="18" customFormat="1" x14ac:dyDescent="0.2">
      <c r="A1523" s="43"/>
      <c r="B1523" s="43"/>
      <c r="C1523" s="43"/>
      <c r="D1523" s="43"/>
      <c r="E1523" s="43"/>
      <c r="F1523" s="43"/>
      <c r="G1523" s="43"/>
      <c r="H1523" s="43"/>
      <c r="I1523" s="43"/>
      <c r="J1523" s="43"/>
      <c r="K1523" s="43"/>
      <c r="L1523" s="43"/>
      <c r="M1523" s="43"/>
      <c r="N1523" s="43"/>
      <c r="O1523" s="43"/>
      <c r="P1523" s="43"/>
      <c r="Q1523" s="41"/>
    </row>
    <row r="1524" spans="1:17" s="18" customFormat="1" x14ac:dyDescent="0.2">
      <c r="A1524" s="43"/>
      <c r="B1524" s="43"/>
      <c r="C1524" s="43"/>
      <c r="D1524" s="43"/>
      <c r="E1524" s="43"/>
      <c r="F1524" s="43"/>
      <c r="G1524" s="43"/>
      <c r="H1524" s="43"/>
      <c r="I1524" s="43"/>
      <c r="J1524" s="43"/>
      <c r="K1524" s="43"/>
      <c r="L1524" s="43"/>
      <c r="M1524" s="43"/>
      <c r="N1524" s="43"/>
      <c r="O1524" s="43"/>
      <c r="P1524" s="43"/>
      <c r="Q1524" s="41"/>
    </row>
    <row r="1525" spans="1:17" s="18" customFormat="1" x14ac:dyDescent="0.2">
      <c r="A1525" s="43"/>
      <c r="B1525" s="43"/>
      <c r="C1525" s="43"/>
      <c r="D1525" s="43"/>
      <c r="E1525" s="43"/>
      <c r="F1525" s="43"/>
      <c r="G1525" s="43"/>
      <c r="H1525" s="43"/>
      <c r="I1525" s="43"/>
      <c r="J1525" s="43"/>
      <c r="K1525" s="43"/>
      <c r="L1525" s="43"/>
      <c r="M1525" s="43"/>
      <c r="N1525" s="43"/>
      <c r="O1525" s="43"/>
      <c r="P1525" s="43"/>
      <c r="Q1525" s="41"/>
    </row>
    <row r="1526" spans="1:17" s="18" customFormat="1" x14ac:dyDescent="0.2">
      <c r="A1526" s="43"/>
      <c r="B1526" s="43"/>
      <c r="C1526" s="43"/>
      <c r="D1526" s="43"/>
      <c r="E1526" s="43"/>
      <c r="F1526" s="43"/>
      <c r="G1526" s="43"/>
      <c r="H1526" s="43"/>
      <c r="I1526" s="43"/>
      <c r="J1526" s="43"/>
      <c r="K1526" s="43"/>
      <c r="L1526" s="43"/>
      <c r="M1526" s="43"/>
      <c r="N1526" s="43"/>
      <c r="O1526" s="43"/>
      <c r="P1526" s="43"/>
      <c r="Q1526" s="41"/>
    </row>
    <row r="1527" spans="1:17" s="18" customFormat="1" x14ac:dyDescent="0.2">
      <c r="A1527" s="43"/>
      <c r="B1527" s="43"/>
      <c r="C1527" s="43"/>
      <c r="D1527" s="43"/>
      <c r="E1527" s="43"/>
      <c r="F1527" s="43"/>
      <c r="G1527" s="43"/>
      <c r="H1527" s="43"/>
      <c r="I1527" s="43"/>
      <c r="J1527" s="43"/>
      <c r="K1527" s="43"/>
      <c r="L1527" s="43"/>
      <c r="M1527" s="43"/>
      <c r="N1527" s="43"/>
      <c r="O1527" s="43"/>
      <c r="P1527" s="43"/>
      <c r="Q1527" s="41"/>
    </row>
    <row r="1528" spans="1:17" s="18" customFormat="1" x14ac:dyDescent="0.2">
      <c r="A1528" s="43"/>
      <c r="B1528" s="43"/>
      <c r="C1528" s="43"/>
      <c r="D1528" s="43"/>
      <c r="E1528" s="43"/>
      <c r="F1528" s="43"/>
      <c r="G1528" s="43"/>
      <c r="H1528" s="43"/>
      <c r="I1528" s="43"/>
      <c r="J1528" s="43"/>
      <c r="K1528" s="43"/>
      <c r="L1528" s="43"/>
      <c r="M1528" s="43"/>
      <c r="N1528" s="43"/>
      <c r="O1528" s="43"/>
      <c r="P1528" s="43"/>
      <c r="Q1528" s="41"/>
    </row>
    <row r="1529" spans="1:17" s="18" customFormat="1" x14ac:dyDescent="0.2">
      <c r="A1529" s="43"/>
      <c r="B1529" s="43"/>
      <c r="C1529" s="43"/>
      <c r="D1529" s="43"/>
      <c r="E1529" s="43"/>
      <c r="F1529" s="43"/>
      <c r="G1529" s="43"/>
      <c r="H1529" s="43"/>
      <c r="I1529" s="43"/>
      <c r="J1529" s="43"/>
      <c r="K1529" s="43"/>
      <c r="L1529" s="43"/>
      <c r="M1529" s="43"/>
      <c r="N1529" s="43"/>
      <c r="O1529" s="43"/>
      <c r="P1529" s="43"/>
      <c r="Q1529" s="41"/>
    </row>
    <row r="1530" spans="1:17" s="18" customFormat="1" x14ac:dyDescent="0.2">
      <c r="A1530" s="43"/>
      <c r="B1530" s="43"/>
      <c r="C1530" s="43"/>
      <c r="D1530" s="43"/>
      <c r="E1530" s="43"/>
      <c r="F1530" s="43"/>
      <c r="G1530" s="43"/>
      <c r="H1530" s="43"/>
      <c r="I1530" s="43"/>
      <c r="J1530" s="43"/>
      <c r="K1530" s="43"/>
      <c r="L1530" s="43"/>
      <c r="M1530" s="43"/>
      <c r="N1530" s="43"/>
      <c r="O1530" s="43"/>
      <c r="P1530" s="43"/>
      <c r="Q1530" s="41"/>
    </row>
    <row r="1531" spans="1:17" s="18" customFormat="1" x14ac:dyDescent="0.2">
      <c r="A1531" s="43"/>
      <c r="B1531" s="43"/>
      <c r="C1531" s="43"/>
      <c r="D1531" s="43"/>
      <c r="E1531" s="43"/>
      <c r="F1531" s="43"/>
      <c r="G1531" s="43"/>
      <c r="H1531" s="43"/>
      <c r="I1531" s="43"/>
      <c r="J1531" s="43"/>
      <c r="K1531" s="43"/>
      <c r="L1531" s="43"/>
      <c r="M1531" s="43"/>
      <c r="N1531" s="43"/>
      <c r="O1531" s="43"/>
      <c r="P1531" s="43"/>
      <c r="Q1531" s="41"/>
    </row>
    <row r="1532" spans="1:17" s="18" customFormat="1" x14ac:dyDescent="0.2">
      <c r="A1532" s="43"/>
      <c r="B1532" s="43"/>
      <c r="C1532" s="43"/>
      <c r="D1532" s="43"/>
      <c r="E1532" s="43"/>
      <c r="F1532" s="43"/>
      <c r="G1532" s="43"/>
      <c r="H1532" s="43"/>
      <c r="I1532" s="43"/>
      <c r="J1532" s="43"/>
      <c r="K1532" s="43"/>
      <c r="L1532" s="43"/>
      <c r="M1532" s="43"/>
      <c r="N1532" s="43"/>
      <c r="O1532" s="43"/>
      <c r="P1532" s="43"/>
      <c r="Q1532" s="41"/>
    </row>
    <row r="1533" spans="1:17" s="18" customFormat="1" x14ac:dyDescent="0.2">
      <c r="A1533" s="43"/>
      <c r="B1533" s="43"/>
      <c r="C1533" s="43"/>
      <c r="D1533" s="43"/>
      <c r="E1533" s="43"/>
      <c r="F1533" s="43"/>
      <c r="G1533" s="43"/>
      <c r="H1533" s="43"/>
      <c r="I1533" s="43"/>
      <c r="J1533" s="43"/>
      <c r="K1533" s="43"/>
      <c r="L1533" s="43"/>
      <c r="M1533" s="43"/>
      <c r="N1533" s="43"/>
      <c r="O1533" s="43"/>
      <c r="P1533" s="43"/>
      <c r="Q1533" s="41"/>
    </row>
    <row r="1534" spans="1:17" s="18" customFormat="1" x14ac:dyDescent="0.2">
      <c r="A1534" s="43"/>
      <c r="B1534" s="43"/>
      <c r="C1534" s="43"/>
      <c r="D1534" s="43"/>
      <c r="E1534" s="43"/>
      <c r="F1534" s="43"/>
      <c r="G1534" s="43"/>
      <c r="H1534" s="43"/>
      <c r="I1534" s="43"/>
      <c r="J1534" s="43"/>
      <c r="K1534" s="43"/>
      <c r="L1534" s="43"/>
      <c r="M1534" s="43"/>
      <c r="N1534" s="43"/>
      <c r="O1534" s="43"/>
      <c r="P1534" s="43"/>
      <c r="Q1534" s="41"/>
    </row>
    <row r="1535" spans="1:17" s="18" customFormat="1" x14ac:dyDescent="0.2">
      <c r="A1535" s="43"/>
      <c r="B1535" s="43"/>
      <c r="C1535" s="43"/>
      <c r="D1535" s="43"/>
      <c r="E1535" s="43"/>
      <c r="F1535" s="43"/>
      <c r="G1535" s="43"/>
      <c r="H1535" s="43"/>
      <c r="I1535" s="43"/>
      <c r="J1535" s="43"/>
      <c r="K1535" s="43"/>
      <c r="L1535" s="43"/>
      <c r="M1535" s="43"/>
      <c r="N1535" s="43"/>
      <c r="O1535" s="43"/>
      <c r="P1535" s="43"/>
      <c r="Q1535" s="41"/>
    </row>
    <row r="1536" spans="1:17" s="18" customFormat="1" x14ac:dyDescent="0.2">
      <c r="A1536" s="43"/>
      <c r="B1536" s="43"/>
      <c r="C1536" s="43"/>
      <c r="D1536" s="43"/>
      <c r="E1536" s="43"/>
      <c r="F1536" s="43"/>
      <c r="G1536" s="43"/>
      <c r="H1536" s="43"/>
      <c r="I1536" s="43"/>
      <c r="J1536" s="43"/>
      <c r="K1536" s="43"/>
      <c r="L1536" s="43"/>
      <c r="M1536" s="43"/>
      <c r="N1536" s="43"/>
      <c r="O1536" s="43"/>
      <c r="P1536" s="43"/>
      <c r="Q1536" s="41"/>
    </row>
    <row r="1537" spans="1:17" s="18" customFormat="1" x14ac:dyDescent="0.2">
      <c r="A1537" s="43"/>
      <c r="B1537" s="43"/>
      <c r="C1537" s="43"/>
      <c r="D1537" s="43"/>
      <c r="E1537" s="43"/>
      <c r="F1537" s="43"/>
      <c r="G1537" s="43"/>
      <c r="H1537" s="43"/>
      <c r="I1537" s="43"/>
      <c r="J1537" s="43"/>
      <c r="K1537" s="43"/>
      <c r="L1537" s="43"/>
      <c r="M1537" s="43"/>
      <c r="N1537" s="43"/>
      <c r="O1537" s="43"/>
      <c r="P1537" s="43"/>
      <c r="Q1537" s="41"/>
    </row>
    <row r="1538" spans="1:17" s="18" customFormat="1" x14ac:dyDescent="0.2">
      <c r="A1538" s="43"/>
      <c r="B1538" s="43"/>
      <c r="C1538" s="43"/>
      <c r="D1538" s="43"/>
      <c r="E1538" s="43"/>
      <c r="F1538" s="43"/>
      <c r="G1538" s="43"/>
      <c r="H1538" s="43"/>
      <c r="I1538" s="43"/>
      <c r="J1538" s="43"/>
      <c r="K1538" s="43"/>
      <c r="L1538" s="43"/>
      <c r="M1538" s="43"/>
      <c r="N1538" s="43"/>
      <c r="O1538" s="43"/>
      <c r="P1538" s="43"/>
      <c r="Q1538" s="41"/>
    </row>
    <row r="1539" spans="1:17" s="18" customFormat="1" x14ac:dyDescent="0.2">
      <c r="A1539" s="43"/>
      <c r="B1539" s="43"/>
      <c r="C1539" s="43"/>
      <c r="D1539" s="43"/>
      <c r="E1539" s="43"/>
      <c r="F1539" s="43"/>
      <c r="G1539" s="43"/>
      <c r="H1539" s="43"/>
      <c r="I1539" s="43"/>
      <c r="J1539" s="43"/>
      <c r="K1539" s="43"/>
      <c r="L1539" s="43"/>
      <c r="M1539" s="43"/>
      <c r="N1539" s="43"/>
      <c r="O1539" s="43"/>
      <c r="P1539" s="43"/>
      <c r="Q1539" s="41"/>
    </row>
    <row r="1540" spans="1:17" s="18" customFormat="1" x14ac:dyDescent="0.2">
      <c r="A1540" s="43"/>
      <c r="B1540" s="43"/>
      <c r="C1540" s="43"/>
      <c r="D1540" s="43"/>
      <c r="E1540" s="43"/>
      <c r="F1540" s="43"/>
      <c r="G1540" s="43"/>
      <c r="H1540" s="43"/>
      <c r="I1540" s="43"/>
      <c r="J1540" s="43"/>
      <c r="K1540" s="43"/>
      <c r="L1540" s="43"/>
      <c r="M1540" s="43"/>
      <c r="N1540" s="43"/>
      <c r="O1540" s="43"/>
      <c r="P1540" s="43"/>
      <c r="Q1540" s="41"/>
    </row>
    <row r="1541" spans="1:17" s="18" customFormat="1" x14ac:dyDescent="0.2">
      <c r="A1541" s="43"/>
      <c r="B1541" s="43"/>
      <c r="C1541" s="43"/>
      <c r="D1541" s="43"/>
      <c r="E1541" s="43"/>
      <c r="F1541" s="43"/>
      <c r="G1541" s="43"/>
      <c r="H1541" s="43"/>
      <c r="I1541" s="43"/>
      <c r="J1541" s="43"/>
      <c r="K1541" s="43"/>
      <c r="L1541" s="43"/>
      <c r="M1541" s="43"/>
      <c r="N1541" s="43"/>
      <c r="O1541" s="43"/>
      <c r="P1541" s="43"/>
      <c r="Q1541" s="41"/>
    </row>
    <row r="1542" spans="1:17" s="18" customFormat="1" x14ac:dyDescent="0.2">
      <c r="A1542" s="43"/>
      <c r="B1542" s="43"/>
      <c r="C1542" s="43"/>
      <c r="D1542" s="43"/>
      <c r="E1542" s="43"/>
      <c r="F1542" s="43"/>
      <c r="G1542" s="43"/>
      <c r="H1542" s="43"/>
      <c r="I1542" s="43"/>
      <c r="J1542" s="43"/>
      <c r="K1542" s="43"/>
      <c r="L1542" s="43"/>
      <c r="M1542" s="43"/>
      <c r="N1542" s="43"/>
      <c r="O1542" s="43"/>
      <c r="P1542" s="43"/>
      <c r="Q1542" s="41"/>
    </row>
    <row r="1543" spans="1:17" s="18" customFormat="1" x14ac:dyDescent="0.2">
      <c r="A1543" s="43"/>
      <c r="B1543" s="43"/>
      <c r="C1543" s="43"/>
      <c r="D1543" s="43"/>
      <c r="E1543" s="43"/>
      <c r="F1543" s="43"/>
      <c r="G1543" s="43"/>
      <c r="H1543" s="43"/>
      <c r="I1543" s="43"/>
      <c r="J1543" s="43"/>
      <c r="K1543" s="43"/>
      <c r="L1543" s="43"/>
      <c r="M1543" s="43"/>
      <c r="N1543" s="43"/>
      <c r="O1543" s="43"/>
      <c r="P1543" s="43"/>
      <c r="Q1543" s="41"/>
    </row>
    <row r="1544" spans="1:17" s="18" customFormat="1" x14ac:dyDescent="0.2">
      <c r="A1544" s="43"/>
      <c r="B1544" s="43"/>
      <c r="C1544" s="43"/>
      <c r="D1544" s="43"/>
      <c r="E1544" s="43"/>
      <c r="F1544" s="43"/>
      <c r="G1544" s="43"/>
      <c r="H1544" s="43"/>
      <c r="I1544" s="43"/>
      <c r="J1544" s="43"/>
      <c r="K1544" s="43"/>
      <c r="L1544" s="43"/>
      <c r="M1544" s="43"/>
      <c r="N1544" s="43"/>
      <c r="O1544" s="43"/>
      <c r="P1544" s="43"/>
      <c r="Q1544" s="41"/>
    </row>
    <row r="1545" spans="1:17" s="18" customFormat="1" x14ac:dyDescent="0.2">
      <c r="A1545" s="43"/>
      <c r="B1545" s="43"/>
      <c r="C1545" s="43"/>
      <c r="D1545" s="43"/>
      <c r="E1545" s="43"/>
      <c r="F1545" s="43"/>
      <c r="G1545" s="43"/>
      <c r="H1545" s="43"/>
      <c r="I1545" s="43"/>
      <c r="J1545" s="43"/>
      <c r="K1545" s="43"/>
      <c r="L1545" s="43"/>
      <c r="M1545" s="43"/>
      <c r="N1545" s="43"/>
      <c r="O1545" s="43"/>
      <c r="P1545" s="43"/>
      <c r="Q1545" s="41"/>
    </row>
    <row r="1546" spans="1:17" s="18" customFormat="1" x14ac:dyDescent="0.2">
      <c r="A1546" s="43"/>
      <c r="B1546" s="43"/>
      <c r="C1546" s="43"/>
      <c r="D1546" s="43"/>
      <c r="E1546" s="43"/>
      <c r="F1546" s="43"/>
      <c r="G1546" s="43"/>
      <c r="H1546" s="43"/>
      <c r="I1546" s="43"/>
      <c r="J1546" s="43"/>
      <c r="K1546" s="43"/>
      <c r="L1546" s="43"/>
      <c r="M1546" s="43"/>
      <c r="N1546" s="43"/>
      <c r="O1546" s="43"/>
      <c r="P1546" s="43"/>
      <c r="Q1546" s="41"/>
    </row>
    <row r="1547" spans="1:17" s="18" customFormat="1" x14ac:dyDescent="0.2">
      <c r="A1547" s="43"/>
      <c r="B1547" s="43"/>
      <c r="C1547" s="43"/>
      <c r="D1547" s="43"/>
      <c r="E1547" s="43"/>
      <c r="F1547" s="43"/>
      <c r="G1547" s="43"/>
      <c r="H1547" s="43"/>
      <c r="I1547" s="43"/>
      <c r="J1547" s="43"/>
      <c r="K1547" s="43"/>
      <c r="L1547" s="43"/>
      <c r="M1547" s="43"/>
      <c r="N1547" s="43"/>
      <c r="O1547" s="43"/>
      <c r="P1547" s="43"/>
      <c r="Q1547" s="41"/>
    </row>
    <row r="1548" spans="1:17" s="18" customFormat="1" x14ac:dyDescent="0.2">
      <c r="A1548" s="43"/>
      <c r="B1548" s="43"/>
      <c r="C1548" s="43"/>
      <c r="D1548" s="43"/>
      <c r="E1548" s="43"/>
      <c r="F1548" s="43"/>
      <c r="G1548" s="43"/>
      <c r="H1548" s="43"/>
      <c r="I1548" s="43"/>
      <c r="J1548" s="43"/>
      <c r="K1548" s="43"/>
      <c r="L1548" s="43"/>
      <c r="M1548" s="43"/>
      <c r="N1548" s="43"/>
      <c r="O1548" s="43"/>
      <c r="P1548" s="43"/>
      <c r="Q1548" s="41"/>
    </row>
    <row r="1549" spans="1:17" s="18" customFormat="1" x14ac:dyDescent="0.2">
      <c r="A1549" s="43"/>
      <c r="B1549" s="43"/>
      <c r="C1549" s="43"/>
      <c r="D1549" s="43"/>
      <c r="E1549" s="43"/>
      <c r="F1549" s="43"/>
      <c r="G1549" s="43"/>
      <c r="H1549" s="43"/>
      <c r="I1549" s="43"/>
      <c r="J1549" s="43"/>
      <c r="K1549" s="43"/>
      <c r="L1549" s="43"/>
      <c r="M1549" s="43"/>
      <c r="N1549" s="43"/>
      <c r="O1549" s="43"/>
      <c r="P1549" s="43"/>
      <c r="Q1549" s="41"/>
    </row>
    <row r="1550" spans="1:17" s="18" customFormat="1" x14ac:dyDescent="0.2">
      <c r="A1550" s="43"/>
      <c r="B1550" s="43"/>
      <c r="C1550" s="43"/>
      <c r="D1550" s="43"/>
      <c r="E1550" s="43"/>
      <c r="F1550" s="43"/>
      <c r="G1550" s="43"/>
      <c r="H1550" s="43"/>
      <c r="I1550" s="43"/>
      <c r="J1550" s="43"/>
      <c r="K1550" s="43"/>
      <c r="L1550" s="43"/>
      <c r="M1550" s="43"/>
      <c r="N1550" s="43"/>
      <c r="O1550" s="43"/>
      <c r="P1550" s="43"/>
      <c r="Q1550" s="41"/>
    </row>
    <row r="1551" spans="1:17" s="18" customFormat="1" x14ac:dyDescent="0.2">
      <c r="A1551" s="43"/>
      <c r="B1551" s="43"/>
      <c r="C1551" s="43"/>
      <c r="D1551" s="43"/>
      <c r="E1551" s="43"/>
      <c r="F1551" s="43"/>
      <c r="G1551" s="43"/>
      <c r="H1551" s="43"/>
      <c r="I1551" s="43"/>
      <c r="J1551" s="43"/>
      <c r="K1551" s="43"/>
      <c r="L1551" s="43"/>
      <c r="M1551" s="43"/>
      <c r="N1551" s="43"/>
      <c r="O1551" s="43"/>
      <c r="P1551" s="43"/>
      <c r="Q1551" s="41"/>
    </row>
    <row r="1552" spans="1:17" s="18" customFormat="1" x14ac:dyDescent="0.2">
      <c r="A1552" s="43"/>
      <c r="B1552" s="43"/>
      <c r="C1552" s="43"/>
      <c r="D1552" s="43"/>
      <c r="E1552" s="43"/>
      <c r="F1552" s="43"/>
      <c r="G1552" s="43"/>
      <c r="H1552" s="43"/>
      <c r="I1552" s="43"/>
      <c r="J1552" s="43"/>
      <c r="K1552" s="43"/>
      <c r="L1552" s="43"/>
      <c r="M1552" s="43"/>
      <c r="N1552" s="43"/>
      <c r="O1552" s="43"/>
      <c r="P1552" s="43"/>
      <c r="Q1552" s="41"/>
    </row>
    <row r="1553" spans="1:17" s="18" customFormat="1" x14ac:dyDescent="0.2">
      <c r="A1553" s="43"/>
      <c r="B1553" s="43"/>
      <c r="C1553" s="43"/>
      <c r="D1553" s="43"/>
      <c r="E1553" s="43"/>
      <c r="F1553" s="43"/>
      <c r="G1553" s="43"/>
      <c r="H1553" s="43"/>
      <c r="I1553" s="43"/>
      <c r="J1553" s="43"/>
      <c r="K1553" s="43"/>
      <c r="L1553" s="43"/>
      <c r="M1553" s="43"/>
      <c r="N1553" s="43"/>
      <c r="O1553" s="43"/>
      <c r="P1553" s="43"/>
      <c r="Q1553" s="41"/>
    </row>
    <row r="1554" spans="1:17" s="18" customFormat="1" x14ac:dyDescent="0.2">
      <c r="A1554" s="43"/>
      <c r="B1554" s="43"/>
      <c r="C1554" s="43"/>
      <c r="D1554" s="43"/>
      <c r="E1554" s="43"/>
      <c r="F1554" s="43"/>
      <c r="G1554" s="43"/>
      <c r="H1554" s="43"/>
      <c r="I1554" s="43"/>
      <c r="J1554" s="43"/>
      <c r="K1554" s="43"/>
      <c r="L1554" s="43"/>
      <c r="M1554" s="43"/>
      <c r="N1554" s="43"/>
      <c r="O1554" s="43"/>
      <c r="P1554" s="43"/>
      <c r="Q1554" s="41"/>
    </row>
    <row r="1555" spans="1:17" s="18" customFormat="1" x14ac:dyDescent="0.2">
      <c r="A1555" s="43"/>
      <c r="B1555" s="43"/>
      <c r="C1555" s="43"/>
      <c r="D1555" s="43"/>
      <c r="E1555" s="43"/>
      <c r="F1555" s="43"/>
      <c r="G1555" s="43"/>
      <c r="H1555" s="43"/>
      <c r="I1555" s="43"/>
      <c r="J1555" s="43"/>
      <c r="K1555" s="43"/>
      <c r="L1555" s="43"/>
      <c r="M1555" s="43"/>
      <c r="N1555" s="43"/>
      <c r="O1555" s="43"/>
      <c r="P1555" s="43"/>
      <c r="Q1555" s="41"/>
    </row>
    <row r="1556" spans="1:17" s="18" customFormat="1" x14ac:dyDescent="0.2">
      <c r="A1556" s="43"/>
      <c r="B1556" s="43"/>
      <c r="C1556" s="43"/>
      <c r="D1556" s="43"/>
      <c r="E1556" s="43"/>
      <c r="F1556" s="43"/>
      <c r="G1556" s="43"/>
      <c r="H1556" s="43"/>
      <c r="I1556" s="43"/>
      <c r="J1556" s="43"/>
      <c r="K1556" s="43"/>
      <c r="L1556" s="43"/>
      <c r="M1556" s="43"/>
      <c r="N1556" s="43"/>
      <c r="O1556" s="43"/>
      <c r="P1556" s="43"/>
      <c r="Q1556" s="41"/>
    </row>
    <row r="1557" spans="1:17" s="18" customFormat="1" x14ac:dyDescent="0.2">
      <c r="A1557" s="43"/>
      <c r="B1557" s="43"/>
      <c r="C1557" s="43"/>
      <c r="D1557" s="43"/>
      <c r="E1557" s="43"/>
      <c r="F1557" s="43"/>
      <c r="G1557" s="43"/>
      <c r="H1557" s="43"/>
      <c r="I1557" s="43"/>
      <c r="J1557" s="43"/>
      <c r="K1557" s="43"/>
      <c r="L1557" s="43"/>
      <c r="M1557" s="43"/>
      <c r="N1557" s="43"/>
      <c r="O1557" s="43"/>
      <c r="P1557" s="43"/>
      <c r="Q1557" s="41"/>
    </row>
    <row r="1558" spans="1:17" s="18" customFormat="1" x14ac:dyDescent="0.2">
      <c r="A1558" s="43"/>
      <c r="B1558" s="43"/>
      <c r="C1558" s="43"/>
      <c r="D1558" s="43"/>
      <c r="E1558" s="43"/>
      <c r="F1558" s="43"/>
      <c r="G1558" s="43"/>
      <c r="H1558" s="43"/>
      <c r="I1558" s="43"/>
      <c r="J1558" s="43"/>
      <c r="K1558" s="43"/>
      <c r="L1558" s="43"/>
      <c r="M1558" s="43"/>
      <c r="N1558" s="43"/>
      <c r="O1558" s="43"/>
      <c r="P1558" s="43"/>
      <c r="Q1558" s="41"/>
    </row>
    <row r="1559" spans="1:17" s="18" customFormat="1" x14ac:dyDescent="0.2">
      <c r="A1559" s="43"/>
      <c r="B1559" s="43"/>
      <c r="C1559" s="43"/>
      <c r="D1559" s="43"/>
      <c r="E1559" s="43"/>
      <c r="F1559" s="43"/>
      <c r="G1559" s="43"/>
      <c r="H1559" s="43"/>
      <c r="I1559" s="43"/>
      <c r="J1559" s="43"/>
      <c r="K1559" s="43"/>
      <c r="L1559" s="43"/>
      <c r="M1559" s="43"/>
      <c r="N1559" s="43"/>
      <c r="O1559" s="43"/>
      <c r="P1559" s="43"/>
      <c r="Q1559" s="41"/>
    </row>
    <row r="1560" spans="1:17" s="18" customFormat="1" x14ac:dyDescent="0.2">
      <c r="A1560" s="43"/>
      <c r="B1560" s="43"/>
      <c r="C1560" s="43"/>
      <c r="D1560" s="43"/>
      <c r="E1560" s="43"/>
      <c r="F1560" s="43"/>
      <c r="G1560" s="43"/>
      <c r="H1560" s="43"/>
      <c r="I1560" s="43"/>
      <c r="J1560" s="43"/>
      <c r="K1560" s="43"/>
      <c r="L1560" s="43"/>
      <c r="M1560" s="43"/>
      <c r="N1560" s="43"/>
      <c r="O1560" s="43"/>
      <c r="P1560" s="43"/>
      <c r="Q1560" s="41"/>
    </row>
    <row r="1561" spans="1:17" s="18" customFormat="1" x14ac:dyDescent="0.2">
      <c r="A1561" s="43"/>
      <c r="B1561" s="43"/>
      <c r="C1561" s="43"/>
      <c r="D1561" s="43"/>
      <c r="E1561" s="43"/>
      <c r="F1561" s="43"/>
      <c r="G1561" s="43"/>
      <c r="H1561" s="43"/>
      <c r="I1561" s="43"/>
      <c r="J1561" s="43"/>
      <c r="K1561" s="43"/>
      <c r="L1561" s="43"/>
      <c r="M1561" s="43"/>
      <c r="N1561" s="43"/>
      <c r="O1561" s="43"/>
      <c r="P1561" s="43"/>
      <c r="Q1561" s="41"/>
    </row>
    <row r="1562" spans="1:17" s="18" customFormat="1" x14ac:dyDescent="0.2">
      <c r="A1562" s="43"/>
      <c r="B1562" s="43"/>
      <c r="C1562" s="43"/>
      <c r="D1562" s="43"/>
      <c r="E1562" s="43"/>
      <c r="F1562" s="43"/>
      <c r="G1562" s="43"/>
      <c r="H1562" s="43"/>
      <c r="I1562" s="43"/>
      <c r="J1562" s="43"/>
      <c r="K1562" s="43"/>
      <c r="L1562" s="43"/>
      <c r="M1562" s="43"/>
      <c r="N1562" s="43"/>
      <c r="O1562" s="43"/>
      <c r="P1562" s="43"/>
      <c r="Q1562" s="41"/>
    </row>
    <row r="1563" spans="1:17" s="18" customFormat="1" x14ac:dyDescent="0.2">
      <c r="A1563" s="43"/>
      <c r="B1563" s="43"/>
      <c r="C1563" s="43"/>
      <c r="D1563" s="43"/>
      <c r="E1563" s="43"/>
      <c r="F1563" s="43"/>
      <c r="G1563" s="43"/>
      <c r="H1563" s="43"/>
      <c r="I1563" s="43"/>
      <c r="J1563" s="43"/>
      <c r="K1563" s="43"/>
      <c r="L1563" s="43"/>
      <c r="M1563" s="43"/>
      <c r="N1563" s="43"/>
      <c r="O1563" s="43"/>
      <c r="P1563" s="43"/>
      <c r="Q1563" s="41"/>
    </row>
    <row r="1564" spans="1:17" s="18" customFormat="1" x14ac:dyDescent="0.2">
      <c r="A1564" s="43"/>
      <c r="B1564" s="43"/>
      <c r="C1564" s="43"/>
      <c r="D1564" s="43"/>
      <c r="E1564" s="43"/>
      <c r="F1564" s="43"/>
      <c r="G1564" s="43"/>
      <c r="H1564" s="43"/>
      <c r="I1564" s="43"/>
      <c r="J1564" s="43"/>
      <c r="K1564" s="43"/>
      <c r="L1564" s="43"/>
      <c r="M1564" s="43"/>
      <c r="N1564" s="43"/>
      <c r="O1564" s="43"/>
      <c r="P1564" s="43"/>
      <c r="Q1564" s="41"/>
    </row>
    <row r="1565" spans="1:17" s="18" customFormat="1" x14ac:dyDescent="0.2">
      <c r="A1565" s="43"/>
      <c r="B1565" s="43"/>
      <c r="C1565" s="43"/>
      <c r="D1565" s="43"/>
      <c r="E1565" s="43"/>
      <c r="F1565" s="43"/>
      <c r="G1565" s="43"/>
      <c r="H1565" s="43"/>
      <c r="I1565" s="43"/>
      <c r="J1565" s="43"/>
      <c r="K1565" s="43"/>
      <c r="L1565" s="43"/>
      <c r="M1565" s="43"/>
      <c r="N1565" s="43"/>
      <c r="O1565" s="43"/>
      <c r="P1565" s="43"/>
      <c r="Q1565" s="41"/>
    </row>
    <row r="1566" spans="1:17" s="18" customFormat="1" x14ac:dyDescent="0.2">
      <c r="A1566" s="43"/>
      <c r="B1566" s="43"/>
      <c r="C1566" s="43"/>
      <c r="D1566" s="43"/>
      <c r="E1566" s="43"/>
      <c r="F1566" s="43"/>
      <c r="G1566" s="43"/>
      <c r="H1566" s="43"/>
      <c r="I1566" s="43"/>
      <c r="J1566" s="43"/>
      <c r="K1566" s="43"/>
      <c r="L1566" s="43"/>
      <c r="M1566" s="43"/>
      <c r="N1566" s="43"/>
      <c r="O1566" s="43"/>
      <c r="P1566" s="43"/>
      <c r="Q1566" s="41"/>
    </row>
    <row r="1567" spans="1:17" s="18" customFormat="1" x14ac:dyDescent="0.2">
      <c r="A1567" s="43"/>
      <c r="B1567" s="43"/>
      <c r="C1567" s="43"/>
      <c r="D1567" s="43"/>
      <c r="E1567" s="43"/>
      <c r="F1567" s="43"/>
      <c r="G1567" s="43"/>
      <c r="H1567" s="43"/>
      <c r="I1567" s="43"/>
      <c r="J1567" s="43"/>
      <c r="K1567" s="43"/>
      <c r="L1567" s="43"/>
      <c r="M1567" s="43"/>
      <c r="N1567" s="43"/>
      <c r="O1567" s="43"/>
      <c r="P1567" s="43"/>
      <c r="Q1567" s="41"/>
    </row>
    <row r="1568" spans="1:17" s="18" customFormat="1" x14ac:dyDescent="0.2">
      <c r="A1568" s="43"/>
      <c r="B1568" s="43"/>
      <c r="C1568" s="43"/>
      <c r="D1568" s="43"/>
      <c r="E1568" s="43"/>
      <c r="F1568" s="43"/>
      <c r="G1568" s="43"/>
      <c r="H1568" s="43"/>
      <c r="I1568" s="43"/>
      <c r="J1568" s="43"/>
      <c r="K1568" s="43"/>
      <c r="L1568" s="43"/>
      <c r="M1568" s="43"/>
      <c r="N1568" s="43"/>
      <c r="O1568" s="43"/>
      <c r="P1568" s="43"/>
      <c r="Q1568" s="41"/>
    </row>
    <row r="1569" spans="1:17" s="18" customFormat="1" x14ac:dyDescent="0.2">
      <c r="A1569" s="43"/>
      <c r="B1569" s="43"/>
      <c r="C1569" s="43"/>
      <c r="D1569" s="43"/>
      <c r="E1569" s="43"/>
      <c r="F1569" s="43"/>
      <c r="G1569" s="43"/>
      <c r="H1569" s="43"/>
      <c r="I1569" s="43"/>
      <c r="J1569" s="43"/>
      <c r="K1569" s="43"/>
      <c r="L1569" s="43"/>
      <c r="M1569" s="43"/>
      <c r="N1569" s="43"/>
      <c r="O1569" s="43"/>
      <c r="P1569" s="43"/>
      <c r="Q1569" s="41"/>
    </row>
    <row r="1570" spans="1:17" s="18" customFormat="1" x14ac:dyDescent="0.2">
      <c r="A1570" s="43"/>
      <c r="B1570" s="43"/>
      <c r="C1570" s="43"/>
      <c r="D1570" s="43"/>
      <c r="E1570" s="43"/>
      <c r="F1570" s="43"/>
      <c r="G1570" s="43"/>
      <c r="H1570" s="43"/>
      <c r="I1570" s="43"/>
      <c r="J1570" s="43"/>
      <c r="K1570" s="43"/>
      <c r="L1570" s="43"/>
      <c r="M1570" s="43"/>
      <c r="N1570" s="43"/>
      <c r="O1570" s="43"/>
      <c r="P1570" s="43"/>
      <c r="Q1570" s="41"/>
    </row>
    <row r="1571" spans="1:17" s="18" customFormat="1" x14ac:dyDescent="0.2">
      <c r="A1571" s="43"/>
      <c r="B1571" s="43"/>
      <c r="C1571" s="43"/>
      <c r="D1571" s="43"/>
      <c r="E1571" s="43"/>
      <c r="F1571" s="43"/>
      <c r="G1571" s="43"/>
      <c r="H1571" s="43"/>
      <c r="I1571" s="43"/>
      <c r="J1571" s="43"/>
      <c r="K1571" s="43"/>
      <c r="L1571" s="43"/>
      <c r="M1571" s="43"/>
      <c r="N1571" s="43"/>
      <c r="O1571" s="43"/>
      <c r="P1571" s="43"/>
      <c r="Q1571" s="41"/>
    </row>
    <row r="1572" spans="1:17" s="18" customFormat="1" x14ac:dyDescent="0.2">
      <c r="A1572" s="43"/>
      <c r="B1572" s="43"/>
      <c r="C1572" s="43"/>
      <c r="D1572" s="43"/>
      <c r="E1572" s="43"/>
      <c r="F1572" s="43"/>
      <c r="G1572" s="43"/>
      <c r="H1572" s="43"/>
      <c r="I1572" s="43"/>
      <c r="J1572" s="43"/>
      <c r="K1572" s="43"/>
      <c r="L1572" s="43"/>
      <c r="M1572" s="43"/>
      <c r="N1572" s="43"/>
      <c r="O1572" s="43"/>
      <c r="P1572" s="43"/>
      <c r="Q1572" s="41"/>
    </row>
    <row r="1573" spans="1:17" s="18" customFormat="1" x14ac:dyDescent="0.2">
      <c r="A1573" s="43"/>
      <c r="B1573" s="43"/>
      <c r="C1573" s="43"/>
      <c r="D1573" s="43"/>
      <c r="E1573" s="43"/>
      <c r="F1573" s="43"/>
      <c r="G1573" s="43"/>
      <c r="H1573" s="43"/>
      <c r="I1573" s="43"/>
      <c r="J1573" s="43"/>
      <c r="K1573" s="43"/>
      <c r="L1573" s="43"/>
      <c r="M1573" s="43"/>
      <c r="N1573" s="43"/>
      <c r="O1573" s="43"/>
      <c r="P1573" s="43"/>
      <c r="Q1573" s="41"/>
    </row>
    <row r="1574" spans="1:17" s="18" customFormat="1" x14ac:dyDescent="0.2">
      <c r="A1574" s="43"/>
      <c r="B1574" s="43"/>
      <c r="C1574" s="43"/>
      <c r="D1574" s="43"/>
      <c r="E1574" s="43"/>
      <c r="F1574" s="43"/>
      <c r="G1574" s="43"/>
      <c r="H1574" s="43"/>
      <c r="I1574" s="43"/>
      <c r="J1574" s="43"/>
      <c r="K1574" s="43"/>
      <c r="L1574" s="43"/>
      <c r="M1574" s="43"/>
      <c r="N1574" s="43"/>
      <c r="O1574" s="43"/>
      <c r="P1574" s="43"/>
      <c r="Q1574" s="41"/>
    </row>
    <row r="1575" spans="1:17" s="18" customFormat="1" x14ac:dyDescent="0.2">
      <c r="A1575" s="43"/>
      <c r="B1575" s="43"/>
      <c r="C1575" s="43"/>
      <c r="D1575" s="43"/>
      <c r="E1575" s="43"/>
      <c r="F1575" s="43"/>
      <c r="G1575" s="43"/>
      <c r="H1575" s="43"/>
      <c r="I1575" s="43"/>
      <c r="J1575" s="43"/>
      <c r="K1575" s="43"/>
      <c r="L1575" s="43"/>
      <c r="M1575" s="43"/>
      <c r="N1575" s="43"/>
      <c r="O1575" s="43"/>
      <c r="P1575" s="43"/>
      <c r="Q1575" s="41"/>
    </row>
    <row r="1576" spans="1:17" s="18" customFormat="1" x14ac:dyDescent="0.2">
      <c r="A1576" s="43"/>
      <c r="B1576" s="43"/>
      <c r="C1576" s="43"/>
      <c r="D1576" s="43"/>
      <c r="E1576" s="43"/>
      <c r="F1576" s="43"/>
      <c r="G1576" s="43"/>
      <c r="H1576" s="43"/>
      <c r="I1576" s="43"/>
      <c r="J1576" s="43"/>
      <c r="K1576" s="43"/>
      <c r="L1576" s="43"/>
      <c r="M1576" s="43"/>
      <c r="N1576" s="43"/>
      <c r="O1576" s="43"/>
      <c r="P1576" s="43"/>
      <c r="Q1576" s="41"/>
    </row>
    <row r="1577" spans="1:17" s="18" customFormat="1" x14ac:dyDescent="0.2">
      <c r="A1577" s="43"/>
      <c r="B1577" s="43"/>
      <c r="C1577" s="43"/>
      <c r="D1577" s="43"/>
      <c r="E1577" s="43"/>
      <c r="F1577" s="43"/>
      <c r="G1577" s="43"/>
      <c r="H1577" s="43"/>
      <c r="I1577" s="43"/>
      <c r="J1577" s="43"/>
      <c r="K1577" s="43"/>
      <c r="L1577" s="43"/>
      <c r="M1577" s="43"/>
      <c r="N1577" s="43"/>
      <c r="O1577" s="43"/>
      <c r="P1577" s="43"/>
      <c r="Q1577" s="41"/>
    </row>
    <row r="1578" spans="1:17" s="18" customFormat="1" x14ac:dyDescent="0.2">
      <c r="A1578" s="43"/>
      <c r="B1578" s="43"/>
      <c r="C1578" s="43"/>
      <c r="D1578" s="43"/>
      <c r="E1578" s="43"/>
      <c r="F1578" s="43"/>
      <c r="G1578" s="43"/>
      <c r="H1578" s="43"/>
      <c r="I1578" s="43"/>
      <c r="J1578" s="43"/>
      <c r="K1578" s="43"/>
      <c r="L1578" s="43"/>
      <c r="M1578" s="43"/>
      <c r="N1578" s="43"/>
      <c r="O1578" s="43"/>
      <c r="P1578" s="43"/>
      <c r="Q1578" s="41"/>
    </row>
    <row r="1579" spans="1:17" s="18" customFormat="1" x14ac:dyDescent="0.2">
      <c r="A1579" s="43"/>
      <c r="B1579" s="43"/>
      <c r="C1579" s="43"/>
      <c r="D1579" s="43"/>
      <c r="E1579" s="43"/>
      <c r="F1579" s="43"/>
      <c r="G1579" s="43"/>
      <c r="H1579" s="43"/>
      <c r="I1579" s="43"/>
      <c r="J1579" s="43"/>
      <c r="K1579" s="43"/>
      <c r="L1579" s="43"/>
      <c r="M1579" s="43"/>
      <c r="N1579" s="43"/>
      <c r="O1579" s="43"/>
      <c r="P1579" s="43"/>
      <c r="Q1579" s="41"/>
    </row>
    <row r="1580" spans="1:17" s="18" customFormat="1" x14ac:dyDescent="0.2">
      <c r="A1580" s="43"/>
      <c r="B1580" s="43"/>
      <c r="C1580" s="43"/>
      <c r="D1580" s="43"/>
      <c r="E1580" s="43"/>
      <c r="F1580" s="43"/>
      <c r="G1580" s="43"/>
      <c r="H1580" s="43"/>
      <c r="I1580" s="43"/>
      <c r="J1580" s="43"/>
      <c r="K1580" s="43"/>
      <c r="L1580" s="43"/>
      <c r="M1580" s="43"/>
      <c r="N1580" s="43"/>
      <c r="O1580" s="43"/>
      <c r="P1580" s="43"/>
      <c r="Q1580" s="41"/>
    </row>
    <row r="1581" spans="1:17" s="18" customFormat="1" x14ac:dyDescent="0.2">
      <c r="A1581" s="43"/>
      <c r="B1581" s="43"/>
      <c r="C1581" s="43"/>
      <c r="D1581" s="43"/>
      <c r="E1581" s="43"/>
      <c r="F1581" s="43"/>
      <c r="G1581" s="43"/>
      <c r="H1581" s="43"/>
      <c r="I1581" s="43"/>
      <c r="J1581" s="43"/>
      <c r="K1581" s="43"/>
      <c r="L1581" s="43"/>
      <c r="M1581" s="43"/>
      <c r="N1581" s="43"/>
      <c r="O1581" s="43"/>
      <c r="P1581" s="43"/>
      <c r="Q1581" s="41"/>
    </row>
    <row r="1582" spans="1:17" s="18" customFormat="1" x14ac:dyDescent="0.2">
      <c r="A1582" s="43"/>
      <c r="B1582" s="43"/>
      <c r="C1582" s="43"/>
      <c r="D1582" s="43"/>
      <c r="E1582" s="43"/>
      <c r="F1582" s="43"/>
      <c r="G1582" s="43"/>
      <c r="H1582" s="43"/>
      <c r="I1582" s="43"/>
      <c r="J1582" s="43"/>
      <c r="K1582" s="43"/>
      <c r="L1582" s="43"/>
      <c r="M1582" s="43"/>
      <c r="N1582" s="43"/>
      <c r="O1582" s="43"/>
      <c r="P1582" s="43"/>
      <c r="Q1582" s="41"/>
    </row>
    <row r="1583" spans="1:17" s="18" customFormat="1" x14ac:dyDescent="0.2">
      <c r="A1583" s="43"/>
      <c r="B1583" s="43"/>
      <c r="C1583" s="43"/>
      <c r="D1583" s="43"/>
      <c r="E1583" s="43"/>
      <c r="F1583" s="43"/>
      <c r="G1583" s="43"/>
      <c r="H1583" s="43"/>
      <c r="I1583" s="43"/>
      <c r="J1583" s="43"/>
      <c r="K1583" s="43"/>
      <c r="L1583" s="43"/>
      <c r="M1583" s="43"/>
      <c r="N1583" s="43"/>
      <c r="O1583" s="43"/>
      <c r="P1583" s="43"/>
      <c r="Q1583" s="41"/>
    </row>
    <row r="1584" spans="1:17" s="18" customFormat="1" x14ac:dyDescent="0.2">
      <c r="A1584" s="43"/>
      <c r="B1584" s="43"/>
      <c r="C1584" s="43"/>
      <c r="D1584" s="43"/>
      <c r="E1584" s="43"/>
      <c r="F1584" s="43"/>
      <c r="G1584" s="43"/>
      <c r="H1584" s="43"/>
      <c r="I1584" s="43"/>
      <c r="J1584" s="43"/>
      <c r="K1584" s="43"/>
      <c r="L1584" s="43"/>
      <c r="M1584" s="43"/>
      <c r="N1584" s="43"/>
      <c r="O1584" s="43"/>
      <c r="P1584" s="43"/>
      <c r="Q1584" s="41"/>
    </row>
    <row r="1585" spans="1:17" s="18" customFormat="1" x14ac:dyDescent="0.2">
      <c r="A1585" s="43"/>
      <c r="B1585" s="43"/>
      <c r="C1585" s="43"/>
      <c r="D1585" s="43"/>
      <c r="E1585" s="43"/>
      <c r="F1585" s="43"/>
      <c r="G1585" s="43"/>
      <c r="H1585" s="43"/>
      <c r="I1585" s="43"/>
      <c r="J1585" s="43"/>
      <c r="K1585" s="43"/>
      <c r="L1585" s="43"/>
      <c r="M1585" s="43"/>
      <c r="N1585" s="43"/>
      <c r="O1585" s="43"/>
      <c r="P1585" s="43"/>
      <c r="Q1585" s="41"/>
    </row>
    <row r="1586" spans="1:17" s="18" customFormat="1" x14ac:dyDescent="0.2">
      <c r="A1586" s="43"/>
      <c r="B1586" s="43"/>
      <c r="C1586" s="43"/>
      <c r="D1586" s="43"/>
      <c r="E1586" s="43"/>
      <c r="F1586" s="43"/>
      <c r="G1586" s="43"/>
      <c r="H1586" s="43"/>
      <c r="I1586" s="43"/>
      <c r="J1586" s="43"/>
      <c r="K1586" s="43"/>
      <c r="L1586" s="43"/>
      <c r="M1586" s="43"/>
      <c r="N1586" s="43"/>
      <c r="O1586" s="43"/>
      <c r="P1586" s="43"/>
      <c r="Q1586" s="41"/>
    </row>
    <row r="1587" spans="1:17" s="18" customFormat="1" x14ac:dyDescent="0.2">
      <c r="A1587" s="43"/>
      <c r="B1587" s="43"/>
      <c r="C1587" s="43"/>
      <c r="D1587" s="43"/>
      <c r="E1587" s="43"/>
      <c r="F1587" s="43"/>
      <c r="G1587" s="43"/>
      <c r="H1587" s="43"/>
      <c r="I1587" s="43"/>
      <c r="J1587" s="43"/>
      <c r="K1587" s="43"/>
      <c r="L1587" s="43"/>
      <c r="M1587" s="43"/>
      <c r="N1587" s="43"/>
      <c r="O1587" s="43"/>
      <c r="P1587" s="43"/>
      <c r="Q1587" s="41"/>
    </row>
    <row r="1588" spans="1:17" s="18" customFormat="1" x14ac:dyDescent="0.2">
      <c r="A1588" s="43"/>
      <c r="B1588" s="43"/>
      <c r="C1588" s="43"/>
      <c r="D1588" s="43"/>
      <c r="E1588" s="43"/>
      <c r="F1588" s="43"/>
      <c r="G1588" s="43"/>
      <c r="H1588" s="43"/>
      <c r="I1588" s="43"/>
      <c r="J1588" s="43"/>
      <c r="K1588" s="43"/>
      <c r="L1588" s="43"/>
      <c r="M1588" s="43"/>
      <c r="N1588" s="43"/>
      <c r="O1588" s="43"/>
      <c r="P1588" s="43"/>
      <c r="Q1588" s="41"/>
    </row>
    <row r="1589" spans="1:17" s="18" customFormat="1" x14ac:dyDescent="0.2">
      <c r="A1589" s="43"/>
      <c r="B1589" s="43"/>
      <c r="C1589" s="43"/>
      <c r="D1589" s="43"/>
      <c r="E1589" s="43"/>
      <c r="F1589" s="43"/>
      <c r="G1589" s="43"/>
      <c r="H1589" s="43"/>
      <c r="I1589" s="43"/>
      <c r="J1589" s="43"/>
      <c r="K1589" s="43"/>
      <c r="L1589" s="43"/>
      <c r="M1589" s="43"/>
      <c r="N1589" s="43"/>
      <c r="O1589" s="43"/>
      <c r="P1589" s="43"/>
      <c r="Q1589" s="41"/>
    </row>
    <row r="1590" spans="1:17" s="18" customFormat="1" x14ac:dyDescent="0.2">
      <c r="A1590" s="43"/>
      <c r="B1590" s="43"/>
      <c r="C1590" s="43"/>
      <c r="D1590" s="43"/>
      <c r="E1590" s="43"/>
      <c r="F1590" s="43"/>
      <c r="G1590" s="43"/>
      <c r="H1590" s="43"/>
      <c r="I1590" s="43"/>
      <c r="J1590" s="43"/>
      <c r="K1590" s="43"/>
      <c r="L1590" s="43"/>
      <c r="M1590" s="43"/>
      <c r="N1590" s="43"/>
      <c r="O1590" s="43"/>
      <c r="P1590" s="43"/>
      <c r="Q1590" s="41"/>
    </row>
    <row r="1591" spans="1:17" s="18" customFormat="1" x14ac:dyDescent="0.2">
      <c r="A1591" s="43"/>
      <c r="B1591" s="43"/>
      <c r="C1591" s="43"/>
      <c r="D1591" s="43"/>
      <c r="E1591" s="43"/>
      <c r="F1591" s="43"/>
      <c r="G1591" s="43"/>
      <c r="H1591" s="43"/>
      <c r="I1591" s="43"/>
      <c r="J1591" s="43"/>
      <c r="K1591" s="43"/>
      <c r="L1591" s="43"/>
      <c r="M1591" s="43"/>
      <c r="N1591" s="43"/>
      <c r="O1591" s="43"/>
      <c r="P1591" s="43"/>
      <c r="Q1591" s="41"/>
    </row>
    <row r="1592" spans="1:17" s="18" customFormat="1" x14ac:dyDescent="0.2">
      <c r="A1592" s="43"/>
      <c r="B1592" s="43"/>
      <c r="C1592" s="43"/>
      <c r="D1592" s="43"/>
      <c r="E1592" s="43"/>
      <c r="F1592" s="43"/>
      <c r="G1592" s="43"/>
      <c r="H1592" s="43"/>
      <c r="I1592" s="43"/>
      <c r="J1592" s="43"/>
      <c r="K1592" s="43"/>
      <c r="L1592" s="43"/>
      <c r="M1592" s="43"/>
      <c r="N1592" s="43"/>
      <c r="O1592" s="43"/>
      <c r="P1592" s="43"/>
      <c r="Q1592" s="41"/>
    </row>
    <row r="1593" spans="1:17" s="18" customFormat="1" x14ac:dyDescent="0.2">
      <c r="A1593" s="43"/>
      <c r="B1593" s="43"/>
      <c r="C1593" s="43"/>
      <c r="D1593" s="43"/>
      <c r="E1593" s="43"/>
      <c r="F1593" s="43"/>
      <c r="G1593" s="43"/>
      <c r="H1593" s="43"/>
      <c r="I1593" s="43"/>
      <c r="J1593" s="43"/>
      <c r="K1593" s="43"/>
      <c r="L1593" s="43"/>
      <c r="M1593" s="43"/>
      <c r="N1593" s="43"/>
      <c r="O1593" s="43"/>
      <c r="P1593" s="43"/>
      <c r="Q1593" s="41"/>
    </row>
    <row r="1594" spans="1:17" s="18" customFormat="1" x14ac:dyDescent="0.2">
      <c r="A1594" s="43"/>
      <c r="B1594" s="43"/>
      <c r="C1594" s="43"/>
      <c r="D1594" s="43"/>
      <c r="E1594" s="43"/>
      <c r="F1594" s="43"/>
      <c r="G1594" s="43"/>
      <c r="H1594" s="43"/>
      <c r="I1594" s="43"/>
      <c r="J1594" s="43"/>
      <c r="K1594" s="43"/>
      <c r="L1594" s="43"/>
      <c r="M1594" s="43"/>
      <c r="N1594" s="43"/>
      <c r="O1594" s="43"/>
      <c r="P1594" s="43"/>
      <c r="Q1594" s="41"/>
    </row>
    <row r="1595" spans="1:17" s="18" customFormat="1" x14ac:dyDescent="0.2">
      <c r="A1595" s="43"/>
      <c r="B1595" s="43"/>
      <c r="C1595" s="43"/>
      <c r="D1595" s="43"/>
      <c r="E1595" s="43"/>
      <c r="F1595" s="43"/>
      <c r="G1595" s="43"/>
      <c r="H1595" s="43"/>
      <c r="I1595" s="43"/>
      <c r="J1595" s="43"/>
      <c r="K1595" s="43"/>
      <c r="L1595" s="43"/>
      <c r="M1595" s="43"/>
      <c r="N1595" s="43"/>
      <c r="O1595" s="43"/>
      <c r="P1595" s="43"/>
      <c r="Q1595" s="41"/>
    </row>
    <row r="1596" spans="1:17" s="18" customFormat="1" x14ac:dyDescent="0.2">
      <c r="A1596" s="43"/>
      <c r="B1596" s="43"/>
      <c r="C1596" s="43"/>
      <c r="D1596" s="43"/>
      <c r="E1596" s="43"/>
      <c r="F1596" s="43"/>
      <c r="G1596" s="43"/>
      <c r="H1596" s="43"/>
      <c r="I1596" s="43"/>
      <c r="J1596" s="43"/>
      <c r="K1596" s="43"/>
      <c r="L1596" s="43"/>
      <c r="M1596" s="43"/>
      <c r="N1596" s="43"/>
      <c r="O1596" s="43"/>
      <c r="P1596" s="43"/>
      <c r="Q1596" s="41"/>
    </row>
    <row r="1597" spans="1:17" s="18" customFormat="1" x14ac:dyDescent="0.2">
      <c r="A1597" s="43"/>
      <c r="B1597" s="43"/>
      <c r="C1597" s="43"/>
      <c r="D1597" s="43"/>
      <c r="E1597" s="43"/>
      <c r="F1597" s="43"/>
      <c r="G1597" s="43"/>
      <c r="H1597" s="43"/>
      <c r="I1597" s="43"/>
      <c r="J1597" s="43"/>
      <c r="K1597" s="43"/>
      <c r="L1597" s="43"/>
      <c r="M1597" s="43"/>
      <c r="N1597" s="43"/>
      <c r="O1597" s="43"/>
      <c r="P1597" s="43"/>
      <c r="Q1597" s="41"/>
    </row>
    <row r="1598" spans="1:17" s="18" customFormat="1" x14ac:dyDescent="0.2">
      <c r="A1598" s="43"/>
      <c r="B1598" s="43"/>
      <c r="C1598" s="43"/>
      <c r="D1598" s="43"/>
      <c r="E1598" s="43"/>
      <c r="F1598" s="43"/>
      <c r="G1598" s="43"/>
      <c r="H1598" s="43"/>
      <c r="I1598" s="43"/>
      <c r="J1598" s="43"/>
      <c r="K1598" s="43"/>
      <c r="L1598" s="43"/>
      <c r="M1598" s="43"/>
      <c r="N1598" s="43"/>
      <c r="O1598" s="43"/>
      <c r="P1598" s="43"/>
      <c r="Q1598" s="41"/>
    </row>
    <row r="1599" spans="1:17" s="18" customFormat="1" x14ac:dyDescent="0.2">
      <c r="A1599" s="43"/>
      <c r="B1599" s="43"/>
      <c r="C1599" s="43"/>
      <c r="D1599" s="43"/>
      <c r="E1599" s="43"/>
      <c r="F1599" s="43"/>
      <c r="G1599" s="43"/>
      <c r="H1599" s="43"/>
      <c r="I1599" s="43"/>
      <c r="J1599" s="43"/>
      <c r="K1599" s="43"/>
      <c r="L1599" s="43"/>
      <c r="M1599" s="43"/>
      <c r="N1599" s="43"/>
      <c r="O1599" s="43"/>
      <c r="P1599" s="43"/>
      <c r="Q1599" s="41"/>
    </row>
    <row r="1600" spans="1:17" s="18" customFormat="1" x14ac:dyDescent="0.2">
      <c r="A1600" s="43"/>
      <c r="B1600" s="43"/>
      <c r="C1600" s="43"/>
      <c r="D1600" s="43"/>
      <c r="E1600" s="43"/>
      <c r="F1600" s="43"/>
      <c r="G1600" s="43"/>
      <c r="H1600" s="43"/>
      <c r="I1600" s="43"/>
      <c r="J1600" s="43"/>
      <c r="K1600" s="43"/>
      <c r="L1600" s="43"/>
      <c r="M1600" s="43"/>
      <c r="N1600" s="43"/>
      <c r="O1600" s="43"/>
      <c r="P1600" s="43"/>
      <c r="Q1600" s="41"/>
    </row>
    <row r="1601" spans="1:17" s="18" customFormat="1" x14ac:dyDescent="0.2">
      <c r="A1601" s="43"/>
      <c r="B1601" s="43"/>
      <c r="C1601" s="43"/>
      <c r="D1601" s="43"/>
      <c r="E1601" s="43"/>
      <c r="F1601" s="43"/>
      <c r="G1601" s="43"/>
      <c r="H1601" s="43"/>
      <c r="I1601" s="43"/>
      <c r="J1601" s="43"/>
      <c r="K1601" s="43"/>
      <c r="L1601" s="43"/>
      <c r="M1601" s="43"/>
      <c r="N1601" s="43"/>
      <c r="O1601" s="43"/>
      <c r="P1601" s="43"/>
      <c r="Q1601" s="41"/>
    </row>
    <row r="1602" spans="1:17" s="18" customFormat="1" x14ac:dyDescent="0.2">
      <c r="A1602" s="43"/>
      <c r="B1602" s="43"/>
      <c r="C1602" s="43"/>
      <c r="D1602" s="43"/>
      <c r="E1602" s="43"/>
      <c r="F1602" s="43"/>
      <c r="G1602" s="43"/>
      <c r="H1602" s="43"/>
      <c r="I1602" s="43"/>
      <c r="J1602" s="43"/>
      <c r="K1602" s="43"/>
      <c r="L1602" s="43"/>
      <c r="M1602" s="43"/>
      <c r="N1602" s="43"/>
      <c r="O1602" s="43"/>
      <c r="P1602" s="43"/>
      <c r="Q1602" s="41"/>
    </row>
    <row r="1603" spans="1:17" s="18" customFormat="1" x14ac:dyDescent="0.2">
      <c r="A1603" s="43"/>
      <c r="B1603" s="43"/>
      <c r="C1603" s="43"/>
      <c r="D1603" s="43"/>
      <c r="E1603" s="43"/>
      <c r="F1603" s="43"/>
      <c r="G1603" s="43"/>
      <c r="H1603" s="43"/>
      <c r="I1603" s="43"/>
      <c r="J1603" s="43"/>
      <c r="K1603" s="43"/>
      <c r="L1603" s="43"/>
      <c r="M1603" s="43"/>
      <c r="N1603" s="43"/>
      <c r="O1603" s="43"/>
      <c r="P1603" s="43"/>
      <c r="Q1603" s="41"/>
    </row>
    <row r="1604" spans="1:17" s="18" customFormat="1" x14ac:dyDescent="0.2">
      <c r="A1604" s="43"/>
      <c r="B1604" s="43"/>
      <c r="C1604" s="43"/>
      <c r="D1604" s="43"/>
      <c r="E1604" s="43"/>
      <c r="F1604" s="43"/>
      <c r="G1604" s="43"/>
      <c r="H1604" s="43"/>
      <c r="I1604" s="43"/>
      <c r="J1604" s="43"/>
      <c r="K1604" s="43"/>
      <c r="L1604" s="43"/>
      <c r="M1604" s="43"/>
      <c r="N1604" s="43"/>
      <c r="O1604" s="43"/>
      <c r="P1604" s="43"/>
      <c r="Q1604" s="41"/>
    </row>
    <row r="1605" spans="1:17" s="18" customFormat="1" x14ac:dyDescent="0.2">
      <c r="A1605" s="43"/>
      <c r="B1605" s="43"/>
      <c r="C1605" s="43"/>
      <c r="D1605" s="43"/>
      <c r="E1605" s="43"/>
      <c r="F1605" s="43"/>
      <c r="G1605" s="43"/>
      <c r="H1605" s="43"/>
      <c r="I1605" s="43"/>
      <c r="J1605" s="43"/>
      <c r="K1605" s="43"/>
      <c r="L1605" s="43"/>
      <c r="M1605" s="43"/>
      <c r="N1605" s="43"/>
      <c r="O1605" s="43"/>
      <c r="P1605" s="43"/>
      <c r="Q1605" s="41"/>
    </row>
    <row r="1606" spans="1:17" s="18" customFormat="1" x14ac:dyDescent="0.2">
      <c r="A1606" s="43"/>
      <c r="B1606" s="43"/>
      <c r="C1606" s="43"/>
      <c r="D1606" s="43"/>
      <c r="E1606" s="43"/>
      <c r="F1606" s="43"/>
      <c r="G1606" s="43"/>
      <c r="H1606" s="43"/>
      <c r="I1606" s="43"/>
      <c r="J1606" s="43"/>
      <c r="K1606" s="43"/>
      <c r="L1606" s="43"/>
      <c r="M1606" s="43"/>
      <c r="N1606" s="43"/>
      <c r="O1606" s="43"/>
      <c r="P1606" s="43"/>
      <c r="Q1606" s="41"/>
    </row>
    <row r="1607" spans="1:17" s="18" customFormat="1" x14ac:dyDescent="0.2">
      <c r="A1607" s="43"/>
      <c r="B1607" s="43"/>
      <c r="C1607" s="43"/>
      <c r="D1607" s="43"/>
      <c r="E1607" s="43"/>
      <c r="F1607" s="43"/>
      <c r="G1607" s="43"/>
      <c r="H1607" s="43"/>
      <c r="I1607" s="43"/>
      <c r="J1607" s="43"/>
      <c r="K1607" s="43"/>
      <c r="L1607" s="43"/>
      <c r="M1607" s="43"/>
      <c r="N1607" s="43"/>
      <c r="O1607" s="43"/>
      <c r="P1607" s="43"/>
      <c r="Q1607" s="41"/>
    </row>
    <row r="1608" spans="1:17" s="18" customFormat="1" x14ac:dyDescent="0.2">
      <c r="A1608" s="43"/>
      <c r="B1608" s="43"/>
      <c r="C1608" s="43"/>
      <c r="D1608" s="43"/>
      <c r="E1608" s="43"/>
      <c r="F1608" s="43"/>
      <c r="G1608" s="43"/>
      <c r="H1608" s="43"/>
      <c r="I1608" s="43"/>
      <c r="J1608" s="43"/>
      <c r="K1608" s="43"/>
      <c r="L1608" s="43"/>
      <c r="M1608" s="43"/>
      <c r="N1608" s="43"/>
      <c r="O1608" s="43"/>
      <c r="P1608" s="43"/>
      <c r="Q1608" s="41"/>
    </row>
    <row r="1609" spans="1:17" s="18" customFormat="1" x14ac:dyDescent="0.2">
      <c r="A1609" s="43"/>
      <c r="B1609" s="43"/>
      <c r="C1609" s="43"/>
      <c r="D1609" s="43"/>
      <c r="E1609" s="43"/>
      <c r="F1609" s="43"/>
      <c r="G1609" s="43"/>
      <c r="H1609" s="43"/>
      <c r="I1609" s="43"/>
      <c r="J1609" s="43"/>
      <c r="K1609" s="43"/>
      <c r="L1609" s="43"/>
      <c r="M1609" s="43"/>
      <c r="N1609" s="43"/>
      <c r="O1609" s="43"/>
      <c r="P1609" s="43"/>
      <c r="Q1609" s="41"/>
    </row>
    <row r="1610" spans="1:17" s="18" customFormat="1" x14ac:dyDescent="0.2">
      <c r="A1610" s="43"/>
      <c r="B1610" s="43"/>
      <c r="C1610" s="43"/>
      <c r="D1610" s="43"/>
      <c r="E1610" s="43"/>
      <c r="F1610" s="43"/>
      <c r="G1610" s="43"/>
      <c r="H1610" s="43"/>
      <c r="I1610" s="43"/>
      <c r="J1610" s="43"/>
      <c r="K1610" s="43"/>
      <c r="L1610" s="43"/>
      <c r="M1610" s="43"/>
      <c r="N1610" s="43"/>
      <c r="O1610" s="43"/>
      <c r="P1610" s="43"/>
      <c r="Q1610" s="41"/>
    </row>
    <row r="1611" spans="1:17" s="18" customFormat="1" x14ac:dyDescent="0.2">
      <c r="A1611" s="43"/>
      <c r="B1611" s="43"/>
      <c r="C1611" s="43"/>
      <c r="D1611" s="43"/>
      <c r="E1611" s="43"/>
      <c r="F1611" s="43"/>
      <c r="G1611" s="43"/>
      <c r="H1611" s="43"/>
      <c r="I1611" s="43"/>
      <c r="J1611" s="43"/>
      <c r="K1611" s="43"/>
      <c r="L1611" s="43"/>
      <c r="M1611" s="43"/>
      <c r="N1611" s="43"/>
      <c r="O1611" s="43"/>
      <c r="P1611" s="43"/>
      <c r="Q1611" s="41"/>
    </row>
    <row r="1612" spans="1:17" s="18" customFormat="1" x14ac:dyDescent="0.2">
      <c r="A1612" s="43"/>
      <c r="B1612" s="43"/>
      <c r="C1612" s="43"/>
      <c r="D1612" s="43"/>
      <c r="E1612" s="43"/>
      <c r="F1612" s="43"/>
      <c r="G1612" s="43"/>
      <c r="H1612" s="43"/>
      <c r="I1612" s="43"/>
      <c r="J1612" s="43"/>
      <c r="K1612" s="43"/>
      <c r="L1612" s="43"/>
      <c r="M1612" s="43"/>
      <c r="N1612" s="43"/>
      <c r="O1612" s="43"/>
      <c r="P1612" s="43"/>
      <c r="Q1612" s="41"/>
    </row>
    <row r="1613" spans="1:17" s="18" customFormat="1" x14ac:dyDescent="0.2">
      <c r="A1613" s="43"/>
      <c r="B1613" s="43"/>
      <c r="C1613" s="43"/>
      <c r="D1613" s="43"/>
      <c r="E1613" s="43"/>
      <c r="F1613" s="43"/>
      <c r="G1613" s="43"/>
      <c r="H1613" s="43"/>
      <c r="I1613" s="43"/>
      <c r="J1613" s="43"/>
      <c r="K1613" s="43"/>
      <c r="L1613" s="43"/>
      <c r="M1613" s="43"/>
      <c r="N1613" s="43"/>
      <c r="O1613" s="43"/>
      <c r="P1613" s="43"/>
      <c r="Q1613" s="41"/>
    </row>
    <row r="1614" spans="1:17" s="18" customFormat="1" x14ac:dyDescent="0.2">
      <c r="A1614" s="43"/>
      <c r="B1614" s="43"/>
      <c r="C1614" s="43"/>
      <c r="D1614" s="43"/>
      <c r="E1614" s="43"/>
      <c r="F1614" s="43"/>
      <c r="G1614" s="43"/>
      <c r="H1614" s="43"/>
      <c r="I1614" s="43"/>
      <c r="J1614" s="43"/>
      <c r="K1614" s="43"/>
      <c r="L1614" s="43"/>
      <c r="M1614" s="43"/>
      <c r="N1614" s="43"/>
      <c r="O1614" s="43"/>
      <c r="P1614" s="43"/>
      <c r="Q1614" s="41"/>
    </row>
    <row r="1615" spans="1:17" s="18" customFormat="1" x14ac:dyDescent="0.2">
      <c r="A1615" s="43"/>
      <c r="B1615" s="43"/>
      <c r="C1615" s="43"/>
      <c r="D1615" s="43"/>
      <c r="E1615" s="43"/>
      <c r="F1615" s="43"/>
      <c r="G1615" s="43"/>
      <c r="H1615" s="43"/>
      <c r="I1615" s="43"/>
      <c r="J1615" s="43"/>
      <c r="K1615" s="43"/>
      <c r="L1615" s="43"/>
      <c r="M1615" s="43"/>
      <c r="N1615" s="43"/>
      <c r="O1615" s="43"/>
      <c r="P1615" s="43"/>
      <c r="Q1615" s="41"/>
    </row>
    <row r="1616" spans="1:17" s="18" customFormat="1" x14ac:dyDescent="0.2">
      <c r="A1616" s="43"/>
      <c r="B1616" s="43"/>
      <c r="C1616" s="43"/>
      <c r="D1616" s="43"/>
      <c r="E1616" s="43"/>
      <c r="F1616" s="43"/>
      <c r="G1616" s="43"/>
      <c r="H1616" s="43"/>
      <c r="I1616" s="43"/>
      <c r="J1616" s="43"/>
      <c r="K1616" s="43"/>
      <c r="L1616" s="43"/>
      <c r="M1616" s="43"/>
      <c r="N1616" s="43"/>
      <c r="O1616" s="43"/>
      <c r="P1616" s="43"/>
      <c r="Q1616" s="41"/>
    </row>
    <row r="1617" spans="1:17" s="18" customFormat="1" x14ac:dyDescent="0.2">
      <c r="A1617" s="43"/>
      <c r="B1617" s="43"/>
      <c r="C1617" s="43"/>
      <c r="D1617" s="43"/>
      <c r="E1617" s="43"/>
      <c r="F1617" s="43"/>
      <c r="G1617" s="43"/>
      <c r="H1617" s="43"/>
      <c r="I1617" s="43"/>
      <c r="J1617" s="43"/>
      <c r="K1617" s="43"/>
      <c r="L1617" s="43"/>
      <c r="M1617" s="43"/>
      <c r="N1617" s="43"/>
      <c r="O1617" s="43"/>
      <c r="P1617" s="43"/>
      <c r="Q1617" s="41"/>
    </row>
    <row r="1618" spans="1:17" s="18" customFormat="1" x14ac:dyDescent="0.2">
      <c r="A1618" s="43"/>
      <c r="B1618" s="43"/>
      <c r="C1618" s="43"/>
      <c r="D1618" s="43"/>
      <c r="E1618" s="43"/>
      <c r="F1618" s="43"/>
      <c r="G1618" s="43"/>
      <c r="H1618" s="43"/>
      <c r="I1618" s="43"/>
      <c r="J1618" s="43"/>
      <c r="K1618" s="43"/>
      <c r="L1618" s="43"/>
      <c r="M1618" s="43"/>
      <c r="N1618" s="43"/>
      <c r="O1618" s="43"/>
      <c r="P1618" s="43"/>
      <c r="Q1618" s="41"/>
    </row>
    <row r="1619" spans="1:17" s="18" customFormat="1" x14ac:dyDescent="0.2">
      <c r="A1619" s="43"/>
      <c r="B1619" s="43"/>
      <c r="C1619" s="43"/>
      <c r="D1619" s="43"/>
      <c r="E1619" s="43"/>
      <c r="F1619" s="43"/>
      <c r="G1619" s="43"/>
      <c r="H1619" s="43"/>
      <c r="I1619" s="43"/>
      <c r="J1619" s="43"/>
      <c r="K1619" s="43"/>
      <c r="L1619" s="43"/>
      <c r="M1619" s="43"/>
      <c r="N1619" s="43"/>
      <c r="O1619" s="43"/>
      <c r="P1619" s="43"/>
      <c r="Q1619" s="41"/>
    </row>
    <row r="1620" spans="1:17" s="18" customFormat="1" x14ac:dyDescent="0.2">
      <c r="A1620" s="43"/>
      <c r="B1620" s="43"/>
      <c r="C1620" s="43"/>
      <c r="D1620" s="43"/>
      <c r="E1620" s="43"/>
      <c r="F1620" s="43"/>
      <c r="G1620" s="43"/>
      <c r="H1620" s="43"/>
      <c r="I1620" s="43"/>
      <c r="J1620" s="43"/>
      <c r="K1620" s="43"/>
      <c r="L1620" s="43"/>
      <c r="M1620" s="43"/>
      <c r="N1620" s="43"/>
      <c r="O1620" s="43"/>
      <c r="P1620" s="43"/>
      <c r="Q1620" s="41"/>
    </row>
    <row r="1621" spans="1:17" s="18" customFormat="1" x14ac:dyDescent="0.2">
      <c r="A1621" s="43"/>
      <c r="B1621" s="43"/>
      <c r="C1621" s="43"/>
      <c r="D1621" s="43"/>
      <c r="E1621" s="43"/>
      <c r="F1621" s="43"/>
      <c r="G1621" s="43"/>
      <c r="H1621" s="43"/>
      <c r="I1621" s="43"/>
      <c r="J1621" s="43"/>
      <c r="K1621" s="43"/>
      <c r="L1621" s="43"/>
      <c r="M1621" s="43"/>
      <c r="N1621" s="43"/>
      <c r="O1621" s="43"/>
      <c r="P1621" s="43"/>
      <c r="Q1621" s="41"/>
    </row>
    <row r="1622" spans="1:17" s="18" customFormat="1" x14ac:dyDescent="0.2">
      <c r="A1622" s="43"/>
      <c r="B1622" s="43"/>
      <c r="C1622" s="43"/>
      <c r="D1622" s="43"/>
      <c r="E1622" s="43"/>
      <c r="F1622" s="43"/>
      <c r="G1622" s="43"/>
      <c r="H1622" s="43"/>
      <c r="I1622" s="43"/>
      <c r="J1622" s="43"/>
      <c r="K1622" s="43"/>
      <c r="L1622" s="43"/>
      <c r="M1622" s="43"/>
      <c r="N1622" s="43"/>
      <c r="O1622" s="43"/>
      <c r="P1622" s="43"/>
      <c r="Q1622" s="41"/>
    </row>
    <row r="1623" spans="1:17" s="18" customFormat="1" x14ac:dyDescent="0.2">
      <c r="A1623" s="43"/>
      <c r="B1623" s="43"/>
      <c r="C1623" s="43"/>
      <c r="D1623" s="43"/>
      <c r="E1623" s="43"/>
      <c r="F1623" s="43"/>
      <c r="G1623" s="43"/>
      <c r="H1623" s="43"/>
      <c r="I1623" s="43"/>
      <c r="J1623" s="43"/>
      <c r="K1623" s="43"/>
      <c r="L1623" s="43"/>
      <c r="M1623" s="43"/>
      <c r="N1623" s="43"/>
      <c r="O1623" s="43"/>
      <c r="P1623" s="43"/>
      <c r="Q1623" s="41"/>
    </row>
    <row r="1624" spans="1:17" s="18" customFormat="1" x14ac:dyDescent="0.2">
      <c r="A1624" s="43"/>
      <c r="B1624" s="43"/>
      <c r="C1624" s="43"/>
      <c r="D1624" s="43"/>
      <c r="E1624" s="43"/>
      <c r="F1624" s="43"/>
      <c r="G1624" s="43"/>
      <c r="H1624" s="43"/>
      <c r="I1624" s="43"/>
      <c r="J1624" s="43"/>
      <c r="K1624" s="43"/>
      <c r="L1624" s="43"/>
      <c r="M1624" s="43"/>
      <c r="N1624" s="43"/>
      <c r="O1624" s="43"/>
      <c r="P1624" s="43"/>
      <c r="Q1624" s="41"/>
    </row>
    <row r="1625" spans="1:17" s="18" customFormat="1" x14ac:dyDescent="0.2">
      <c r="A1625" s="43"/>
      <c r="B1625" s="43"/>
      <c r="C1625" s="43"/>
      <c r="D1625" s="43"/>
      <c r="E1625" s="43"/>
      <c r="F1625" s="43"/>
      <c r="G1625" s="43"/>
      <c r="H1625" s="43"/>
      <c r="I1625" s="43"/>
      <c r="J1625" s="43"/>
      <c r="K1625" s="43"/>
      <c r="L1625" s="43"/>
      <c r="M1625" s="43"/>
      <c r="N1625" s="43"/>
      <c r="O1625" s="43"/>
      <c r="P1625" s="43"/>
      <c r="Q1625" s="41"/>
    </row>
    <row r="1626" spans="1:17" s="18" customFormat="1" x14ac:dyDescent="0.2">
      <c r="A1626" s="43"/>
      <c r="B1626" s="43"/>
      <c r="C1626" s="43"/>
      <c r="D1626" s="43"/>
      <c r="E1626" s="43"/>
      <c r="F1626" s="43"/>
      <c r="G1626" s="43"/>
      <c r="H1626" s="43"/>
      <c r="I1626" s="43"/>
      <c r="J1626" s="43"/>
      <c r="K1626" s="43"/>
      <c r="L1626" s="43"/>
      <c r="M1626" s="43"/>
      <c r="N1626" s="43"/>
      <c r="O1626" s="43"/>
      <c r="P1626" s="43"/>
      <c r="Q1626" s="41"/>
    </row>
    <row r="1627" spans="1:17" s="18" customFormat="1" x14ac:dyDescent="0.2">
      <c r="A1627" s="43"/>
      <c r="B1627" s="43"/>
      <c r="C1627" s="43"/>
      <c r="D1627" s="43"/>
      <c r="E1627" s="43"/>
      <c r="F1627" s="43"/>
      <c r="G1627" s="43"/>
      <c r="H1627" s="43"/>
      <c r="I1627" s="43"/>
      <c r="J1627" s="43"/>
      <c r="K1627" s="43"/>
      <c r="L1627" s="43"/>
      <c r="M1627" s="43"/>
      <c r="N1627" s="43"/>
      <c r="O1627" s="43"/>
      <c r="P1627" s="43"/>
      <c r="Q1627" s="41"/>
    </row>
    <row r="1628" spans="1:17" s="18" customFormat="1" x14ac:dyDescent="0.2">
      <c r="A1628" s="43"/>
      <c r="B1628" s="43"/>
      <c r="C1628" s="43"/>
      <c r="D1628" s="43"/>
      <c r="E1628" s="43"/>
      <c r="F1628" s="43"/>
      <c r="G1628" s="43"/>
      <c r="H1628" s="43"/>
      <c r="I1628" s="43"/>
      <c r="J1628" s="43"/>
      <c r="K1628" s="43"/>
      <c r="L1628" s="43"/>
      <c r="M1628" s="43"/>
      <c r="N1628" s="43"/>
      <c r="O1628" s="43"/>
      <c r="P1628" s="43"/>
      <c r="Q1628" s="41"/>
    </row>
    <row r="1629" spans="1:17" s="18" customFormat="1" x14ac:dyDescent="0.2">
      <c r="A1629" s="43"/>
      <c r="B1629" s="43"/>
      <c r="C1629" s="43"/>
      <c r="D1629" s="43"/>
      <c r="E1629" s="43"/>
      <c r="F1629" s="43"/>
      <c r="G1629" s="43"/>
      <c r="H1629" s="43"/>
      <c r="I1629" s="43"/>
      <c r="J1629" s="43"/>
      <c r="K1629" s="43"/>
      <c r="L1629" s="43"/>
      <c r="M1629" s="43"/>
      <c r="N1629" s="43"/>
      <c r="O1629" s="43"/>
      <c r="P1629" s="43"/>
      <c r="Q1629" s="41"/>
    </row>
    <row r="1630" spans="1:17" s="18" customFormat="1" x14ac:dyDescent="0.2">
      <c r="A1630" s="43"/>
      <c r="B1630" s="43"/>
      <c r="C1630" s="43"/>
      <c r="D1630" s="43"/>
      <c r="E1630" s="43"/>
      <c r="F1630" s="43"/>
      <c r="G1630" s="43"/>
      <c r="H1630" s="43"/>
      <c r="I1630" s="43"/>
      <c r="J1630" s="43"/>
      <c r="K1630" s="43"/>
      <c r="L1630" s="43"/>
      <c r="M1630" s="43"/>
      <c r="N1630" s="43"/>
      <c r="O1630" s="43"/>
      <c r="P1630" s="43"/>
      <c r="Q1630" s="41"/>
    </row>
    <row r="1631" spans="1:17" s="18" customFormat="1" x14ac:dyDescent="0.2">
      <c r="A1631" s="43"/>
      <c r="B1631" s="43"/>
      <c r="C1631" s="43"/>
      <c r="D1631" s="43"/>
      <c r="E1631" s="43"/>
      <c r="F1631" s="43"/>
      <c r="G1631" s="43"/>
      <c r="H1631" s="43"/>
      <c r="I1631" s="43"/>
      <c r="J1631" s="43"/>
      <c r="K1631" s="43"/>
      <c r="L1631" s="43"/>
      <c r="M1631" s="43"/>
      <c r="N1631" s="43"/>
      <c r="O1631" s="43"/>
      <c r="P1631" s="43"/>
      <c r="Q1631" s="41"/>
    </row>
    <row r="1632" spans="1:17" s="18" customFormat="1" x14ac:dyDescent="0.2">
      <c r="A1632" s="43"/>
      <c r="B1632" s="43"/>
      <c r="C1632" s="43"/>
      <c r="D1632" s="43"/>
      <c r="E1632" s="43"/>
      <c r="F1632" s="43"/>
      <c r="G1632" s="43"/>
      <c r="H1632" s="43"/>
      <c r="I1632" s="43"/>
      <c r="J1632" s="43"/>
      <c r="K1632" s="43"/>
      <c r="L1632" s="43"/>
      <c r="M1632" s="43"/>
      <c r="N1632" s="43"/>
      <c r="O1632" s="43"/>
      <c r="P1632" s="43"/>
      <c r="Q1632" s="41"/>
    </row>
    <row r="1633" spans="1:17" s="18" customFormat="1" x14ac:dyDescent="0.2">
      <c r="A1633" s="43"/>
      <c r="B1633" s="43"/>
      <c r="C1633" s="43"/>
      <c r="D1633" s="43"/>
      <c r="E1633" s="43"/>
      <c r="F1633" s="43"/>
      <c r="G1633" s="43"/>
      <c r="H1633" s="43"/>
      <c r="I1633" s="43"/>
      <c r="J1633" s="43"/>
      <c r="K1633" s="43"/>
      <c r="L1633" s="43"/>
      <c r="M1633" s="43"/>
      <c r="N1633" s="43"/>
      <c r="O1633" s="43"/>
      <c r="P1633" s="43"/>
      <c r="Q1633" s="41"/>
    </row>
    <row r="1634" spans="1:17" s="18" customFormat="1" x14ac:dyDescent="0.2">
      <c r="A1634" s="43"/>
      <c r="B1634" s="43"/>
      <c r="C1634" s="43"/>
      <c r="D1634" s="43"/>
      <c r="E1634" s="43"/>
      <c r="F1634" s="43"/>
      <c r="G1634" s="43"/>
      <c r="H1634" s="43"/>
      <c r="I1634" s="43"/>
      <c r="J1634" s="43"/>
      <c r="K1634" s="43"/>
      <c r="L1634" s="43"/>
      <c r="M1634" s="43"/>
      <c r="N1634" s="43"/>
      <c r="O1634" s="43"/>
      <c r="P1634" s="43"/>
      <c r="Q1634" s="41"/>
    </row>
    <row r="1635" spans="1:17" s="18" customFormat="1" x14ac:dyDescent="0.2">
      <c r="A1635" s="43"/>
      <c r="B1635" s="43"/>
      <c r="C1635" s="43"/>
      <c r="D1635" s="43"/>
      <c r="E1635" s="43"/>
      <c r="F1635" s="43"/>
      <c r="G1635" s="43"/>
      <c r="H1635" s="43"/>
      <c r="I1635" s="43"/>
      <c r="J1635" s="43"/>
      <c r="K1635" s="43"/>
      <c r="L1635" s="43"/>
      <c r="M1635" s="43"/>
      <c r="N1635" s="43"/>
      <c r="O1635" s="43"/>
      <c r="P1635" s="43"/>
      <c r="Q1635" s="41"/>
    </row>
    <row r="1636" spans="1:17" s="18" customFormat="1" x14ac:dyDescent="0.2">
      <c r="A1636" s="43"/>
      <c r="B1636" s="43"/>
      <c r="C1636" s="43"/>
      <c r="D1636" s="43"/>
      <c r="E1636" s="43"/>
      <c r="F1636" s="43"/>
      <c r="G1636" s="43"/>
      <c r="H1636" s="43"/>
      <c r="I1636" s="43"/>
      <c r="J1636" s="43"/>
      <c r="K1636" s="43"/>
      <c r="L1636" s="43"/>
      <c r="M1636" s="43"/>
      <c r="N1636" s="43"/>
      <c r="O1636" s="43"/>
      <c r="P1636" s="43"/>
      <c r="Q1636" s="41"/>
    </row>
    <row r="1637" spans="1:17" s="18" customFormat="1" x14ac:dyDescent="0.2">
      <c r="A1637" s="43"/>
      <c r="B1637" s="43"/>
      <c r="C1637" s="43"/>
      <c r="D1637" s="43"/>
      <c r="E1637" s="43"/>
      <c r="F1637" s="43"/>
      <c r="G1637" s="43"/>
      <c r="H1637" s="43"/>
      <c r="I1637" s="43"/>
      <c r="J1637" s="43"/>
      <c r="K1637" s="43"/>
      <c r="L1637" s="43"/>
      <c r="M1637" s="43"/>
      <c r="N1637" s="43"/>
      <c r="O1637" s="43"/>
      <c r="P1637" s="43"/>
      <c r="Q1637" s="41"/>
    </row>
    <row r="1638" spans="1:17" s="18" customFormat="1" x14ac:dyDescent="0.2">
      <c r="A1638" s="43"/>
      <c r="B1638" s="43"/>
      <c r="C1638" s="43"/>
      <c r="D1638" s="43"/>
      <c r="E1638" s="43"/>
      <c r="F1638" s="43"/>
      <c r="G1638" s="43"/>
      <c r="H1638" s="43"/>
      <c r="I1638" s="43"/>
      <c r="J1638" s="43"/>
      <c r="K1638" s="43"/>
      <c r="L1638" s="43"/>
      <c r="M1638" s="43"/>
      <c r="N1638" s="43"/>
      <c r="O1638" s="43"/>
      <c r="P1638" s="43"/>
      <c r="Q1638" s="41"/>
    </row>
    <row r="1639" spans="1:17" s="18" customFormat="1" x14ac:dyDescent="0.2">
      <c r="A1639" s="43"/>
      <c r="B1639" s="43"/>
      <c r="C1639" s="43"/>
      <c r="D1639" s="43"/>
      <c r="E1639" s="43"/>
      <c r="F1639" s="43"/>
      <c r="G1639" s="43"/>
      <c r="H1639" s="43"/>
      <c r="I1639" s="43"/>
      <c r="J1639" s="43"/>
      <c r="K1639" s="43"/>
      <c r="L1639" s="43"/>
      <c r="M1639" s="43"/>
      <c r="N1639" s="43"/>
      <c r="O1639" s="43"/>
      <c r="P1639" s="43"/>
      <c r="Q1639" s="41"/>
    </row>
    <row r="1640" spans="1:17" s="18" customFormat="1" x14ac:dyDescent="0.2">
      <c r="A1640" s="43"/>
      <c r="B1640" s="43"/>
      <c r="C1640" s="43"/>
      <c r="D1640" s="43"/>
      <c r="E1640" s="43"/>
      <c r="F1640" s="43"/>
      <c r="G1640" s="43"/>
      <c r="H1640" s="43"/>
      <c r="I1640" s="43"/>
      <c r="J1640" s="43"/>
      <c r="K1640" s="43"/>
      <c r="L1640" s="43"/>
      <c r="M1640" s="43"/>
      <c r="N1640" s="43"/>
      <c r="O1640" s="43"/>
      <c r="P1640" s="43"/>
      <c r="Q1640" s="41"/>
    </row>
    <row r="1641" spans="1:17" s="18" customFormat="1" x14ac:dyDescent="0.2">
      <c r="A1641" s="43"/>
      <c r="B1641" s="43"/>
      <c r="C1641" s="43"/>
      <c r="D1641" s="43"/>
      <c r="E1641" s="43"/>
      <c r="F1641" s="43"/>
      <c r="G1641" s="43"/>
      <c r="H1641" s="43"/>
      <c r="I1641" s="43"/>
      <c r="J1641" s="43"/>
      <c r="K1641" s="43"/>
      <c r="L1641" s="43"/>
      <c r="M1641" s="43"/>
      <c r="N1641" s="43"/>
      <c r="O1641" s="43"/>
      <c r="P1641" s="43"/>
      <c r="Q1641" s="41"/>
    </row>
    <row r="1642" spans="1:17" s="18" customFormat="1" x14ac:dyDescent="0.2">
      <c r="A1642" s="43"/>
      <c r="B1642" s="43"/>
      <c r="C1642" s="43"/>
      <c r="D1642" s="43"/>
      <c r="E1642" s="43"/>
      <c r="F1642" s="43"/>
      <c r="G1642" s="43"/>
      <c r="H1642" s="43"/>
      <c r="I1642" s="43"/>
      <c r="J1642" s="43"/>
      <c r="K1642" s="43"/>
      <c r="L1642" s="43"/>
      <c r="M1642" s="43"/>
      <c r="N1642" s="43"/>
      <c r="O1642" s="43"/>
      <c r="P1642" s="43"/>
      <c r="Q1642" s="41"/>
    </row>
    <row r="1643" spans="1:17" s="18" customFormat="1" x14ac:dyDescent="0.2">
      <c r="A1643" s="43"/>
      <c r="B1643" s="43"/>
      <c r="C1643" s="43"/>
      <c r="D1643" s="43"/>
      <c r="E1643" s="43"/>
      <c r="F1643" s="43"/>
      <c r="G1643" s="43"/>
      <c r="H1643" s="43"/>
      <c r="I1643" s="43"/>
      <c r="J1643" s="43"/>
      <c r="K1643" s="43"/>
      <c r="L1643" s="43"/>
      <c r="M1643" s="43"/>
      <c r="N1643" s="43"/>
      <c r="O1643" s="43"/>
      <c r="P1643" s="43"/>
      <c r="Q1643" s="41"/>
    </row>
    <row r="1644" spans="1:17" s="18" customFormat="1" x14ac:dyDescent="0.2">
      <c r="A1644" s="43"/>
      <c r="B1644" s="43"/>
      <c r="C1644" s="43"/>
      <c r="D1644" s="43"/>
      <c r="E1644" s="43"/>
      <c r="F1644" s="43"/>
      <c r="G1644" s="43"/>
      <c r="H1644" s="43"/>
      <c r="I1644" s="43"/>
      <c r="J1644" s="43"/>
      <c r="K1644" s="43"/>
      <c r="L1644" s="43"/>
      <c r="M1644" s="43"/>
      <c r="N1644" s="43"/>
      <c r="O1644" s="43"/>
      <c r="P1644" s="43"/>
      <c r="Q1644" s="41"/>
    </row>
    <row r="1645" spans="1:17" s="18" customFormat="1" x14ac:dyDescent="0.2">
      <c r="A1645" s="43"/>
      <c r="B1645" s="43"/>
      <c r="C1645" s="43"/>
      <c r="D1645" s="43"/>
      <c r="E1645" s="43"/>
      <c r="F1645" s="43"/>
      <c r="G1645" s="43"/>
      <c r="H1645" s="43"/>
      <c r="I1645" s="43"/>
      <c r="J1645" s="43"/>
      <c r="K1645" s="43"/>
      <c r="L1645" s="43"/>
      <c r="M1645" s="43"/>
      <c r="N1645" s="43"/>
      <c r="O1645" s="43"/>
      <c r="P1645" s="43"/>
      <c r="Q1645" s="41"/>
    </row>
    <row r="1646" spans="1:17" s="18" customFormat="1" x14ac:dyDescent="0.2">
      <c r="A1646" s="43"/>
      <c r="B1646" s="43"/>
      <c r="C1646" s="43"/>
      <c r="D1646" s="43"/>
      <c r="E1646" s="43"/>
      <c r="F1646" s="43"/>
      <c r="G1646" s="43"/>
      <c r="H1646" s="43"/>
      <c r="I1646" s="43"/>
      <c r="J1646" s="43"/>
      <c r="K1646" s="43"/>
      <c r="L1646" s="43"/>
      <c r="M1646" s="43"/>
      <c r="N1646" s="43"/>
      <c r="O1646" s="43"/>
      <c r="P1646" s="43"/>
      <c r="Q1646" s="41"/>
    </row>
    <row r="1647" spans="1:17" s="18" customFormat="1" x14ac:dyDescent="0.2">
      <c r="A1647" s="43"/>
      <c r="B1647" s="43"/>
      <c r="C1647" s="43"/>
      <c r="D1647" s="43"/>
      <c r="E1647" s="43"/>
      <c r="F1647" s="43"/>
      <c r="G1647" s="43"/>
      <c r="H1647" s="43"/>
      <c r="I1647" s="43"/>
      <c r="J1647" s="43"/>
      <c r="K1647" s="43"/>
      <c r="L1647" s="43"/>
      <c r="M1647" s="43"/>
      <c r="N1647" s="43"/>
      <c r="O1647" s="43"/>
      <c r="P1647" s="43"/>
      <c r="Q1647" s="41"/>
    </row>
    <row r="1648" spans="1:17" s="18" customFormat="1" x14ac:dyDescent="0.2">
      <c r="A1648" s="43"/>
      <c r="B1648" s="43"/>
      <c r="C1648" s="43"/>
      <c r="D1648" s="43"/>
      <c r="E1648" s="43"/>
      <c r="F1648" s="43"/>
      <c r="G1648" s="43"/>
      <c r="H1648" s="43"/>
      <c r="I1648" s="43"/>
      <c r="J1648" s="43"/>
      <c r="K1648" s="43"/>
      <c r="L1648" s="43"/>
      <c r="M1648" s="43"/>
      <c r="N1648" s="43"/>
      <c r="O1648" s="43"/>
      <c r="P1648" s="43"/>
      <c r="Q1648" s="41"/>
    </row>
    <row r="1649" spans="1:17" s="18" customFormat="1" x14ac:dyDescent="0.2">
      <c r="A1649" s="43"/>
      <c r="B1649" s="43"/>
      <c r="C1649" s="43"/>
      <c r="D1649" s="43"/>
      <c r="E1649" s="43"/>
      <c r="F1649" s="43"/>
      <c r="G1649" s="43"/>
      <c r="H1649" s="43"/>
      <c r="I1649" s="43"/>
      <c r="J1649" s="43"/>
      <c r="K1649" s="43"/>
      <c r="L1649" s="43"/>
      <c r="M1649" s="43"/>
      <c r="N1649" s="43"/>
      <c r="O1649" s="43"/>
      <c r="P1649" s="43"/>
      <c r="Q1649" s="41"/>
    </row>
    <row r="1650" spans="1:17" s="18" customFormat="1" x14ac:dyDescent="0.2">
      <c r="A1650" s="43"/>
      <c r="B1650" s="43"/>
      <c r="C1650" s="43"/>
      <c r="D1650" s="43"/>
      <c r="E1650" s="43"/>
      <c r="F1650" s="43"/>
      <c r="G1650" s="43"/>
      <c r="H1650" s="43"/>
      <c r="I1650" s="43"/>
      <c r="J1650" s="43"/>
      <c r="K1650" s="43"/>
      <c r="L1650" s="43"/>
      <c r="M1650" s="43"/>
      <c r="N1650" s="43"/>
      <c r="O1650" s="43"/>
      <c r="P1650" s="43"/>
      <c r="Q1650" s="41"/>
    </row>
    <row r="1651" spans="1:17" s="18" customFormat="1" x14ac:dyDescent="0.2">
      <c r="A1651" s="43"/>
      <c r="B1651" s="43"/>
      <c r="C1651" s="43"/>
      <c r="D1651" s="43"/>
      <c r="E1651" s="43"/>
      <c r="F1651" s="43"/>
      <c r="G1651" s="43"/>
      <c r="H1651" s="43"/>
      <c r="I1651" s="43"/>
      <c r="J1651" s="43"/>
      <c r="K1651" s="43"/>
      <c r="L1651" s="43"/>
      <c r="M1651" s="43"/>
      <c r="N1651" s="43"/>
      <c r="O1651" s="43"/>
      <c r="P1651" s="43"/>
      <c r="Q1651" s="41"/>
    </row>
    <row r="1652" spans="1:17" s="18" customFormat="1" x14ac:dyDescent="0.2">
      <c r="A1652" s="43"/>
      <c r="B1652" s="43"/>
      <c r="C1652" s="43"/>
      <c r="D1652" s="43"/>
      <c r="E1652" s="43"/>
      <c r="F1652" s="43"/>
      <c r="G1652" s="43"/>
      <c r="H1652" s="43"/>
      <c r="I1652" s="43"/>
      <c r="J1652" s="43"/>
      <c r="K1652" s="43"/>
      <c r="L1652" s="43"/>
      <c r="M1652" s="43"/>
      <c r="N1652" s="43"/>
      <c r="O1652" s="43"/>
      <c r="P1652" s="43"/>
      <c r="Q1652" s="41"/>
    </row>
    <row r="1653" spans="1:17" s="18" customFormat="1" x14ac:dyDescent="0.2">
      <c r="A1653" s="43"/>
      <c r="B1653" s="43"/>
      <c r="C1653" s="43"/>
      <c r="D1653" s="43"/>
      <c r="E1653" s="43"/>
      <c r="F1653" s="43"/>
      <c r="G1653" s="43"/>
      <c r="H1653" s="43"/>
      <c r="I1653" s="43"/>
      <c r="J1653" s="43"/>
      <c r="K1653" s="43"/>
      <c r="L1653" s="43"/>
      <c r="M1653" s="43"/>
      <c r="N1653" s="43"/>
      <c r="O1653" s="43"/>
      <c r="P1653" s="43"/>
      <c r="Q1653" s="41"/>
    </row>
    <row r="1654" spans="1:17" s="18" customFormat="1" x14ac:dyDescent="0.2">
      <c r="A1654" s="43"/>
      <c r="B1654" s="43"/>
      <c r="C1654" s="43"/>
      <c r="D1654" s="43"/>
      <c r="E1654" s="43"/>
      <c r="F1654" s="43"/>
      <c r="G1654" s="43"/>
      <c r="H1654" s="43"/>
      <c r="I1654" s="43"/>
      <c r="J1654" s="43"/>
      <c r="K1654" s="43"/>
      <c r="L1654" s="43"/>
      <c r="M1654" s="43"/>
      <c r="N1654" s="43"/>
      <c r="O1654" s="43"/>
      <c r="P1654" s="43"/>
      <c r="Q1654" s="41"/>
    </row>
    <row r="1655" spans="1:17" s="18" customFormat="1" x14ac:dyDescent="0.2">
      <c r="A1655" s="43"/>
      <c r="B1655" s="43"/>
      <c r="C1655" s="43"/>
      <c r="D1655" s="43"/>
      <c r="E1655" s="43"/>
      <c r="F1655" s="43"/>
      <c r="G1655" s="43"/>
      <c r="H1655" s="43"/>
      <c r="I1655" s="43"/>
      <c r="J1655" s="43"/>
      <c r="K1655" s="43"/>
      <c r="L1655" s="43"/>
      <c r="M1655" s="43"/>
      <c r="N1655" s="43"/>
      <c r="O1655" s="43"/>
      <c r="P1655" s="43"/>
      <c r="Q1655" s="41"/>
    </row>
    <row r="1656" spans="1:17" s="18" customFormat="1" x14ac:dyDescent="0.2">
      <c r="A1656" s="43"/>
      <c r="B1656" s="43"/>
      <c r="C1656" s="43"/>
      <c r="D1656" s="43"/>
      <c r="E1656" s="43"/>
      <c r="F1656" s="43"/>
      <c r="G1656" s="43"/>
      <c r="H1656" s="43"/>
      <c r="I1656" s="43"/>
      <c r="J1656" s="43"/>
      <c r="K1656" s="43"/>
      <c r="L1656" s="43"/>
      <c r="M1656" s="43"/>
      <c r="N1656" s="43"/>
      <c r="O1656" s="43"/>
      <c r="P1656" s="43"/>
      <c r="Q1656" s="41"/>
    </row>
    <row r="1657" spans="1:17" s="18" customFormat="1" x14ac:dyDescent="0.2">
      <c r="A1657" s="43"/>
      <c r="B1657" s="43"/>
      <c r="C1657" s="43"/>
      <c r="D1657" s="43"/>
      <c r="E1657" s="43"/>
      <c r="F1657" s="43"/>
      <c r="G1657" s="43"/>
      <c r="H1657" s="43"/>
      <c r="I1657" s="43"/>
      <c r="J1657" s="43"/>
      <c r="K1657" s="43"/>
      <c r="L1657" s="43"/>
      <c r="M1657" s="43"/>
      <c r="N1657" s="43"/>
      <c r="O1657" s="43"/>
      <c r="P1657" s="43"/>
      <c r="Q1657" s="41"/>
    </row>
    <row r="1658" spans="1:17" s="18" customFormat="1" x14ac:dyDescent="0.2">
      <c r="A1658" s="43"/>
      <c r="B1658" s="43"/>
      <c r="C1658" s="43"/>
      <c r="D1658" s="43"/>
      <c r="E1658" s="43"/>
      <c r="F1658" s="43"/>
      <c r="G1658" s="43"/>
      <c r="H1658" s="43"/>
      <c r="I1658" s="43"/>
      <c r="J1658" s="43"/>
      <c r="K1658" s="43"/>
      <c r="L1658" s="43"/>
      <c r="M1658" s="43"/>
      <c r="N1658" s="43"/>
      <c r="O1658" s="43"/>
      <c r="P1658" s="43"/>
      <c r="Q1658" s="41"/>
    </row>
    <row r="1659" spans="1:17" s="18" customFormat="1" x14ac:dyDescent="0.2">
      <c r="A1659" s="43"/>
      <c r="B1659" s="43"/>
      <c r="C1659" s="43"/>
      <c r="D1659" s="43"/>
      <c r="E1659" s="43"/>
      <c r="F1659" s="43"/>
      <c r="G1659" s="43"/>
      <c r="H1659" s="43"/>
      <c r="I1659" s="43"/>
      <c r="J1659" s="43"/>
      <c r="K1659" s="43"/>
      <c r="L1659" s="43"/>
      <c r="M1659" s="43"/>
      <c r="N1659" s="43"/>
      <c r="O1659" s="43"/>
      <c r="P1659" s="43"/>
      <c r="Q1659" s="41"/>
    </row>
    <row r="1660" spans="1:17" s="18" customFormat="1" x14ac:dyDescent="0.2">
      <c r="A1660" s="43"/>
      <c r="B1660" s="43"/>
      <c r="C1660" s="43"/>
      <c r="D1660" s="43"/>
      <c r="E1660" s="43"/>
      <c r="F1660" s="43"/>
      <c r="G1660" s="43"/>
      <c r="H1660" s="43"/>
      <c r="I1660" s="43"/>
      <c r="J1660" s="43"/>
      <c r="K1660" s="43"/>
      <c r="L1660" s="43"/>
      <c r="M1660" s="43"/>
      <c r="N1660" s="43"/>
      <c r="O1660" s="43"/>
      <c r="P1660" s="43"/>
      <c r="Q1660" s="41"/>
    </row>
    <row r="1661" spans="1:17" s="18" customFormat="1" x14ac:dyDescent="0.2">
      <c r="A1661" s="43"/>
      <c r="B1661" s="43"/>
      <c r="C1661" s="43"/>
      <c r="D1661" s="43"/>
      <c r="E1661" s="43"/>
      <c r="F1661" s="43"/>
      <c r="G1661" s="43"/>
      <c r="H1661" s="43"/>
      <c r="I1661" s="43"/>
      <c r="J1661" s="43"/>
      <c r="K1661" s="43"/>
      <c r="L1661" s="43"/>
      <c r="M1661" s="43"/>
      <c r="N1661" s="43"/>
      <c r="O1661" s="43"/>
      <c r="P1661" s="43"/>
      <c r="Q1661" s="41"/>
    </row>
    <row r="1662" spans="1:17" s="18" customFormat="1" x14ac:dyDescent="0.2">
      <c r="A1662" s="43"/>
      <c r="B1662" s="43"/>
      <c r="C1662" s="43"/>
      <c r="D1662" s="43"/>
      <c r="E1662" s="43"/>
      <c r="F1662" s="43"/>
      <c r="G1662" s="43"/>
      <c r="H1662" s="43"/>
      <c r="I1662" s="43"/>
      <c r="J1662" s="43"/>
      <c r="K1662" s="43"/>
      <c r="L1662" s="43"/>
      <c r="M1662" s="43"/>
      <c r="N1662" s="43"/>
      <c r="O1662" s="43"/>
      <c r="P1662" s="43"/>
      <c r="Q1662" s="41"/>
    </row>
    <row r="1663" spans="1:17" s="18" customFormat="1" x14ac:dyDescent="0.2">
      <c r="A1663" s="43"/>
      <c r="B1663" s="43"/>
      <c r="C1663" s="43"/>
      <c r="D1663" s="43"/>
      <c r="E1663" s="43"/>
      <c r="F1663" s="43"/>
      <c r="G1663" s="43"/>
      <c r="H1663" s="43"/>
      <c r="I1663" s="43"/>
      <c r="J1663" s="43"/>
      <c r="K1663" s="43"/>
      <c r="L1663" s="43"/>
      <c r="M1663" s="43"/>
      <c r="N1663" s="43"/>
      <c r="O1663" s="43"/>
      <c r="P1663" s="43"/>
      <c r="Q1663" s="41"/>
    </row>
    <row r="1664" spans="1:17" s="18" customFormat="1" x14ac:dyDescent="0.2">
      <c r="A1664" s="43"/>
      <c r="B1664" s="43"/>
      <c r="C1664" s="43"/>
      <c r="D1664" s="43"/>
      <c r="E1664" s="43"/>
      <c r="F1664" s="43"/>
      <c r="G1664" s="43"/>
      <c r="H1664" s="43"/>
      <c r="I1664" s="43"/>
      <c r="J1664" s="43"/>
      <c r="K1664" s="43"/>
      <c r="L1664" s="43"/>
      <c r="M1664" s="43"/>
      <c r="N1664" s="43"/>
      <c r="O1664" s="43"/>
      <c r="P1664" s="43"/>
      <c r="Q1664" s="41"/>
    </row>
    <row r="1665" spans="1:17" s="18" customFormat="1" x14ac:dyDescent="0.2">
      <c r="A1665" s="43"/>
      <c r="B1665" s="43"/>
      <c r="C1665" s="43"/>
      <c r="D1665" s="43"/>
      <c r="E1665" s="43"/>
      <c r="F1665" s="43"/>
      <c r="G1665" s="43"/>
      <c r="H1665" s="43"/>
      <c r="I1665" s="43"/>
      <c r="J1665" s="43"/>
      <c r="K1665" s="43"/>
      <c r="L1665" s="43"/>
      <c r="M1665" s="43"/>
      <c r="N1665" s="43"/>
      <c r="O1665" s="43"/>
      <c r="P1665" s="43"/>
      <c r="Q1665" s="41"/>
    </row>
    <row r="1666" spans="1:17" s="18" customFormat="1" x14ac:dyDescent="0.2">
      <c r="A1666" s="43"/>
      <c r="B1666" s="43"/>
      <c r="C1666" s="43"/>
      <c r="D1666" s="43"/>
      <c r="E1666" s="43"/>
      <c r="F1666" s="43"/>
      <c r="G1666" s="43"/>
      <c r="H1666" s="43"/>
      <c r="I1666" s="43"/>
      <c r="J1666" s="43"/>
      <c r="K1666" s="43"/>
      <c r="L1666" s="43"/>
      <c r="M1666" s="43"/>
      <c r="N1666" s="43"/>
      <c r="O1666" s="43"/>
      <c r="P1666" s="43"/>
      <c r="Q1666" s="41"/>
    </row>
    <row r="1667" spans="1:17" s="18" customFormat="1" x14ac:dyDescent="0.2">
      <c r="A1667" s="43"/>
      <c r="B1667" s="43"/>
      <c r="C1667" s="43"/>
      <c r="D1667" s="43"/>
      <c r="E1667" s="43"/>
      <c r="F1667" s="43"/>
      <c r="G1667" s="43"/>
      <c r="H1667" s="43"/>
      <c r="I1667" s="43"/>
      <c r="J1667" s="43"/>
      <c r="K1667" s="43"/>
      <c r="L1667" s="43"/>
      <c r="M1667" s="43"/>
      <c r="N1667" s="43"/>
      <c r="O1667" s="43"/>
      <c r="P1667" s="43"/>
      <c r="Q1667" s="41"/>
    </row>
    <row r="1668" spans="1:17" s="18" customFormat="1" x14ac:dyDescent="0.2">
      <c r="A1668" s="43"/>
      <c r="B1668" s="43"/>
      <c r="C1668" s="43"/>
      <c r="D1668" s="43"/>
      <c r="E1668" s="43"/>
      <c r="F1668" s="43"/>
      <c r="G1668" s="43"/>
      <c r="H1668" s="43"/>
      <c r="I1668" s="43"/>
      <c r="J1668" s="43"/>
      <c r="K1668" s="43"/>
      <c r="L1668" s="43"/>
      <c r="M1668" s="43"/>
      <c r="N1668" s="43"/>
      <c r="O1668" s="43"/>
      <c r="P1668" s="43"/>
      <c r="Q1668" s="41"/>
    </row>
    <row r="1669" spans="1:17" s="18" customFormat="1" x14ac:dyDescent="0.2">
      <c r="A1669" s="43"/>
      <c r="B1669" s="43"/>
      <c r="C1669" s="43"/>
      <c r="D1669" s="43"/>
      <c r="E1669" s="43"/>
      <c r="F1669" s="43"/>
      <c r="G1669" s="43"/>
      <c r="H1669" s="43"/>
      <c r="I1669" s="43"/>
      <c r="J1669" s="43"/>
      <c r="K1669" s="43"/>
      <c r="L1669" s="43"/>
      <c r="M1669" s="43"/>
      <c r="N1669" s="43"/>
      <c r="O1669" s="43"/>
      <c r="P1669" s="43"/>
      <c r="Q1669" s="41"/>
    </row>
    <row r="1670" spans="1:17" s="18" customFormat="1" x14ac:dyDescent="0.2">
      <c r="A1670" s="43"/>
      <c r="B1670" s="43"/>
      <c r="C1670" s="43"/>
      <c r="D1670" s="43"/>
      <c r="E1670" s="43"/>
      <c r="F1670" s="43"/>
      <c r="G1670" s="43"/>
      <c r="H1670" s="43"/>
      <c r="I1670" s="43"/>
      <c r="J1670" s="43"/>
      <c r="K1670" s="43"/>
      <c r="L1670" s="43"/>
      <c r="M1670" s="43"/>
      <c r="N1670" s="43"/>
      <c r="O1670" s="43"/>
      <c r="P1670" s="43"/>
      <c r="Q1670" s="41"/>
    </row>
    <row r="1671" spans="1:17" s="18" customFormat="1" x14ac:dyDescent="0.2">
      <c r="A1671" s="43"/>
      <c r="B1671" s="43"/>
      <c r="C1671" s="43"/>
      <c r="D1671" s="43"/>
      <c r="E1671" s="43"/>
      <c r="F1671" s="43"/>
      <c r="G1671" s="43"/>
      <c r="H1671" s="43"/>
      <c r="I1671" s="43"/>
      <c r="J1671" s="43"/>
      <c r="K1671" s="43"/>
      <c r="L1671" s="43"/>
      <c r="M1671" s="43"/>
      <c r="N1671" s="43"/>
      <c r="O1671" s="43"/>
      <c r="P1671" s="43"/>
      <c r="Q1671" s="41"/>
    </row>
    <row r="1672" spans="1:17" s="18" customFormat="1" x14ac:dyDescent="0.2">
      <c r="A1672" s="43"/>
      <c r="B1672" s="43"/>
      <c r="C1672" s="43"/>
      <c r="D1672" s="43"/>
      <c r="E1672" s="43"/>
      <c r="F1672" s="43"/>
      <c r="G1672" s="43"/>
      <c r="H1672" s="43"/>
      <c r="I1672" s="43"/>
      <c r="J1672" s="43"/>
      <c r="K1672" s="43"/>
      <c r="L1672" s="43"/>
      <c r="M1672" s="43"/>
      <c r="N1672" s="43"/>
      <c r="O1672" s="43"/>
      <c r="P1672" s="43"/>
      <c r="Q1672" s="41"/>
    </row>
    <row r="1673" spans="1:17" s="18" customFormat="1" x14ac:dyDescent="0.2">
      <c r="A1673" s="43"/>
      <c r="B1673" s="43"/>
      <c r="C1673" s="43"/>
      <c r="D1673" s="43"/>
      <c r="E1673" s="43"/>
      <c r="F1673" s="43"/>
      <c r="G1673" s="43"/>
      <c r="H1673" s="43"/>
      <c r="I1673" s="43"/>
      <c r="J1673" s="43"/>
      <c r="K1673" s="43"/>
      <c r="L1673" s="43"/>
      <c r="M1673" s="43"/>
      <c r="N1673" s="43"/>
      <c r="O1673" s="43"/>
      <c r="P1673" s="43"/>
      <c r="Q1673" s="41"/>
    </row>
    <row r="1674" spans="1:17" s="18" customFormat="1" x14ac:dyDescent="0.2">
      <c r="A1674" s="43"/>
      <c r="B1674" s="43"/>
      <c r="C1674" s="43"/>
      <c r="D1674" s="43"/>
      <c r="E1674" s="43"/>
      <c r="F1674" s="43"/>
      <c r="G1674" s="43"/>
      <c r="H1674" s="43"/>
      <c r="I1674" s="43"/>
      <c r="J1674" s="43"/>
      <c r="K1674" s="43"/>
      <c r="L1674" s="43"/>
      <c r="M1674" s="43"/>
      <c r="N1674" s="43"/>
      <c r="O1674" s="43"/>
      <c r="P1674" s="43"/>
      <c r="Q1674" s="41"/>
    </row>
    <row r="1675" spans="1:17" s="18" customFormat="1" x14ac:dyDescent="0.2">
      <c r="A1675" s="43"/>
      <c r="B1675" s="43"/>
      <c r="C1675" s="43"/>
      <c r="D1675" s="43"/>
      <c r="E1675" s="43"/>
      <c r="F1675" s="43"/>
      <c r="G1675" s="43"/>
      <c r="H1675" s="43"/>
      <c r="I1675" s="43"/>
      <c r="J1675" s="43"/>
      <c r="K1675" s="43"/>
      <c r="L1675" s="43"/>
      <c r="M1675" s="43"/>
      <c r="N1675" s="43"/>
      <c r="O1675" s="43"/>
      <c r="P1675" s="43"/>
      <c r="Q1675" s="41"/>
    </row>
    <row r="1676" spans="1:17" s="18" customFormat="1" x14ac:dyDescent="0.2">
      <c r="A1676" s="43"/>
      <c r="B1676" s="43"/>
      <c r="C1676" s="43"/>
      <c r="D1676" s="43"/>
      <c r="E1676" s="43"/>
      <c r="F1676" s="43"/>
      <c r="G1676" s="43"/>
      <c r="H1676" s="43"/>
      <c r="I1676" s="43"/>
      <c r="J1676" s="43"/>
      <c r="K1676" s="43"/>
      <c r="L1676" s="43"/>
      <c r="M1676" s="43"/>
      <c r="N1676" s="43"/>
      <c r="O1676" s="43"/>
      <c r="P1676" s="43"/>
      <c r="Q1676" s="41"/>
    </row>
    <row r="1677" spans="1:17" s="18" customFormat="1" x14ac:dyDescent="0.2">
      <c r="A1677" s="43"/>
      <c r="B1677" s="43"/>
      <c r="C1677" s="43"/>
      <c r="D1677" s="43"/>
      <c r="E1677" s="43"/>
      <c r="F1677" s="43"/>
      <c r="G1677" s="43"/>
      <c r="H1677" s="43"/>
      <c r="I1677" s="43"/>
      <c r="J1677" s="43"/>
      <c r="K1677" s="43"/>
      <c r="L1677" s="43"/>
      <c r="M1677" s="43"/>
      <c r="N1677" s="43"/>
      <c r="O1677" s="43"/>
      <c r="P1677" s="43"/>
      <c r="Q1677" s="41"/>
    </row>
    <row r="1678" spans="1:17" s="18" customFormat="1" x14ac:dyDescent="0.2">
      <c r="A1678" s="43"/>
      <c r="B1678" s="43"/>
      <c r="C1678" s="43"/>
      <c r="D1678" s="43"/>
      <c r="E1678" s="43"/>
      <c r="F1678" s="43"/>
      <c r="G1678" s="43"/>
      <c r="H1678" s="43"/>
      <c r="I1678" s="43"/>
      <c r="J1678" s="43"/>
      <c r="K1678" s="43"/>
      <c r="L1678" s="43"/>
      <c r="M1678" s="43"/>
      <c r="N1678" s="43"/>
      <c r="O1678" s="43"/>
      <c r="P1678" s="43"/>
      <c r="Q1678" s="41"/>
    </row>
    <row r="1679" spans="1:17" s="18" customFormat="1" x14ac:dyDescent="0.2">
      <c r="A1679" s="43"/>
      <c r="B1679" s="43"/>
      <c r="C1679" s="43"/>
      <c r="D1679" s="43"/>
      <c r="E1679" s="43"/>
      <c r="F1679" s="43"/>
      <c r="G1679" s="43"/>
      <c r="H1679" s="43"/>
      <c r="I1679" s="43"/>
      <c r="J1679" s="43"/>
      <c r="K1679" s="43"/>
      <c r="L1679" s="43"/>
      <c r="M1679" s="43"/>
      <c r="N1679" s="43"/>
      <c r="O1679" s="43"/>
      <c r="P1679" s="43"/>
      <c r="Q1679" s="41"/>
    </row>
    <row r="1680" spans="1:17" s="18" customFormat="1" x14ac:dyDescent="0.2">
      <c r="A1680" s="43"/>
      <c r="B1680" s="43"/>
      <c r="C1680" s="43"/>
      <c r="D1680" s="43"/>
      <c r="E1680" s="43"/>
      <c r="F1680" s="43"/>
      <c r="G1680" s="43"/>
      <c r="H1680" s="43"/>
      <c r="I1680" s="43"/>
      <c r="J1680" s="43"/>
      <c r="K1680" s="43"/>
      <c r="L1680" s="43"/>
      <c r="M1680" s="43"/>
      <c r="N1680" s="43"/>
      <c r="O1680" s="43"/>
      <c r="P1680" s="43"/>
      <c r="Q1680" s="41"/>
    </row>
    <row r="1681" spans="1:17" s="18" customFormat="1" x14ac:dyDescent="0.2">
      <c r="A1681" s="43"/>
      <c r="B1681" s="43"/>
      <c r="C1681" s="43"/>
      <c r="D1681" s="43"/>
      <c r="E1681" s="43"/>
      <c r="F1681" s="43"/>
      <c r="G1681" s="43"/>
      <c r="H1681" s="43"/>
      <c r="I1681" s="43"/>
      <c r="J1681" s="43"/>
      <c r="K1681" s="43"/>
      <c r="L1681" s="43"/>
      <c r="M1681" s="43"/>
      <c r="N1681" s="43"/>
      <c r="O1681" s="43"/>
      <c r="P1681" s="43"/>
      <c r="Q1681" s="41"/>
    </row>
    <row r="1682" spans="1:17" s="18" customFormat="1" x14ac:dyDescent="0.2">
      <c r="A1682" s="43"/>
      <c r="B1682" s="43"/>
      <c r="C1682" s="43"/>
      <c r="D1682" s="43"/>
      <c r="E1682" s="43"/>
      <c r="F1682" s="43"/>
      <c r="G1682" s="43"/>
      <c r="H1682" s="43"/>
      <c r="I1682" s="43"/>
      <c r="J1682" s="43"/>
      <c r="K1682" s="43"/>
      <c r="L1682" s="43"/>
      <c r="M1682" s="43"/>
      <c r="N1682" s="43"/>
      <c r="O1682" s="43"/>
      <c r="P1682" s="43"/>
      <c r="Q1682" s="41"/>
    </row>
    <row r="1683" spans="1:17" s="18" customFormat="1" x14ac:dyDescent="0.2">
      <c r="A1683" s="43"/>
      <c r="B1683" s="43"/>
      <c r="C1683" s="43"/>
      <c r="D1683" s="43"/>
      <c r="E1683" s="43"/>
      <c r="F1683" s="43"/>
      <c r="G1683" s="43"/>
      <c r="H1683" s="43"/>
      <c r="I1683" s="43"/>
      <c r="J1683" s="43"/>
      <c r="K1683" s="43"/>
      <c r="L1683" s="43"/>
      <c r="M1683" s="43"/>
      <c r="N1683" s="43"/>
      <c r="O1683" s="43"/>
      <c r="P1683" s="43"/>
      <c r="Q1683" s="41"/>
    </row>
    <row r="1684" spans="1:17" s="18" customFormat="1" x14ac:dyDescent="0.2">
      <c r="A1684" s="43"/>
      <c r="B1684" s="43"/>
      <c r="C1684" s="43"/>
      <c r="D1684" s="43"/>
      <c r="E1684" s="43"/>
      <c r="F1684" s="43"/>
      <c r="G1684" s="43"/>
      <c r="H1684" s="43"/>
      <c r="I1684" s="43"/>
      <c r="J1684" s="43"/>
      <c r="K1684" s="43"/>
      <c r="L1684" s="43"/>
      <c r="M1684" s="43"/>
      <c r="N1684" s="43"/>
      <c r="O1684" s="43"/>
      <c r="P1684" s="43"/>
      <c r="Q1684" s="41"/>
    </row>
    <row r="1685" spans="1:17" s="18" customFormat="1" x14ac:dyDescent="0.2">
      <c r="A1685" s="43"/>
      <c r="B1685" s="43"/>
      <c r="C1685" s="43"/>
      <c r="D1685" s="43"/>
      <c r="E1685" s="43"/>
      <c r="F1685" s="43"/>
      <c r="G1685" s="43"/>
      <c r="H1685" s="43"/>
      <c r="I1685" s="43"/>
      <c r="J1685" s="43"/>
      <c r="K1685" s="43"/>
      <c r="L1685" s="43"/>
      <c r="M1685" s="43"/>
      <c r="N1685" s="43"/>
      <c r="O1685" s="43"/>
      <c r="P1685" s="43"/>
      <c r="Q1685" s="41"/>
    </row>
    <row r="1686" spans="1:17" s="18" customFormat="1" x14ac:dyDescent="0.2">
      <c r="A1686" s="43"/>
      <c r="B1686" s="43"/>
      <c r="C1686" s="43"/>
      <c r="D1686" s="43"/>
      <c r="E1686" s="43"/>
      <c r="F1686" s="43"/>
      <c r="G1686" s="43"/>
      <c r="H1686" s="43"/>
      <c r="I1686" s="43"/>
      <c r="J1686" s="43"/>
      <c r="K1686" s="43"/>
      <c r="L1686" s="43"/>
      <c r="M1686" s="43"/>
      <c r="N1686" s="43"/>
      <c r="O1686" s="43"/>
      <c r="P1686" s="43"/>
      <c r="Q1686" s="41"/>
    </row>
    <row r="1687" spans="1:17" s="18" customFormat="1" x14ac:dyDescent="0.2">
      <c r="A1687" s="43"/>
      <c r="B1687" s="43"/>
      <c r="C1687" s="43"/>
      <c r="D1687" s="43"/>
      <c r="E1687" s="43"/>
      <c r="F1687" s="43"/>
      <c r="G1687" s="43"/>
      <c r="H1687" s="43"/>
      <c r="I1687" s="43"/>
      <c r="J1687" s="43"/>
      <c r="K1687" s="43"/>
      <c r="L1687" s="43"/>
      <c r="M1687" s="43"/>
      <c r="N1687" s="43"/>
      <c r="O1687" s="43"/>
      <c r="P1687" s="43"/>
      <c r="Q1687" s="41"/>
    </row>
    <row r="1688" spans="1:17" s="18" customFormat="1" x14ac:dyDescent="0.2">
      <c r="A1688" s="43"/>
      <c r="B1688" s="43"/>
      <c r="C1688" s="43"/>
      <c r="D1688" s="43"/>
      <c r="E1688" s="43"/>
      <c r="F1688" s="43"/>
      <c r="G1688" s="43"/>
      <c r="H1688" s="43"/>
      <c r="I1688" s="43"/>
      <c r="J1688" s="43"/>
      <c r="K1688" s="43"/>
      <c r="L1688" s="43"/>
      <c r="M1688" s="43"/>
      <c r="N1688" s="43"/>
      <c r="O1688" s="43"/>
      <c r="P1688" s="43"/>
      <c r="Q1688" s="41"/>
    </row>
    <row r="1689" spans="1:17" s="18" customFormat="1" x14ac:dyDescent="0.2">
      <c r="A1689" s="43"/>
      <c r="B1689" s="43"/>
      <c r="C1689" s="43"/>
      <c r="D1689" s="43"/>
      <c r="E1689" s="43"/>
      <c r="F1689" s="43"/>
      <c r="G1689" s="43"/>
      <c r="H1689" s="43"/>
      <c r="I1689" s="43"/>
      <c r="J1689" s="43"/>
      <c r="K1689" s="43"/>
      <c r="L1689" s="43"/>
      <c r="M1689" s="43"/>
      <c r="N1689" s="43"/>
      <c r="O1689" s="43"/>
      <c r="P1689" s="43"/>
      <c r="Q1689" s="41"/>
    </row>
    <row r="1690" spans="1:17" s="18" customFormat="1" x14ac:dyDescent="0.2">
      <c r="A1690" s="43"/>
      <c r="B1690" s="43"/>
      <c r="C1690" s="43"/>
      <c r="D1690" s="43"/>
      <c r="E1690" s="43"/>
      <c r="F1690" s="43"/>
      <c r="G1690" s="43"/>
      <c r="H1690" s="43"/>
      <c r="I1690" s="43"/>
      <c r="J1690" s="43"/>
      <c r="K1690" s="43"/>
      <c r="L1690" s="43"/>
      <c r="M1690" s="43"/>
      <c r="N1690" s="43"/>
      <c r="O1690" s="43"/>
      <c r="P1690" s="43"/>
      <c r="Q1690" s="41"/>
    </row>
    <row r="1691" spans="1:17" s="18" customFormat="1" x14ac:dyDescent="0.2">
      <c r="A1691" s="43"/>
      <c r="B1691" s="43"/>
      <c r="C1691" s="43"/>
      <c r="D1691" s="43"/>
      <c r="E1691" s="43"/>
      <c r="F1691" s="43"/>
      <c r="G1691" s="43"/>
      <c r="H1691" s="43"/>
      <c r="I1691" s="43"/>
      <c r="J1691" s="43"/>
      <c r="K1691" s="43"/>
      <c r="L1691" s="43"/>
      <c r="M1691" s="43"/>
      <c r="N1691" s="43"/>
      <c r="O1691" s="43"/>
      <c r="P1691" s="43"/>
      <c r="Q1691" s="41"/>
    </row>
    <row r="1692" spans="1:17" s="18" customFormat="1" x14ac:dyDescent="0.2">
      <c r="A1692" s="43"/>
      <c r="B1692" s="43"/>
      <c r="C1692" s="43"/>
      <c r="D1692" s="43"/>
      <c r="E1692" s="43"/>
      <c r="F1692" s="43"/>
      <c r="G1692" s="43"/>
      <c r="H1692" s="43"/>
      <c r="I1692" s="43"/>
      <c r="J1692" s="43"/>
      <c r="K1692" s="43"/>
      <c r="L1692" s="43"/>
      <c r="M1692" s="43"/>
      <c r="N1692" s="43"/>
      <c r="O1692" s="43"/>
      <c r="P1692" s="43"/>
      <c r="Q1692" s="41"/>
    </row>
    <row r="1693" spans="1:17" s="18" customFormat="1" x14ac:dyDescent="0.2">
      <c r="A1693" s="43"/>
      <c r="B1693" s="43"/>
      <c r="C1693" s="43"/>
      <c r="D1693" s="43"/>
      <c r="E1693" s="43"/>
      <c r="F1693" s="43"/>
      <c r="G1693" s="43"/>
      <c r="H1693" s="43"/>
      <c r="I1693" s="43"/>
      <c r="J1693" s="43"/>
      <c r="K1693" s="43"/>
      <c r="L1693" s="43"/>
      <c r="M1693" s="43"/>
      <c r="N1693" s="43"/>
      <c r="O1693" s="43"/>
      <c r="P1693" s="43"/>
      <c r="Q1693" s="41"/>
    </row>
    <row r="1694" spans="1:17" s="18" customFormat="1" x14ac:dyDescent="0.2">
      <c r="A1694" s="43"/>
      <c r="B1694" s="43"/>
      <c r="C1694" s="43"/>
      <c r="D1694" s="43"/>
      <c r="E1694" s="43"/>
      <c r="F1694" s="43"/>
      <c r="G1694" s="43"/>
      <c r="H1694" s="43"/>
      <c r="I1694" s="43"/>
      <c r="J1694" s="43"/>
      <c r="K1694" s="43"/>
      <c r="L1694" s="43"/>
      <c r="M1694" s="43"/>
      <c r="N1694" s="43"/>
      <c r="O1694" s="43"/>
      <c r="P1694" s="43"/>
      <c r="Q1694" s="41"/>
    </row>
    <row r="1695" spans="1:17" s="18" customFormat="1" x14ac:dyDescent="0.2">
      <c r="A1695" s="43"/>
      <c r="B1695" s="43"/>
      <c r="C1695" s="43"/>
      <c r="D1695" s="43"/>
      <c r="E1695" s="43"/>
      <c r="F1695" s="43"/>
      <c r="G1695" s="43"/>
      <c r="H1695" s="43"/>
      <c r="I1695" s="43"/>
      <c r="J1695" s="43"/>
      <c r="K1695" s="43"/>
      <c r="L1695" s="43"/>
      <c r="M1695" s="43"/>
      <c r="N1695" s="43"/>
      <c r="O1695" s="43"/>
      <c r="P1695" s="43"/>
      <c r="Q1695" s="41"/>
    </row>
    <row r="1696" spans="1:17" s="18" customFormat="1" x14ac:dyDescent="0.2">
      <c r="A1696" s="43"/>
      <c r="B1696" s="43"/>
      <c r="C1696" s="43"/>
      <c r="D1696" s="43"/>
      <c r="E1696" s="43"/>
      <c r="F1696" s="43"/>
      <c r="G1696" s="43"/>
      <c r="H1696" s="43"/>
      <c r="I1696" s="43"/>
      <c r="J1696" s="43"/>
      <c r="K1696" s="43"/>
      <c r="L1696" s="43"/>
      <c r="M1696" s="43"/>
      <c r="N1696" s="43"/>
      <c r="O1696" s="43"/>
      <c r="P1696" s="43"/>
      <c r="Q1696" s="41"/>
    </row>
    <row r="1697" spans="1:17" s="18" customFormat="1" x14ac:dyDescent="0.2">
      <c r="A1697" s="43"/>
      <c r="B1697" s="43"/>
      <c r="C1697" s="43"/>
      <c r="D1697" s="43"/>
      <c r="E1697" s="43"/>
      <c r="F1697" s="43"/>
      <c r="G1697" s="43"/>
      <c r="H1697" s="43"/>
      <c r="I1697" s="43"/>
      <c r="J1697" s="43"/>
      <c r="K1697" s="43"/>
      <c r="L1697" s="43"/>
      <c r="M1697" s="43"/>
      <c r="N1697" s="43"/>
      <c r="O1697" s="43"/>
      <c r="P1697" s="43"/>
      <c r="Q1697" s="41"/>
    </row>
    <row r="1698" spans="1:17" s="18" customFormat="1" x14ac:dyDescent="0.2">
      <c r="A1698" s="43"/>
      <c r="B1698" s="43"/>
      <c r="C1698" s="43"/>
      <c r="D1698" s="43"/>
      <c r="E1698" s="43"/>
      <c r="F1698" s="43"/>
      <c r="G1698" s="43"/>
      <c r="H1698" s="43"/>
      <c r="I1698" s="43"/>
      <c r="J1698" s="43"/>
      <c r="K1698" s="43"/>
      <c r="L1698" s="43"/>
      <c r="M1698" s="43"/>
      <c r="N1698" s="43"/>
      <c r="O1698" s="43"/>
      <c r="P1698" s="43"/>
      <c r="Q1698" s="41"/>
    </row>
    <row r="1699" spans="1:17" s="18" customFormat="1" x14ac:dyDescent="0.2">
      <c r="A1699" s="43"/>
      <c r="B1699" s="43"/>
      <c r="C1699" s="43"/>
      <c r="D1699" s="43"/>
      <c r="E1699" s="43"/>
      <c r="F1699" s="43"/>
      <c r="G1699" s="43"/>
      <c r="H1699" s="43"/>
      <c r="I1699" s="43"/>
      <c r="J1699" s="43"/>
      <c r="K1699" s="43"/>
      <c r="L1699" s="43"/>
      <c r="M1699" s="43"/>
      <c r="N1699" s="43"/>
      <c r="O1699" s="43"/>
      <c r="P1699" s="43"/>
      <c r="Q1699" s="41"/>
    </row>
    <row r="1700" spans="1:17" s="18" customFormat="1" x14ac:dyDescent="0.2">
      <c r="A1700" s="43"/>
      <c r="B1700" s="43"/>
      <c r="C1700" s="43"/>
      <c r="D1700" s="43"/>
      <c r="E1700" s="43"/>
      <c r="F1700" s="43"/>
      <c r="G1700" s="43"/>
      <c r="H1700" s="43"/>
      <c r="I1700" s="43"/>
      <c r="J1700" s="43"/>
      <c r="K1700" s="43"/>
      <c r="L1700" s="43"/>
      <c r="M1700" s="43"/>
      <c r="N1700" s="43"/>
      <c r="O1700" s="43"/>
      <c r="P1700" s="43"/>
      <c r="Q1700" s="41"/>
    </row>
    <row r="1701" spans="1:17" s="18" customFormat="1" x14ac:dyDescent="0.2">
      <c r="A1701" s="43"/>
      <c r="B1701" s="43"/>
      <c r="C1701" s="43"/>
      <c r="D1701" s="43"/>
      <c r="E1701" s="43"/>
      <c r="F1701" s="43"/>
      <c r="G1701" s="43"/>
      <c r="H1701" s="43"/>
      <c r="I1701" s="43"/>
      <c r="J1701" s="43"/>
      <c r="K1701" s="43"/>
      <c r="L1701" s="43"/>
      <c r="M1701" s="43"/>
      <c r="N1701" s="43"/>
      <c r="O1701" s="43"/>
      <c r="P1701" s="43"/>
      <c r="Q1701" s="41"/>
    </row>
    <row r="1702" spans="1:17" s="18" customFormat="1" x14ac:dyDescent="0.2">
      <c r="A1702" s="43"/>
      <c r="B1702" s="43"/>
      <c r="C1702" s="43"/>
      <c r="D1702" s="43"/>
      <c r="E1702" s="43"/>
      <c r="F1702" s="43"/>
      <c r="G1702" s="43"/>
      <c r="H1702" s="43"/>
      <c r="I1702" s="43"/>
      <c r="J1702" s="43"/>
      <c r="K1702" s="43"/>
      <c r="L1702" s="43"/>
      <c r="M1702" s="43"/>
      <c r="N1702" s="43"/>
      <c r="O1702" s="43"/>
      <c r="P1702" s="43"/>
      <c r="Q1702" s="41"/>
    </row>
    <row r="1703" spans="1:17" s="18" customFormat="1" x14ac:dyDescent="0.2">
      <c r="A1703" s="43"/>
      <c r="B1703" s="43"/>
      <c r="C1703" s="43"/>
      <c r="D1703" s="43"/>
      <c r="E1703" s="43"/>
      <c r="F1703" s="43"/>
      <c r="G1703" s="43"/>
      <c r="H1703" s="43"/>
      <c r="I1703" s="43"/>
      <c r="J1703" s="43"/>
      <c r="K1703" s="43"/>
      <c r="L1703" s="43"/>
      <c r="M1703" s="43"/>
      <c r="N1703" s="43"/>
      <c r="O1703" s="43"/>
      <c r="P1703" s="43"/>
      <c r="Q1703" s="41"/>
    </row>
    <row r="1704" spans="1:17" s="18" customFormat="1" x14ac:dyDescent="0.2">
      <c r="A1704" s="43"/>
      <c r="B1704" s="43"/>
      <c r="C1704" s="43"/>
      <c r="D1704" s="43"/>
      <c r="E1704" s="43"/>
      <c r="F1704" s="43"/>
      <c r="G1704" s="43"/>
      <c r="H1704" s="43"/>
      <c r="I1704" s="43"/>
      <c r="J1704" s="43"/>
      <c r="K1704" s="43"/>
      <c r="L1704" s="43"/>
      <c r="M1704" s="43"/>
      <c r="N1704" s="43"/>
      <c r="O1704" s="43"/>
      <c r="P1704" s="43"/>
      <c r="Q1704" s="41"/>
    </row>
    <row r="1705" spans="1:17" s="18" customFormat="1" x14ac:dyDescent="0.2">
      <c r="A1705" s="43"/>
      <c r="B1705" s="43"/>
      <c r="C1705" s="43"/>
      <c r="D1705" s="43"/>
      <c r="E1705" s="43"/>
      <c r="F1705" s="43"/>
      <c r="G1705" s="43"/>
      <c r="H1705" s="43"/>
      <c r="I1705" s="43"/>
      <c r="J1705" s="43"/>
      <c r="K1705" s="43"/>
      <c r="L1705" s="43"/>
      <c r="M1705" s="43"/>
      <c r="N1705" s="43"/>
      <c r="O1705" s="43"/>
      <c r="P1705" s="43"/>
      <c r="Q1705" s="41"/>
    </row>
    <row r="1706" spans="1:17" s="18" customFormat="1" x14ac:dyDescent="0.2">
      <c r="A1706" s="43"/>
      <c r="B1706" s="43"/>
      <c r="C1706" s="43"/>
      <c r="D1706" s="43"/>
      <c r="E1706" s="43"/>
      <c r="F1706" s="43"/>
      <c r="G1706" s="43"/>
      <c r="H1706" s="43"/>
      <c r="I1706" s="43"/>
      <c r="J1706" s="43"/>
      <c r="K1706" s="43"/>
      <c r="L1706" s="43"/>
      <c r="M1706" s="43"/>
      <c r="N1706" s="43"/>
      <c r="O1706" s="43"/>
      <c r="P1706" s="43"/>
      <c r="Q1706" s="41"/>
    </row>
    <row r="1707" spans="1:17" s="18" customFormat="1" x14ac:dyDescent="0.2">
      <c r="A1707" s="43"/>
      <c r="B1707" s="43"/>
      <c r="C1707" s="43"/>
      <c r="D1707" s="43"/>
      <c r="E1707" s="43"/>
      <c r="F1707" s="43"/>
      <c r="G1707" s="43"/>
      <c r="H1707" s="43"/>
      <c r="I1707" s="43"/>
      <c r="J1707" s="43"/>
      <c r="K1707" s="43"/>
      <c r="L1707" s="43"/>
      <c r="M1707" s="43"/>
      <c r="N1707" s="43"/>
      <c r="O1707" s="43"/>
      <c r="P1707" s="43"/>
      <c r="Q1707" s="41"/>
    </row>
    <row r="1708" spans="1:17" s="18" customFormat="1" x14ac:dyDescent="0.2">
      <c r="A1708" s="43"/>
      <c r="B1708" s="43"/>
      <c r="C1708" s="43"/>
      <c r="D1708" s="43"/>
      <c r="E1708" s="43"/>
      <c r="F1708" s="43"/>
      <c r="G1708" s="43"/>
      <c r="H1708" s="43"/>
      <c r="I1708" s="43"/>
      <c r="J1708" s="43"/>
      <c r="K1708" s="43"/>
      <c r="L1708" s="43"/>
      <c r="M1708" s="43"/>
      <c r="N1708" s="43"/>
      <c r="O1708" s="43"/>
      <c r="P1708" s="43"/>
      <c r="Q1708" s="41"/>
    </row>
    <row r="1709" spans="1:17" s="18" customFormat="1" x14ac:dyDescent="0.2">
      <c r="A1709" s="43"/>
      <c r="B1709" s="43"/>
      <c r="C1709" s="43"/>
      <c r="D1709" s="43"/>
      <c r="E1709" s="43"/>
      <c r="F1709" s="43"/>
      <c r="G1709" s="43"/>
      <c r="H1709" s="43"/>
      <c r="I1709" s="43"/>
      <c r="J1709" s="43"/>
      <c r="K1709" s="43"/>
      <c r="L1709" s="43"/>
      <c r="M1709" s="43"/>
      <c r="N1709" s="43"/>
      <c r="O1709" s="43"/>
      <c r="P1709" s="43"/>
      <c r="Q1709" s="41"/>
    </row>
    <row r="1710" spans="1:17" s="18" customFormat="1" x14ac:dyDescent="0.2">
      <c r="A1710" s="43"/>
      <c r="B1710" s="43"/>
      <c r="C1710" s="43"/>
      <c r="D1710" s="43"/>
      <c r="E1710" s="43"/>
      <c r="F1710" s="43"/>
      <c r="G1710" s="43"/>
      <c r="H1710" s="43"/>
      <c r="I1710" s="43"/>
      <c r="J1710" s="43"/>
      <c r="K1710" s="43"/>
      <c r="L1710" s="43"/>
      <c r="M1710" s="43"/>
      <c r="N1710" s="43"/>
      <c r="O1710" s="43"/>
      <c r="P1710" s="43"/>
      <c r="Q1710" s="41"/>
    </row>
    <row r="1711" spans="1:17" s="18" customFormat="1" x14ac:dyDescent="0.2">
      <c r="A1711" s="43"/>
      <c r="B1711" s="43"/>
      <c r="C1711" s="43"/>
      <c r="D1711" s="43"/>
      <c r="E1711" s="43"/>
      <c r="F1711" s="43"/>
      <c r="G1711" s="43"/>
      <c r="H1711" s="43"/>
      <c r="I1711" s="43"/>
      <c r="J1711" s="43"/>
      <c r="K1711" s="43"/>
      <c r="L1711" s="43"/>
      <c r="M1711" s="43"/>
      <c r="N1711" s="43"/>
      <c r="O1711" s="43"/>
      <c r="P1711" s="43"/>
      <c r="Q1711" s="41"/>
    </row>
    <row r="1712" spans="1:17" s="18" customFormat="1" x14ac:dyDescent="0.2">
      <c r="A1712" s="43"/>
      <c r="B1712" s="43"/>
      <c r="C1712" s="43"/>
      <c r="D1712" s="43"/>
      <c r="E1712" s="43"/>
      <c r="F1712" s="43"/>
      <c r="G1712" s="43"/>
      <c r="H1712" s="43"/>
      <c r="I1712" s="43"/>
      <c r="J1712" s="43"/>
      <c r="K1712" s="43"/>
      <c r="L1712" s="43"/>
      <c r="M1712" s="43"/>
      <c r="N1712" s="43"/>
      <c r="O1712" s="43"/>
      <c r="P1712" s="43"/>
      <c r="Q1712" s="41"/>
    </row>
    <row r="1713" spans="1:17" s="18" customFormat="1" x14ac:dyDescent="0.2">
      <c r="A1713" s="43"/>
      <c r="B1713" s="43"/>
      <c r="C1713" s="43"/>
      <c r="D1713" s="43"/>
      <c r="E1713" s="43"/>
      <c r="F1713" s="43"/>
      <c r="G1713" s="43"/>
      <c r="H1713" s="43"/>
      <c r="I1713" s="43"/>
      <c r="J1713" s="43"/>
      <c r="K1713" s="43"/>
      <c r="L1713" s="43"/>
      <c r="M1713" s="43"/>
      <c r="N1713" s="43"/>
      <c r="O1713" s="43"/>
      <c r="P1713" s="43"/>
      <c r="Q1713" s="41"/>
    </row>
    <row r="1714" spans="1:17" s="18" customFormat="1" x14ac:dyDescent="0.2">
      <c r="A1714" s="43"/>
      <c r="B1714" s="43"/>
      <c r="C1714" s="43"/>
      <c r="D1714" s="43"/>
      <c r="E1714" s="43"/>
      <c r="F1714" s="43"/>
      <c r="G1714" s="43"/>
      <c r="H1714" s="43"/>
      <c r="I1714" s="43"/>
      <c r="J1714" s="43"/>
      <c r="K1714" s="43"/>
      <c r="L1714" s="43"/>
      <c r="M1714" s="43"/>
      <c r="N1714" s="43"/>
      <c r="O1714" s="43"/>
      <c r="P1714" s="43"/>
      <c r="Q1714" s="41"/>
    </row>
    <row r="1715" spans="1:17" s="18" customFormat="1" x14ac:dyDescent="0.2">
      <c r="A1715" s="43"/>
      <c r="B1715" s="43"/>
      <c r="C1715" s="43"/>
      <c r="D1715" s="43"/>
      <c r="E1715" s="43"/>
      <c r="F1715" s="43"/>
      <c r="G1715" s="43"/>
      <c r="H1715" s="43"/>
      <c r="I1715" s="43"/>
      <c r="J1715" s="43"/>
      <c r="K1715" s="43"/>
      <c r="L1715" s="43"/>
      <c r="M1715" s="43"/>
      <c r="N1715" s="43"/>
      <c r="O1715" s="43"/>
      <c r="P1715" s="43"/>
      <c r="Q1715" s="41"/>
    </row>
    <row r="1716" spans="1:17" s="18" customFormat="1" x14ac:dyDescent="0.2">
      <c r="A1716" s="43"/>
      <c r="B1716" s="43"/>
      <c r="C1716" s="43"/>
      <c r="D1716" s="43"/>
      <c r="E1716" s="43"/>
      <c r="F1716" s="43"/>
      <c r="G1716" s="43"/>
      <c r="H1716" s="43"/>
      <c r="I1716" s="43"/>
      <c r="J1716" s="43"/>
      <c r="K1716" s="43"/>
      <c r="L1716" s="43"/>
      <c r="M1716" s="43"/>
      <c r="N1716" s="43"/>
      <c r="O1716" s="43"/>
      <c r="P1716" s="43"/>
      <c r="Q1716" s="41"/>
    </row>
    <row r="1717" spans="1:17" s="18" customFormat="1" x14ac:dyDescent="0.2">
      <c r="A1717" s="43"/>
      <c r="B1717" s="43"/>
      <c r="C1717" s="43"/>
      <c r="D1717" s="43"/>
      <c r="E1717" s="43"/>
      <c r="F1717" s="43"/>
      <c r="G1717" s="43"/>
      <c r="H1717" s="43"/>
      <c r="I1717" s="43"/>
      <c r="J1717" s="43"/>
      <c r="K1717" s="43"/>
      <c r="L1717" s="43"/>
      <c r="M1717" s="43"/>
      <c r="N1717" s="43"/>
      <c r="O1717" s="43"/>
      <c r="P1717" s="43"/>
      <c r="Q1717" s="41"/>
    </row>
    <row r="1718" spans="1:17" s="18" customFormat="1" x14ac:dyDescent="0.2">
      <c r="A1718" s="43"/>
      <c r="B1718" s="43"/>
      <c r="C1718" s="43"/>
      <c r="D1718" s="43"/>
      <c r="E1718" s="43"/>
      <c r="F1718" s="43"/>
      <c r="G1718" s="43"/>
      <c r="H1718" s="43"/>
      <c r="I1718" s="43"/>
      <c r="J1718" s="43"/>
      <c r="K1718" s="43"/>
      <c r="L1718" s="43"/>
      <c r="M1718" s="43"/>
      <c r="N1718" s="43"/>
      <c r="O1718" s="43"/>
      <c r="P1718" s="43"/>
      <c r="Q1718" s="41"/>
    </row>
    <row r="1719" spans="1:17" s="18" customFormat="1" x14ac:dyDescent="0.2">
      <c r="A1719" s="43"/>
      <c r="B1719" s="43"/>
      <c r="C1719" s="43"/>
      <c r="D1719" s="43"/>
      <c r="E1719" s="43"/>
      <c r="F1719" s="43"/>
      <c r="G1719" s="43"/>
      <c r="H1719" s="43"/>
      <c r="I1719" s="43"/>
      <c r="J1719" s="43"/>
      <c r="K1719" s="43"/>
      <c r="L1719" s="43"/>
      <c r="M1719" s="43"/>
      <c r="N1719" s="43"/>
      <c r="O1719" s="43"/>
      <c r="P1719" s="43"/>
      <c r="Q1719" s="41"/>
    </row>
    <row r="1720" spans="1:17" s="18" customFormat="1" x14ac:dyDescent="0.2">
      <c r="A1720" s="43"/>
      <c r="B1720" s="43"/>
      <c r="C1720" s="43"/>
      <c r="D1720" s="43"/>
      <c r="E1720" s="43"/>
      <c r="F1720" s="43"/>
      <c r="G1720" s="43"/>
      <c r="H1720" s="43"/>
      <c r="I1720" s="43"/>
      <c r="J1720" s="43"/>
      <c r="K1720" s="43"/>
      <c r="L1720" s="43"/>
      <c r="M1720" s="43"/>
      <c r="N1720" s="43"/>
      <c r="O1720" s="43"/>
      <c r="P1720" s="43"/>
      <c r="Q1720" s="41"/>
    </row>
    <row r="1721" spans="1:17" s="18" customFormat="1" x14ac:dyDescent="0.2">
      <c r="A1721" s="43"/>
      <c r="B1721" s="43"/>
      <c r="C1721" s="43"/>
      <c r="D1721" s="43"/>
      <c r="E1721" s="43"/>
      <c r="F1721" s="43"/>
      <c r="G1721" s="43"/>
      <c r="H1721" s="43"/>
      <c r="I1721" s="43"/>
      <c r="J1721" s="43"/>
      <c r="K1721" s="43"/>
      <c r="L1721" s="43"/>
      <c r="M1721" s="43"/>
      <c r="N1721" s="43"/>
      <c r="O1721" s="43"/>
      <c r="P1721" s="43"/>
      <c r="Q1721" s="41"/>
    </row>
    <row r="1722" spans="1:17" s="18" customFormat="1" x14ac:dyDescent="0.2">
      <c r="A1722" s="43"/>
      <c r="B1722" s="43"/>
      <c r="C1722" s="43"/>
      <c r="D1722" s="43"/>
      <c r="E1722" s="43"/>
      <c r="F1722" s="43"/>
      <c r="G1722" s="43"/>
      <c r="H1722" s="43"/>
      <c r="I1722" s="43"/>
      <c r="J1722" s="43"/>
      <c r="K1722" s="43"/>
      <c r="L1722" s="43"/>
      <c r="M1722" s="43"/>
      <c r="N1722" s="43"/>
      <c r="O1722" s="43"/>
      <c r="P1722" s="43"/>
      <c r="Q1722" s="41"/>
    </row>
    <row r="1723" spans="1:17" s="18" customFormat="1" x14ac:dyDescent="0.2">
      <c r="A1723" s="43"/>
      <c r="B1723" s="43"/>
      <c r="C1723" s="43"/>
      <c r="D1723" s="43"/>
      <c r="E1723" s="43"/>
      <c r="F1723" s="43"/>
      <c r="G1723" s="43"/>
      <c r="H1723" s="43"/>
      <c r="I1723" s="43"/>
      <c r="J1723" s="43"/>
      <c r="K1723" s="43"/>
      <c r="L1723" s="43"/>
      <c r="M1723" s="43"/>
      <c r="N1723" s="43"/>
      <c r="O1723" s="43"/>
      <c r="P1723" s="43"/>
      <c r="Q1723" s="41"/>
    </row>
    <row r="1724" spans="1:17" s="18" customFormat="1" x14ac:dyDescent="0.2">
      <c r="A1724" s="43"/>
      <c r="B1724" s="43"/>
      <c r="C1724" s="43"/>
      <c r="D1724" s="43"/>
      <c r="E1724" s="43"/>
      <c r="F1724" s="43"/>
      <c r="G1724" s="43"/>
      <c r="H1724" s="43"/>
      <c r="I1724" s="43"/>
      <c r="J1724" s="43"/>
      <c r="K1724" s="43"/>
      <c r="L1724" s="43"/>
      <c r="M1724" s="43"/>
      <c r="N1724" s="43"/>
      <c r="O1724" s="43"/>
      <c r="P1724" s="43"/>
      <c r="Q1724" s="41"/>
    </row>
    <row r="1725" spans="1:17" s="18" customFormat="1" x14ac:dyDescent="0.2">
      <c r="A1725" s="43"/>
      <c r="B1725" s="43"/>
      <c r="C1725" s="43"/>
      <c r="D1725" s="43"/>
      <c r="E1725" s="43"/>
      <c r="F1725" s="43"/>
      <c r="G1725" s="43"/>
      <c r="H1725" s="43"/>
      <c r="I1725" s="43"/>
      <c r="J1725" s="43"/>
      <c r="K1725" s="43"/>
      <c r="L1725" s="43"/>
      <c r="M1725" s="43"/>
      <c r="N1725" s="43"/>
      <c r="O1725" s="43"/>
      <c r="P1725" s="43"/>
      <c r="Q1725" s="41"/>
    </row>
    <row r="1726" spans="1:17" s="18" customFormat="1" x14ac:dyDescent="0.2">
      <c r="A1726" s="43"/>
      <c r="B1726" s="43"/>
      <c r="C1726" s="43"/>
      <c r="D1726" s="43"/>
      <c r="E1726" s="43"/>
      <c r="F1726" s="43"/>
      <c r="G1726" s="43"/>
      <c r="H1726" s="43"/>
      <c r="I1726" s="43"/>
      <c r="J1726" s="43"/>
      <c r="K1726" s="43"/>
      <c r="L1726" s="43"/>
      <c r="M1726" s="43"/>
      <c r="N1726" s="43"/>
      <c r="O1726" s="43"/>
      <c r="P1726" s="43"/>
      <c r="Q1726" s="41"/>
    </row>
    <row r="1727" spans="1:17" s="18" customFormat="1" x14ac:dyDescent="0.2">
      <c r="A1727" s="43"/>
      <c r="B1727" s="43"/>
      <c r="C1727" s="43"/>
      <c r="D1727" s="43"/>
      <c r="E1727" s="43"/>
      <c r="F1727" s="43"/>
      <c r="G1727" s="43"/>
      <c r="H1727" s="43"/>
      <c r="I1727" s="43"/>
      <c r="J1727" s="43"/>
      <c r="K1727" s="43"/>
      <c r="L1727" s="43"/>
      <c r="M1727" s="43"/>
      <c r="N1727" s="43"/>
      <c r="O1727" s="43"/>
      <c r="P1727" s="43"/>
      <c r="Q1727" s="41"/>
    </row>
    <row r="1728" spans="1:17" s="18" customFormat="1" x14ac:dyDescent="0.2">
      <c r="A1728" s="43"/>
      <c r="B1728" s="43"/>
      <c r="C1728" s="43"/>
      <c r="D1728" s="43"/>
      <c r="E1728" s="43"/>
      <c r="F1728" s="43"/>
      <c r="G1728" s="43"/>
      <c r="H1728" s="43"/>
      <c r="I1728" s="43"/>
      <c r="J1728" s="43"/>
      <c r="K1728" s="43"/>
      <c r="L1728" s="43"/>
      <c r="M1728" s="43"/>
      <c r="N1728" s="43"/>
      <c r="O1728" s="43"/>
      <c r="P1728" s="43"/>
      <c r="Q1728" s="41"/>
    </row>
    <row r="1729" spans="1:17" s="18" customFormat="1" x14ac:dyDescent="0.2">
      <c r="A1729" s="43"/>
      <c r="B1729" s="43"/>
      <c r="C1729" s="43"/>
      <c r="D1729" s="43"/>
      <c r="E1729" s="43"/>
      <c r="F1729" s="43"/>
      <c r="G1729" s="43"/>
      <c r="H1729" s="43"/>
      <c r="I1729" s="43"/>
      <c r="J1729" s="43"/>
      <c r="K1729" s="43"/>
      <c r="L1729" s="43"/>
      <c r="M1729" s="43"/>
      <c r="N1729" s="43"/>
      <c r="O1729" s="43"/>
      <c r="P1729" s="43"/>
      <c r="Q1729" s="41"/>
    </row>
    <row r="1730" spans="1:17" s="18" customFormat="1" x14ac:dyDescent="0.2">
      <c r="A1730" s="43"/>
      <c r="B1730" s="43"/>
      <c r="C1730" s="43"/>
      <c r="D1730" s="43"/>
      <c r="E1730" s="43"/>
      <c r="F1730" s="43"/>
      <c r="G1730" s="43"/>
      <c r="H1730" s="43"/>
      <c r="I1730" s="43"/>
      <c r="J1730" s="43"/>
      <c r="K1730" s="43"/>
      <c r="L1730" s="43"/>
      <c r="M1730" s="43"/>
      <c r="N1730" s="43"/>
      <c r="O1730" s="43"/>
      <c r="P1730" s="43"/>
      <c r="Q1730" s="41"/>
    </row>
    <row r="1731" spans="1:17" s="18" customFormat="1" x14ac:dyDescent="0.2">
      <c r="A1731" s="43"/>
      <c r="B1731" s="43"/>
      <c r="C1731" s="43"/>
      <c r="D1731" s="43"/>
      <c r="E1731" s="43"/>
      <c r="F1731" s="43"/>
      <c r="G1731" s="43"/>
      <c r="H1731" s="43"/>
      <c r="I1731" s="43"/>
      <c r="J1731" s="43"/>
      <c r="K1731" s="43"/>
      <c r="L1731" s="43"/>
      <c r="M1731" s="43"/>
      <c r="N1731" s="43"/>
      <c r="O1731" s="43"/>
      <c r="P1731" s="43"/>
      <c r="Q1731" s="41"/>
    </row>
    <row r="1732" spans="1:17" s="18" customFormat="1" x14ac:dyDescent="0.2">
      <c r="A1732" s="43"/>
      <c r="B1732" s="43"/>
      <c r="C1732" s="43"/>
      <c r="D1732" s="43"/>
      <c r="E1732" s="43"/>
      <c r="F1732" s="43"/>
      <c r="G1732" s="43"/>
      <c r="H1732" s="43"/>
      <c r="I1732" s="43"/>
      <c r="J1732" s="43"/>
      <c r="K1732" s="43"/>
      <c r="L1732" s="43"/>
      <c r="M1732" s="43"/>
      <c r="N1732" s="43"/>
      <c r="O1732" s="43"/>
      <c r="P1732" s="43"/>
      <c r="Q1732" s="41"/>
    </row>
    <row r="1733" spans="1:17" s="18" customFormat="1" x14ac:dyDescent="0.2">
      <c r="A1733" s="43"/>
      <c r="B1733" s="43"/>
      <c r="C1733" s="43"/>
      <c r="D1733" s="43"/>
      <c r="E1733" s="43"/>
      <c r="F1733" s="43"/>
      <c r="G1733" s="43"/>
      <c r="H1733" s="43"/>
      <c r="I1733" s="43"/>
      <c r="J1733" s="43"/>
      <c r="K1733" s="43"/>
      <c r="L1733" s="43"/>
      <c r="M1733" s="43"/>
      <c r="N1733" s="43"/>
      <c r="O1733" s="43"/>
      <c r="P1733" s="43"/>
      <c r="Q1733" s="41"/>
    </row>
    <row r="1734" spans="1:17" s="18" customFormat="1" x14ac:dyDescent="0.2">
      <c r="A1734" s="43"/>
      <c r="B1734" s="43"/>
      <c r="C1734" s="43"/>
      <c r="D1734" s="43"/>
      <c r="E1734" s="43"/>
      <c r="F1734" s="43"/>
      <c r="G1734" s="43"/>
      <c r="H1734" s="43"/>
      <c r="I1734" s="43"/>
      <c r="J1734" s="43"/>
      <c r="K1734" s="43"/>
      <c r="L1734" s="43"/>
      <c r="M1734" s="43"/>
      <c r="N1734" s="43"/>
      <c r="O1734" s="43"/>
      <c r="P1734" s="43"/>
      <c r="Q1734" s="41"/>
    </row>
    <row r="1735" spans="1:17" s="18" customFormat="1" x14ac:dyDescent="0.2">
      <c r="A1735" s="43"/>
      <c r="B1735" s="43"/>
      <c r="C1735" s="43"/>
      <c r="D1735" s="43"/>
      <c r="E1735" s="43"/>
      <c r="F1735" s="43"/>
      <c r="G1735" s="43"/>
      <c r="H1735" s="43"/>
      <c r="I1735" s="43"/>
      <c r="J1735" s="43"/>
      <c r="K1735" s="43"/>
      <c r="L1735" s="43"/>
      <c r="M1735" s="43"/>
      <c r="N1735" s="43"/>
      <c r="O1735" s="43"/>
      <c r="P1735" s="43"/>
      <c r="Q1735" s="41"/>
    </row>
    <row r="1736" spans="1:17" s="18" customFormat="1" x14ac:dyDescent="0.2">
      <c r="A1736" s="43"/>
      <c r="B1736" s="43"/>
      <c r="C1736" s="43"/>
      <c r="D1736" s="43"/>
      <c r="E1736" s="43"/>
      <c r="F1736" s="43"/>
      <c r="G1736" s="43"/>
      <c r="H1736" s="43"/>
      <c r="I1736" s="43"/>
      <c r="J1736" s="43"/>
      <c r="K1736" s="43"/>
      <c r="L1736" s="43"/>
      <c r="M1736" s="43"/>
      <c r="N1736" s="43"/>
      <c r="O1736" s="43"/>
      <c r="P1736" s="43"/>
      <c r="Q1736" s="41"/>
    </row>
    <row r="1737" spans="1:17" s="18" customFormat="1" x14ac:dyDescent="0.2">
      <c r="A1737" s="43"/>
      <c r="B1737" s="43"/>
      <c r="C1737" s="43"/>
      <c r="D1737" s="43"/>
      <c r="E1737" s="43"/>
      <c r="F1737" s="43"/>
      <c r="G1737" s="43"/>
      <c r="H1737" s="43"/>
      <c r="I1737" s="43"/>
      <c r="J1737" s="43"/>
      <c r="K1737" s="43"/>
      <c r="L1737" s="43"/>
      <c r="M1737" s="43"/>
      <c r="N1737" s="43"/>
      <c r="O1737" s="43"/>
      <c r="P1737" s="43"/>
      <c r="Q1737" s="41"/>
    </row>
    <row r="1738" spans="1:17" s="18" customFormat="1" x14ac:dyDescent="0.2">
      <c r="A1738" s="43"/>
      <c r="B1738" s="43"/>
      <c r="C1738" s="43"/>
      <c r="D1738" s="43"/>
      <c r="E1738" s="43"/>
      <c r="F1738" s="43"/>
      <c r="G1738" s="43"/>
      <c r="H1738" s="43"/>
      <c r="I1738" s="43"/>
      <c r="J1738" s="43"/>
      <c r="K1738" s="43"/>
      <c r="L1738" s="43"/>
      <c r="M1738" s="43"/>
      <c r="N1738" s="43"/>
      <c r="O1738" s="43"/>
      <c r="P1738" s="43"/>
      <c r="Q1738" s="41"/>
    </row>
    <row r="1739" spans="1:17" s="18" customFormat="1" x14ac:dyDescent="0.2">
      <c r="A1739" s="43"/>
      <c r="B1739" s="43"/>
      <c r="C1739" s="43"/>
      <c r="D1739" s="43"/>
      <c r="E1739" s="43"/>
      <c r="F1739" s="43"/>
      <c r="G1739" s="43"/>
      <c r="H1739" s="43"/>
      <c r="I1739" s="43"/>
      <c r="J1739" s="43"/>
      <c r="K1739" s="43"/>
      <c r="L1739" s="43"/>
      <c r="M1739" s="43"/>
      <c r="N1739" s="43"/>
      <c r="O1739" s="43"/>
      <c r="P1739" s="43"/>
      <c r="Q1739" s="41"/>
    </row>
    <row r="1740" spans="1:17" s="18" customFormat="1" x14ac:dyDescent="0.2">
      <c r="A1740" s="43"/>
      <c r="B1740" s="43"/>
      <c r="C1740" s="43"/>
      <c r="D1740" s="43"/>
      <c r="E1740" s="43"/>
      <c r="F1740" s="43"/>
      <c r="G1740" s="43"/>
      <c r="H1740" s="43"/>
      <c r="I1740" s="43"/>
      <c r="J1740" s="43"/>
      <c r="K1740" s="43"/>
      <c r="L1740" s="43"/>
      <c r="M1740" s="43"/>
      <c r="N1740" s="43"/>
      <c r="O1740" s="43"/>
      <c r="P1740" s="43"/>
      <c r="Q1740" s="41"/>
    </row>
    <row r="1741" spans="1:17" s="18" customFormat="1" x14ac:dyDescent="0.2">
      <c r="A1741" s="43"/>
      <c r="B1741" s="43"/>
      <c r="C1741" s="43"/>
      <c r="D1741" s="43"/>
      <c r="E1741" s="43"/>
      <c r="F1741" s="43"/>
      <c r="G1741" s="43"/>
      <c r="H1741" s="43"/>
      <c r="I1741" s="43"/>
      <c r="J1741" s="43"/>
      <c r="K1741" s="43"/>
      <c r="L1741" s="43"/>
      <c r="M1741" s="43"/>
      <c r="N1741" s="43"/>
      <c r="O1741" s="43"/>
      <c r="P1741" s="43"/>
      <c r="Q1741" s="41"/>
    </row>
    <row r="1742" spans="1:17" s="18" customFormat="1" x14ac:dyDescent="0.2">
      <c r="A1742" s="43"/>
      <c r="B1742" s="43"/>
      <c r="C1742" s="43"/>
      <c r="D1742" s="43"/>
      <c r="E1742" s="43"/>
      <c r="F1742" s="43"/>
      <c r="G1742" s="43"/>
      <c r="H1742" s="43"/>
      <c r="I1742" s="43"/>
      <c r="J1742" s="43"/>
      <c r="K1742" s="43"/>
      <c r="L1742" s="43"/>
      <c r="M1742" s="43"/>
      <c r="N1742" s="43"/>
      <c r="O1742" s="43"/>
      <c r="P1742" s="43"/>
      <c r="Q1742" s="41"/>
    </row>
    <row r="1743" spans="1:17" s="18" customFormat="1" x14ac:dyDescent="0.2">
      <c r="A1743" s="43"/>
      <c r="B1743" s="43"/>
      <c r="C1743" s="43"/>
      <c r="D1743" s="43"/>
      <c r="E1743" s="43"/>
      <c r="F1743" s="43"/>
      <c r="G1743" s="43"/>
      <c r="H1743" s="43"/>
      <c r="I1743" s="43"/>
      <c r="J1743" s="43"/>
      <c r="K1743" s="43"/>
      <c r="L1743" s="43"/>
      <c r="M1743" s="43"/>
      <c r="N1743" s="43"/>
      <c r="O1743" s="43"/>
      <c r="P1743" s="43"/>
      <c r="Q1743" s="41"/>
    </row>
    <row r="1744" spans="1:17" s="18" customFormat="1" x14ac:dyDescent="0.2">
      <c r="A1744" s="43"/>
      <c r="B1744" s="43"/>
      <c r="C1744" s="43"/>
      <c r="D1744" s="43"/>
      <c r="E1744" s="43"/>
      <c r="F1744" s="43"/>
      <c r="G1744" s="43"/>
      <c r="H1744" s="43"/>
      <c r="I1744" s="43"/>
      <c r="J1744" s="43"/>
      <c r="K1744" s="43"/>
      <c r="L1744" s="43"/>
      <c r="M1744" s="43"/>
      <c r="N1744" s="43"/>
      <c r="O1744" s="43"/>
      <c r="P1744" s="43"/>
      <c r="Q1744" s="41"/>
    </row>
    <row r="1745" spans="1:17" s="18" customFormat="1" x14ac:dyDescent="0.2">
      <c r="A1745" s="43"/>
      <c r="B1745" s="43"/>
      <c r="C1745" s="43"/>
      <c r="D1745" s="43"/>
      <c r="E1745" s="43"/>
      <c r="F1745" s="43"/>
      <c r="G1745" s="43"/>
      <c r="H1745" s="43"/>
      <c r="I1745" s="43"/>
      <c r="J1745" s="43"/>
      <c r="K1745" s="43"/>
      <c r="L1745" s="43"/>
      <c r="M1745" s="43"/>
      <c r="N1745" s="43"/>
      <c r="O1745" s="43"/>
      <c r="P1745" s="43"/>
      <c r="Q1745" s="41"/>
    </row>
    <row r="1746" spans="1:17" s="18" customFormat="1" x14ac:dyDescent="0.2">
      <c r="A1746" s="43"/>
      <c r="B1746" s="43"/>
      <c r="C1746" s="43"/>
      <c r="D1746" s="43"/>
      <c r="E1746" s="43"/>
      <c r="F1746" s="43"/>
      <c r="G1746" s="43"/>
      <c r="H1746" s="43"/>
      <c r="I1746" s="43"/>
      <c r="J1746" s="43"/>
      <c r="K1746" s="43"/>
      <c r="L1746" s="43"/>
      <c r="M1746" s="43"/>
      <c r="N1746" s="43"/>
      <c r="O1746" s="43"/>
      <c r="P1746" s="43"/>
      <c r="Q1746" s="41"/>
    </row>
    <row r="1747" spans="1:17" s="18" customFormat="1" x14ac:dyDescent="0.2">
      <c r="A1747" s="43"/>
      <c r="B1747" s="43"/>
      <c r="C1747" s="43"/>
      <c r="D1747" s="43"/>
      <c r="E1747" s="43"/>
      <c r="F1747" s="43"/>
      <c r="G1747" s="43"/>
      <c r="H1747" s="43"/>
      <c r="I1747" s="43"/>
      <c r="J1747" s="43"/>
      <c r="K1747" s="43"/>
      <c r="L1747" s="43"/>
      <c r="M1747" s="43"/>
      <c r="N1747" s="43"/>
      <c r="O1747" s="43"/>
      <c r="P1747" s="43"/>
      <c r="Q1747" s="41"/>
    </row>
    <row r="1748" spans="1:17" s="18" customFormat="1" x14ac:dyDescent="0.2">
      <c r="A1748" s="43"/>
      <c r="B1748" s="43"/>
      <c r="C1748" s="43"/>
      <c r="D1748" s="43"/>
      <c r="E1748" s="43"/>
      <c r="F1748" s="43"/>
      <c r="G1748" s="43"/>
      <c r="H1748" s="43"/>
      <c r="I1748" s="43"/>
      <c r="J1748" s="43"/>
      <c r="K1748" s="43"/>
      <c r="L1748" s="43"/>
      <c r="M1748" s="43"/>
      <c r="N1748" s="43"/>
      <c r="O1748" s="43"/>
      <c r="P1748" s="43"/>
      <c r="Q1748" s="41"/>
    </row>
    <row r="1749" spans="1:17" s="18" customFormat="1" x14ac:dyDescent="0.2">
      <c r="A1749" s="43"/>
      <c r="B1749" s="43"/>
      <c r="C1749" s="43"/>
      <c r="D1749" s="43"/>
      <c r="E1749" s="43"/>
      <c r="F1749" s="43"/>
      <c r="G1749" s="43"/>
      <c r="H1749" s="43"/>
      <c r="I1749" s="43"/>
      <c r="J1749" s="43"/>
      <c r="K1749" s="43"/>
      <c r="L1749" s="43"/>
      <c r="M1749" s="43"/>
      <c r="N1749" s="43"/>
      <c r="O1749" s="43"/>
      <c r="P1749" s="43"/>
      <c r="Q1749" s="41"/>
    </row>
    <row r="1750" spans="1:17" s="18" customFormat="1" x14ac:dyDescent="0.2">
      <c r="A1750" s="43"/>
      <c r="B1750" s="43"/>
      <c r="C1750" s="43"/>
      <c r="D1750" s="43"/>
      <c r="E1750" s="43"/>
      <c r="F1750" s="43"/>
      <c r="G1750" s="43"/>
      <c r="H1750" s="43"/>
      <c r="I1750" s="43"/>
      <c r="J1750" s="43"/>
      <c r="K1750" s="43"/>
      <c r="L1750" s="43"/>
      <c r="M1750" s="43"/>
      <c r="N1750" s="43"/>
      <c r="O1750" s="43"/>
      <c r="P1750" s="43"/>
      <c r="Q1750" s="41"/>
    </row>
    <row r="1751" spans="1:17" s="18" customFormat="1" x14ac:dyDescent="0.2">
      <c r="A1751" s="43"/>
      <c r="B1751" s="43"/>
      <c r="C1751" s="43"/>
      <c r="D1751" s="43"/>
      <c r="E1751" s="43"/>
      <c r="F1751" s="43"/>
      <c r="G1751" s="43"/>
      <c r="H1751" s="43"/>
      <c r="I1751" s="43"/>
      <c r="J1751" s="43"/>
      <c r="K1751" s="43"/>
      <c r="L1751" s="43"/>
      <c r="M1751" s="43"/>
      <c r="N1751" s="43"/>
      <c r="O1751" s="43"/>
      <c r="P1751" s="43"/>
      <c r="Q1751" s="41"/>
    </row>
    <row r="1752" spans="1:17" s="18" customFormat="1" x14ac:dyDescent="0.2">
      <c r="A1752" s="43"/>
      <c r="B1752" s="43"/>
      <c r="C1752" s="43"/>
      <c r="D1752" s="43"/>
      <c r="E1752" s="43"/>
      <c r="F1752" s="43"/>
      <c r="G1752" s="43"/>
      <c r="H1752" s="43"/>
      <c r="I1752" s="43"/>
      <c r="J1752" s="43"/>
      <c r="K1752" s="43"/>
      <c r="L1752" s="43"/>
      <c r="M1752" s="43"/>
      <c r="N1752" s="43"/>
      <c r="O1752" s="43"/>
      <c r="P1752" s="43"/>
      <c r="Q1752" s="41"/>
    </row>
    <row r="1753" spans="1:17" s="18" customFormat="1" x14ac:dyDescent="0.2">
      <c r="A1753" s="43"/>
      <c r="B1753" s="43"/>
      <c r="C1753" s="43"/>
      <c r="D1753" s="43"/>
      <c r="E1753" s="43"/>
      <c r="F1753" s="43"/>
      <c r="G1753" s="43"/>
      <c r="H1753" s="43"/>
      <c r="I1753" s="43"/>
      <c r="J1753" s="43"/>
      <c r="K1753" s="43"/>
      <c r="L1753" s="43"/>
      <c r="M1753" s="43"/>
      <c r="N1753" s="43"/>
      <c r="O1753" s="43"/>
      <c r="P1753" s="43"/>
      <c r="Q1753" s="41"/>
    </row>
    <row r="1754" spans="1:17" s="18" customFormat="1" x14ac:dyDescent="0.2">
      <c r="A1754" s="43"/>
      <c r="B1754" s="43"/>
      <c r="C1754" s="43"/>
      <c r="D1754" s="43"/>
      <c r="E1754" s="43"/>
      <c r="F1754" s="43"/>
      <c r="G1754" s="43"/>
      <c r="H1754" s="43"/>
      <c r="I1754" s="43"/>
      <c r="J1754" s="43"/>
      <c r="K1754" s="43"/>
      <c r="L1754" s="43"/>
      <c r="M1754" s="43"/>
      <c r="N1754" s="43"/>
      <c r="O1754" s="43"/>
      <c r="P1754" s="43"/>
      <c r="Q1754" s="41"/>
    </row>
    <row r="1755" spans="1:17" s="18" customFormat="1" x14ac:dyDescent="0.2">
      <c r="A1755" s="43"/>
      <c r="B1755" s="43"/>
      <c r="C1755" s="43"/>
      <c r="D1755" s="43"/>
      <c r="E1755" s="43"/>
      <c r="F1755" s="43"/>
      <c r="G1755" s="43"/>
      <c r="H1755" s="43"/>
      <c r="I1755" s="43"/>
      <c r="J1755" s="43"/>
      <c r="K1755" s="43"/>
      <c r="L1755" s="43"/>
      <c r="M1755" s="43"/>
      <c r="N1755" s="43"/>
      <c r="O1755" s="43"/>
      <c r="P1755" s="43"/>
      <c r="Q1755" s="41"/>
    </row>
    <row r="1756" spans="1:17" s="18" customFormat="1" x14ac:dyDescent="0.2">
      <c r="A1756" s="43"/>
      <c r="B1756" s="43"/>
      <c r="C1756" s="43"/>
      <c r="D1756" s="43"/>
      <c r="E1756" s="43"/>
      <c r="F1756" s="43"/>
      <c r="G1756" s="43"/>
      <c r="H1756" s="43"/>
      <c r="I1756" s="43"/>
      <c r="J1756" s="43"/>
      <c r="K1756" s="43"/>
      <c r="L1756" s="43"/>
      <c r="M1756" s="43"/>
      <c r="N1756" s="43"/>
      <c r="O1756" s="43"/>
      <c r="P1756" s="43"/>
      <c r="Q1756" s="41"/>
    </row>
    <row r="1757" spans="1:17" s="18" customFormat="1" x14ac:dyDescent="0.2">
      <c r="A1757" s="43"/>
      <c r="B1757" s="43"/>
      <c r="C1757" s="43"/>
      <c r="D1757" s="43"/>
      <c r="E1757" s="43"/>
      <c r="F1757" s="43"/>
      <c r="G1757" s="43"/>
      <c r="H1757" s="43"/>
      <c r="I1757" s="43"/>
      <c r="J1757" s="43"/>
      <c r="K1757" s="43"/>
      <c r="L1757" s="43"/>
      <c r="M1757" s="43"/>
      <c r="N1757" s="43"/>
      <c r="O1757" s="43"/>
      <c r="P1757" s="43"/>
      <c r="Q1757" s="41"/>
    </row>
    <row r="1758" spans="1:17" s="18" customFormat="1" x14ac:dyDescent="0.2">
      <c r="A1758" s="43"/>
      <c r="B1758" s="43"/>
      <c r="C1758" s="43"/>
      <c r="D1758" s="43"/>
      <c r="E1758" s="43"/>
      <c r="F1758" s="43"/>
      <c r="G1758" s="43"/>
      <c r="H1758" s="43"/>
      <c r="I1758" s="43"/>
      <c r="J1758" s="43"/>
      <c r="K1758" s="43"/>
      <c r="L1758" s="43"/>
      <c r="M1758" s="43"/>
      <c r="N1758" s="43"/>
      <c r="O1758" s="43"/>
      <c r="P1758" s="43"/>
      <c r="Q1758" s="41"/>
    </row>
    <row r="1759" spans="1:17" s="18" customFormat="1" x14ac:dyDescent="0.2">
      <c r="A1759" s="43"/>
      <c r="B1759" s="43"/>
      <c r="C1759" s="43"/>
      <c r="D1759" s="43"/>
      <c r="E1759" s="43"/>
      <c r="F1759" s="43"/>
      <c r="G1759" s="43"/>
      <c r="H1759" s="43"/>
      <c r="I1759" s="43"/>
      <c r="J1759" s="43"/>
      <c r="K1759" s="43"/>
      <c r="L1759" s="43"/>
      <c r="M1759" s="43"/>
      <c r="N1759" s="43"/>
      <c r="O1759" s="43"/>
      <c r="P1759" s="43"/>
      <c r="Q1759" s="41"/>
    </row>
    <row r="1760" spans="1:17" s="18" customFormat="1" x14ac:dyDescent="0.2">
      <c r="A1760" s="43"/>
      <c r="B1760" s="43"/>
      <c r="C1760" s="43"/>
      <c r="D1760" s="43"/>
      <c r="E1760" s="43"/>
      <c r="F1760" s="43"/>
      <c r="G1760" s="43"/>
      <c r="H1760" s="43"/>
      <c r="I1760" s="43"/>
      <c r="J1760" s="43"/>
      <c r="K1760" s="43"/>
      <c r="L1760" s="43"/>
      <c r="M1760" s="43"/>
      <c r="N1760" s="43"/>
      <c r="O1760" s="43"/>
      <c r="P1760" s="43"/>
      <c r="Q1760" s="41"/>
    </row>
    <row r="1761" spans="1:17" s="18" customFormat="1" x14ac:dyDescent="0.2">
      <c r="A1761" s="43"/>
      <c r="B1761" s="43"/>
      <c r="C1761" s="43"/>
      <c r="D1761" s="43"/>
      <c r="E1761" s="43"/>
      <c r="F1761" s="43"/>
      <c r="G1761" s="43"/>
      <c r="H1761" s="43"/>
      <c r="I1761" s="43"/>
      <c r="J1761" s="43"/>
      <c r="K1761" s="43"/>
      <c r="L1761" s="43"/>
      <c r="M1761" s="43"/>
      <c r="N1761" s="43"/>
      <c r="O1761" s="43"/>
      <c r="P1761" s="43"/>
      <c r="Q1761" s="41"/>
    </row>
    <row r="1762" spans="1:17" s="18" customFormat="1" x14ac:dyDescent="0.2">
      <c r="A1762" s="43"/>
      <c r="B1762" s="43"/>
      <c r="C1762" s="43"/>
      <c r="D1762" s="43"/>
      <c r="E1762" s="43"/>
      <c r="F1762" s="43"/>
      <c r="G1762" s="43"/>
      <c r="H1762" s="43"/>
      <c r="I1762" s="43"/>
      <c r="J1762" s="43"/>
      <c r="K1762" s="43"/>
      <c r="L1762" s="43"/>
      <c r="M1762" s="43"/>
      <c r="N1762" s="43"/>
      <c r="O1762" s="43"/>
      <c r="P1762" s="43"/>
      <c r="Q1762" s="41"/>
    </row>
    <row r="1763" spans="1:17" s="18" customFormat="1" x14ac:dyDescent="0.2">
      <c r="A1763" s="43"/>
      <c r="B1763" s="43"/>
      <c r="C1763" s="43"/>
      <c r="D1763" s="43"/>
      <c r="E1763" s="43"/>
      <c r="F1763" s="43"/>
      <c r="G1763" s="43"/>
      <c r="H1763" s="43"/>
      <c r="I1763" s="43"/>
      <c r="J1763" s="43"/>
      <c r="K1763" s="43"/>
      <c r="L1763" s="43"/>
      <c r="M1763" s="43"/>
      <c r="N1763" s="43"/>
      <c r="O1763" s="43"/>
      <c r="P1763" s="43"/>
      <c r="Q1763" s="41"/>
    </row>
    <row r="1764" spans="1:17" s="18" customFormat="1" x14ac:dyDescent="0.2">
      <c r="A1764" s="43"/>
      <c r="B1764" s="43"/>
      <c r="C1764" s="43"/>
      <c r="D1764" s="43"/>
      <c r="E1764" s="43"/>
      <c r="F1764" s="43"/>
      <c r="G1764" s="43"/>
      <c r="H1764" s="43"/>
      <c r="I1764" s="43"/>
      <c r="J1764" s="43"/>
      <c r="K1764" s="43"/>
      <c r="L1764" s="43"/>
      <c r="M1764" s="43"/>
      <c r="N1764" s="43"/>
      <c r="O1764" s="43"/>
      <c r="P1764" s="43"/>
      <c r="Q1764" s="41"/>
    </row>
    <row r="1765" spans="1:17" s="18" customFormat="1" x14ac:dyDescent="0.2">
      <c r="A1765" s="43"/>
      <c r="B1765" s="43"/>
      <c r="C1765" s="43"/>
      <c r="D1765" s="43"/>
      <c r="E1765" s="43"/>
      <c r="F1765" s="43"/>
      <c r="G1765" s="43"/>
      <c r="H1765" s="43"/>
      <c r="I1765" s="43"/>
      <c r="J1765" s="43"/>
      <c r="K1765" s="43"/>
      <c r="L1765" s="43"/>
      <c r="M1765" s="43"/>
      <c r="N1765" s="43"/>
      <c r="O1765" s="43"/>
      <c r="P1765" s="43"/>
      <c r="Q1765" s="41"/>
    </row>
    <row r="1766" spans="1:17" s="18" customFormat="1" x14ac:dyDescent="0.2">
      <c r="A1766" s="43"/>
      <c r="B1766" s="43"/>
      <c r="C1766" s="43"/>
      <c r="D1766" s="43"/>
      <c r="E1766" s="43"/>
      <c r="F1766" s="43"/>
      <c r="G1766" s="43"/>
      <c r="H1766" s="43"/>
      <c r="I1766" s="43"/>
      <c r="J1766" s="43"/>
      <c r="K1766" s="43"/>
      <c r="L1766" s="43"/>
      <c r="M1766" s="43"/>
      <c r="N1766" s="43"/>
      <c r="O1766" s="43"/>
      <c r="P1766" s="43"/>
      <c r="Q1766" s="41"/>
    </row>
    <row r="1767" spans="1:17" s="18" customFormat="1" x14ac:dyDescent="0.2">
      <c r="A1767" s="43"/>
      <c r="B1767" s="43"/>
      <c r="C1767" s="43"/>
      <c r="D1767" s="43"/>
      <c r="E1767" s="43"/>
      <c r="F1767" s="43"/>
      <c r="G1767" s="43"/>
      <c r="H1767" s="43"/>
      <c r="I1767" s="43"/>
      <c r="J1767" s="43"/>
      <c r="K1767" s="43"/>
      <c r="L1767" s="43"/>
      <c r="M1767" s="43"/>
      <c r="N1767" s="43"/>
      <c r="O1767" s="43"/>
      <c r="P1767" s="43"/>
      <c r="Q1767" s="41"/>
    </row>
    <row r="1768" spans="1:17" s="18" customFormat="1" x14ac:dyDescent="0.2">
      <c r="A1768" s="43"/>
      <c r="B1768" s="43"/>
      <c r="C1768" s="43"/>
      <c r="D1768" s="43"/>
      <c r="E1768" s="43"/>
      <c r="F1768" s="43"/>
      <c r="G1768" s="43"/>
      <c r="H1768" s="43"/>
      <c r="I1768" s="43"/>
      <c r="J1768" s="43"/>
      <c r="K1768" s="43"/>
      <c r="L1768" s="43"/>
      <c r="M1768" s="43"/>
      <c r="N1768" s="43"/>
      <c r="O1768" s="43"/>
      <c r="P1768" s="43"/>
      <c r="Q1768" s="41"/>
    </row>
    <row r="1769" spans="1:17" s="18" customFormat="1" x14ac:dyDescent="0.2">
      <c r="A1769" s="43"/>
      <c r="B1769" s="43"/>
      <c r="C1769" s="43"/>
      <c r="D1769" s="43"/>
      <c r="E1769" s="43"/>
      <c r="F1769" s="43"/>
      <c r="G1769" s="43"/>
      <c r="H1769" s="43"/>
      <c r="I1769" s="43"/>
      <c r="J1769" s="43"/>
      <c r="K1769" s="43"/>
      <c r="L1769" s="43"/>
      <c r="M1769" s="43"/>
      <c r="N1769" s="43"/>
      <c r="O1769" s="43"/>
      <c r="P1769" s="43"/>
      <c r="Q1769" s="41"/>
    </row>
    <row r="1770" spans="1:17" s="18" customFormat="1" x14ac:dyDescent="0.2">
      <c r="A1770" s="43"/>
      <c r="B1770" s="43"/>
      <c r="C1770" s="43"/>
      <c r="D1770" s="43"/>
      <c r="E1770" s="43"/>
      <c r="F1770" s="43"/>
      <c r="G1770" s="43"/>
      <c r="H1770" s="43"/>
      <c r="I1770" s="43"/>
      <c r="J1770" s="43"/>
      <c r="K1770" s="43"/>
      <c r="L1770" s="43"/>
      <c r="M1770" s="43"/>
      <c r="N1770" s="43"/>
      <c r="O1770" s="43"/>
      <c r="P1770" s="43"/>
      <c r="Q1770" s="41"/>
    </row>
    <row r="1771" spans="1:17" s="18" customFormat="1" x14ac:dyDescent="0.2">
      <c r="A1771" s="43"/>
      <c r="B1771" s="43"/>
      <c r="C1771" s="43"/>
      <c r="D1771" s="43"/>
      <c r="E1771" s="43"/>
      <c r="F1771" s="43"/>
      <c r="G1771" s="43"/>
      <c r="H1771" s="43"/>
      <c r="I1771" s="43"/>
      <c r="J1771" s="43"/>
      <c r="K1771" s="43"/>
      <c r="L1771" s="43"/>
      <c r="M1771" s="43"/>
      <c r="N1771" s="43"/>
      <c r="O1771" s="43"/>
      <c r="P1771" s="43"/>
      <c r="Q1771" s="41"/>
    </row>
    <row r="1772" spans="1:17" s="18" customFormat="1" x14ac:dyDescent="0.2">
      <c r="A1772" s="43"/>
      <c r="B1772" s="43"/>
      <c r="C1772" s="43"/>
      <c r="D1772" s="43"/>
      <c r="E1772" s="43"/>
      <c r="F1772" s="43"/>
      <c r="G1772" s="43"/>
      <c r="H1772" s="43"/>
      <c r="I1772" s="43"/>
      <c r="J1772" s="43"/>
      <c r="K1772" s="43"/>
      <c r="L1772" s="43"/>
      <c r="M1772" s="43"/>
      <c r="N1772" s="43"/>
      <c r="O1772" s="43"/>
      <c r="P1772" s="43"/>
      <c r="Q1772" s="41"/>
    </row>
    <row r="1773" spans="1:17" s="18" customFormat="1" x14ac:dyDescent="0.2">
      <c r="A1773" s="43"/>
      <c r="B1773" s="43"/>
      <c r="C1773" s="43"/>
      <c r="D1773" s="43"/>
      <c r="E1773" s="43"/>
      <c r="F1773" s="43"/>
      <c r="G1773" s="43"/>
      <c r="H1773" s="43"/>
      <c r="I1773" s="43"/>
      <c r="J1773" s="43"/>
      <c r="K1773" s="43"/>
      <c r="L1773" s="43"/>
      <c r="M1773" s="43"/>
      <c r="N1773" s="43"/>
      <c r="O1773" s="43"/>
      <c r="P1773" s="43"/>
      <c r="Q1773" s="41"/>
    </row>
    <row r="1774" spans="1:17" s="18" customFormat="1" x14ac:dyDescent="0.2">
      <c r="A1774" s="43"/>
      <c r="B1774" s="43"/>
      <c r="C1774" s="43"/>
      <c r="D1774" s="43"/>
      <c r="E1774" s="43"/>
      <c r="F1774" s="43"/>
      <c r="G1774" s="43"/>
      <c r="H1774" s="43"/>
      <c r="I1774" s="43"/>
      <c r="J1774" s="43"/>
      <c r="K1774" s="43"/>
      <c r="L1774" s="43"/>
      <c r="M1774" s="43"/>
      <c r="N1774" s="43"/>
      <c r="O1774" s="43"/>
      <c r="P1774" s="43"/>
      <c r="Q1774" s="41"/>
    </row>
    <row r="1775" spans="1:17" s="18" customFormat="1" x14ac:dyDescent="0.2">
      <c r="A1775" s="43"/>
      <c r="B1775" s="43"/>
      <c r="C1775" s="43"/>
      <c r="D1775" s="43"/>
      <c r="E1775" s="43"/>
      <c r="F1775" s="43"/>
      <c r="G1775" s="43"/>
      <c r="H1775" s="43"/>
      <c r="I1775" s="43"/>
      <c r="J1775" s="43"/>
      <c r="K1775" s="43"/>
      <c r="L1775" s="43"/>
      <c r="M1775" s="43"/>
      <c r="N1775" s="43"/>
      <c r="O1775" s="43"/>
      <c r="P1775" s="43"/>
      <c r="Q1775" s="41"/>
    </row>
    <row r="1776" spans="1:17" s="18" customFormat="1" x14ac:dyDescent="0.2">
      <c r="A1776" s="43"/>
      <c r="B1776" s="43"/>
      <c r="C1776" s="43"/>
      <c r="D1776" s="43"/>
      <c r="E1776" s="43"/>
      <c r="F1776" s="43"/>
      <c r="G1776" s="43"/>
      <c r="H1776" s="43"/>
      <c r="I1776" s="43"/>
      <c r="J1776" s="43"/>
      <c r="K1776" s="43"/>
      <c r="L1776" s="43"/>
      <c r="M1776" s="43"/>
      <c r="N1776" s="43"/>
      <c r="O1776" s="43"/>
      <c r="P1776" s="43"/>
      <c r="Q1776" s="41"/>
    </row>
    <row r="1777" spans="1:17" s="18" customFormat="1" x14ac:dyDescent="0.2">
      <c r="A1777" s="43"/>
      <c r="B1777" s="43"/>
      <c r="C1777" s="43"/>
      <c r="D1777" s="43"/>
      <c r="E1777" s="43"/>
      <c r="F1777" s="43"/>
      <c r="G1777" s="43"/>
      <c r="H1777" s="43"/>
      <c r="I1777" s="43"/>
      <c r="J1777" s="43"/>
      <c r="K1777" s="43"/>
      <c r="L1777" s="43"/>
      <c r="M1777" s="43"/>
      <c r="N1777" s="43"/>
      <c r="O1777" s="43"/>
      <c r="P1777" s="43"/>
      <c r="Q1777" s="41"/>
    </row>
    <row r="1778" spans="1:17" s="18" customFormat="1" x14ac:dyDescent="0.2">
      <c r="A1778" s="43"/>
      <c r="B1778" s="43"/>
      <c r="C1778" s="43"/>
      <c r="D1778" s="43"/>
      <c r="E1778" s="43"/>
      <c r="F1778" s="43"/>
      <c r="G1778" s="43"/>
      <c r="H1778" s="43"/>
      <c r="I1778" s="43"/>
      <c r="J1778" s="43"/>
      <c r="K1778" s="43"/>
      <c r="L1778" s="43"/>
      <c r="M1778" s="43"/>
      <c r="N1778" s="43"/>
      <c r="O1778" s="43"/>
      <c r="P1778" s="43"/>
      <c r="Q1778" s="41"/>
    </row>
    <row r="1779" spans="1:17" s="18" customFormat="1" x14ac:dyDescent="0.2">
      <c r="A1779" s="43"/>
      <c r="B1779" s="43"/>
      <c r="C1779" s="43"/>
      <c r="D1779" s="43"/>
      <c r="E1779" s="43"/>
      <c r="F1779" s="43"/>
      <c r="G1779" s="43"/>
      <c r="H1779" s="43"/>
      <c r="I1779" s="43"/>
      <c r="J1779" s="43"/>
      <c r="K1779" s="43"/>
      <c r="L1779" s="43"/>
      <c r="M1779" s="43"/>
      <c r="N1779" s="43"/>
      <c r="O1779" s="43"/>
      <c r="P1779" s="43"/>
      <c r="Q1779" s="41"/>
    </row>
    <row r="1780" spans="1:17" s="18" customFormat="1" x14ac:dyDescent="0.2">
      <c r="A1780" s="43"/>
      <c r="B1780" s="43"/>
      <c r="C1780" s="43"/>
      <c r="D1780" s="43"/>
      <c r="E1780" s="43"/>
      <c r="F1780" s="43"/>
      <c r="G1780" s="43"/>
      <c r="H1780" s="43"/>
      <c r="I1780" s="43"/>
      <c r="J1780" s="43"/>
      <c r="K1780" s="43"/>
      <c r="L1780" s="43"/>
      <c r="M1780" s="43"/>
      <c r="N1780" s="43"/>
      <c r="O1780" s="43"/>
      <c r="P1780" s="43"/>
      <c r="Q1780" s="41"/>
    </row>
    <row r="1781" spans="1:17" s="18" customFormat="1" x14ac:dyDescent="0.2">
      <c r="A1781" s="43"/>
      <c r="B1781" s="43"/>
      <c r="C1781" s="43"/>
      <c r="D1781" s="43"/>
      <c r="E1781" s="43"/>
      <c r="F1781" s="43"/>
      <c r="G1781" s="43"/>
      <c r="H1781" s="43"/>
      <c r="I1781" s="43"/>
      <c r="J1781" s="43"/>
      <c r="K1781" s="43"/>
      <c r="L1781" s="43"/>
      <c r="M1781" s="43"/>
      <c r="N1781" s="43"/>
      <c r="O1781" s="43"/>
      <c r="P1781" s="43"/>
      <c r="Q1781" s="41"/>
    </row>
    <row r="1782" spans="1:17" s="18" customFormat="1" x14ac:dyDescent="0.2">
      <c r="A1782" s="43"/>
      <c r="B1782" s="43"/>
      <c r="C1782" s="43"/>
      <c r="D1782" s="43"/>
      <c r="E1782" s="43"/>
      <c r="F1782" s="43"/>
      <c r="G1782" s="43"/>
      <c r="H1782" s="43"/>
      <c r="I1782" s="43"/>
      <c r="J1782" s="43"/>
      <c r="K1782" s="43"/>
      <c r="L1782" s="43"/>
      <c r="M1782" s="43"/>
      <c r="N1782" s="43"/>
      <c r="O1782" s="43"/>
      <c r="P1782" s="43"/>
      <c r="Q1782" s="41"/>
    </row>
    <row r="1783" spans="1:17" s="18" customFormat="1" x14ac:dyDescent="0.2">
      <c r="A1783" s="43"/>
      <c r="B1783" s="43"/>
      <c r="C1783" s="43"/>
      <c r="D1783" s="43"/>
      <c r="E1783" s="43"/>
      <c r="F1783" s="43"/>
      <c r="G1783" s="43"/>
      <c r="H1783" s="43"/>
      <c r="I1783" s="43"/>
      <c r="J1783" s="43"/>
      <c r="K1783" s="43"/>
      <c r="L1783" s="43"/>
      <c r="M1783" s="43"/>
      <c r="N1783" s="43"/>
      <c r="O1783" s="43"/>
      <c r="P1783" s="43"/>
      <c r="Q1783" s="41"/>
    </row>
    <row r="1784" spans="1:17" s="18" customFormat="1" x14ac:dyDescent="0.2">
      <c r="A1784" s="43"/>
      <c r="B1784" s="43"/>
      <c r="C1784" s="43"/>
      <c r="D1784" s="43"/>
      <c r="E1784" s="43"/>
      <c r="F1784" s="43"/>
      <c r="G1784" s="43"/>
      <c r="H1784" s="43"/>
      <c r="I1784" s="43"/>
      <c r="J1784" s="43"/>
      <c r="K1784" s="43"/>
      <c r="L1784" s="43"/>
      <c r="M1784" s="43"/>
      <c r="N1784" s="43"/>
      <c r="O1784" s="43"/>
      <c r="P1784" s="43"/>
      <c r="Q1784" s="41"/>
    </row>
    <row r="1785" spans="1:17" s="18" customFormat="1" x14ac:dyDescent="0.2">
      <c r="A1785" s="43"/>
      <c r="B1785" s="43"/>
      <c r="C1785" s="43"/>
      <c r="D1785" s="43"/>
      <c r="E1785" s="43"/>
      <c r="F1785" s="43"/>
      <c r="G1785" s="43"/>
      <c r="H1785" s="43"/>
      <c r="I1785" s="43"/>
      <c r="J1785" s="43"/>
      <c r="K1785" s="43"/>
      <c r="L1785" s="43"/>
      <c r="M1785" s="43"/>
      <c r="N1785" s="43"/>
      <c r="O1785" s="43"/>
      <c r="P1785" s="43"/>
      <c r="Q1785" s="41"/>
    </row>
    <row r="1786" spans="1:17" s="18" customFormat="1" x14ac:dyDescent="0.2">
      <c r="A1786" s="43"/>
      <c r="B1786" s="43"/>
      <c r="C1786" s="43"/>
      <c r="D1786" s="43"/>
      <c r="E1786" s="43"/>
      <c r="F1786" s="43"/>
      <c r="G1786" s="43"/>
      <c r="H1786" s="43"/>
      <c r="I1786" s="43"/>
      <c r="J1786" s="43"/>
      <c r="K1786" s="43"/>
      <c r="L1786" s="43"/>
      <c r="M1786" s="43"/>
      <c r="N1786" s="43"/>
      <c r="O1786" s="43"/>
      <c r="P1786" s="43"/>
      <c r="Q1786" s="41"/>
    </row>
    <row r="1787" spans="1:17" s="18" customFormat="1" x14ac:dyDescent="0.2">
      <c r="A1787" s="43"/>
      <c r="B1787" s="43"/>
      <c r="C1787" s="43"/>
      <c r="D1787" s="43"/>
      <c r="E1787" s="43"/>
      <c r="F1787" s="43"/>
      <c r="G1787" s="43"/>
      <c r="H1787" s="43"/>
      <c r="I1787" s="43"/>
      <c r="J1787" s="43"/>
      <c r="K1787" s="43"/>
      <c r="L1787" s="43"/>
      <c r="M1787" s="43"/>
      <c r="N1787" s="43"/>
      <c r="O1787" s="43"/>
      <c r="P1787" s="43"/>
      <c r="Q1787" s="41"/>
    </row>
    <row r="1788" spans="1:17" s="18" customFormat="1" x14ac:dyDescent="0.2">
      <c r="A1788" s="43"/>
      <c r="B1788" s="43"/>
      <c r="C1788" s="43"/>
      <c r="D1788" s="43"/>
      <c r="E1788" s="43"/>
      <c r="F1788" s="43"/>
      <c r="G1788" s="43"/>
      <c r="H1788" s="43"/>
      <c r="I1788" s="43"/>
      <c r="J1788" s="43"/>
      <c r="K1788" s="43"/>
      <c r="L1788" s="43"/>
      <c r="M1788" s="43"/>
      <c r="N1788" s="43"/>
      <c r="O1788" s="43"/>
      <c r="P1788" s="43"/>
      <c r="Q1788" s="41"/>
    </row>
    <row r="1789" spans="1:17" s="18" customFormat="1" x14ac:dyDescent="0.2">
      <c r="A1789" s="43"/>
      <c r="B1789" s="43"/>
      <c r="C1789" s="43"/>
      <c r="D1789" s="43"/>
      <c r="E1789" s="43"/>
      <c r="F1789" s="43"/>
      <c r="G1789" s="43"/>
      <c r="H1789" s="43"/>
      <c r="I1789" s="43"/>
      <c r="J1789" s="43"/>
      <c r="K1789" s="43"/>
      <c r="L1789" s="43"/>
      <c r="M1789" s="43"/>
      <c r="N1789" s="43"/>
      <c r="O1789" s="43"/>
      <c r="P1789" s="43"/>
      <c r="Q1789" s="41"/>
    </row>
    <row r="1790" spans="1:17" s="18" customFormat="1" x14ac:dyDescent="0.2">
      <c r="A1790" s="43"/>
      <c r="B1790" s="43"/>
      <c r="C1790" s="43"/>
      <c r="D1790" s="43"/>
      <c r="E1790" s="43"/>
      <c r="F1790" s="43"/>
      <c r="G1790" s="43"/>
      <c r="H1790" s="43"/>
      <c r="I1790" s="43"/>
      <c r="J1790" s="43"/>
      <c r="K1790" s="43"/>
      <c r="L1790" s="43"/>
      <c r="M1790" s="43"/>
      <c r="N1790" s="43"/>
      <c r="O1790" s="43"/>
      <c r="P1790" s="43"/>
      <c r="Q1790" s="41"/>
    </row>
    <row r="1791" spans="1:17" s="18" customFormat="1" x14ac:dyDescent="0.2">
      <c r="A1791" s="43"/>
      <c r="B1791" s="43"/>
      <c r="C1791" s="43"/>
      <c r="D1791" s="43"/>
      <c r="E1791" s="43"/>
      <c r="F1791" s="43"/>
      <c r="G1791" s="43"/>
      <c r="H1791" s="43"/>
      <c r="I1791" s="43"/>
      <c r="J1791" s="43"/>
      <c r="K1791" s="43"/>
      <c r="L1791" s="43"/>
      <c r="M1791" s="43"/>
      <c r="N1791" s="43"/>
      <c r="O1791" s="43"/>
      <c r="P1791" s="43"/>
      <c r="Q1791" s="41"/>
    </row>
    <row r="1792" spans="1:17" s="18" customFormat="1" x14ac:dyDescent="0.2">
      <c r="A1792" s="43"/>
      <c r="B1792" s="43"/>
      <c r="C1792" s="43"/>
      <c r="D1792" s="43"/>
      <c r="E1792" s="43"/>
      <c r="F1792" s="43"/>
      <c r="G1792" s="43"/>
      <c r="H1792" s="43"/>
      <c r="I1792" s="43"/>
      <c r="J1792" s="43"/>
      <c r="K1792" s="43"/>
      <c r="L1792" s="43"/>
      <c r="M1792" s="43"/>
      <c r="N1792" s="43"/>
      <c r="O1792" s="43"/>
      <c r="P1792" s="43"/>
      <c r="Q1792" s="41"/>
    </row>
    <row r="1793" spans="1:17" s="18" customFormat="1" x14ac:dyDescent="0.2">
      <c r="A1793" s="43"/>
      <c r="B1793" s="43"/>
      <c r="C1793" s="43"/>
      <c r="D1793" s="43"/>
      <c r="E1793" s="43"/>
      <c r="F1793" s="43"/>
      <c r="G1793" s="43"/>
      <c r="H1793" s="43"/>
      <c r="I1793" s="43"/>
      <c r="J1793" s="43"/>
      <c r="K1793" s="43"/>
      <c r="L1793" s="43"/>
      <c r="M1793" s="43"/>
      <c r="N1793" s="43"/>
      <c r="O1793" s="43"/>
      <c r="P1793" s="43"/>
      <c r="Q1793" s="41"/>
    </row>
    <row r="1794" spans="1:17" s="18" customFormat="1" x14ac:dyDescent="0.2">
      <c r="A1794" s="43"/>
      <c r="B1794" s="43"/>
      <c r="C1794" s="43"/>
      <c r="D1794" s="43"/>
      <c r="E1794" s="43"/>
      <c r="F1794" s="43"/>
      <c r="G1794" s="43"/>
      <c r="H1794" s="43"/>
      <c r="I1794" s="43"/>
      <c r="J1794" s="43"/>
      <c r="K1794" s="43"/>
      <c r="L1794" s="43"/>
      <c r="M1794" s="43"/>
      <c r="N1794" s="43"/>
      <c r="O1794" s="43"/>
      <c r="P1794" s="43"/>
      <c r="Q1794" s="41"/>
    </row>
    <row r="1795" spans="1:17" s="18" customFormat="1" x14ac:dyDescent="0.2">
      <c r="A1795" s="43"/>
      <c r="B1795" s="43"/>
      <c r="C1795" s="43"/>
      <c r="D1795" s="43"/>
      <c r="E1795" s="43"/>
      <c r="F1795" s="43"/>
      <c r="G1795" s="43"/>
      <c r="H1795" s="43"/>
      <c r="I1795" s="43"/>
      <c r="J1795" s="43"/>
      <c r="K1795" s="43"/>
      <c r="L1795" s="43"/>
      <c r="M1795" s="43"/>
      <c r="N1795" s="43"/>
      <c r="O1795" s="43"/>
      <c r="P1795" s="43"/>
      <c r="Q1795" s="41"/>
    </row>
    <row r="1796" spans="1:17" s="18" customFormat="1" x14ac:dyDescent="0.2">
      <c r="A1796" s="43"/>
      <c r="B1796" s="43"/>
      <c r="C1796" s="43"/>
      <c r="D1796" s="43"/>
      <c r="E1796" s="43"/>
      <c r="F1796" s="43"/>
      <c r="G1796" s="43"/>
      <c r="H1796" s="43"/>
      <c r="I1796" s="43"/>
      <c r="J1796" s="43"/>
      <c r="K1796" s="43"/>
      <c r="L1796" s="43"/>
      <c r="M1796" s="43"/>
      <c r="N1796" s="43"/>
      <c r="O1796" s="43"/>
      <c r="P1796" s="43"/>
      <c r="Q1796" s="41"/>
    </row>
    <row r="1797" spans="1:17" s="18" customFormat="1" x14ac:dyDescent="0.2">
      <c r="A1797" s="43"/>
      <c r="B1797" s="43"/>
      <c r="C1797" s="43"/>
      <c r="D1797" s="43"/>
      <c r="E1797" s="43"/>
      <c r="F1797" s="43"/>
      <c r="G1797" s="43"/>
      <c r="H1797" s="43"/>
      <c r="I1797" s="43"/>
      <c r="J1797" s="43"/>
      <c r="K1797" s="43"/>
      <c r="L1797" s="43"/>
      <c r="M1797" s="43"/>
      <c r="N1797" s="43"/>
      <c r="O1797" s="43"/>
      <c r="P1797" s="43"/>
      <c r="Q1797" s="41"/>
    </row>
    <row r="1798" spans="1:17" s="18" customFormat="1" x14ac:dyDescent="0.2">
      <c r="A1798" s="43"/>
      <c r="B1798" s="43"/>
      <c r="C1798" s="43"/>
      <c r="D1798" s="43"/>
      <c r="E1798" s="43"/>
      <c r="F1798" s="43"/>
      <c r="G1798" s="43"/>
      <c r="H1798" s="43"/>
      <c r="I1798" s="43"/>
      <c r="J1798" s="43"/>
      <c r="K1798" s="43"/>
      <c r="L1798" s="43"/>
      <c r="M1798" s="43"/>
      <c r="N1798" s="43"/>
      <c r="O1798" s="43"/>
      <c r="P1798" s="43"/>
      <c r="Q1798" s="41"/>
    </row>
    <row r="1799" spans="1:17" s="18" customFormat="1" x14ac:dyDescent="0.2">
      <c r="A1799" s="43"/>
      <c r="B1799" s="43"/>
      <c r="C1799" s="43"/>
      <c r="D1799" s="43"/>
      <c r="E1799" s="43"/>
      <c r="F1799" s="43"/>
      <c r="G1799" s="43"/>
      <c r="H1799" s="43"/>
      <c r="I1799" s="43"/>
      <c r="J1799" s="43"/>
      <c r="K1799" s="43"/>
      <c r="L1799" s="43"/>
      <c r="M1799" s="43"/>
      <c r="N1799" s="43"/>
      <c r="O1799" s="43"/>
      <c r="P1799" s="43"/>
      <c r="Q1799" s="41"/>
    </row>
    <row r="1800" spans="1:17" s="18" customFormat="1" x14ac:dyDescent="0.2">
      <c r="A1800" s="43"/>
      <c r="B1800" s="43"/>
      <c r="C1800" s="43"/>
      <c r="D1800" s="43"/>
      <c r="E1800" s="43"/>
      <c r="F1800" s="43"/>
      <c r="G1800" s="43"/>
      <c r="H1800" s="43"/>
      <c r="I1800" s="43"/>
      <c r="J1800" s="43"/>
      <c r="K1800" s="43"/>
      <c r="L1800" s="43"/>
      <c r="M1800" s="43"/>
      <c r="N1800" s="43"/>
      <c r="O1800" s="43"/>
      <c r="P1800" s="43"/>
      <c r="Q1800" s="41"/>
    </row>
    <row r="1801" spans="1:17" s="18" customFormat="1" x14ac:dyDescent="0.2">
      <c r="A1801" s="43"/>
      <c r="B1801" s="43"/>
      <c r="C1801" s="43"/>
      <c r="D1801" s="43"/>
      <c r="E1801" s="43"/>
      <c r="F1801" s="43"/>
      <c r="G1801" s="43"/>
      <c r="H1801" s="43"/>
      <c r="I1801" s="43"/>
      <c r="J1801" s="43"/>
      <c r="K1801" s="43"/>
      <c r="L1801" s="43"/>
      <c r="M1801" s="43"/>
      <c r="N1801" s="43"/>
      <c r="O1801" s="43"/>
      <c r="P1801" s="43"/>
      <c r="Q1801" s="41"/>
    </row>
    <row r="1802" spans="1:17" s="18" customFormat="1" x14ac:dyDescent="0.2">
      <c r="A1802" s="43"/>
      <c r="B1802" s="43"/>
      <c r="C1802" s="43"/>
      <c r="D1802" s="43"/>
      <c r="E1802" s="43"/>
      <c r="F1802" s="43"/>
      <c r="G1802" s="43"/>
      <c r="H1802" s="43"/>
      <c r="I1802" s="43"/>
      <c r="J1802" s="43"/>
      <c r="K1802" s="43"/>
      <c r="L1802" s="43"/>
      <c r="M1802" s="43"/>
      <c r="N1802" s="43"/>
      <c r="O1802" s="43"/>
      <c r="P1802" s="43"/>
      <c r="Q1802" s="41"/>
    </row>
    <row r="1803" spans="1:17" s="18" customFormat="1" x14ac:dyDescent="0.2">
      <c r="A1803" s="43"/>
      <c r="B1803" s="43"/>
      <c r="C1803" s="43"/>
      <c r="D1803" s="43"/>
      <c r="E1803" s="43"/>
      <c r="F1803" s="43"/>
      <c r="G1803" s="43"/>
      <c r="H1803" s="43"/>
      <c r="I1803" s="43"/>
      <c r="J1803" s="43"/>
      <c r="K1803" s="43"/>
      <c r="L1803" s="43"/>
      <c r="M1803" s="43"/>
      <c r="N1803" s="43"/>
      <c r="O1803" s="43"/>
      <c r="P1803" s="43"/>
      <c r="Q1803" s="41"/>
    </row>
    <row r="1804" spans="1:17" s="18" customFormat="1" x14ac:dyDescent="0.2">
      <c r="A1804" s="43"/>
      <c r="B1804" s="43"/>
      <c r="C1804" s="43"/>
      <c r="D1804" s="43"/>
      <c r="E1804" s="43"/>
      <c r="F1804" s="43"/>
      <c r="G1804" s="43"/>
      <c r="H1804" s="43"/>
      <c r="I1804" s="43"/>
      <c r="J1804" s="43"/>
      <c r="K1804" s="43"/>
      <c r="L1804" s="43"/>
      <c r="M1804" s="43"/>
      <c r="N1804" s="43"/>
      <c r="O1804" s="43"/>
      <c r="P1804" s="43"/>
      <c r="Q1804" s="41"/>
    </row>
    <row r="1805" spans="1:17" s="18" customFormat="1" x14ac:dyDescent="0.2">
      <c r="A1805" s="43"/>
      <c r="B1805" s="43"/>
      <c r="C1805" s="43"/>
      <c r="D1805" s="43"/>
      <c r="E1805" s="43"/>
      <c r="F1805" s="43"/>
      <c r="G1805" s="43"/>
      <c r="H1805" s="43"/>
      <c r="I1805" s="43"/>
      <c r="J1805" s="43"/>
      <c r="K1805" s="43"/>
      <c r="L1805" s="43"/>
      <c r="M1805" s="43"/>
      <c r="N1805" s="43"/>
      <c r="O1805" s="43"/>
      <c r="P1805" s="43"/>
      <c r="Q1805" s="41"/>
    </row>
    <row r="1806" spans="1:17" s="18" customFormat="1" x14ac:dyDescent="0.2">
      <c r="A1806" s="43"/>
      <c r="B1806" s="43"/>
      <c r="C1806" s="43"/>
      <c r="D1806" s="43"/>
      <c r="E1806" s="43"/>
      <c r="F1806" s="43"/>
      <c r="G1806" s="43"/>
      <c r="H1806" s="43"/>
      <c r="I1806" s="43"/>
      <c r="J1806" s="43"/>
      <c r="K1806" s="43"/>
      <c r="L1806" s="43"/>
      <c r="M1806" s="43"/>
      <c r="N1806" s="43"/>
      <c r="O1806" s="43"/>
      <c r="P1806" s="43"/>
      <c r="Q1806" s="41"/>
    </row>
    <row r="1807" spans="1:17" s="18" customFormat="1" x14ac:dyDescent="0.2">
      <c r="A1807" s="43"/>
      <c r="B1807" s="43"/>
      <c r="C1807" s="43"/>
      <c r="D1807" s="43"/>
      <c r="E1807" s="43"/>
      <c r="F1807" s="43"/>
      <c r="G1807" s="43"/>
      <c r="H1807" s="43"/>
      <c r="I1807" s="43"/>
      <c r="J1807" s="43"/>
      <c r="K1807" s="43"/>
      <c r="L1807" s="43"/>
      <c r="M1807" s="43"/>
      <c r="N1807" s="43"/>
      <c r="O1807" s="43"/>
      <c r="P1807" s="43"/>
      <c r="Q1807" s="41"/>
    </row>
    <row r="1808" spans="1:17" s="18" customFormat="1" x14ac:dyDescent="0.2">
      <c r="A1808" s="43"/>
      <c r="B1808" s="43"/>
      <c r="C1808" s="43"/>
      <c r="D1808" s="43"/>
      <c r="E1808" s="43"/>
      <c r="F1808" s="43"/>
      <c r="G1808" s="43"/>
      <c r="H1808" s="43"/>
      <c r="I1808" s="43"/>
      <c r="J1808" s="43"/>
      <c r="K1808" s="43"/>
      <c r="L1808" s="43"/>
      <c r="M1808" s="43"/>
      <c r="N1808" s="43"/>
      <c r="O1808" s="43"/>
      <c r="P1808" s="43"/>
      <c r="Q1808" s="41"/>
    </row>
    <row r="1809" spans="1:17" s="18" customFormat="1" x14ac:dyDescent="0.2">
      <c r="A1809" s="43"/>
      <c r="B1809" s="43"/>
      <c r="C1809" s="43"/>
      <c r="D1809" s="43"/>
      <c r="E1809" s="43"/>
      <c r="F1809" s="43"/>
      <c r="G1809" s="43"/>
      <c r="H1809" s="43"/>
      <c r="I1809" s="43"/>
      <c r="J1809" s="43"/>
      <c r="K1809" s="43"/>
      <c r="L1809" s="43"/>
      <c r="M1809" s="43"/>
      <c r="N1809" s="43"/>
      <c r="O1809" s="43"/>
      <c r="P1809" s="43"/>
      <c r="Q1809" s="41"/>
    </row>
    <row r="1810" spans="1:17" s="18" customFormat="1" x14ac:dyDescent="0.2">
      <c r="A1810" s="43"/>
      <c r="B1810" s="43"/>
      <c r="C1810" s="43"/>
      <c r="D1810" s="43"/>
      <c r="E1810" s="43"/>
      <c r="F1810" s="43"/>
      <c r="G1810" s="43"/>
      <c r="H1810" s="43"/>
      <c r="I1810" s="43"/>
      <c r="J1810" s="43"/>
      <c r="K1810" s="43"/>
      <c r="L1810" s="43"/>
      <c r="M1810" s="43"/>
      <c r="N1810" s="43"/>
      <c r="O1810" s="43"/>
      <c r="P1810" s="43"/>
      <c r="Q1810" s="41"/>
    </row>
    <row r="1811" spans="1:17" s="18" customFormat="1" x14ac:dyDescent="0.2">
      <c r="A1811" s="43"/>
      <c r="B1811" s="43"/>
      <c r="C1811" s="43"/>
      <c r="D1811" s="43"/>
      <c r="E1811" s="43"/>
      <c r="F1811" s="43"/>
      <c r="G1811" s="43"/>
      <c r="H1811" s="43"/>
      <c r="I1811" s="43"/>
      <c r="J1811" s="43"/>
      <c r="K1811" s="43"/>
      <c r="L1811" s="43"/>
      <c r="M1811" s="43"/>
      <c r="N1811" s="43"/>
      <c r="O1811" s="43"/>
      <c r="P1811" s="43"/>
      <c r="Q1811" s="41"/>
    </row>
    <row r="1812" spans="1:17" s="18" customFormat="1" x14ac:dyDescent="0.2">
      <c r="A1812" s="43"/>
      <c r="B1812" s="43"/>
      <c r="C1812" s="43"/>
      <c r="D1812" s="43"/>
      <c r="E1812" s="43"/>
      <c r="F1812" s="43"/>
      <c r="G1812" s="43"/>
      <c r="H1812" s="43"/>
      <c r="I1812" s="43"/>
      <c r="J1812" s="43"/>
      <c r="K1812" s="43"/>
      <c r="L1812" s="43"/>
      <c r="M1812" s="43"/>
      <c r="N1812" s="43"/>
      <c r="O1812" s="43"/>
      <c r="P1812" s="43"/>
      <c r="Q1812" s="41"/>
    </row>
    <row r="1813" spans="1:17" s="18" customFormat="1" x14ac:dyDescent="0.2">
      <c r="A1813" s="43"/>
      <c r="B1813" s="43"/>
      <c r="C1813" s="43"/>
      <c r="D1813" s="43"/>
      <c r="E1813" s="43"/>
      <c r="F1813" s="43"/>
      <c r="G1813" s="43"/>
      <c r="H1813" s="43"/>
      <c r="I1813" s="43"/>
      <c r="J1813" s="43"/>
      <c r="K1813" s="43"/>
      <c r="L1813" s="43"/>
      <c r="M1813" s="43"/>
      <c r="N1813" s="43"/>
      <c r="O1813" s="43"/>
      <c r="P1813" s="43"/>
      <c r="Q1813" s="41"/>
    </row>
    <row r="1814" spans="1:17" s="18" customFormat="1" x14ac:dyDescent="0.2">
      <c r="A1814" s="43"/>
      <c r="B1814" s="43"/>
      <c r="C1814" s="43"/>
      <c r="D1814" s="43"/>
      <c r="E1814" s="43"/>
      <c r="F1814" s="43"/>
      <c r="G1814" s="43"/>
      <c r="H1814" s="43"/>
      <c r="I1814" s="43"/>
      <c r="J1814" s="43"/>
      <c r="K1814" s="43"/>
      <c r="L1814" s="43"/>
      <c r="M1814" s="43"/>
      <c r="N1814" s="43"/>
      <c r="O1814" s="43"/>
      <c r="P1814" s="43"/>
      <c r="Q1814" s="41"/>
    </row>
    <row r="1815" spans="1:17" s="18" customFormat="1" x14ac:dyDescent="0.2">
      <c r="A1815" s="43"/>
      <c r="B1815" s="43"/>
      <c r="C1815" s="43"/>
      <c r="D1815" s="43"/>
      <c r="E1815" s="43"/>
      <c r="F1815" s="43"/>
      <c r="G1815" s="43"/>
      <c r="H1815" s="43"/>
      <c r="I1815" s="43"/>
      <c r="J1815" s="43"/>
      <c r="K1815" s="43"/>
      <c r="L1815" s="43"/>
      <c r="M1815" s="43"/>
      <c r="N1815" s="43"/>
      <c r="O1815" s="43"/>
      <c r="P1815" s="43"/>
      <c r="Q1815" s="41"/>
    </row>
    <row r="1816" spans="1:17" s="18" customFormat="1" x14ac:dyDescent="0.2">
      <c r="A1816" s="43"/>
      <c r="B1816" s="43"/>
      <c r="C1816" s="43"/>
      <c r="D1816" s="43"/>
      <c r="E1816" s="43"/>
      <c r="F1816" s="43"/>
      <c r="G1816" s="43"/>
      <c r="H1816" s="43"/>
      <c r="I1816" s="43"/>
      <c r="J1816" s="43"/>
      <c r="K1816" s="43"/>
      <c r="L1816" s="43"/>
      <c r="M1816" s="43"/>
      <c r="N1816" s="43"/>
      <c r="O1816" s="43"/>
      <c r="P1816" s="43"/>
      <c r="Q1816" s="41"/>
    </row>
    <row r="1817" spans="1:17" s="18" customFormat="1" x14ac:dyDescent="0.2">
      <c r="A1817" s="43"/>
      <c r="B1817" s="43"/>
      <c r="C1817" s="43"/>
      <c r="D1817" s="43"/>
      <c r="E1817" s="43"/>
      <c r="F1817" s="43"/>
      <c r="G1817" s="43"/>
      <c r="H1817" s="43"/>
      <c r="I1817" s="43"/>
      <c r="J1817" s="43"/>
      <c r="K1817" s="43"/>
      <c r="L1817" s="43"/>
      <c r="M1817" s="43"/>
      <c r="N1817" s="43"/>
      <c r="O1817" s="43"/>
      <c r="P1817" s="43"/>
      <c r="Q1817" s="41"/>
    </row>
    <row r="1818" spans="1:17" s="18" customFormat="1" x14ac:dyDescent="0.2">
      <c r="A1818" s="43"/>
      <c r="B1818" s="43"/>
      <c r="C1818" s="43"/>
      <c r="D1818" s="43"/>
      <c r="E1818" s="43"/>
      <c r="F1818" s="43"/>
      <c r="G1818" s="43"/>
      <c r="H1818" s="43"/>
      <c r="I1818" s="43"/>
      <c r="J1818" s="43"/>
      <c r="K1818" s="43"/>
      <c r="L1818" s="43"/>
      <c r="M1818" s="43"/>
      <c r="N1818" s="43"/>
      <c r="O1818" s="43"/>
      <c r="P1818" s="43"/>
      <c r="Q1818" s="41"/>
    </row>
    <row r="1819" spans="1:17" s="18" customFormat="1" x14ac:dyDescent="0.2">
      <c r="A1819" s="43"/>
      <c r="B1819" s="43"/>
      <c r="C1819" s="43"/>
      <c r="D1819" s="43"/>
      <c r="E1819" s="43"/>
      <c r="F1819" s="43"/>
      <c r="G1819" s="43"/>
      <c r="H1819" s="43"/>
      <c r="I1819" s="43"/>
      <c r="J1819" s="43"/>
      <c r="K1819" s="43"/>
      <c r="L1819" s="43"/>
      <c r="M1819" s="43"/>
      <c r="N1819" s="43"/>
      <c r="O1819" s="43"/>
      <c r="P1819" s="43"/>
      <c r="Q1819" s="41"/>
    </row>
    <row r="1820" spans="1:17" s="18" customFormat="1" x14ac:dyDescent="0.2">
      <c r="A1820" s="43"/>
      <c r="B1820" s="43"/>
      <c r="C1820" s="43"/>
      <c r="D1820" s="43"/>
      <c r="E1820" s="43"/>
      <c r="F1820" s="43"/>
      <c r="G1820" s="43"/>
      <c r="H1820" s="43"/>
      <c r="I1820" s="43"/>
      <c r="J1820" s="43"/>
      <c r="K1820" s="43"/>
      <c r="L1820" s="43"/>
      <c r="M1820" s="43"/>
      <c r="N1820" s="43"/>
      <c r="O1820" s="43"/>
      <c r="P1820" s="43"/>
      <c r="Q1820" s="41"/>
    </row>
    <row r="1821" spans="1:17" s="18" customFormat="1" x14ac:dyDescent="0.2">
      <c r="A1821" s="43"/>
      <c r="B1821" s="43"/>
      <c r="C1821" s="43"/>
      <c r="D1821" s="43"/>
      <c r="E1821" s="43"/>
      <c r="F1821" s="43"/>
      <c r="G1821" s="43"/>
      <c r="H1821" s="43"/>
      <c r="I1821" s="43"/>
      <c r="J1821" s="43"/>
      <c r="K1821" s="43"/>
      <c r="L1821" s="43"/>
      <c r="M1821" s="43"/>
      <c r="N1821" s="43"/>
      <c r="O1821" s="43"/>
      <c r="P1821" s="43"/>
      <c r="Q1821" s="41"/>
    </row>
    <row r="1822" spans="1:17" s="18" customFormat="1" x14ac:dyDescent="0.2">
      <c r="A1822" s="43"/>
      <c r="B1822" s="43"/>
      <c r="C1822" s="43"/>
      <c r="D1822" s="43"/>
      <c r="E1822" s="43"/>
      <c r="F1822" s="43"/>
      <c r="G1822" s="43"/>
      <c r="H1822" s="43"/>
      <c r="I1822" s="43"/>
      <c r="J1822" s="43"/>
      <c r="K1822" s="43"/>
      <c r="L1822" s="43"/>
      <c r="M1822" s="43"/>
      <c r="N1822" s="43"/>
      <c r="O1822" s="43"/>
      <c r="P1822" s="43"/>
      <c r="Q1822" s="41"/>
    </row>
    <row r="1823" spans="1:17" s="18" customFormat="1" x14ac:dyDescent="0.2">
      <c r="A1823" s="43"/>
      <c r="B1823" s="43"/>
      <c r="C1823" s="43"/>
      <c r="D1823" s="43"/>
      <c r="E1823" s="43"/>
      <c r="F1823" s="43"/>
      <c r="G1823" s="43"/>
      <c r="H1823" s="43"/>
      <c r="I1823" s="43"/>
      <c r="J1823" s="43"/>
      <c r="K1823" s="43"/>
      <c r="L1823" s="43"/>
      <c r="M1823" s="43"/>
      <c r="N1823" s="43"/>
      <c r="O1823" s="43"/>
      <c r="P1823" s="43"/>
      <c r="Q1823" s="41"/>
    </row>
    <row r="1824" spans="1:17" s="18" customFormat="1" x14ac:dyDescent="0.2">
      <c r="A1824" s="43"/>
      <c r="B1824" s="43"/>
      <c r="C1824" s="43"/>
      <c r="D1824" s="43"/>
      <c r="E1824" s="43"/>
      <c r="F1824" s="43"/>
      <c r="G1824" s="43"/>
      <c r="H1824" s="43"/>
      <c r="I1824" s="43"/>
      <c r="J1824" s="43"/>
      <c r="K1824" s="43"/>
      <c r="L1824" s="43"/>
      <c r="M1824" s="43"/>
      <c r="N1824" s="43"/>
      <c r="O1824" s="43"/>
      <c r="P1824" s="43"/>
      <c r="Q1824" s="41"/>
    </row>
    <row r="1825" spans="1:17" s="18" customFormat="1" x14ac:dyDescent="0.2">
      <c r="A1825" s="43"/>
      <c r="B1825" s="43"/>
      <c r="C1825" s="43"/>
      <c r="D1825" s="43"/>
      <c r="E1825" s="43"/>
      <c r="F1825" s="43"/>
      <c r="G1825" s="43"/>
      <c r="H1825" s="43"/>
      <c r="I1825" s="43"/>
      <c r="J1825" s="43"/>
      <c r="K1825" s="43"/>
      <c r="L1825" s="43"/>
      <c r="M1825" s="43"/>
      <c r="N1825" s="43"/>
      <c r="O1825" s="43"/>
      <c r="P1825" s="43"/>
      <c r="Q1825" s="41"/>
    </row>
    <row r="1826" spans="1:17" s="18" customFormat="1" x14ac:dyDescent="0.2">
      <c r="A1826" s="43"/>
      <c r="B1826" s="43"/>
      <c r="C1826" s="43"/>
      <c r="D1826" s="43"/>
      <c r="E1826" s="43"/>
      <c r="F1826" s="43"/>
      <c r="G1826" s="43"/>
      <c r="H1826" s="43"/>
      <c r="I1826" s="43"/>
      <c r="J1826" s="43"/>
      <c r="K1826" s="43"/>
      <c r="L1826" s="43"/>
      <c r="M1826" s="43"/>
      <c r="N1826" s="43"/>
      <c r="O1826" s="43"/>
      <c r="P1826" s="43"/>
      <c r="Q1826" s="41"/>
    </row>
    <row r="1827" spans="1:17" s="18" customFormat="1" x14ac:dyDescent="0.2">
      <c r="A1827" s="43"/>
      <c r="B1827" s="43"/>
      <c r="C1827" s="43"/>
      <c r="D1827" s="43"/>
      <c r="E1827" s="43"/>
      <c r="F1827" s="43"/>
      <c r="G1827" s="43"/>
      <c r="H1827" s="43"/>
      <c r="I1827" s="43"/>
      <c r="J1827" s="43"/>
      <c r="K1827" s="43"/>
      <c r="L1827" s="43"/>
      <c r="M1827" s="43"/>
      <c r="N1827" s="43"/>
      <c r="O1827" s="43"/>
      <c r="P1827" s="43"/>
      <c r="Q1827" s="41"/>
    </row>
    <row r="1828" spans="1:17" s="18" customFormat="1" x14ac:dyDescent="0.2">
      <c r="A1828" s="43"/>
      <c r="B1828" s="43"/>
      <c r="C1828" s="43"/>
      <c r="D1828" s="43"/>
      <c r="E1828" s="43"/>
      <c r="F1828" s="43"/>
      <c r="G1828" s="43"/>
      <c r="H1828" s="43"/>
      <c r="I1828" s="43"/>
      <c r="J1828" s="43"/>
      <c r="K1828" s="43"/>
      <c r="L1828" s="43"/>
      <c r="M1828" s="43"/>
      <c r="N1828" s="43"/>
      <c r="O1828" s="43"/>
      <c r="P1828" s="43"/>
      <c r="Q1828" s="41"/>
    </row>
    <row r="1829" spans="1:17" s="18" customFormat="1" x14ac:dyDescent="0.2">
      <c r="A1829" s="43"/>
      <c r="B1829" s="43"/>
      <c r="C1829" s="43"/>
      <c r="D1829" s="43"/>
      <c r="E1829" s="43"/>
      <c r="F1829" s="43"/>
      <c r="G1829" s="43"/>
      <c r="H1829" s="43"/>
      <c r="I1829" s="43"/>
      <c r="J1829" s="43"/>
      <c r="K1829" s="43"/>
      <c r="L1829" s="43"/>
      <c r="M1829" s="43"/>
      <c r="N1829" s="43"/>
      <c r="O1829" s="43"/>
      <c r="P1829" s="43"/>
      <c r="Q1829" s="41"/>
    </row>
    <row r="1830" spans="1:17" s="18" customFormat="1" x14ac:dyDescent="0.2">
      <c r="A1830" s="43"/>
      <c r="B1830" s="43"/>
      <c r="C1830" s="43"/>
      <c r="D1830" s="43"/>
      <c r="E1830" s="43"/>
      <c r="F1830" s="43"/>
      <c r="G1830" s="43"/>
      <c r="H1830" s="43"/>
      <c r="I1830" s="43"/>
      <c r="J1830" s="43"/>
      <c r="K1830" s="43"/>
      <c r="L1830" s="43"/>
      <c r="M1830" s="43"/>
      <c r="N1830" s="43"/>
      <c r="O1830" s="43"/>
      <c r="P1830" s="43"/>
      <c r="Q1830" s="41"/>
    </row>
    <row r="1831" spans="1:17" s="18" customFormat="1" x14ac:dyDescent="0.2">
      <c r="A1831" s="43"/>
      <c r="B1831" s="43"/>
      <c r="C1831" s="43"/>
      <c r="D1831" s="43"/>
      <c r="E1831" s="43"/>
      <c r="F1831" s="43"/>
      <c r="G1831" s="43"/>
      <c r="H1831" s="43"/>
      <c r="I1831" s="43"/>
      <c r="J1831" s="43"/>
      <c r="K1831" s="43"/>
      <c r="L1831" s="43"/>
      <c r="M1831" s="43"/>
      <c r="N1831" s="43"/>
      <c r="O1831" s="43"/>
      <c r="P1831" s="43"/>
      <c r="Q1831" s="41"/>
    </row>
    <row r="1832" spans="1:17" s="18" customFormat="1" x14ac:dyDescent="0.2">
      <c r="A1832" s="43"/>
      <c r="B1832" s="43"/>
      <c r="C1832" s="43"/>
      <c r="D1832" s="43"/>
      <c r="E1832" s="43"/>
      <c r="F1832" s="43"/>
      <c r="G1832" s="43"/>
      <c r="H1832" s="43"/>
      <c r="I1832" s="43"/>
      <c r="J1832" s="43"/>
      <c r="K1832" s="43"/>
      <c r="L1832" s="43"/>
      <c r="M1832" s="43"/>
      <c r="N1832" s="43"/>
      <c r="O1832" s="43"/>
      <c r="P1832" s="43"/>
      <c r="Q1832" s="41"/>
    </row>
    <row r="1833" spans="1:17" s="18" customFormat="1" x14ac:dyDescent="0.2">
      <c r="A1833" s="43"/>
      <c r="B1833" s="43"/>
      <c r="C1833" s="43"/>
      <c r="D1833" s="43"/>
      <c r="E1833" s="43"/>
      <c r="F1833" s="43"/>
      <c r="G1833" s="43"/>
      <c r="H1833" s="43"/>
      <c r="I1833" s="43"/>
      <c r="J1833" s="43"/>
      <c r="K1833" s="43"/>
      <c r="L1833" s="43"/>
      <c r="M1833" s="43"/>
      <c r="N1833" s="43"/>
      <c r="O1833" s="43"/>
      <c r="P1833" s="43"/>
      <c r="Q1833" s="41"/>
    </row>
    <row r="1834" spans="1:17" s="18" customFormat="1" x14ac:dyDescent="0.2">
      <c r="A1834" s="43"/>
      <c r="B1834" s="43"/>
      <c r="C1834" s="43"/>
      <c r="D1834" s="43"/>
      <c r="E1834" s="43"/>
      <c r="F1834" s="43"/>
      <c r="G1834" s="43"/>
      <c r="H1834" s="43"/>
      <c r="I1834" s="43"/>
      <c r="J1834" s="43"/>
      <c r="K1834" s="43"/>
      <c r="L1834" s="43"/>
      <c r="M1834" s="43"/>
      <c r="N1834" s="43"/>
      <c r="O1834" s="43"/>
      <c r="P1834" s="43"/>
      <c r="Q1834" s="41"/>
    </row>
    <row r="1835" spans="1:17" s="18" customFormat="1" x14ac:dyDescent="0.2">
      <c r="A1835" s="43"/>
      <c r="B1835" s="43"/>
      <c r="C1835" s="43"/>
      <c r="D1835" s="43"/>
      <c r="E1835" s="43"/>
      <c r="F1835" s="43"/>
      <c r="G1835" s="43"/>
      <c r="H1835" s="43"/>
      <c r="I1835" s="43"/>
      <c r="J1835" s="43"/>
      <c r="K1835" s="43"/>
      <c r="L1835" s="43"/>
      <c r="M1835" s="43"/>
      <c r="N1835" s="43"/>
      <c r="O1835" s="43"/>
      <c r="P1835" s="43"/>
      <c r="Q1835" s="41"/>
    </row>
    <row r="1836" spans="1:17" s="18" customFormat="1" x14ac:dyDescent="0.2">
      <c r="A1836" s="43"/>
      <c r="B1836" s="43"/>
      <c r="C1836" s="43"/>
      <c r="D1836" s="43"/>
      <c r="E1836" s="43"/>
      <c r="F1836" s="43"/>
      <c r="G1836" s="43"/>
      <c r="H1836" s="43"/>
      <c r="I1836" s="43"/>
      <c r="J1836" s="43"/>
      <c r="K1836" s="43"/>
      <c r="L1836" s="43"/>
      <c r="M1836" s="43"/>
      <c r="N1836" s="43"/>
      <c r="O1836" s="43"/>
      <c r="P1836" s="43"/>
      <c r="Q1836" s="41"/>
    </row>
    <row r="1837" spans="1:17" s="18" customFormat="1" x14ac:dyDescent="0.2">
      <c r="A1837" s="43"/>
      <c r="B1837" s="43"/>
      <c r="C1837" s="43"/>
      <c r="D1837" s="43"/>
      <c r="E1837" s="43"/>
      <c r="F1837" s="43"/>
      <c r="G1837" s="43"/>
      <c r="H1837" s="43"/>
      <c r="I1837" s="43"/>
      <c r="J1837" s="43"/>
      <c r="K1837" s="43"/>
      <c r="L1837" s="43"/>
      <c r="M1837" s="43"/>
      <c r="N1837" s="43"/>
      <c r="O1837" s="43"/>
      <c r="P1837" s="43"/>
      <c r="Q1837" s="41"/>
    </row>
    <row r="1838" spans="1:17" s="18" customFormat="1" x14ac:dyDescent="0.2">
      <c r="A1838" s="43"/>
      <c r="B1838" s="43"/>
      <c r="C1838" s="43"/>
      <c r="D1838" s="43"/>
      <c r="E1838" s="43"/>
      <c r="F1838" s="43"/>
      <c r="G1838" s="43"/>
      <c r="H1838" s="43"/>
      <c r="I1838" s="43"/>
      <c r="J1838" s="43"/>
      <c r="K1838" s="43"/>
      <c r="L1838" s="43"/>
      <c r="M1838" s="43"/>
      <c r="N1838" s="43"/>
      <c r="O1838" s="43"/>
      <c r="P1838" s="43"/>
      <c r="Q1838" s="41"/>
    </row>
    <row r="1839" spans="1:17" s="18" customFormat="1" x14ac:dyDescent="0.2">
      <c r="A1839" s="43"/>
      <c r="B1839" s="43"/>
      <c r="C1839" s="43"/>
      <c r="D1839" s="43"/>
      <c r="E1839" s="43"/>
      <c r="F1839" s="43"/>
      <c r="G1839" s="43"/>
      <c r="H1839" s="43"/>
      <c r="I1839" s="43"/>
      <c r="J1839" s="43"/>
      <c r="K1839" s="43"/>
      <c r="L1839" s="43"/>
      <c r="M1839" s="43"/>
      <c r="N1839" s="43"/>
      <c r="O1839" s="43"/>
      <c r="P1839" s="43"/>
      <c r="Q1839" s="41"/>
    </row>
    <row r="1840" spans="1:17" s="18" customFormat="1" x14ac:dyDescent="0.2">
      <c r="A1840" s="43"/>
      <c r="B1840" s="43"/>
      <c r="C1840" s="43"/>
      <c r="D1840" s="43"/>
      <c r="E1840" s="43"/>
      <c r="F1840" s="43"/>
      <c r="G1840" s="43"/>
      <c r="H1840" s="43"/>
      <c r="I1840" s="43"/>
      <c r="J1840" s="43"/>
      <c r="K1840" s="43"/>
      <c r="L1840" s="43"/>
      <c r="M1840" s="43"/>
      <c r="N1840" s="43"/>
      <c r="O1840" s="43"/>
      <c r="P1840" s="43"/>
      <c r="Q1840" s="41"/>
    </row>
    <row r="1841" spans="1:17" s="18" customFormat="1" x14ac:dyDescent="0.2">
      <c r="A1841" s="43"/>
      <c r="B1841" s="43"/>
      <c r="C1841" s="43"/>
      <c r="D1841" s="43"/>
      <c r="E1841" s="43"/>
      <c r="F1841" s="43"/>
      <c r="G1841" s="43"/>
      <c r="H1841" s="43"/>
      <c r="I1841" s="43"/>
      <c r="J1841" s="43"/>
      <c r="K1841" s="43"/>
      <c r="L1841" s="43"/>
      <c r="M1841" s="43"/>
      <c r="N1841" s="43"/>
      <c r="O1841" s="43"/>
      <c r="P1841" s="43"/>
      <c r="Q1841" s="41"/>
    </row>
    <row r="1842" spans="1:17" s="18" customFormat="1" x14ac:dyDescent="0.2">
      <c r="A1842" s="43"/>
      <c r="B1842" s="43"/>
      <c r="C1842" s="43"/>
      <c r="D1842" s="43"/>
      <c r="E1842" s="43"/>
      <c r="F1842" s="43"/>
      <c r="G1842" s="43"/>
      <c r="H1842" s="43"/>
      <c r="I1842" s="43"/>
      <c r="J1842" s="43"/>
      <c r="K1842" s="43"/>
      <c r="L1842" s="43"/>
      <c r="M1842" s="43"/>
      <c r="N1842" s="43"/>
      <c r="O1842" s="43"/>
      <c r="P1842" s="43"/>
      <c r="Q1842" s="41"/>
    </row>
    <row r="1843" spans="1:17" s="18" customFormat="1" x14ac:dyDescent="0.2">
      <c r="A1843" s="43"/>
      <c r="B1843" s="43"/>
      <c r="C1843" s="43"/>
      <c r="D1843" s="43"/>
      <c r="E1843" s="43"/>
      <c r="F1843" s="43"/>
      <c r="G1843" s="43"/>
      <c r="H1843" s="43"/>
      <c r="I1843" s="43"/>
      <c r="J1843" s="43"/>
      <c r="K1843" s="43"/>
      <c r="L1843" s="43"/>
      <c r="M1843" s="43"/>
      <c r="N1843" s="43"/>
      <c r="O1843" s="43"/>
      <c r="P1843" s="43"/>
      <c r="Q1843" s="41"/>
    </row>
    <row r="1844" spans="1:17" s="18" customFormat="1" x14ac:dyDescent="0.2">
      <c r="A1844" s="43"/>
      <c r="B1844" s="43"/>
      <c r="C1844" s="43"/>
      <c r="D1844" s="43"/>
      <c r="E1844" s="43"/>
      <c r="F1844" s="43"/>
      <c r="G1844" s="43"/>
      <c r="H1844" s="43"/>
      <c r="I1844" s="43"/>
      <c r="J1844" s="43"/>
      <c r="K1844" s="43"/>
      <c r="L1844" s="43"/>
      <c r="M1844" s="43"/>
      <c r="N1844" s="43"/>
      <c r="O1844" s="43"/>
      <c r="P1844" s="43"/>
      <c r="Q1844" s="41"/>
    </row>
    <row r="1845" spans="1:17" s="18" customFormat="1" x14ac:dyDescent="0.2">
      <c r="A1845" s="43"/>
      <c r="B1845" s="43"/>
      <c r="C1845" s="43"/>
      <c r="D1845" s="43"/>
      <c r="E1845" s="43"/>
      <c r="F1845" s="43"/>
      <c r="G1845" s="43"/>
      <c r="H1845" s="43"/>
      <c r="I1845" s="43"/>
      <c r="J1845" s="43"/>
      <c r="K1845" s="43"/>
      <c r="L1845" s="43"/>
      <c r="M1845" s="43"/>
      <c r="N1845" s="43"/>
      <c r="O1845" s="43"/>
      <c r="P1845" s="43"/>
      <c r="Q1845" s="41"/>
    </row>
    <row r="1846" spans="1:17" s="18" customFormat="1" x14ac:dyDescent="0.2">
      <c r="A1846" s="43"/>
      <c r="B1846" s="43"/>
      <c r="C1846" s="43"/>
      <c r="D1846" s="43"/>
      <c r="E1846" s="43"/>
      <c r="F1846" s="43"/>
      <c r="G1846" s="43"/>
      <c r="H1846" s="43"/>
      <c r="I1846" s="43"/>
      <c r="J1846" s="43"/>
      <c r="K1846" s="43"/>
      <c r="L1846" s="43"/>
      <c r="M1846" s="43"/>
      <c r="N1846" s="43"/>
      <c r="O1846" s="43"/>
      <c r="P1846" s="43"/>
      <c r="Q1846" s="41"/>
    </row>
    <row r="1847" spans="1:17" s="18" customFormat="1" x14ac:dyDescent="0.2">
      <c r="A1847" s="43"/>
      <c r="B1847" s="43"/>
      <c r="C1847" s="43"/>
      <c r="D1847" s="43"/>
      <c r="E1847" s="43"/>
      <c r="F1847" s="43"/>
      <c r="G1847" s="43"/>
      <c r="H1847" s="43"/>
      <c r="I1847" s="43"/>
      <c r="J1847" s="43"/>
      <c r="K1847" s="43"/>
      <c r="L1847" s="43"/>
      <c r="M1847" s="43"/>
      <c r="N1847" s="43"/>
      <c r="O1847" s="43"/>
      <c r="P1847" s="43"/>
      <c r="Q1847" s="41"/>
    </row>
    <row r="1848" spans="1:17" s="18" customFormat="1" x14ac:dyDescent="0.2">
      <c r="A1848" s="43"/>
      <c r="B1848" s="43"/>
      <c r="C1848" s="43"/>
      <c r="D1848" s="43"/>
      <c r="E1848" s="43"/>
      <c r="F1848" s="43"/>
      <c r="G1848" s="43"/>
      <c r="H1848" s="43"/>
      <c r="I1848" s="43"/>
      <c r="J1848" s="43"/>
      <c r="K1848" s="43"/>
      <c r="L1848" s="43"/>
      <c r="M1848" s="43"/>
      <c r="N1848" s="43"/>
      <c r="O1848" s="43"/>
      <c r="P1848" s="43"/>
      <c r="Q1848" s="41"/>
    </row>
    <row r="1849" spans="1:17" s="18" customFormat="1" x14ac:dyDescent="0.2">
      <c r="A1849" s="43"/>
      <c r="B1849" s="43"/>
      <c r="C1849" s="43"/>
      <c r="D1849" s="43"/>
      <c r="E1849" s="43"/>
      <c r="F1849" s="43"/>
      <c r="G1849" s="43"/>
      <c r="H1849" s="43"/>
      <c r="I1849" s="43"/>
      <c r="J1849" s="43"/>
      <c r="K1849" s="43"/>
      <c r="L1849" s="43"/>
      <c r="M1849" s="43"/>
      <c r="N1849" s="43"/>
      <c r="O1849" s="43"/>
      <c r="P1849" s="43"/>
      <c r="Q1849" s="41"/>
    </row>
    <row r="1850" spans="1:17" s="18" customFormat="1" x14ac:dyDescent="0.2">
      <c r="A1850" s="43"/>
      <c r="B1850" s="43"/>
      <c r="C1850" s="43"/>
      <c r="D1850" s="43"/>
      <c r="E1850" s="43"/>
      <c r="F1850" s="43"/>
      <c r="G1850" s="43"/>
      <c r="H1850" s="43"/>
      <c r="I1850" s="43"/>
      <c r="J1850" s="43"/>
      <c r="K1850" s="43"/>
      <c r="L1850" s="43"/>
      <c r="M1850" s="43"/>
      <c r="N1850" s="43"/>
      <c r="O1850" s="43"/>
      <c r="P1850" s="43"/>
      <c r="Q1850" s="41"/>
    </row>
    <row r="1851" spans="1:17" s="18" customFormat="1" x14ac:dyDescent="0.2">
      <c r="A1851" s="43"/>
      <c r="B1851" s="43"/>
      <c r="C1851" s="43"/>
      <c r="D1851" s="43"/>
      <c r="E1851" s="43"/>
      <c r="F1851" s="43"/>
      <c r="G1851" s="43"/>
      <c r="H1851" s="43"/>
      <c r="I1851" s="43"/>
      <c r="J1851" s="43"/>
      <c r="K1851" s="43"/>
      <c r="L1851" s="43"/>
      <c r="M1851" s="43"/>
      <c r="N1851" s="43"/>
      <c r="O1851" s="43"/>
      <c r="P1851" s="43"/>
      <c r="Q1851" s="41"/>
    </row>
    <row r="1852" spans="1:17" s="18" customFormat="1" x14ac:dyDescent="0.2">
      <c r="A1852" s="43"/>
      <c r="B1852" s="43"/>
      <c r="C1852" s="43"/>
      <c r="D1852" s="43"/>
      <c r="E1852" s="43"/>
      <c r="F1852" s="43"/>
      <c r="G1852" s="43"/>
      <c r="H1852" s="43"/>
      <c r="I1852" s="43"/>
      <c r="J1852" s="43"/>
      <c r="K1852" s="43"/>
      <c r="L1852" s="43"/>
      <c r="M1852" s="43"/>
      <c r="N1852" s="43"/>
      <c r="O1852" s="43"/>
      <c r="P1852" s="43"/>
      <c r="Q1852" s="41"/>
    </row>
    <row r="1853" spans="1:17" s="18" customFormat="1" x14ac:dyDescent="0.2">
      <c r="A1853" s="43"/>
      <c r="B1853" s="43"/>
      <c r="C1853" s="43"/>
      <c r="D1853" s="43"/>
      <c r="E1853" s="43"/>
      <c r="F1853" s="43"/>
      <c r="G1853" s="43"/>
      <c r="H1853" s="43"/>
      <c r="I1853" s="43"/>
      <c r="J1853" s="43"/>
      <c r="K1853" s="43"/>
      <c r="L1853" s="43"/>
      <c r="M1853" s="43"/>
      <c r="N1853" s="43"/>
      <c r="O1853" s="43"/>
      <c r="P1853" s="43"/>
      <c r="Q1853" s="41"/>
    </row>
    <row r="1854" spans="1:17" s="18" customFormat="1" x14ac:dyDescent="0.2">
      <c r="A1854" s="43"/>
      <c r="B1854" s="43"/>
      <c r="C1854" s="43"/>
      <c r="D1854" s="43"/>
      <c r="E1854" s="43"/>
      <c r="F1854" s="43"/>
      <c r="G1854" s="43"/>
      <c r="H1854" s="43"/>
      <c r="I1854" s="43"/>
      <c r="J1854" s="43"/>
      <c r="K1854" s="43"/>
      <c r="L1854" s="43"/>
      <c r="M1854" s="43"/>
      <c r="N1854" s="43"/>
      <c r="O1854" s="43"/>
      <c r="P1854" s="43"/>
      <c r="Q1854" s="41"/>
    </row>
    <row r="1855" spans="1:17" s="18" customFormat="1" x14ac:dyDescent="0.2">
      <c r="A1855" s="43"/>
      <c r="B1855" s="43"/>
      <c r="C1855" s="43"/>
      <c r="D1855" s="43"/>
      <c r="E1855" s="43"/>
      <c r="F1855" s="43"/>
      <c r="G1855" s="43"/>
      <c r="H1855" s="43"/>
      <c r="I1855" s="43"/>
      <c r="J1855" s="43"/>
      <c r="K1855" s="43"/>
      <c r="L1855" s="43"/>
      <c r="M1855" s="43"/>
      <c r="N1855" s="43"/>
      <c r="O1855" s="43"/>
      <c r="P1855" s="43"/>
      <c r="Q1855" s="41"/>
    </row>
    <row r="1856" spans="1:17" s="18" customFormat="1" x14ac:dyDescent="0.2">
      <c r="A1856" s="43"/>
      <c r="B1856" s="43"/>
      <c r="C1856" s="43"/>
      <c r="D1856" s="43"/>
      <c r="E1856" s="43"/>
      <c r="F1856" s="43"/>
      <c r="G1856" s="43"/>
      <c r="H1856" s="43"/>
      <c r="I1856" s="43"/>
      <c r="J1856" s="43"/>
      <c r="K1856" s="43"/>
      <c r="L1856" s="43"/>
      <c r="M1856" s="43"/>
      <c r="N1856" s="43"/>
      <c r="O1856" s="43"/>
      <c r="P1856" s="43"/>
      <c r="Q1856" s="41"/>
    </row>
    <row r="1857" spans="1:17" s="18" customFormat="1" x14ac:dyDescent="0.2">
      <c r="A1857" s="43"/>
      <c r="B1857" s="43"/>
      <c r="C1857" s="43"/>
      <c r="D1857" s="43"/>
      <c r="E1857" s="43"/>
      <c r="F1857" s="43"/>
      <c r="G1857" s="43"/>
      <c r="H1857" s="43"/>
      <c r="I1857" s="43"/>
      <c r="J1857" s="43"/>
      <c r="K1857" s="43"/>
      <c r="L1857" s="43"/>
      <c r="M1857" s="43"/>
      <c r="N1857" s="43"/>
      <c r="O1857" s="43"/>
      <c r="P1857" s="43"/>
      <c r="Q1857" s="41"/>
    </row>
    <row r="1858" spans="1:17" s="18" customFormat="1" x14ac:dyDescent="0.2">
      <c r="A1858" s="43"/>
      <c r="B1858" s="43"/>
      <c r="C1858" s="43"/>
      <c r="D1858" s="43"/>
      <c r="E1858" s="43"/>
      <c r="F1858" s="43"/>
      <c r="G1858" s="43"/>
      <c r="H1858" s="43"/>
      <c r="I1858" s="43"/>
      <c r="J1858" s="43"/>
      <c r="K1858" s="43"/>
      <c r="L1858" s="43"/>
      <c r="M1858" s="43"/>
      <c r="N1858" s="43"/>
      <c r="O1858" s="43"/>
      <c r="P1858" s="43"/>
      <c r="Q1858" s="41"/>
    </row>
    <row r="1859" spans="1:17" s="18" customFormat="1" x14ac:dyDescent="0.2">
      <c r="A1859" s="43"/>
      <c r="B1859" s="43"/>
      <c r="C1859" s="43"/>
      <c r="D1859" s="43"/>
      <c r="E1859" s="43"/>
      <c r="F1859" s="43"/>
      <c r="G1859" s="43"/>
      <c r="H1859" s="43"/>
      <c r="I1859" s="43"/>
      <c r="J1859" s="43"/>
      <c r="K1859" s="43"/>
      <c r="L1859" s="43"/>
      <c r="M1859" s="43"/>
      <c r="N1859" s="43"/>
      <c r="O1859" s="43"/>
      <c r="P1859" s="43"/>
      <c r="Q1859" s="41"/>
    </row>
    <row r="1860" spans="1:17" s="18" customFormat="1" x14ac:dyDescent="0.2">
      <c r="A1860" s="43"/>
      <c r="B1860" s="43"/>
      <c r="C1860" s="43"/>
      <c r="D1860" s="43"/>
      <c r="E1860" s="43"/>
      <c r="F1860" s="43"/>
      <c r="G1860" s="43"/>
      <c r="H1860" s="43"/>
      <c r="I1860" s="43"/>
      <c r="J1860" s="43"/>
      <c r="K1860" s="43"/>
      <c r="L1860" s="43"/>
      <c r="M1860" s="43"/>
      <c r="N1860" s="43"/>
      <c r="O1860" s="43"/>
      <c r="P1860" s="43"/>
      <c r="Q1860" s="41"/>
    </row>
    <row r="1861" spans="1:17" s="18" customFormat="1" x14ac:dyDescent="0.2">
      <c r="A1861" s="43"/>
      <c r="B1861" s="43"/>
      <c r="C1861" s="43"/>
      <c r="D1861" s="43"/>
      <c r="E1861" s="43"/>
      <c r="F1861" s="43"/>
      <c r="G1861" s="43"/>
      <c r="H1861" s="43"/>
      <c r="I1861" s="43"/>
      <c r="J1861" s="43"/>
      <c r="K1861" s="43"/>
      <c r="L1861" s="43"/>
      <c r="M1861" s="43"/>
      <c r="N1861" s="43"/>
      <c r="O1861" s="43"/>
      <c r="P1861" s="43"/>
      <c r="Q1861" s="41"/>
    </row>
    <row r="1862" spans="1:17" s="18" customFormat="1" x14ac:dyDescent="0.2">
      <c r="A1862" s="43"/>
      <c r="B1862" s="43"/>
      <c r="C1862" s="43"/>
      <c r="D1862" s="43"/>
      <c r="E1862" s="43"/>
      <c r="F1862" s="43"/>
      <c r="G1862" s="43"/>
      <c r="H1862" s="43"/>
      <c r="I1862" s="43"/>
      <c r="J1862" s="43"/>
      <c r="K1862" s="43"/>
      <c r="L1862" s="43"/>
      <c r="M1862" s="43"/>
      <c r="N1862" s="43"/>
      <c r="O1862" s="43"/>
      <c r="P1862" s="43"/>
      <c r="Q1862" s="41"/>
    </row>
    <row r="1863" spans="1:17" s="18" customFormat="1" x14ac:dyDescent="0.2">
      <c r="A1863" s="43"/>
      <c r="B1863" s="43"/>
      <c r="C1863" s="43"/>
      <c r="D1863" s="43"/>
      <c r="E1863" s="43"/>
      <c r="F1863" s="43"/>
      <c r="G1863" s="43"/>
      <c r="H1863" s="43"/>
      <c r="I1863" s="43"/>
      <c r="J1863" s="43"/>
      <c r="K1863" s="43"/>
      <c r="L1863" s="43"/>
      <c r="M1863" s="43"/>
      <c r="N1863" s="43"/>
      <c r="O1863" s="43"/>
      <c r="P1863" s="43"/>
      <c r="Q1863" s="41"/>
    </row>
    <row r="1864" spans="1:17" s="18" customFormat="1" x14ac:dyDescent="0.2">
      <c r="A1864" s="43"/>
      <c r="B1864" s="43"/>
      <c r="C1864" s="43"/>
      <c r="D1864" s="43"/>
      <c r="E1864" s="43"/>
      <c r="F1864" s="43"/>
      <c r="G1864" s="43"/>
      <c r="H1864" s="43"/>
      <c r="I1864" s="43"/>
      <c r="J1864" s="43"/>
      <c r="K1864" s="43"/>
      <c r="L1864" s="43"/>
      <c r="M1864" s="43"/>
      <c r="N1864" s="43"/>
      <c r="O1864" s="43"/>
      <c r="P1864" s="43"/>
      <c r="Q1864" s="41"/>
    </row>
    <row r="1865" spans="1:17" s="18" customFormat="1" x14ac:dyDescent="0.2">
      <c r="A1865" s="43"/>
      <c r="B1865" s="43"/>
      <c r="C1865" s="43"/>
      <c r="D1865" s="43"/>
      <c r="E1865" s="43"/>
      <c r="F1865" s="43"/>
      <c r="G1865" s="43"/>
      <c r="H1865" s="43"/>
      <c r="I1865" s="43"/>
      <c r="J1865" s="43"/>
      <c r="K1865" s="43"/>
      <c r="L1865" s="43"/>
      <c r="M1865" s="43"/>
      <c r="N1865" s="43"/>
      <c r="O1865" s="43"/>
      <c r="P1865" s="43"/>
      <c r="Q1865" s="41"/>
    </row>
    <row r="1866" spans="1:17" s="18" customFormat="1" x14ac:dyDescent="0.2">
      <c r="A1866" s="43"/>
      <c r="B1866" s="43"/>
      <c r="C1866" s="43"/>
      <c r="D1866" s="43"/>
      <c r="E1866" s="43"/>
      <c r="F1866" s="43"/>
      <c r="G1866" s="43"/>
      <c r="H1866" s="43"/>
      <c r="I1866" s="43"/>
      <c r="J1866" s="43"/>
      <c r="K1866" s="43"/>
      <c r="L1866" s="43"/>
      <c r="M1866" s="43"/>
      <c r="N1866" s="43"/>
      <c r="O1866" s="43"/>
      <c r="P1866" s="43"/>
      <c r="Q1866" s="41"/>
    </row>
    <row r="1867" spans="1:17" s="18" customFormat="1" x14ac:dyDescent="0.2">
      <c r="A1867" s="43"/>
      <c r="B1867" s="43"/>
      <c r="C1867" s="43"/>
      <c r="D1867" s="43"/>
      <c r="E1867" s="43"/>
      <c r="F1867" s="43"/>
      <c r="G1867" s="43"/>
      <c r="H1867" s="43"/>
      <c r="I1867" s="43"/>
      <c r="J1867" s="43"/>
      <c r="K1867" s="43"/>
      <c r="L1867" s="43"/>
      <c r="M1867" s="43"/>
      <c r="N1867" s="43"/>
      <c r="O1867" s="43"/>
      <c r="P1867" s="43"/>
      <c r="Q1867" s="41"/>
    </row>
    <row r="1868" spans="1:17" s="18" customFormat="1" x14ac:dyDescent="0.2">
      <c r="A1868" s="43"/>
      <c r="B1868" s="43"/>
      <c r="C1868" s="43"/>
      <c r="D1868" s="43"/>
      <c r="E1868" s="43"/>
      <c r="F1868" s="43"/>
      <c r="G1868" s="43"/>
      <c r="H1868" s="43"/>
      <c r="I1868" s="43"/>
      <c r="J1868" s="43"/>
      <c r="K1868" s="43"/>
      <c r="L1868" s="43"/>
      <c r="M1868" s="43"/>
      <c r="N1868" s="43"/>
      <c r="O1868" s="43"/>
      <c r="P1868" s="43"/>
      <c r="Q1868" s="41"/>
    </row>
    <row r="1869" spans="1:17" s="18" customFormat="1" x14ac:dyDescent="0.2">
      <c r="A1869" s="43"/>
      <c r="B1869" s="43"/>
      <c r="C1869" s="43"/>
      <c r="D1869" s="43"/>
      <c r="E1869" s="43"/>
      <c r="F1869" s="43"/>
      <c r="G1869" s="43"/>
      <c r="H1869" s="43"/>
      <c r="I1869" s="43"/>
      <c r="J1869" s="43"/>
      <c r="K1869" s="43"/>
      <c r="L1869" s="43"/>
      <c r="M1869" s="43"/>
      <c r="N1869" s="43"/>
      <c r="O1869" s="43"/>
      <c r="P1869" s="43"/>
      <c r="Q1869" s="41"/>
    </row>
    <row r="1870" spans="1:17" s="18" customFormat="1" x14ac:dyDescent="0.2">
      <c r="A1870" s="43"/>
      <c r="B1870" s="43"/>
      <c r="C1870" s="43"/>
      <c r="D1870" s="43"/>
      <c r="E1870" s="43"/>
      <c r="F1870" s="43"/>
      <c r="G1870" s="43"/>
      <c r="H1870" s="43"/>
      <c r="I1870" s="43"/>
      <c r="J1870" s="43"/>
      <c r="K1870" s="43"/>
      <c r="L1870" s="43"/>
      <c r="M1870" s="43"/>
      <c r="N1870" s="43"/>
      <c r="O1870" s="43"/>
      <c r="P1870" s="43"/>
      <c r="Q1870" s="41"/>
    </row>
    <row r="1871" spans="1:17" s="18" customFormat="1" x14ac:dyDescent="0.2">
      <c r="A1871" s="43"/>
      <c r="B1871" s="43"/>
      <c r="C1871" s="43"/>
      <c r="D1871" s="43"/>
      <c r="E1871" s="43"/>
      <c r="F1871" s="43"/>
      <c r="G1871" s="43"/>
      <c r="H1871" s="43"/>
      <c r="I1871" s="43"/>
      <c r="J1871" s="43"/>
      <c r="K1871" s="43"/>
      <c r="L1871" s="43"/>
      <c r="M1871" s="43"/>
      <c r="N1871" s="43"/>
      <c r="O1871" s="43"/>
      <c r="P1871" s="43"/>
      <c r="Q1871" s="41"/>
    </row>
    <row r="1872" spans="1:17" s="18" customFormat="1" x14ac:dyDescent="0.2">
      <c r="A1872" s="43"/>
      <c r="B1872" s="43"/>
      <c r="C1872" s="43"/>
      <c r="D1872" s="43"/>
      <c r="E1872" s="43"/>
      <c r="F1872" s="43"/>
      <c r="G1872" s="43"/>
      <c r="H1872" s="43"/>
      <c r="I1872" s="43"/>
      <c r="J1872" s="43"/>
      <c r="K1872" s="43"/>
      <c r="L1872" s="43"/>
      <c r="M1872" s="43"/>
      <c r="N1872" s="43"/>
      <c r="O1872" s="43"/>
      <c r="P1872" s="43"/>
      <c r="Q1872" s="41"/>
    </row>
    <row r="1873" spans="1:17" s="18" customFormat="1" x14ac:dyDescent="0.2">
      <c r="A1873" s="43"/>
      <c r="B1873" s="43"/>
      <c r="C1873" s="43"/>
      <c r="D1873" s="43"/>
      <c r="E1873" s="43"/>
      <c r="F1873" s="43"/>
      <c r="G1873" s="43"/>
      <c r="H1873" s="43"/>
      <c r="I1873" s="43"/>
      <c r="J1873" s="43"/>
      <c r="K1873" s="43"/>
      <c r="L1873" s="43"/>
      <c r="M1873" s="43"/>
      <c r="N1873" s="43"/>
      <c r="O1873" s="43"/>
      <c r="P1873" s="43"/>
      <c r="Q1873" s="41"/>
    </row>
    <row r="1874" spans="1:17" s="18" customFormat="1" x14ac:dyDescent="0.2">
      <c r="A1874" s="43"/>
      <c r="B1874" s="43"/>
      <c r="C1874" s="43"/>
      <c r="D1874" s="43"/>
      <c r="E1874" s="43"/>
      <c r="F1874" s="43"/>
      <c r="G1874" s="43"/>
      <c r="H1874" s="43"/>
      <c r="I1874" s="43"/>
      <c r="J1874" s="43"/>
      <c r="K1874" s="43"/>
      <c r="L1874" s="43"/>
      <c r="M1874" s="43"/>
      <c r="N1874" s="43"/>
      <c r="O1874" s="43"/>
      <c r="P1874" s="43"/>
      <c r="Q1874" s="41"/>
    </row>
    <row r="1875" spans="1:17" s="18" customFormat="1" x14ac:dyDescent="0.2">
      <c r="A1875" s="43"/>
      <c r="B1875" s="43"/>
      <c r="C1875" s="43"/>
      <c r="D1875" s="43"/>
      <c r="E1875" s="43"/>
      <c r="F1875" s="43"/>
      <c r="G1875" s="43"/>
      <c r="H1875" s="43"/>
      <c r="I1875" s="43"/>
      <c r="J1875" s="43"/>
      <c r="K1875" s="43"/>
      <c r="L1875" s="43"/>
      <c r="M1875" s="43"/>
      <c r="N1875" s="43"/>
      <c r="O1875" s="43"/>
      <c r="P1875" s="43"/>
      <c r="Q1875" s="41"/>
    </row>
    <row r="1876" spans="1:17" s="18" customFormat="1" x14ac:dyDescent="0.2">
      <c r="A1876" s="43"/>
      <c r="B1876" s="43"/>
      <c r="C1876" s="43"/>
      <c r="D1876" s="43"/>
      <c r="E1876" s="43"/>
      <c r="F1876" s="43"/>
      <c r="G1876" s="43"/>
      <c r="H1876" s="43"/>
      <c r="I1876" s="43"/>
      <c r="J1876" s="43"/>
      <c r="K1876" s="43"/>
      <c r="L1876" s="43"/>
      <c r="M1876" s="43"/>
      <c r="N1876" s="43"/>
      <c r="O1876" s="43"/>
      <c r="P1876" s="43"/>
      <c r="Q1876" s="41"/>
    </row>
    <row r="1877" spans="1:17" s="18" customFormat="1" x14ac:dyDescent="0.2">
      <c r="A1877" s="43"/>
      <c r="B1877" s="43"/>
      <c r="C1877" s="43"/>
      <c r="D1877" s="43"/>
      <c r="E1877" s="43"/>
      <c r="F1877" s="43"/>
      <c r="G1877" s="43"/>
      <c r="H1877" s="43"/>
      <c r="I1877" s="43"/>
      <c r="J1877" s="43"/>
      <c r="K1877" s="43"/>
      <c r="L1877" s="43"/>
      <c r="M1877" s="43"/>
      <c r="N1877" s="43"/>
      <c r="O1877" s="43"/>
      <c r="P1877" s="43"/>
      <c r="Q1877" s="41"/>
    </row>
    <row r="1878" spans="1:17" s="18" customFormat="1" x14ac:dyDescent="0.2">
      <c r="A1878" s="43"/>
      <c r="B1878" s="43"/>
      <c r="C1878" s="43"/>
      <c r="D1878" s="43"/>
      <c r="E1878" s="43"/>
      <c r="F1878" s="43"/>
      <c r="G1878" s="43"/>
      <c r="H1878" s="43"/>
      <c r="I1878" s="43"/>
      <c r="J1878" s="43"/>
      <c r="K1878" s="43"/>
      <c r="L1878" s="43"/>
      <c r="M1878" s="43"/>
      <c r="N1878" s="43"/>
      <c r="O1878" s="43"/>
      <c r="P1878" s="43"/>
      <c r="Q1878" s="41"/>
    </row>
    <row r="1879" spans="1:17" s="18" customFormat="1" x14ac:dyDescent="0.2">
      <c r="A1879" s="43"/>
      <c r="B1879" s="43"/>
      <c r="C1879" s="43"/>
      <c r="D1879" s="43"/>
      <c r="E1879" s="43"/>
      <c r="F1879" s="43"/>
      <c r="G1879" s="43"/>
      <c r="H1879" s="43"/>
      <c r="I1879" s="43"/>
      <c r="J1879" s="43"/>
      <c r="K1879" s="43"/>
      <c r="L1879" s="43"/>
      <c r="M1879" s="43"/>
      <c r="N1879" s="43"/>
      <c r="O1879" s="43"/>
      <c r="P1879" s="43"/>
      <c r="Q1879" s="41"/>
    </row>
    <row r="1880" spans="1:17" s="18" customFormat="1" x14ac:dyDescent="0.2">
      <c r="A1880" s="43"/>
      <c r="B1880" s="43"/>
      <c r="C1880" s="43"/>
      <c r="D1880" s="43"/>
      <c r="E1880" s="43"/>
      <c r="F1880" s="43"/>
      <c r="G1880" s="43"/>
      <c r="H1880" s="43"/>
      <c r="I1880" s="43"/>
      <c r="J1880" s="43"/>
      <c r="K1880" s="43"/>
      <c r="L1880" s="43"/>
      <c r="M1880" s="43"/>
      <c r="N1880" s="43"/>
      <c r="O1880" s="43"/>
      <c r="P1880" s="43"/>
      <c r="Q1880" s="41"/>
    </row>
    <row r="1881" spans="1:17" s="18" customFormat="1" x14ac:dyDescent="0.2">
      <c r="A1881" s="43"/>
      <c r="B1881" s="43"/>
      <c r="C1881" s="43"/>
      <c r="D1881" s="43"/>
      <c r="E1881" s="43"/>
      <c r="F1881" s="43"/>
      <c r="G1881" s="43"/>
      <c r="H1881" s="43"/>
      <c r="I1881" s="43"/>
      <c r="J1881" s="43"/>
      <c r="K1881" s="43"/>
      <c r="L1881" s="43"/>
      <c r="M1881" s="43"/>
      <c r="N1881" s="43"/>
      <c r="O1881" s="43"/>
      <c r="P1881" s="43"/>
      <c r="Q1881" s="41"/>
    </row>
    <row r="1882" spans="1:17" s="18" customFormat="1" x14ac:dyDescent="0.2">
      <c r="A1882" s="43"/>
      <c r="B1882" s="43"/>
      <c r="C1882" s="43"/>
      <c r="D1882" s="43"/>
      <c r="E1882" s="43"/>
      <c r="F1882" s="43"/>
      <c r="G1882" s="43"/>
      <c r="H1882" s="43"/>
      <c r="I1882" s="43"/>
      <c r="J1882" s="43"/>
      <c r="K1882" s="43"/>
      <c r="L1882" s="43"/>
      <c r="M1882" s="43"/>
      <c r="N1882" s="43"/>
      <c r="O1882" s="43"/>
      <c r="P1882" s="43"/>
      <c r="Q1882" s="41"/>
    </row>
    <row r="1883" spans="1:17" s="18" customFormat="1" x14ac:dyDescent="0.2">
      <c r="A1883" s="43"/>
      <c r="B1883" s="43"/>
      <c r="C1883" s="43"/>
      <c r="D1883" s="43"/>
      <c r="E1883" s="43"/>
      <c r="F1883" s="43"/>
      <c r="G1883" s="43"/>
      <c r="H1883" s="43"/>
      <c r="I1883" s="43"/>
      <c r="J1883" s="43"/>
      <c r="K1883" s="43"/>
      <c r="L1883" s="43"/>
      <c r="M1883" s="43"/>
      <c r="N1883" s="43"/>
      <c r="O1883" s="43"/>
      <c r="P1883" s="43"/>
      <c r="Q1883" s="41"/>
    </row>
    <row r="1884" spans="1:17" s="18" customFormat="1" x14ac:dyDescent="0.2">
      <c r="A1884" s="43"/>
      <c r="B1884" s="43"/>
      <c r="C1884" s="43"/>
      <c r="D1884" s="43"/>
      <c r="E1884" s="43"/>
      <c r="F1884" s="43"/>
      <c r="G1884" s="43"/>
      <c r="H1884" s="43"/>
      <c r="I1884" s="43"/>
      <c r="J1884" s="43"/>
      <c r="K1884" s="43"/>
      <c r="L1884" s="43"/>
      <c r="M1884" s="43"/>
      <c r="N1884" s="43"/>
      <c r="O1884" s="43"/>
      <c r="P1884" s="43"/>
      <c r="Q1884" s="41"/>
    </row>
    <row r="1885" spans="1:17" s="18" customFormat="1" x14ac:dyDescent="0.2">
      <c r="A1885" s="43"/>
      <c r="B1885" s="43"/>
      <c r="C1885" s="43"/>
      <c r="D1885" s="43"/>
      <c r="E1885" s="43"/>
      <c r="F1885" s="43"/>
      <c r="G1885" s="43"/>
      <c r="H1885" s="43"/>
      <c r="I1885" s="43"/>
      <c r="J1885" s="43"/>
      <c r="K1885" s="43"/>
      <c r="L1885" s="43"/>
      <c r="M1885" s="43"/>
      <c r="N1885" s="43"/>
      <c r="O1885" s="43"/>
      <c r="P1885" s="43"/>
      <c r="Q1885" s="41"/>
    </row>
    <row r="1886" spans="1:17" s="18" customFormat="1" x14ac:dyDescent="0.2">
      <c r="A1886" s="43"/>
      <c r="B1886" s="43"/>
      <c r="C1886" s="43"/>
      <c r="D1886" s="43"/>
      <c r="E1886" s="43"/>
      <c r="F1886" s="43"/>
      <c r="G1886" s="43"/>
      <c r="H1886" s="43"/>
      <c r="I1886" s="43"/>
      <c r="J1886" s="43"/>
      <c r="K1886" s="43"/>
      <c r="L1886" s="43"/>
      <c r="M1886" s="43"/>
      <c r="N1886" s="43"/>
      <c r="O1886" s="43"/>
      <c r="P1886" s="43"/>
      <c r="Q1886" s="41"/>
    </row>
    <row r="1887" spans="1:17" s="18" customFormat="1" x14ac:dyDescent="0.2">
      <c r="A1887" s="43"/>
      <c r="B1887" s="43"/>
      <c r="C1887" s="43"/>
      <c r="D1887" s="43"/>
      <c r="E1887" s="43"/>
      <c r="F1887" s="43"/>
      <c r="G1887" s="43"/>
      <c r="H1887" s="43"/>
      <c r="I1887" s="43"/>
      <c r="J1887" s="43"/>
      <c r="K1887" s="43"/>
      <c r="L1887" s="43"/>
      <c r="M1887" s="43"/>
      <c r="N1887" s="43"/>
      <c r="O1887" s="43"/>
      <c r="P1887" s="43"/>
      <c r="Q1887" s="41"/>
    </row>
    <row r="1888" spans="1:17" s="18" customFormat="1" x14ac:dyDescent="0.2">
      <c r="A1888" s="43"/>
      <c r="B1888" s="43"/>
      <c r="C1888" s="43"/>
      <c r="D1888" s="43"/>
      <c r="E1888" s="43"/>
      <c r="F1888" s="43"/>
      <c r="G1888" s="43"/>
      <c r="H1888" s="43"/>
      <c r="I1888" s="43"/>
      <c r="J1888" s="43"/>
      <c r="K1888" s="43"/>
      <c r="L1888" s="43"/>
      <c r="M1888" s="43"/>
      <c r="N1888" s="43"/>
      <c r="O1888" s="43"/>
      <c r="P1888" s="43"/>
      <c r="Q1888" s="41"/>
    </row>
    <row r="1889" spans="1:17" s="18" customFormat="1" x14ac:dyDescent="0.2">
      <c r="A1889" s="43"/>
      <c r="B1889" s="43"/>
      <c r="C1889" s="43"/>
      <c r="D1889" s="43"/>
      <c r="E1889" s="43"/>
      <c r="F1889" s="43"/>
      <c r="G1889" s="43"/>
      <c r="H1889" s="43"/>
      <c r="I1889" s="43"/>
      <c r="J1889" s="43"/>
      <c r="K1889" s="43"/>
      <c r="L1889" s="43"/>
      <c r="M1889" s="43"/>
      <c r="N1889" s="43"/>
      <c r="O1889" s="43"/>
      <c r="P1889" s="43"/>
      <c r="Q1889" s="41"/>
    </row>
    <row r="1890" spans="1:17" s="18" customFormat="1" x14ac:dyDescent="0.2">
      <c r="A1890" s="43"/>
      <c r="B1890" s="43"/>
      <c r="C1890" s="43"/>
      <c r="D1890" s="43"/>
      <c r="E1890" s="43"/>
      <c r="F1890" s="43"/>
      <c r="G1890" s="43"/>
      <c r="H1890" s="43"/>
      <c r="I1890" s="43"/>
      <c r="J1890" s="43"/>
      <c r="K1890" s="43"/>
      <c r="L1890" s="43"/>
      <c r="M1890" s="43"/>
      <c r="N1890" s="43"/>
      <c r="O1890" s="43"/>
      <c r="P1890" s="43"/>
      <c r="Q1890" s="41"/>
    </row>
    <row r="1891" spans="1:17" s="18" customFormat="1" x14ac:dyDescent="0.2">
      <c r="A1891" s="43"/>
      <c r="B1891" s="43"/>
      <c r="C1891" s="43"/>
      <c r="D1891" s="43"/>
      <c r="E1891" s="43"/>
      <c r="F1891" s="43"/>
      <c r="G1891" s="43"/>
      <c r="H1891" s="43"/>
      <c r="I1891" s="43"/>
      <c r="J1891" s="43"/>
      <c r="K1891" s="43"/>
      <c r="L1891" s="43"/>
      <c r="M1891" s="43"/>
      <c r="N1891" s="43"/>
      <c r="O1891" s="43"/>
      <c r="P1891" s="43"/>
      <c r="Q1891" s="41"/>
    </row>
    <row r="1892" spans="1:17" s="18" customFormat="1" x14ac:dyDescent="0.2">
      <c r="A1892" s="43"/>
      <c r="B1892" s="43"/>
      <c r="C1892" s="43"/>
      <c r="D1892" s="43"/>
      <c r="E1892" s="43"/>
      <c r="F1892" s="43"/>
      <c r="G1892" s="43"/>
      <c r="H1892" s="43"/>
      <c r="I1892" s="43"/>
      <c r="J1892" s="43"/>
      <c r="K1892" s="43"/>
      <c r="L1892" s="43"/>
      <c r="M1892" s="43"/>
      <c r="N1892" s="43"/>
      <c r="O1892" s="43"/>
      <c r="P1892" s="43"/>
      <c r="Q1892" s="41"/>
    </row>
    <row r="1893" spans="1:17" s="18" customFormat="1" x14ac:dyDescent="0.2">
      <c r="A1893" s="43"/>
      <c r="B1893" s="43"/>
      <c r="C1893" s="43"/>
      <c r="D1893" s="43"/>
      <c r="E1893" s="43"/>
      <c r="F1893" s="43"/>
      <c r="G1893" s="43"/>
      <c r="H1893" s="43"/>
      <c r="I1893" s="43"/>
      <c r="J1893" s="43"/>
      <c r="K1893" s="43"/>
      <c r="L1893" s="43"/>
      <c r="M1893" s="43"/>
      <c r="N1893" s="43"/>
      <c r="O1893" s="43"/>
      <c r="P1893" s="43"/>
      <c r="Q1893" s="41"/>
    </row>
    <row r="1894" spans="1:17" s="18" customFormat="1" x14ac:dyDescent="0.2">
      <c r="A1894" s="43"/>
      <c r="B1894" s="43"/>
      <c r="C1894" s="43"/>
      <c r="D1894" s="43"/>
      <c r="E1894" s="43"/>
      <c r="F1894" s="43"/>
      <c r="G1894" s="43"/>
      <c r="H1894" s="43"/>
      <c r="I1894" s="43"/>
      <c r="J1894" s="43"/>
      <c r="K1894" s="43"/>
      <c r="L1894" s="43"/>
      <c r="M1894" s="43"/>
      <c r="N1894" s="43"/>
      <c r="O1894" s="43"/>
      <c r="P1894" s="43"/>
      <c r="Q1894" s="41"/>
    </row>
    <row r="1895" spans="1:17" s="18" customFormat="1" x14ac:dyDescent="0.2">
      <c r="A1895" s="43"/>
      <c r="B1895" s="43"/>
      <c r="C1895" s="43"/>
      <c r="D1895" s="43"/>
      <c r="E1895" s="43"/>
      <c r="F1895" s="43"/>
      <c r="G1895" s="43"/>
      <c r="H1895" s="43"/>
      <c r="I1895" s="43"/>
      <c r="J1895" s="43"/>
      <c r="K1895" s="43"/>
      <c r="L1895" s="43"/>
      <c r="M1895" s="43"/>
      <c r="N1895" s="43"/>
      <c r="O1895" s="43"/>
      <c r="P1895" s="43"/>
      <c r="Q1895" s="41"/>
    </row>
    <row r="1896" spans="1:17" s="18" customFormat="1" x14ac:dyDescent="0.2">
      <c r="A1896" s="43"/>
      <c r="B1896" s="43"/>
      <c r="C1896" s="43"/>
      <c r="D1896" s="43"/>
      <c r="E1896" s="43"/>
      <c r="F1896" s="43"/>
      <c r="G1896" s="43"/>
      <c r="H1896" s="43"/>
      <c r="I1896" s="43"/>
      <c r="J1896" s="43"/>
      <c r="K1896" s="43"/>
      <c r="L1896" s="43"/>
      <c r="M1896" s="43"/>
      <c r="N1896" s="43"/>
      <c r="O1896" s="43"/>
      <c r="P1896" s="43"/>
      <c r="Q1896" s="41"/>
    </row>
    <row r="1897" spans="1:17" s="18" customFormat="1" x14ac:dyDescent="0.2">
      <c r="A1897" s="43"/>
      <c r="B1897" s="43"/>
      <c r="C1897" s="43"/>
      <c r="D1897" s="43"/>
      <c r="E1897" s="43"/>
      <c r="F1897" s="43"/>
      <c r="G1897" s="43"/>
      <c r="H1897" s="43"/>
      <c r="I1897" s="43"/>
      <c r="J1897" s="43"/>
      <c r="K1897" s="43"/>
      <c r="L1897" s="43"/>
      <c r="M1897" s="43"/>
      <c r="N1897" s="43"/>
      <c r="O1897" s="43"/>
      <c r="P1897" s="43"/>
      <c r="Q1897" s="41"/>
    </row>
    <row r="1898" spans="1:17" s="18" customFormat="1" x14ac:dyDescent="0.2">
      <c r="A1898" s="43"/>
      <c r="B1898" s="43"/>
      <c r="C1898" s="43"/>
      <c r="D1898" s="43"/>
      <c r="E1898" s="43"/>
      <c r="F1898" s="43"/>
      <c r="G1898" s="43"/>
      <c r="H1898" s="43"/>
      <c r="I1898" s="43"/>
      <c r="J1898" s="43"/>
      <c r="K1898" s="43"/>
      <c r="L1898" s="43"/>
      <c r="M1898" s="43"/>
      <c r="N1898" s="43"/>
      <c r="O1898" s="43"/>
      <c r="P1898" s="43"/>
      <c r="Q1898" s="41"/>
    </row>
    <row r="1899" spans="1:17" s="18" customFormat="1" x14ac:dyDescent="0.2">
      <c r="A1899" s="43"/>
      <c r="B1899" s="43"/>
      <c r="C1899" s="43"/>
      <c r="D1899" s="43"/>
      <c r="E1899" s="43"/>
      <c r="F1899" s="43"/>
      <c r="G1899" s="43"/>
      <c r="H1899" s="43"/>
      <c r="I1899" s="43"/>
      <c r="J1899" s="43"/>
      <c r="K1899" s="43"/>
      <c r="L1899" s="43"/>
      <c r="M1899" s="43"/>
      <c r="N1899" s="43"/>
      <c r="O1899" s="43"/>
      <c r="P1899" s="43"/>
      <c r="Q1899" s="41"/>
    </row>
    <row r="1900" spans="1:17" s="18" customFormat="1" x14ac:dyDescent="0.2">
      <c r="A1900" s="43"/>
      <c r="B1900" s="43"/>
      <c r="C1900" s="43"/>
      <c r="D1900" s="43"/>
      <c r="E1900" s="43"/>
      <c r="F1900" s="43"/>
      <c r="G1900" s="43"/>
      <c r="H1900" s="43"/>
      <c r="I1900" s="43"/>
      <c r="J1900" s="43"/>
      <c r="K1900" s="43"/>
      <c r="L1900" s="43"/>
      <c r="M1900" s="43"/>
      <c r="N1900" s="43"/>
      <c r="O1900" s="43"/>
      <c r="P1900" s="43"/>
      <c r="Q1900" s="41"/>
    </row>
    <row r="1901" spans="1:17" s="18" customFormat="1" x14ac:dyDescent="0.2">
      <c r="A1901" s="43"/>
      <c r="B1901" s="43"/>
      <c r="C1901" s="43"/>
      <c r="D1901" s="43"/>
      <c r="E1901" s="43"/>
      <c r="F1901" s="43"/>
      <c r="G1901" s="43"/>
      <c r="H1901" s="43"/>
      <c r="I1901" s="43"/>
      <c r="J1901" s="43"/>
      <c r="K1901" s="43"/>
      <c r="L1901" s="43"/>
      <c r="M1901" s="43"/>
      <c r="N1901" s="43"/>
      <c r="O1901" s="43"/>
      <c r="P1901" s="43"/>
      <c r="Q1901" s="41"/>
    </row>
    <row r="1902" spans="1:17" s="18" customFormat="1" x14ac:dyDescent="0.2">
      <c r="A1902" s="43"/>
      <c r="B1902" s="43"/>
      <c r="C1902" s="43"/>
      <c r="D1902" s="43"/>
      <c r="E1902" s="43"/>
      <c r="F1902" s="43"/>
      <c r="G1902" s="43"/>
      <c r="H1902" s="43"/>
      <c r="I1902" s="43"/>
      <c r="J1902" s="43"/>
      <c r="K1902" s="43"/>
      <c r="L1902" s="43"/>
      <c r="M1902" s="43"/>
      <c r="N1902" s="43"/>
      <c r="O1902" s="43"/>
      <c r="P1902" s="43"/>
      <c r="Q1902" s="41"/>
    </row>
    <row r="1903" spans="1:17" s="18" customFormat="1" x14ac:dyDescent="0.2">
      <c r="A1903" s="43"/>
      <c r="B1903" s="43"/>
      <c r="C1903" s="43"/>
      <c r="D1903" s="43"/>
      <c r="E1903" s="43"/>
      <c r="F1903" s="43"/>
      <c r="G1903" s="43"/>
      <c r="H1903" s="43"/>
      <c r="I1903" s="43"/>
      <c r="J1903" s="43"/>
      <c r="K1903" s="43"/>
      <c r="L1903" s="43"/>
      <c r="M1903" s="43"/>
      <c r="N1903" s="43"/>
      <c r="O1903" s="43"/>
      <c r="P1903" s="43"/>
      <c r="Q1903" s="41"/>
    </row>
    <row r="1904" spans="1:17" s="18" customFormat="1" x14ac:dyDescent="0.2">
      <c r="A1904" s="43"/>
      <c r="B1904" s="43"/>
      <c r="C1904" s="43"/>
      <c r="D1904" s="43"/>
      <c r="E1904" s="43"/>
      <c r="F1904" s="43"/>
      <c r="G1904" s="43"/>
      <c r="H1904" s="43"/>
      <c r="I1904" s="43"/>
      <c r="J1904" s="43"/>
      <c r="K1904" s="43"/>
      <c r="L1904" s="43"/>
      <c r="M1904" s="43"/>
      <c r="N1904" s="43"/>
      <c r="O1904" s="43"/>
      <c r="P1904" s="43"/>
      <c r="Q1904" s="41"/>
    </row>
    <row r="1905" spans="1:17" s="18" customFormat="1" x14ac:dyDescent="0.2">
      <c r="A1905" s="43"/>
      <c r="B1905" s="43"/>
      <c r="C1905" s="43"/>
      <c r="D1905" s="43"/>
      <c r="E1905" s="43"/>
      <c r="F1905" s="43"/>
      <c r="G1905" s="43"/>
      <c r="H1905" s="43"/>
      <c r="I1905" s="43"/>
      <c r="J1905" s="43"/>
      <c r="K1905" s="43"/>
      <c r="L1905" s="43"/>
      <c r="M1905" s="43"/>
      <c r="N1905" s="43"/>
      <c r="O1905" s="43"/>
      <c r="P1905" s="43"/>
      <c r="Q1905" s="41"/>
    </row>
    <row r="1906" spans="1:17" s="18" customFormat="1" x14ac:dyDescent="0.2">
      <c r="A1906" s="43"/>
      <c r="B1906" s="43"/>
      <c r="C1906" s="43"/>
      <c r="D1906" s="43"/>
      <c r="E1906" s="43"/>
      <c r="F1906" s="43"/>
      <c r="G1906" s="43"/>
      <c r="H1906" s="43"/>
      <c r="I1906" s="43"/>
      <c r="J1906" s="43"/>
      <c r="K1906" s="43"/>
      <c r="L1906" s="43"/>
      <c r="M1906" s="43"/>
      <c r="N1906" s="43"/>
      <c r="O1906" s="43"/>
      <c r="P1906" s="43"/>
      <c r="Q1906" s="41"/>
    </row>
    <row r="1907" spans="1:17" s="18" customFormat="1" x14ac:dyDescent="0.2">
      <c r="A1907" s="43"/>
      <c r="B1907" s="43"/>
      <c r="C1907" s="43"/>
      <c r="D1907" s="43"/>
      <c r="E1907" s="43"/>
      <c r="F1907" s="43"/>
      <c r="G1907" s="43"/>
      <c r="H1907" s="43"/>
      <c r="I1907" s="43"/>
      <c r="J1907" s="43"/>
      <c r="K1907" s="43"/>
      <c r="L1907" s="43"/>
      <c r="M1907" s="43"/>
      <c r="N1907" s="43"/>
      <c r="O1907" s="43"/>
      <c r="P1907" s="43"/>
      <c r="Q1907" s="41"/>
    </row>
    <row r="1908" spans="1:17" s="18" customFormat="1" x14ac:dyDescent="0.2">
      <c r="A1908" s="43"/>
      <c r="B1908" s="43"/>
      <c r="C1908" s="43"/>
      <c r="D1908" s="43"/>
      <c r="E1908" s="43"/>
      <c r="F1908" s="43"/>
      <c r="G1908" s="43"/>
      <c r="H1908" s="43"/>
      <c r="I1908" s="43"/>
      <c r="J1908" s="43"/>
      <c r="K1908" s="43"/>
      <c r="L1908" s="43"/>
      <c r="M1908" s="43"/>
      <c r="N1908" s="43"/>
      <c r="O1908" s="43"/>
      <c r="P1908" s="43"/>
      <c r="Q1908" s="41"/>
    </row>
    <row r="1909" spans="1:17" s="18" customFormat="1" x14ac:dyDescent="0.2">
      <c r="A1909" s="43"/>
      <c r="B1909" s="43"/>
      <c r="C1909" s="43"/>
      <c r="D1909" s="43"/>
      <c r="E1909" s="43"/>
      <c r="F1909" s="43"/>
      <c r="G1909" s="43"/>
      <c r="H1909" s="43"/>
      <c r="I1909" s="43"/>
      <c r="J1909" s="43"/>
      <c r="K1909" s="43"/>
      <c r="L1909" s="43"/>
      <c r="M1909" s="43"/>
      <c r="N1909" s="43"/>
      <c r="O1909" s="43"/>
      <c r="P1909" s="43"/>
      <c r="Q1909" s="41"/>
    </row>
    <row r="1910" spans="1:17" s="18" customFormat="1" x14ac:dyDescent="0.2">
      <c r="A1910" s="43"/>
      <c r="B1910" s="43"/>
      <c r="C1910" s="43"/>
      <c r="D1910" s="43"/>
      <c r="E1910" s="43"/>
      <c r="F1910" s="43"/>
      <c r="G1910" s="43"/>
      <c r="H1910" s="43"/>
      <c r="I1910" s="43"/>
      <c r="J1910" s="43"/>
      <c r="K1910" s="43"/>
      <c r="L1910" s="43"/>
      <c r="M1910" s="43"/>
      <c r="N1910" s="43"/>
      <c r="O1910" s="43"/>
      <c r="P1910" s="43"/>
      <c r="Q1910" s="41"/>
    </row>
    <row r="1911" spans="1:17" s="18" customFormat="1" x14ac:dyDescent="0.2">
      <c r="A1911" s="43"/>
      <c r="B1911" s="43"/>
      <c r="C1911" s="43"/>
      <c r="D1911" s="43"/>
      <c r="E1911" s="43"/>
      <c r="F1911" s="43"/>
      <c r="G1911" s="43"/>
      <c r="H1911" s="43"/>
      <c r="I1911" s="43"/>
      <c r="J1911" s="43"/>
      <c r="K1911" s="43"/>
      <c r="L1911" s="43"/>
      <c r="M1911" s="43"/>
      <c r="N1911" s="43"/>
      <c r="O1911" s="43"/>
      <c r="P1911" s="43"/>
      <c r="Q1911" s="41"/>
    </row>
    <row r="1912" spans="1:17" s="18" customFormat="1" x14ac:dyDescent="0.2">
      <c r="A1912" s="43"/>
      <c r="B1912" s="43"/>
      <c r="C1912" s="43"/>
      <c r="D1912" s="43"/>
      <c r="E1912" s="43"/>
      <c r="F1912" s="43"/>
      <c r="G1912" s="43"/>
      <c r="H1912" s="43"/>
      <c r="I1912" s="43"/>
      <c r="J1912" s="43"/>
      <c r="K1912" s="43"/>
      <c r="L1912" s="43"/>
      <c r="M1912" s="43"/>
      <c r="N1912" s="43"/>
      <c r="O1912" s="43"/>
      <c r="P1912" s="43"/>
      <c r="Q1912" s="41"/>
    </row>
    <row r="1913" spans="1:17" s="18" customFormat="1" x14ac:dyDescent="0.2">
      <c r="A1913" s="43"/>
      <c r="B1913" s="43"/>
      <c r="C1913" s="43"/>
      <c r="D1913" s="43"/>
      <c r="E1913" s="43"/>
      <c r="F1913" s="43"/>
      <c r="G1913" s="43"/>
      <c r="H1913" s="43"/>
      <c r="I1913" s="43"/>
      <c r="J1913" s="43"/>
      <c r="K1913" s="43"/>
      <c r="L1913" s="43"/>
      <c r="M1913" s="43"/>
      <c r="N1913" s="43"/>
      <c r="O1913" s="43"/>
      <c r="P1913" s="43"/>
      <c r="Q1913" s="41"/>
    </row>
    <row r="1914" spans="1:17" s="18" customFormat="1" x14ac:dyDescent="0.2">
      <c r="A1914" s="43"/>
      <c r="B1914" s="43"/>
      <c r="C1914" s="43"/>
      <c r="D1914" s="43"/>
      <c r="E1914" s="43"/>
      <c r="F1914" s="43"/>
      <c r="G1914" s="43"/>
      <c r="H1914" s="43"/>
      <c r="I1914" s="43"/>
      <c r="J1914" s="43"/>
      <c r="K1914" s="43"/>
      <c r="L1914" s="43"/>
      <c r="M1914" s="43"/>
      <c r="N1914" s="43"/>
      <c r="O1914" s="43"/>
      <c r="P1914" s="43"/>
      <c r="Q1914" s="41"/>
    </row>
    <row r="1915" spans="1:17" s="18" customFormat="1" x14ac:dyDescent="0.2">
      <c r="A1915" s="43"/>
      <c r="B1915" s="43"/>
      <c r="C1915" s="43"/>
      <c r="D1915" s="43"/>
      <c r="E1915" s="43"/>
      <c r="F1915" s="43"/>
      <c r="G1915" s="43"/>
      <c r="H1915" s="43"/>
      <c r="I1915" s="43"/>
      <c r="J1915" s="43"/>
      <c r="K1915" s="43"/>
      <c r="L1915" s="43"/>
      <c r="M1915" s="43"/>
      <c r="N1915" s="43"/>
      <c r="O1915" s="43"/>
      <c r="P1915" s="43"/>
      <c r="Q1915" s="41"/>
    </row>
    <row r="1916" spans="1:17" s="18" customFormat="1" x14ac:dyDescent="0.2">
      <c r="A1916" s="43"/>
      <c r="B1916" s="43"/>
      <c r="C1916" s="43"/>
      <c r="D1916" s="43"/>
      <c r="E1916" s="43"/>
      <c r="F1916" s="43"/>
      <c r="G1916" s="43"/>
      <c r="H1916" s="43"/>
      <c r="I1916" s="43"/>
      <c r="J1916" s="43"/>
      <c r="K1916" s="43"/>
      <c r="L1916" s="43"/>
      <c r="M1916" s="43"/>
      <c r="N1916" s="43"/>
      <c r="O1916" s="43"/>
      <c r="P1916" s="43"/>
      <c r="Q1916" s="41"/>
    </row>
    <row r="1917" spans="1:17" s="18" customFormat="1" x14ac:dyDescent="0.2">
      <c r="A1917" s="43"/>
      <c r="B1917" s="43"/>
      <c r="C1917" s="43"/>
      <c r="D1917" s="43"/>
      <c r="E1917" s="43"/>
      <c r="F1917" s="43"/>
      <c r="G1917" s="43"/>
      <c r="H1917" s="43"/>
      <c r="I1917" s="43"/>
      <c r="J1917" s="43"/>
      <c r="K1917" s="43"/>
      <c r="L1917" s="43"/>
      <c r="M1917" s="43"/>
      <c r="N1917" s="43"/>
      <c r="O1917" s="43"/>
      <c r="P1917" s="43"/>
      <c r="Q1917" s="41"/>
    </row>
    <row r="1918" spans="1:17" s="18" customFormat="1" x14ac:dyDescent="0.2">
      <c r="A1918" s="43"/>
      <c r="B1918" s="43"/>
      <c r="C1918" s="43"/>
      <c r="D1918" s="43"/>
      <c r="E1918" s="43"/>
      <c r="F1918" s="43"/>
      <c r="G1918" s="43"/>
      <c r="H1918" s="43"/>
      <c r="I1918" s="43"/>
      <c r="J1918" s="43"/>
      <c r="K1918" s="43"/>
      <c r="L1918" s="43"/>
      <c r="M1918" s="43"/>
      <c r="N1918" s="43"/>
      <c r="O1918" s="43"/>
      <c r="P1918" s="43"/>
      <c r="Q1918" s="41"/>
    </row>
    <row r="1919" spans="1:17" s="18" customFormat="1" x14ac:dyDescent="0.2">
      <c r="A1919" s="43"/>
      <c r="B1919" s="43"/>
      <c r="C1919" s="43"/>
      <c r="D1919" s="43"/>
      <c r="E1919" s="43"/>
      <c r="F1919" s="43"/>
      <c r="G1919" s="43"/>
      <c r="H1919" s="43"/>
      <c r="I1919" s="43"/>
      <c r="J1919" s="43"/>
      <c r="K1919" s="43"/>
      <c r="L1919" s="43"/>
      <c r="M1919" s="43"/>
      <c r="N1919" s="43"/>
      <c r="O1919" s="43"/>
      <c r="P1919" s="43"/>
      <c r="Q1919" s="41"/>
    </row>
    <row r="1920" spans="1:17" s="18" customFormat="1" x14ac:dyDescent="0.2">
      <c r="A1920" s="43"/>
      <c r="B1920" s="43"/>
      <c r="C1920" s="43"/>
      <c r="D1920" s="43"/>
      <c r="E1920" s="43"/>
      <c r="F1920" s="43"/>
      <c r="G1920" s="43"/>
      <c r="H1920" s="43"/>
      <c r="I1920" s="43"/>
      <c r="J1920" s="43"/>
      <c r="K1920" s="43"/>
      <c r="L1920" s="43"/>
      <c r="M1920" s="43"/>
      <c r="N1920" s="43"/>
      <c r="O1920" s="43"/>
      <c r="P1920" s="43"/>
      <c r="Q1920" s="41"/>
    </row>
    <row r="1921" spans="1:17" s="18" customFormat="1" x14ac:dyDescent="0.2">
      <c r="A1921" s="43"/>
      <c r="B1921" s="43"/>
      <c r="C1921" s="43"/>
      <c r="D1921" s="43"/>
      <c r="E1921" s="43"/>
      <c r="F1921" s="43"/>
      <c r="G1921" s="43"/>
      <c r="H1921" s="43"/>
      <c r="I1921" s="43"/>
      <c r="J1921" s="43"/>
      <c r="K1921" s="43"/>
      <c r="L1921" s="43"/>
      <c r="M1921" s="43"/>
      <c r="N1921" s="43"/>
      <c r="O1921" s="43"/>
      <c r="P1921" s="43"/>
      <c r="Q1921" s="41"/>
    </row>
    <row r="1922" spans="1:17" s="18" customFormat="1" x14ac:dyDescent="0.2">
      <c r="A1922" s="43"/>
      <c r="B1922" s="43"/>
      <c r="C1922" s="43"/>
      <c r="D1922" s="43"/>
      <c r="E1922" s="43"/>
      <c r="F1922" s="43"/>
      <c r="G1922" s="43"/>
      <c r="H1922" s="43"/>
      <c r="I1922" s="43"/>
      <c r="J1922" s="43"/>
      <c r="K1922" s="43"/>
      <c r="L1922" s="43"/>
      <c r="M1922" s="43"/>
      <c r="N1922" s="43"/>
      <c r="O1922" s="43"/>
      <c r="P1922" s="43"/>
      <c r="Q1922" s="41"/>
    </row>
    <row r="1923" spans="1:17" s="18" customFormat="1" x14ac:dyDescent="0.2">
      <c r="A1923" s="43"/>
      <c r="B1923" s="43"/>
      <c r="C1923" s="43"/>
      <c r="D1923" s="43"/>
      <c r="E1923" s="43"/>
      <c r="F1923" s="43"/>
      <c r="G1923" s="43"/>
      <c r="H1923" s="43"/>
      <c r="I1923" s="43"/>
      <c r="J1923" s="43"/>
      <c r="K1923" s="43"/>
      <c r="L1923" s="43"/>
      <c r="M1923" s="43"/>
      <c r="N1923" s="43"/>
      <c r="O1923" s="43"/>
      <c r="P1923" s="43"/>
      <c r="Q1923" s="41"/>
    </row>
    <row r="1924" spans="1:17" s="18" customFormat="1" x14ac:dyDescent="0.2">
      <c r="A1924" s="43"/>
      <c r="B1924" s="43"/>
      <c r="C1924" s="43"/>
      <c r="D1924" s="43"/>
      <c r="E1924" s="43"/>
      <c r="F1924" s="43"/>
      <c r="G1924" s="43"/>
      <c r="H1924" s="43"/>
      <c r="I1924" s="43"/>
      <c r="J1924" s="43"/>
      <c r="K1924" s="43"/>
      <c r="L1924" s="43"/>
      <c r="M1924" s="43"/>
      <c r="N1924" s="43"/>
      <c r="O1924" s="43"/>
      <c r="P1924" s="43"/>
      <c r="Q1924" s="41"/>
    </row>
    <row r="1925" spans="1:17" s="18" customFormat="1" x14ac:dyDescent="0.2">
      <c r="A1925" s="43"/>
      <c r="B1925" s="43"/>
      <c r="C1925" s="43"/>
      <c r="D1925" s="43"/>
      <c r="E1925" s="43"/>
      <c r="F1925" s="43"/>
      <c r="G1925" s="43"/>
      <c r="H1925" s="43"/>
      <c r="I1925" s="43"/>
      <c r="J1925" s="43"/>
      <c r="K1925" s="43"/>
      <c r="L1925" s="43"/>
      <c r="M1925" s="43"/>
      <c r="N1925" s="43"/>
      <c r="O1925" s="43"/>
      <c r="P1925" s="43"/>
      <c r="Q1925" s="41"/>
    </row>
    <row r="1926" spans="1:17" s="18" customFormat="1" x14ac:dyDescent="0.2">
      <c r="A1926" s="43"/>
      <c r="B1926" s="43"/>
      <c r="C1926" s="43"/>
      <c r="D1926" s="43"/>
      <c r="E1926" s="43"/>
      <c r="F1926" s="43"/>
      <c r="G1926" s="43"/>
      <c r="H1926" s="43"/>
      <c r="I1926" s="43"/>
      <c r="J1926" s="43"/>
      <c r="K1926" s="43"/>
      <c r="L1926" s="43"/>
      <c r="M1926" s="43"/>
      <c r="N1926" s="43"/>
      <c r="O1926" s="43"/>
      <c r="P1926" s="43"/>
      <c r="Q1926" s="41"/>
    </row>
    <row r="1927" spans="1:17" s="18" customFormat="1" x14ac:dyDescent="0.2">
      <c r="A1927" s="43"/>
      <c r="B1927" s="43"/>
      <c r="C1927" s="43"/>
      <c r="D1927" s="43"/>
      <c r="E1927" s="43"/>
      <c r="F1927" s="43"/>
      <c r="G1927" s="43"/>
      <c r="H1927" s="43"/>
      <c r="I1927" s="43"/>
      <c r="J1927" s="43"/>
      <c r="K1927" s="43"/>
      <c r="L1927" s="43"/>
      <c r="M1927" s="43"/>
      <c r="N1927" s="43"/>
      <c r="O1927" s="43"/>
      <c r="P1927" s="43"/>
      <c r="Q1927" s="41"/>
    </row>
    <row r="1928" spans="1:17" s="18" customFormat="1" x14ac:dyDescent="0.2">
      <c r="A1928" s="43"/>
      <c r="B1928" s="43"/>
      <c r="C1928" s="43"/>
      <c r="D1928" s="43"/>
      <c r="E1928" s="43"/>
      <c r="F1928" s="43"/>
      <c r="G1928" s="43"/>
      <c r="H1928" s="43"/>
      <c r="I1928" s="43"/>
      <c r="J1928" s="43"/>
      <c r="K1928" s="43"/>
      <c r="L1928" s="43"/>
      <c r="M1928" s="43"/>
      <c r="N1928" s="43"/>
      <c r="O1928" s="43"/>
      <c r="P1928" s="43"/>
      <c r="Q1928" s="41"/>
    </row>
    <row r="1929" spans="1:17" s="18" customFormat="1" x14ac:dyDescent="0.2">
      <c r="A1929" s="43"/>
      <c r="B1929" s="43"/>
      <c r="C1929" s="43"/>
      <c r="D1929" s="43"/>
      <c r="E1929" s="43"/>
      <c r="F1929" s="43"/>
      <c r="G1929" s="43"/>
      <c r="H1929" s="43"/>
      <c r="I1929" s="43"/>
      <c r="J1929" s="43"/>
      <c r="K1929" s="43"/>
      <c r="L1929" s="43"/>
      <c r="M1929" s="43"/>
      <c r="N1929" s="43"/>
      <c r="O1929" s="43"/>
      <c r="P1929" s="43"/>
      <c r="Q1929" s="41"/>
    </row>
    <row r="1930" spans="1:17" s="18" customFormat="1" x14ac:dyDescent="0.2">
      <c r="A1930" s="43"/>
      <c r="B1930" s="43"/>
      <c r="C1930" s="43"/>
      <c r="D1930" s="43"/>
      <c r="E1930" s="43"/>
      <c r="F1930" s="43"/>
      <c r="G1930" s="43"/>
      <c r="H1930" s="43"/>
      <c r="I1930" s="43"/>
      <c r="J1930" s="43"/>
      <c r="K1930" s="43"/>
      <c r="L1930" s="43"/>
      <c r="M1930" s="43"/>
      <c r="N1930" s="43"/>
      <c r="O1930" s="43"/>
      <c r="P1930" s="43"/>
      <c r="Q1930" s="41"/>
    </row>
    <row r="1931" spans="1:17" s="18" customFormat="1" x14ac:dyDescent="0.2">
      <c r="A1931" s="43"/>
      <c r="B1931" s="43"/>
      <c r="C1931" s="43"/>
      <c r="D1931" s="43"/>
      <c r="E1931" s="43"/>
      <c r="F1931" s="43"/>
      <c r="G1931" s="43"/>
      <c r="H1931" s="43"/>
      <c r="I1931" s="43"/>
      <c r="J1931" s="43"/>
      <c r="K1931" s="43"/>
      <c r="L1931" s="43"/>
      <c r="M1931" s="43"/>
      <c r="N1931" s="43"/>
      <c r="O1931" s="43"/>
      <c r="P1931" s="43"/>
      <c r="Q1931" s="41"/>
    </row>
    <row r="1932" spans="1:17" s="18" customFormat="1" x14ac:dyDescent="0.2">
      <c r="A1932" s="43"/>
      <c r="B1932" s="43"/>
      <c r="C1932" s="43"/>
      <c r="D1932" s="43"/>
      <c r="E1932" s="43"/>
      <c r="F1932" s="43"/>
      <c r="G1932" s="43"/>
      <c r="H1932" s="43"/>
      <c r="I1932" s="43"/>
      <c r="J1932" s="43"/>
      <c r="K1932" s="43"/>
      <c r="L1932" s="43"/>
      <c r="M1932" s="43"/>
      <c r="N1932" s="43"/>
      <c r="O1932" s="43"/>
      <c r="P1932" s="43"/>
      <c r="Q1932" s="41"/>
    </row>
    <row r="1933" spans="1:17" s="18" customFormat="1" x14ac:dyDescent="0.2">
      <c r="A1933" s="43"/>
      <c r="B1933" s="43"/>
      <c r="C1933" s="43"/>
      <c r="D1933" s="43"/>
      <c r="E1933" s="43"/>
      <c r="F1933" s="43"/>
      <c r="G1933" s="43"/>
      <c r="H1933" s="43"/>
      <c r="I1933" s="43"/>
      <c r="J1933" s="43"/>
      <c r="K1933" s="43"/>
      <c r="L1933" s="43"/>
      <c r="M1933" s="43"/>
      <c r="N1933" s="43"/>
      <c r="O1933" s="43"/>
      <c r="P1933" s="43"/>
      <c r="Q1933" s="41"/>
    </row>
    <row r="1934" spans="1:17" s="18" customFormat="1" x14ac:dyDescent="0.2">
      <c r="A1934" s="43"/>
      <c r="B1934" s="43"/>
      <c r="C1934" s="43"/>
      <c r="D1934" s="43"/>
      <c r="E1934" s="43"/>
      <c r="F1934" s="43"/>
      <c r="G1934" s="43"/>
      <c r="H1934" s="43"/>
      <c r="I1934" s="43"/>
      <c r="J1934" s="43"/>
      <c r="K1934" s="43"/>
      <c r="L1934" s="43"/>
      <c r="M1934" s="43"/>
      <c r="N1934" s="43"/>
      <c r="O1934" s="43"/>
      <c r="P1934" s="43"/>
      <c r="Q1934" s="41"/>
    </row>
    <row r="1935" spans="1:17" s="18" customFormat="1" x14ac:dyDescent="0.2">
      <c r="A1935" s="43"/>
      <c r="B1935" s="43"/>
      <c r="C1935" s="43"/>
      <c r="D1935" s="43"/>
      <c r="E1935" s="43"/>
      <c r="F1935" s="43"/>
      <c r="G1935" s="43"/>
      <c r="H1935" s="43"/>
      <c r="I1935" s="43"/>
      <c r="J1935" s="43"/>
      <c r="K1935" s="43"/>
      <c r="L1935" s="43"/>
      <c r="M1935" s="43"/>
      <c r="N1935" s="43"/>
      <c r="O1935" s="43"/>
      <c r="P1935" s="43"/>
      <c r="Q1935" s="41"/>
    </row>
    <row r="1936" spans="1:17" s="18" customFormat="1" x14ac:dyDescent="0.2">
      <c r="A1936" s="43"/>
      <c r="B1936" s="43"/>
      <c r="C1936" s="43"/>
      <c r="D1936" s="43"/>
      <c r="E1936" s="43"/>
      <c r="F1936" s="43"/>
      <c r="G1936" s="43"/>
      <c r="H1936" s="43"/>
      <c r="I1936" s="43"/>
      <c r="J1936" s="43"/>
      <c r="K1936" s="43"/>
      <c r="L1936" s="43"/>
      <c r="M1936" s="43"/>
      <c r="N1936" s="43"/>
      <c r="O1936" s="43"/>
      <c r="P1936" s="43"/>
      <c r="Q1936" s="41"/>
    </row>
    <row r="1937" spans="1:17" s="18" customFormat="1" x14ac:dyDescent="0.2">
      <c r="A1937" s="43"/>
      <c r="B1937" s="43"/>
      <c r="C1937" s="43"/>
      <c r="D1937" s="43"/>
      <c r="E1937" s="43"/>
      <c r="F1937" s="43"/>
      <c r="G1937" s="43"/>
      <c r="H1937" s="43"/>
      <c r="I1937" s="43"/>
      <c r="J1937" s="43"/>
      <c r="K1937" s="43"/>
      <c r="L1937" s="43"/>
      <c r="M1937" s="43"/>
      <c r="N1937" s="43"/>
      <c r="O1937" s="43"/>
      <c r="P1937" s="43"/>
      <c r="Q1937" s="41"/>
    </row>
    <row r="1938" spans="1:17" s="18" customFormat="1" x14ac:dyDescent="0.2">
      <c r="A1938" s="43"/>
      <c r="B1938" s="43"/>
      <c r="C1938" s="43"/>
      <c r="D1938" s="43"/>
      <c r="E1938" s="43"/>
      <c r="F1938" s="43"/>
      <c r="G1938" s="43"/>
      <c r="H1938" s="43"/>
      <c r="I1938" s="43"/>
      <c r="J1938" s="43"/>
      <c r="K1938" s="43"/>
      <c r="L1938" s="43"/>
      <c r="M1938" s="43"/>
      <c r="N1938" s="43"/>
      <c r="O1938" s="43"/>
      <c r="P1938" s="43"/>
      <c r="Q1938" s="41"/>
    </row>
    <row r="1939" spans="1:17" s="18" customFormat="1" x14ac:dyDescent="0.2">
      <c r="A1939" s="43"/>
      <c r="B1939" s="43"/>
      <c r="C1939" s="43"/>
      <c r="D1939" s="43"/>
      <c r="E1939" s="43"/>
      <c r="F1939" s="43"/>
      <c r="G1939" s="43"/>
      <c r="H1939" s="43"/>
      <c r="I1939" s="43"/>
      <c r="J1939" s="43"/>
      <c r="K1939" s="43"/>
      <c r="L1939" s="43"/>
      <c r="M1939" s="43"/>
      <c r="N1939" s="43"/>
      <c r="O1939" s="43"/>
      <c r="P1939" s="43"/>
      <c r="Q1939" s="41"/>
    </row>
    <row r="1940" spans="1:17" s="18" customFormat="1" x14ac:dyDescent="0.2">
      <c r="A1940" s="43"/>
      <c r="B1940" s="43"/>
      <c r="C1940" s="43"/>
      <c r="D1940" s="43"/>
      <c r="E1940" s="43"/>
      <c r="F1940" s="43"/>
      <c r="G1940" s="43"/>
      <c r="H1940" s="43"/>
      <c r="I1940" s="43"/>
      <c r="J1940" s="43"/>
      <c r="K1940" s="43"/>
      <c r="L1940" s="43"/>
      <c r="M1940" s="43"/>
      <c r="N1940" s="43"/>
      <c r="O1940" s="43"/>
      <c r="P1940" s="43"/>
      <c r="Q1940" s="41"/>
    </row>
    <row r="1941" spans="1:17" s="18" customFormat="1" x14ac:dyDescent="0.2">
      <c r="A1941" s="43"/>
      <c r="B1941" s="43"/>
      <c r="C1941" s="43"/>
      <c r="D1941" s="43"/>
      <c r="E1941" s="43"/>
      <c r="F1941" s="43"/>
      <c r="G1941" s="43"/>
      <c r="H1941" s="43"/>
      <c r="I1941" s="43"/>
      <c r="J1941" s="43"/>
      <c r="K1941" s="43"/>
      <c r="L1941" s="43"/>
      <c r="M1941" s="43"/>
      <c r="N1941" s="43"/>
      <c r="O1941" s="43"/>
      <c r="P1941" s="43"/>
      <c r="Q1941" s="41"/>
    </row>
    <row r="1942" spans="1:17" s="18" customFormat="1" x14ac:dyDescent="0.2">
      <c r="A1942" s="43"/>
      <c r="B1942" s="43"/>
      <c r="C1942" s="43"/>
      <c r="D1942" s="43"/>
      <c r="E1942" s="43"/>
      <c r="F1942" s="43"/>
      <c r="G1942" s="43"/>
      <c r="H1942" s="43"/>
      <c r="I1942" s="43"/>
      <c r="J1942" s="43"/>
      <c r="K1942" s="43"/>
      <c r="L1942" s="43"/>
      <c r="M1942" s="43"/>
      <c r="N1942" s="43"/>
      <c r="O1942" s="43"/>
      <c r="P1942" s="43"/>
      <c r="Q1942" s="41"/>
    </row>
    <row r="1943" spans="1:17" s="18" customFormat="1" x14ac:dyDescent="0.2">
      <c r="A1943" s="43"/>
      <c r="B1943" s="43"/>
      <c r="C1943" s="43"/>
      <c r="D1943" s="43"/>
      <c r="E1943" s="43"/>
      <c r="F1943" s="43"/>
      <c r="G1943" s="43"/>
      <c r="H1943" s="43"/>
      <c r="I1943" s="43"/>
      <c r="J1943" s="43"/>
      <c r="K1943" s="43"/>
      <c r="L1943" s="43"/>
      <c r="M1943" s="43"/>
      <c r="N1943" s="43"/>
      <c r="O1943" s="43"/>
      <c r="P1943" s="43"/>
      <c r="Q1943" s="41"/>
    </row>
    <row r="1944" spans="1:17" s="18" customFormat="1" x14ac:dyDescent="0.2">
      <c r="A1944" s="43"/>
      <c r="B1944" s="43"/>
      <c r="C1944" s="43"/>
      <c r="D1944" s="43"/>
      <c r="E1944" s="43"/>
      <c r="F1944" s="43"/>
      <c r="G1944" s="43"/>
      <c r="H1944" s="43"/>
      <c r="I1944" s="43"/>
      <c r="J1944" s="43"/>
      <c r="K1944" s="43"/>
      <c r="L1944" s="43"/>
      <c r="M1944" s="43"/>
      <c r="N1944" s="43"/>
      <c r="O1944" s="43"/>
      <c r="P1944" s="43"/>
      <c r="Q1944" s="41"/>
    </row>
    <row r="1945" spans="1:17" s="18" customFormat="1" x14ac:dyDescent="0.2">
      <c r="A1945" s="43"/>
      <c r="B1945" s="43"/>
      <c r="C1945" s="43"/>
      <c r="D1945" s="43"/>
      <c r="E1945" s="43"/>
      <c r="F1945" s="43"/>
      <c r="G1945" s="43"/>
      <c r="H1945" s="43"/>
      <c r="I1945" s="43"/>
      <c r="J1945" s="43"/>
      <c r="K1945" s="43"/>
      <c r="L1945" s="43"/>
      <c r="M1945" s="43"/>
      <c r="N1945" s="43"/>
      <c r="O1945" s="43"/>
      <c r="P1945" s="43"/>
      <c r="Q1945" s="41"/>
    </row>
    <row r="1946" spans="1:17" s="18" customFormat="1" x14ac:dyDescent="0.2">
      <c r="A1946" s="43"/>
      <c r="B1946" s="43"/>
      <c r="C1946" s="43"/>
      <c r="D1946" s="43"/>
      <c r="E1946" s="43"/>
      <c r="F1946" s="43"/>
      <c r="G1946" s="43"/>
      <c r="H1946" s="43"/>
      <c r="I1946" s="43"/>
      <c r="J1946" s="43"/>
      <c r="K1946" s="43"/>
      <c r="L1946" s="43"/>
      <c r="M1946" s="43"/>
      <c r="N1946" s="43"/>
      <c r="O1946" s="43"/>
      <c r="P1946" s="43"/>
      <c r="Q1946" s="41"/>
    </row>
    <row r="1947" spans="1:17" s="18" customFormat="1" x14ac:dyDescent="0.2">
      <c r="A1947" s="43"/>
      <c r="B1947" s="43"/>
      <c r="C1947" s="43"/>
      <c r="D1947" s="43"/>
      <c r="E1947" s="43"/>
      <c r="F1947" s="43"/>
      <c r="G1947" s="43"/>
      <c r="H1947" s="43"/>
      <c r="I1947" s="43"/>
      <c r="J1947" s="43"/>
      <c r="K1947" s="43"/>
      <c r="L1947" s="43"/>
      <c r="M1947" s="43"/>
      <c r="N1947" s="43"/>
      <c r="O1947" s="43"/>
      <c r="P1947" s="43"/>
      <c r="Q1947" s="41"/>
    </row>
    <row r="1948" spans="1:17" s="18" customFormat="1" x14ac:dyDescent="0.2">
      <c r="A1948" s="43"/>
      <c r="B1948" s="43"/>
      <c r="C1948" s="43"/>
      <c r="D1948" s="43"/>
      <c r="E1948" s="43"/>
      <c r="F1948" s="43"/>
      <c r="G1948" s="43"/>
      <c r="H1948" s="43"/>
      <c r="I1948" s="43"/>
      <c r="J1948" s="43"/>
      <c r="K1948" s="43"/>
      <c r="L1948" s="43"/>
      <c r="M1948" s="43"/>
      <c r="N1948" s="43"/>
      <c r="O1948" s="43"/>
      <c r="P1948" s="43"/>
      <c r="Q1948" s="41"/>
    </row>
    <row r="1949" spans="1:17" s="18" customFormat="1" x14ac:dyDescent="0.2">
      <c r="A1949" s="43"/>
      <c r="B1949" s="43"/>
      <c r="C1949" s="43"/>
      <c r="D1949" s="43"/>
      <c r="E1949" s="43"/>
      <c r="F1949" s="43"/>
      <c r="G1949" s="43"/>
      <c r="H1949" s="43"/>
      <c r="I1949" s="43"/>
      <c r="J1949" s="43"/>
      <c r="K1949" s="43"/>
      <c r="L1949" s="43"/>
      <c r="M1949" s="43"/>
      <c r="N1949" s="43"/>
      <c r="O1949" s="43"/>
      <c r="P1949" s="43"/>
      <c r="Q1949" s="41"/>
    </row>
    <row r="1950" spans="1:17" s="18" customFormat="1" x14ac:dyDescent="0.2">
      <c r="A1950" s="43"/>
      <c r="B1950" s="43"/>
      <c r="C1950" s="43"/>
      <c r="D1950" s="43"/>
      <c r="E1950" s="43"/>
      <c r="F1950" s="43"/>
      <c r="G1950" s="43"/>
      <c r="H1950" s="43"/>
      <c r="I1950" s="43"/>
      <c r="J1950" s="43"/>
      <c r="K1950" s="43"/>
      <c r="L1950" s="43"/>
      <c r="M1950" s="43"/>
      <c r="N1950" s="43"/>
      <c r="O1950" s="43"/>
      <c r="P1950" s="43"/>
      <c r="Q1950" s="41"/>
    </row>
    <row r="1951" spans="1:17" s="18" customFormat="1" x14ac:dyDescent="0.2">
      <c r="A1951" s="43"/>
      <c r="B1951" s="43"/>
      <c r="C1951" s="43"/>
      <c r="D1951" s="43"/>
      <c r="E1951" s="43"/>
      <c r="F1951" s="43"/>
      <c r="G1951" s="43"/>
      <c r="H1951" s="43"/>
      <c r="I1951" s="43"/>
      <c r="J1951" s="43"/>
      <c r="K1951" s="43"/>
      <c r="L1951" s="43"/>
      <c r="M1951" s="43"/>
      <c r="N1951" s="43"/>
      <c r="O1951" s="43"/>
      <c r="P1951" s="43"/>
      <c r="Q1951" s="41"/>
    </row>
    <row r="1952" spans="1:17" s="18" customFormat="1" x14ac:dyDescent="0.2">
      <c r="A1952" s="43"/>
      <c r="B1952" s="43"/>
      <c r="C1952" s="43"/>
      <c r="D1952" s="43"/>
      <c r="E1952" s="43"/>
      <c r="F1952" s="43"/>
      <c r="G1952" s="43"/>
      <c r="H1952" s="43"/>
      <c r="I1952" s="43"/>
      <c r="J1952" s="43"/>
      <c r="K1952" s="43"/>
      <c r="L1952" s="43"/>
      <c r="M1952" s="43"/>
      <c r="N1952" s="43"/>
      <c r="O1952" s="43"/>
      <c r="P1952" s="43"/>
      <c r="Q1952" s="41"/>
    </row>
    <row r="1953" spans="1:17" s="18" customFormat="1" x14ac:dyDescent="0.2">
      <c r="A1953" s="43"/>
      <c r="B1953" s="43"/>
      <c r="C1953" s="43"/>
      <c r="D1953" s="43"/>
      <c r="E1953" s="43"/>
      <c r="F1953" s="43"/>
      <c r="G1953" s="43"/>
      <c r="H1953" s="43"/>
      <c r="I1953" s="43"/>
      <c r="J1953" s="43"/>
      <c r="K1953" s="43"/>
      <c r="L1953" s="43"/>
      <c r="M1953" s="43"/>
      <c r="N1953" s="43"/>
      <c r="O1953" s="43"/>
      <c r="P1953" s="43"/>
      <c r="Q1953" s="41"/>
    </row>
    <row r="1954" spans="1:17" s="18" customFormat="1" x14ac:dyDescent="0.2">
      <c r="A1954" s="43"/>
      <c r="B1954" s="43"/>
      <c r="C1954" s="43"/>
      <c r="D1954" s="43"/>
      <c r="E1954" s="43"/>
      <c r="F1954" s="43"/>
      <c r="G1954" s="43"/>
      <c r="H1954" s="43"/>
      <c r="I1954" s="43"/>
      <c r="J1954" s="43"/>
      <c r="K1954" s="43"/>
      <c r="L1954" s="43"/>
      <c r="M1954" s="43"/>
      <c r="N1954" s="43"/>
      <c r="O1954" s="43"/>
      <c r="P1954" s="43"/>
      <c r="Q1954" s="41"/>
    </row>
    <row r="1955" spans="1:17" s="18" customFormat="1" x14ac:dyDescent="0.2">
      <c r="A1955" s="43"/>
      <c r="B1955" s="43"/>
      <c r="C1955" s="43"/>
      <c r="D1955" s="43"/>
      <c r="E1955" s="43"/>
      <c r="F1955" s="43"/>
      <c r="G1955" s="43"/>
      <c r="H1955" s="43"/>
      <c r="I1955" s="43"/>
      <c r="J1955" s="43"/>
      <c r="K1955" s="43"/>
      <c r="L1955" s="43"/>
      <c r="M1955" s="43"/>
      <c r="N1955" s="43"/>
      <c r="O1955" s="43"/>
      <c r="P1955" s="43"/>
      <c r="Q1955" s="41"/>
    </row>
    <row r="1956" spans="1:17" s="18" customFormat="1" x14ac:dyDescent="0.2">
      <c r="A1956" s="43"/>
      <c r="B1956" s="43"/>
      <c r="C1956" s="43"/>
      <c r="D1956" s="43"/>
      <c r="E1956" s="43"/>
      <c r="F1956" s="43"/>
      <c r="G1956" s="43"/>
      <c r="H1956" s="43"/>
      <c r="I1956" s="43"/>
      <c r="J1956" s="43"/>
      <c r="K1956" s="43"/>
      <c r="L1956" s="43"/>
      <c r="M1956" s="43"/>
      <c r="N1956" s="43"/>
      <c r="O1956" s="43"/>
      <c r="P1956" s="43"/>
      <c r="Q1956" s="41"/>
    </row>
    <row r="1957" spans="1:17" s="18" customFormat="1" x14ac:dyDescent="0.2">
      <c r="A1957" s="43"/>
      <c r="B1957" s="43"/>
      <c r="C1957" s="43"/>
      <c r="D1957" s="43"/>
      <c r="E1957" s="43"/>
      <c r="F1957" s="43"/>
      <c r="G1957" s="43"/>
      <c r="H1957" s="43"/>
      <c r="I1957" s="43"/>
      <c r="J1957" s="43"/>
      <c r="K1957" s="43"/>
      <c r="L1957" s="43"/>
      <c r="M1957" s="43"/>
      <c r="N1957" s="43"/>
      <c r="O1957" s="43"/>
      <c r="P1957" s="43"/>
      <c r="Q1957" s="41"/>
    </row>
    <row r="1958" spans="1:17" s="18" customFormat="1" x14ac:dyDescent="0.2">
      <c r="A1958" s="43"/>
      <c r="B1958" s="43"/>
      <c r="C1958" s="43"/>
      <c r="D1958" s="43"/>
      <c r="E1958" s="43"/>
      <c r="F1958" s="43"/>
      <c r="G1958" s="43"/>
      <c r="H1958" s="43"/>
      <c r="I1958" s="43"/>
      <c r="J1958" s="43"/>
      <c r="K1958" s="43"/>
      <c r="L1958" s="43"/>
      <c r="M1958" s="43"/>
      <c r="N1958" s="43"/>
      <c r="O1958" s="43"/>
      <c r="P1958" s="43"/>
      <c r="Q1958" s="41"/>
    </row>
    <row r="1959" spans="1:17" s="18" customFormat="1" x14ac:dyDescent="0.2">
      <c r="A1959" s="43"/>
      <c r="B1959" s="43"/>
      <c r="C1959" s="43"/>
      <c r="D1959" s="43"/>
      <c r="E1959" s="43"/>
      <c r="F1959" s="43"/>
      <c r="G1959" s="43"/>
      <c r="H1959" s="43"/>
      <c r="I1959" s="43"/>
      <c r="J1959" s="43"/>
      <c r="K1959" s="43"/>
      <c r="L1959" s="43"/>
      <c r="M1959" s="43"/>
      <c r="N1959" s="43"/>
      <c r="O1959" s="43"/>
      <c r="P1959" s="43"/>
      <c r="Q1959" s="41"/>
    </row>
    <row r="1960" spans="1:17" s="18" customFormat="1" x14ac:dyDescent="0.2">
      <c r="A1960" s="43"/>
      <c r="B1960" s="43"/>
      <c r="C1960" s="43"/>
      <c r="D1960" s="43"/>
      <c r="E1960" s="43"/>
      <c r="F1960" s="43"/>
      <c r="G1960" s="43"/>
      <c r="H1960" s="43"/>
      <c r="I1960" s="43"/>
      <c r="J1960" s="43"/>
      <c r="K1960" s="43"/>
      <c r="L1960" s="43"/>
      <c r="M1960" s="43"/>
      <c r="N1960" s="43"/>
      <c r="O1960" s="43"/>
      <c r="P1960" s="43"/>
      <c r="Q1960" s="41"/>
    </row>
    <row r="1961" spans="1:17" s="18" customFormat="1" x14ac:dyDescent="0.2">
      <c r="A1961" s="43"/>
      <c r="B1961" s="43"/>
      <c r="C1961" s="43"/>
      <c r="D1961" s="43"/>
      <c r="E1961" s="43"/>
      <c r="F1961" s="43"/>
      <c r="G1961" s="43"/>
      <c r="H1961" s="43"/>
      <c r="I1961" s="43"/>
      <c r="J1961" s="43"/>
      <c r="K1961" s="43"/>
      <c r="L1961" s="43"/>
      <c r="M1961" s="43"/>
      <c r="N1961" s="43"/>
      <c r="O1961" s="43"/>
      <c r="P1961" s="43"/>
      <c r="Q1961" s="41"/>
    </row>
    <row r="1962" spans="1:17" s="18" customFormat="1" x14ac:dyDescent="0.2">
      <c r="A1962" s="43"/>
      <c r="B1962" s="43"/>
      <c r="C1962" s="43"/>
      <c r="D1962" s="43"/>
      <c r="E1962" s="43"/>
      <c r="F1962" s="43"/>
      <c r="G1962" s="43"/>
      <c r="H1962" s="43"/>
      <c r="I1962" s="43"/>
      <c r="J1962" s="43"/>
      <c r="K1962" s="43"/>
      <c r="L1962" s="43"/>
      <c r="M1962" s="43"/>
      <c r="N1962" s="43"/>
      <c r="O1962" s="43"/>
      <c r="P1962" s="43"/>
      <c r="Q1962" s="41"/>
    </row>
    <row r="1963" spans="1:17" s="18" customFormat="1" x14ac:dyDescent="0.2">
      <c r="A1963" s="43"/>
      <c r="B1963" s="43"/>
      <c r="C1963" s="43"/>
      <c r="D1963" s="43"/>
      <c r="E1963" s="43"/>
      <c r="F1963" s="43"/>
      <c r="G1963" s="43"/>
      <c r="H1963" s="43"/>
      <c r="I1963" s="43"/>
      <c r="J1963" s="43"/>
      <c r="K1963" s="43"/>
      <c r="L1963" s="43"/>
      <c r="M1963" s="43"/>
      <c r="N1963" s="43"/>
      <c r="O1963" s="43"/>
      <c r="P1963" s="43"/>
      <c r="Q1963" s="41"/>
    </row>
    <row r="1964" spans="1:17" s="18" customFormat="1" x14ac:dyDescent="0.2">
      <c r="A1964" s="43"/>
      <c r="B1964" s="43"/>
      <c r="C1964" s="43"/>
      <c r="D1964" s="43"/>
      <c r="E1964" s="43"/>
      <c r="F1964" s="43"/>
      <c r="G1964" s="43"/>
      <c r="H1964" s="43"/>
      <c r="I1964" s="43"/>
      <c r="J1964" s="43"/>
      <c r="K1964" s="43"/>
      <c r="L1964" s="43"/>
      <c r="M1964" s="43"/>
      <c r="N1964" s="43"/>
      <c r="O1964" s="43"/>
      <c r="P1964" s="43"/>
      <c r="Q1964" s="41"/>
    </row>
    <row r="1965" spans="1:17" s="18" customFormat="1" x14ac:dyDescent="0.2">
      <c r="A1965" s="43"/>
      <c r="B1965" s="43"/>
      <c r="C1965" s="43"/>
      <c r="D1965" s="43"/>
      <c r="E1965" s="43"/>
      <c r="F1965" s="43"/>
      <c r="G1965" s="43"/>
      <c r="H1965" s="43"/>
      <c r="I1965" s="43"/>
      <c r="J1965" s="43"/>
      <c r="K1965" s="43"/>
      <c r="L1965" s="43"/>
      <c r="M1965" s="43"/>
      <c r="N1965" s="43"/>
      <c r="O1965" s="43"/>
      <c r="P1965" s="43"/>
      <c r="Q1965" s="41"/>
    </row>
    <row r="1966" spans="1:17" s="18" customFormat="1" x14ac:dyDescent="0.2">
      <c r="A1966" s="43"/>
      <c r="B1966" s="43"/>
      <c r="C1966" s="43"/>
      <c r="D1966" s="43"/>
      <c r="E1966" s="43"/>
      <c r="F1966" s="43"/>
      <c r="G1966" s="43"/>
      <c r="H1966" s="43"/>
      <c r="I1966" s="43"/>
      <c r="J1966" s="43"/>
      <c r="K1966" s="43"/>
      <c r="L1966" s="43"/>
      <c r="M1966" s="43"/>
      <c r="N1966" s="43"/>
      <c r="O1966" s="43"/>
      <c r="P1966" s="43"/>
      <c r="Q1966" s="41"/>
    </row>
    <row r="1967" spans="1:17" s="18" customFormat="1" x14ac:dyDescent="0.2">
      <c r="A1967" s="43"/>
      <c r="B1967" s="43"/>
      <c r="C1967" s="43"/>
      <c r="D1967" s="43"/>
      <c r="E1967" s="43"/>
      <c r="F1967" s="43"/>
      <c r="G1967" s="43"/>
      <c r="H1967" s="43"/>
      <c r="I1967" s="43"/>
      <c r="J1967" s="43"/>
      <c r="K1967" s="43"/>
      <c r="L1967" s="43"/>
      <c r="M1967" s="43"/>
      <c r="N1967" s="43"/>
      <c r="O1967" s="43"/>
      <c r="P1967" s="43"/>
      <c r="Q1967" s="41"/>
    </row>
    <row r="1968" spans="1:17" s="18" customFormat="1" x14ac:dyDescent="0.2">
      <c r="A1968" s="43"/>
      <c r="B1968" s="43"/>
      <c r="C1968" s="43"/>
      <c r="D1968" s="43"/>
      <c r="E1968" s="43"/>
      <c r="F1968" s="43"/>
      <c r="G1968" s="43"/>
      <c r="H1968" s="43"/>
      <c r="I1968" s="43"/>
      <c r="J1968" s="43"/>
      <c r="K1968" s="43"/>
      <c r="L1968" s="43"/>
      <c r="M1968" s="43"/>
      <c r="N1968" s="43"/>
      <c r="O1968" s="43"/>
      <c r="P1968" s="43"/>
      <c r="Q1968" s="41"/>
    </row>
    <row r="1969" spans="1:17" s="18" customFormat="1" x14ac:dyDescent="0.2">
      <c r="A1969" s="43"/>
      <c r="B1969" s="43"/>
      <c r="C1969" s="43"/>
      <c r="D1969" s="43"/>
      <c r="E1969" s="43"/>
      <c r="F1969" s="43"/>
      <c r="G1969" s="43"/>
      <c r="H1969" s="43"/>
      <c r="I1969" s="43"/>
      <c r="J1969" s="43"/>
      <c r="K1969" s="43"/>
      <c r="L1969" s="43"/>
      <c r="M1969" s="43"/>
      <c r="N1969" s="43"/>
      <c r="O1969" s="43"/>
      <c r="P1969" s="43"/>
      <c r="Q1969" s="41"/>
    </row>
    <row r="1970" spans="1:17" s="18" customFormat="1" x14ac:dyDescent="0.2">
      <c r="A1970" s="43"/>
      <c r="B1970" s="43"/>
      <c r="C1970" s="43"/>
      <c r="D1970" s="43"/>
      <c r="E1970" s="43"/>
      <c r="F1970" s="43"/>
      <c r="G1970" s="43"/>
      <c r="H1970" s="43"/>
      <c r="I1970" s="43"/>
      <c r="J1970" s="43"/>
      <c r="K1970" s="43"/>
      <c r="L1970" s="43"/>
      <c r="M1970" s="43"/>
      <c r="N1970" s="43"/>
      <c r="O1970" s="43"/>
      <c r="P1970" s="43"/>
      <c r="Q1970" s="41"/>
    </row>
    <row r="1971" spans="1:17" s="18" customFormat="1" x14ac:dyDescent="0.2">
      <c r="A1971" s="43"/>
      <c r="B1971" s="43"/>
      <c r="C1971" s="43"/>
      <c r="D1971" s="43"/>
      <c r="E1971" s="43"/>
      <c r="F1971" s="43"/>
      <c r="G1971" s="43"/>
      <c r="H1971" s="43"/>
      <c r="I1971" s="43"/>
      <c r="J1971" s="43"/>
      <c r="K1971" s="43"/>
      <c r="L1971" s="43"/>
      <c r="M1971" s="43"/>
      <c r="N1971" s="43"/>
      <c r="O1971" s="43"/>
      <c r="P1971" s="43"/>
      <c r="Q1971" s="41"/>
    </row>
    <row r="1972" spans="1:17" s="18" customFormat="1" x14ac:dyDescent="0.2">
      <c r="A1972" s="43"/>
      <c r="B1972" s="43"/>
      <c r="C1972" s="43"/>
      <c r="D1972" s="43"/>
      <c r="E1972" s="43"/>
      <c r="F1972" s="43"/>
      <c r="G1972" s="43"/>
      <c r="H1972" s="43"/>
      <c r="I1972" s="43"/>
      <c r="J1972" s="43"/>
      <c r="K1972" s="43"/>
      <c r="L1972" s="43"/>
      <c r="M1972" s="43"/>
      <c r="N1972" s="43"/>
      <c r="O1972" s="43"/>
      <c r="P1972" s="43"/>
      <c r="Q1972" s="41"/>
    </row>
    <row r="1973" spans="1:17" s="18" customFormat="1" x14ac:dyDescent="0.2">
      <c r="A1973" s="43"/>
      <c r="B1973" s="43"/>
      <c r="C1973" s="43"/>
      <c r="D1973" s="43"/>
      <c r="E1973" s="43"/>
      <c r="F1973" s="43"/>
      <c r="G1973" s="43"/>
      <c r="H1973" s="43"/>
      <c r="I1973" s="43"/>
      <c r="J1973" s="43"/>
      <c r="K1973" s="43"/>
      <c r="L1973" s="43"/>
      <c r="M1973" s="43"/>
      <c r="N1973" s="43"/>
      <c r="O1973" s="43"/>
      <c r="P1973" s="43"/>
      <c r="Q1973" s="41"/>
    </row>
    <row r="1974" spans="1:17" s="18" customFormat="1" x14ac:dyDescent="0.2">
      <c r="A1974" s="43"/>
      <c r="B1974" s="43"/>
      <c r="C1974" s="43"/>
      <c r="D1974" s="43"/>
      <c r="E1974" s="43"/>
      <c r="F1974" s="43"/>
      <c r="G1974" s="43"/>
      <c r="H1974" s="43"/>
      <c r="I1974" s="43"/>
      <c r="J1974" s="43"/>
      <c r="K1974" s="43"/>
      <c r="L1974" s="43"/>
      <c r="M1974" s="43"/>
      <c r="N1974" s="43"/>
      <c r="O1974" s="43"/>
      <c r="P1974" s="43"/>
      <c r="Q1974" s="41"/>
    </row>
    <row r="1975" spans="1:17" s="18" customFormat="1" x14ac:dyDescent="0.2">
      <c r="A1975" s="43"/>
      <c r="B1975" s="43"/>
      <c r="C1975" s="43"/>
      <c r="D1975" s="43"/>
      <c r="E1975" s="43"/>
      <c r="F1975" s="43"/>
      <c r="G1975" s="43"/>
      <c r="H1975" s="43"/>
      <c r="I1975" s="43"/>
      <c r="J1975" s="43"/>
      <c r="K1975" s="43"/>
      <c r="L1975" s="43"/>
      <c r="M1975" s="43"/>
      <c r="N1975" s="43"/>
      <c r="O1975" s="43"/>
      <c r="P1975" s="43"/>
      <c r="Q1975" s="41"/>
    </row>
    <row r="1976" spans="1:17" s="18" customFormat="1" x14ac:dyDescent="0.2">
      <c r="A1976" s="43"/>
      <c r="B1976" s="43"/>
      <c r="C1976" s="43"/>
      <c r="D1976" s="43"/>
      <c r="E1976" s="43"/>
      <c r="F1976" s="43"/>
      <c r="G1976" s="43"/>
      <c r="H1976" s="43"/>
      <c r="I1976" s="43"/>
      <c r="J1976" s="43"/>
      <c r="K1976" s="43"/>
      <c r="L1976" s="43"/>
      <c r="M1976" s="43"/>
      <c r="N1976" s="43"/>
      <c r="O1976" s="43"/>
      <c r="P1976" s="43"/>
      <c r="Q1976" s="41"/>
    </row>
    <row r="1977" spans="1:17" s="18" customFormat="1" x14ac:dyDescent="0.2">
      <c r="A1977" s="43"/>
      <c r="B1977" s="43"/>
      <c r="C1977" s="43"/>
      <c r="D1977" s="43"/>
      <c r="E1977" s="43"/>
      <c r="F1977" s="43"/>
      <c r="G1977" s="43"/>
      <c r="H1977" s="43"/>
      <c r="I1977" s="43"/>
      <c r="J1977" s="43"/>
      <c r="K1977" s="43"/>
      <c r="L1977" s="43"/>
      <c r="M1977" s="43"/>
      <c r="N1977" s="43"/>
      <c r="O1977" s="43"/>
      <c r="P1977" s="43"/>
      <c r="Q1977" s="41"/>
    </row>
    <row r="1978" spans="1:17" s="18" customFormat="1" x14ac:dyDescent="0.2">
      <c r="A1978" s="43"/>
      <c r="B1978" s="43"/>
      <c r="C1978" s="43"/>
      <c r="D1978" s="43"/>
      <c r="E1978" s="43"/>
      <c r="F1978" s="43"/>
      <c r="G1978" s="43"/>
      <c r="H1978" s="43"/>
      <c r="I1978" s="43"/>
      <c r="J1978" s="43"/>
      <c r="K1978" s="43"/>
      <c r="L1978" s="43"/>
      <c r="M1978" s="43"/>
      <c r="N1978" s="43"/>
      <c r="O1978" s="43"/>
      <c r="P1978" s="43"/>
      <c r="Q1978" s="41"/>
    </row>
    <row r="1979" spans="1:17" s="18" customFormat="1" x14ac:dyDescent="0.2">
      <c r="A1979" s="43"/>
      <c r="B1979" s="43"/>
      <c r="C1979" s="43"/>
      <c r="D1979" s="43"/>
      <c r="E1979" s="43"/>
      <c r="F1979" s="43"/>
      <c r="G1979" s="43"/>
      <c r="H1979" s="43"/>
      <c r="I1979" s="43"/>
      <c r="J1979" s="43"/>
      <c r="K1979" s="43"/>
      <c r="L1979" s="43"/>
      <c r="M1979" s="43"/>
      <c r="N1979" s="43"/>
      <c r="O1979" s="43"/>
      <c r="P1979" s="43"/>
      <c r="Q1979" s="41"/>
    </row>
    <row r="1980" spans="1:17" s="18" customFormat="1" x14ac:dyDescent="0.2">
      <c r="A1980" s="43"/>
      <c r="B1980" s="43"/>
      <c r="C1980" s="43"/>
      <c r="D1980" s="43"/>
      <c r="E1980" s="43"/>
      <c r="F1980" s="43"/>
      <c r="G1980" s="43"/>
      <c r="H1980" s="43"/>
      <c r="I1980" s="43"/>
      <c r="J1980" s="43"/>
      <c r="K1980" s="43"/>
      <c r="L1980" s="43"/>
      <c r="M1980" s="43"/>
      <c r="N1980" s="43"/>
      <c r="O1980" s="43"/>
      <c r="P1980" s="43"/>
      <c r="Q1980" s="41"/>
    </row>
    <row r="1981" spans="1:17" s="18" customFormat="1" x14ac:dyDescent="0.2">
      <c r="A1981" s="43"/>
      <c r="B1981" s="43"/>
      <c r="C1981" s="43"/>
      <c r="D1981" s="43"/>
      <c r="E1981" s="43"/>
      <c r="F1981" s="43"/>
      <c r="G1981" s="43"/>
      <c r="H1981" s="43"/>
      <c r="I1981" s="43"/>
      <c r="J1981" s="43"/>
      <c r="K1981" s="43"/>
      <c r="L1981" s="43"/>
      <c r="M1981" s="43"/>
      <c r="N1981" s="43"/>
      <c r="O1981" s="43"/>
      <c r="P1981" s="43"/>
      <c r="Q1981" s="41"/>
    </row>
    <row r="1982" spans="1:17" s="18" customFormat="1" x14ac:dyDescent="0.2">
      <c r="A1982" s="43"/>
      <c r="B1982" s="43"/>
      <c r="C1982" s="43"/>
      <c r="D1982" s="43"/>
      <c r="E1982" s="43"/>
      <c r="F1982" s="43"/>
      <c r="G1982" s="43"/>
      <c r="H1982" s="43"/>
      <c r="I1982" s="43"/>
      <c r="J1982" s="43"/>
      <c r="K1982" s="43"/>
      <c r="L1982" s="43"/>
      <c r="M1982" s="43"/>
      <c r="N1982" s="43"/>
      <c r="O1982" s="43"/>
      <c r="P1982" s="43"/>
      <c r="Q1982" s="41"/>
    </row>
    <row r="1983" spans="1:17" s="18" customFormat="1" x14ac:dyDescent="0.2">
      <c r="A1983" s="43"/>
      <c r="B1983" s="43"/>
      <c r="C1983" s="43"/>
      <c r="D1983" s="43"/>
      <c r="E1983" s="43"/>
      <c r="F1983" s="43"/>
      <c r="G1983" s="43"/>
      <c r="H1983" s="43"/>
      <c r="I1983" s="43"/>
      <c r="J1983" s="43"/>
      <c r="K1983" s="43"/>
      <c r="L1983" s="43"/>
      <c r="M1983" s="43"/>
      <c r="N1983" s="43"/>
      <c r="O1983" s="43"/>
      <c r="P1983" s="43"/>
      <c r="Q1983" s="41"/>
    </row>
    <row r="1984" spans="1:17" s="18" customFormat="1" x14ac:dyDescent="0.2">
      <c r="A1984" s="43"/>
      <c r="B1984" s="43"/>
      <c r="C1984" s="43"/>
      <c r="D1984" s="43"/>
      <c r="E1984" s="43"/>
      <c r="F1984" s="43"/>
      <c r="G1984" s="43"/>
      <c r="H1984" s="43"/>
      <c r="I1984" s="43"/>
      <c r="J1984" s="43"/>
      <c r="K1984" s="43"/>
      <c r="L1984" s="43"/>
      <c r="M1984" s="43"/>
      <c r="N1984" s="43"/>
      <c r="O1984" s="43"/>
      <c r="P1984" s="43"/>
      <c r="Q1984" s="41"/>
    </row>
    <row r="1985" spans="1:17" s="18" customFormat="1" x14ac:dyDescent="0.2">
      <c r="A1985" s="43"/>
      <c r="B1985" s="43"/>
      <c r="C1985" s="43"/>
      <c r="D1985" s="43"/>
      <c r="E1985" s="43"/>
      <c r="F1985" s="43"/>
      <c r="G1985" s="43"/>
      <c r="H1985" s="43"/>
      <c r="I1985" s="43"/>
      <c r="J1985" s="43"/>
      <c r="K1985" s="43"/>
      <c r="L1985" s="43"/>
      <c r="M1985" s="43"/>
      <c r="N1985" s="43"/>
      <c r="O1985" s="43"/>
      <c r="P1985" s="43"/>
      <c r="Q1985" s="41"/>
    </row>
    <row r="1986" spans="1:17" s="18" customFormat="1" x14ac:dyDescent="0.2">
      <c r="A1986" s="43"/>
      <c r="B1986" s="43"/>
      <c r="C1986" s="43"/>
      <c r="D1986" s="43"/>
      <c r="E1986" s="43"/>
      <c r="F1986" s="43"/>
      <c r="G1986" s="43"/>
      <c r="H1986" s="43"/>
      <c r="I1986" s="43"/>
      <c r="J1986" s="43"/>
      <c r="K1986" s="43"/>
      <c r="L1986" s="43"/>
      <c r="M1986" s="43"/>
      <c r="N1986" s="43"/>
      <c r="O1986" s="43"/>
      <c r="P1986" s="43"/>
      <c r="Q1986" s="41"/>
    </row>
    <row r="1987" spans="1:17" s="18" customFormat="1" x14ac:dyDescent="0.2">
      <c r="A1987" s="43"/>
      <c r="B1987" s="43"/>
      <c r="C1987" s="43"/>
      <c r="D1987" s="43"/>
      <c r="E1987" s="43"/>
      <c r="F1987" s="43"/>
      <c r="G1987" s="43"/>
      <c r="H1987" s="43"/>
      <c r="I1987" s="43"/>
      <c r="J1987" s="43"/>
      <c r="K1987" s="43"/>
      <c r="L1987" s="43"/>
      <c r="M1987" s="43"/>
      <c r="N1987" s="43"/>
      <c r="O1987" s="43"/>
      <c r="P1987" s="43"/>
      <c r="Q1987" s="41"/>
    </row>
    <row r="1988" spans="1:17" s="18" customFormat="1" x14ac:dyDescent="0.2">
      <c r="A1988" s="43"/>
      <c r="B1988" s="43"/>
      <c r="C1988" s="43"/>
      <c r="D1988" s="43"/>
      <c r="E1988" s="43"/>
      <c r="F1988" s="43"/>
      <c r="G1988" s="43"/>
      <c r="H1988" s="43"/>
      <c r="I1988" s="43"/>
      <c r="J1988" s="43"/>
      <c r="K1988" s="43"/>
      <c r="L1988" s="43"/>
      <c r="M1988" s="43"/>
      <c r="N1988" s="43"/>
      <c r="O1988" s="43"/>
      <c r="P1988" s="43"/>
      <c r="Q1988" s="41"/>
    </row>
    <row r="1989" spans="1:17" s="18" customFormat="1" x14ac:dyDescent="0.2">
      <c r="A1989" s="43"/>
      <c r="B1989" s="43"/>
      <c r="C1989" s="43"/>
      <c r="D1989" s="43"/>
      <c r="E1989" s="43"/>
      <c r="F1989" s="43"/>
      <c r="G1989" s="43"/>
      <c r="H1989" s="43"/>
      <c r="I1989" s="43"/>
      <c r="J1989" s="43"/>
      <c r="K1989" s="43"/>
      <c r="L1989" s="43"/>
      <c r="M1989" s="43"/>
      <c r="N1989" s="43"/>
      <c r="O1989" s="43"/>
      <c r="P1989" s="43"/>
      <c r="Q1989" s="41"/>
    </row>
    <row r="1990" spans="1:17" s="18" customFormat="1" x14ac:dyDescent="0.2">
      <c r="A1990" s="43"/>
      <c r="B1990" s="43"/>
      <c r="C1990" s="43"/>
      <c r="D1990" s="43"/>
      <c r="E1990" s="43"/>
      <c r="F1990" s="43"/>
      <c r="G1990" s="43"/>
      <c r="H1990" s="43"/>
      <c r="I1990" s="43"/>
      <c r="J1990" s="43"/>
      <c r="K1990" s="43"/>
      <c r="L1990" s="43"/>
      <c r="M1990" s="43"/>
      <c r="N1990" s="43"/>
      <c r="O1990" s="43"/>
      <c r="P1990" s="43"/>
      <c r="Q1990" s="41"/>
    </row>
    <row r="1991" spans="1:17" s="18" customFormat="1" x14ac:dyDescent="0.2">
      <c r="A1991" s="43"/>
      <c r="B1991" s="43"/>
      <c r="C1991" s="43"/>
      <c r="D1991" s="43"/>
      <c r="E1991" s="43"/>
      <c r="F1991" s="43"/>
      <c r="G1991" s="43"/>
      <c r="H1991" s="43"/>
      <c r="I1991" s="43"/>
      <c r="J1991" s="43"/>
      <c r="K1991" s="43"/>
      <c r="L1991" s="43"/>
      <c r="M1991" s="43"/>
      <c r="N1991" s="43"/>
      <c r="O1991" s="43"/>
      <c r="P1991" s="43"/>
      <c r="Q1991" s="41"/>
    </row>
    <row r="1992" spans="1:17" s="18" customFormat="1" x14ac:dyDescent="0.2">
      <c r="A1992" s="43"/>
      <c r="B1992" s="43"/>
      <c r="C1992" s="43"/>
      <c r="D1992" s="43"/>
      <c r="E1992" s="43"/>
      <c r="F1992" s="43"/>
      <c r="G1992" s="43"/>
      <c r="H1992" s="43"/>
      <c r="I1992" s="43"/>
      <c r="J1992" s="43"/>
      <c r="K1992" s="43"/>
      <c r="L1992" s="43"/>
      <c r="M1992" s="43"/>
      <c r="N1992" s="43"/>
      <c r="O1992" s="43"/>
      <c r="P1992" s="43"/>
      <c r="Q1992" s="41"/>
    </row>
    <row r="1993" spans="1:17" s="18" customFormat="1" x14ac:dyDescent="0.2">
      <c r="A1993" s="43"/>
      <c r="B1993" s="43"/>
      <c r="C1993" s="43"/>
      <c r="D1993" s="43"/>
      <c r="E1993" s="43"/>
      <c r="F1993" s="43"/>
      <c r="G1993" s="43"/>
      <c r="H1993" s="43"/>
      <c r="I1993" s="43"/>
      <c r="J1993" s="43"/>
      <c r="K1993" s="43"/>
      <c r="L1993" s="43"/>
      <c r="M1993" s="43"/>
      <c r="N1993" s="43"/>
      <c r="O1993" s="43"/>
      <c r="P1993" s="43"/>
      <c r="Q1993" s="41"/>
    </row>
    <row r="1994" spans="1:17" s="18" customFormat="1" x14ac:dyDescent="0.2">
      <c r="A1994" s="43"/>
      <c r="B1994" s="43"/>
      <c r="C1994" s="43"/>
      <c r="D1994" s="43"/>
      <c r="E1994" s="43"/>
      <c r="F1994" s="43"/>
      <c r="G1994" s="43"/>
      <c r="H1994" s="43"/>
      <c r="I1994" s="43"/>
      <c r="J1994" s="43"/>
      <c r="K1994" s="43"/>
      <c r="L1994" s="43"/>
      <c r="M1994" s="43"/>
      <c r="N1994" s="43"/>
      <c r="O1994" s="43"/>
      <c r="P1994" s="43"/>
      <c r="Q1994" s="41"/>
    </row>
    <row r="1995" spans="1:17" s="18" customFormat="1" x14ac:dyDescent="0.2">
      <c r="A1995" s="43"/>
      <c r="B1995" s="43"/>
      <c r="C1995" s="43"/>
      <c r="D1995" s="43"/>
      <c r="E1995" s="43"/>
      <c r="F1995" s="43"/>
      <c r="G1995" s="43"/>
      <c r="H1995" s="43"/>
      <c r="I1995" s="43"/>
      <c r="J1995" s="43"/>
      <c r="K1995" s="43"/>
      <c r="L1995" s="43"/>
      <c r="M1995" s="43"/>
      <c r="N1995" s="43"/>
      <c r="O1995" s="43"/>
      <c r="P1995" s="43"/>
      <c r="Q1995" s="41"/>
    </row>
    <row r="1996" spans="1:17" s="18" customFormat="1" x14ac:dyDescent="0.2">
      <c r="A1996" s="43"/>
      <c r="B1996" s="43"/>
      <c r="C1996" s="43"/>
      <c r="D1996" s="43"/>
      <c r="E1996" s="43"/>
      <c r="F1996" s="43"/>
      <c r="G1996" s="43"/>
      <c r="H1996" s="43"/>
      <c r="I1996" s="43"/>
      <c r="J1996" s="43"/>
      <c r="K1996" s="43"/>
      <c r="L1996" s="43"/>
      <c r="M1996" s="43"/>
      <c r="N1996" s="43"/>
      <c r="O1996" s="43"/>
      <c r="P1996" s="43"/>
      <c r="Q1996" s="41"/>
    </row>
    <row r="1997" spans="1:17" s="18" customFormat="1" x14ac:dyDescent="0.2">
      <c r="A1997" s="43"/>
      <c r="B1997" s="43"/>
      <c r="C1997" s="43"/>
      <c r="D1997" s="43"/>
      <c r="E1997" s="43"/>
      <c r="F1997" s="43"/>
      <c r="G1997" s="43"/>
      <c r="H1997" s="43"/>
      <c r="I1997" s="43"/>
      <c r="J1997" s="43"/>
      <c r="K1997" s="43"/>
      <c r="L1997" s="43"/>
      <c r="M1997" s="43"/>
      <c r="N1997" s="43"/>
      <c r="O1997" s="43"/>
      <c r="P1997" s="43"/>
      <c r="Q1997" s="41"/>
    </row>
    <row r="1998" spans="1:17" s="18" customFormat="1" x14ac:dyDescent="0.2">
      <c r="A1998" s="43"/>
      <c r="B1998" s="43"/>
      <c r="C1998" s="43"/>
      <c r="D1998" s="43"/>
      <c r="E1998" s="43"/>
      <c r="F1998" s="43"/>
      <c r="G1998" s="43"/>
      <c r="H1998" s="43"/>
      <c r="I1998" s="43"/>
      <c r="J1998" s="43"/>
      <c r="K1998" s="43"/>
      <c r="L1998" s="43"/>
      <c r="M1998" s="43"/>
      <c r="N1998" s="43"/>
      <c r="O1998" s="43"/>
      <c r="P1998" s="43"/>
      <c r="Q1998" s="41"/>
    </row>
    <row r="1999" spans="1:17" s="18" customFormat="1" x14ac:dyDescent="0.2">
      <c r="A1999" s="43"/>
      <c r="B1999" s="43"/>
      <c r="C1999" s="43"/>
      <c r="D1999" s="43"/>
      <c r="E1999" s="43"/>
      <c r="F1999" s="43"/>
      <c r="G1999" s="43"/>
      <c r="H1999" s="43"/>
      <c r="I1999" s="43"/>
      <c r="J1999" s="43"/>
      <c r="K1999" s="43"/>
      <c r="L1999" s="43"/>
      <c r="M1999" s="43"/>
      <c r="N1999" s="43"/>
      <c r="O1999" s="43"/>
      <c r="P1999" s="43"/>
      <c r="Q1999" s="41"/>
    </row>
    <row r="2000" spans="1:17" s="18" customFormat="1" x14ac:dyDescent="0.2">
      <c r="A2000" s="43"/>
      <c r="B2000" s="43"/>
      <c r="C2000" s="43"/>
      <c r="D2000" s="43"/>
      <c r="E2000" s="43"/>
      <c r="F2000" s="43"/>
      <c r="G2000" s="43"/>
      <c r="H2000" s="43"/>
      <c r="I2000" s="43"/>
      <c r="J2000" s="43"/>
      <c r="K2000" s="43"/>
      <c r="L2000" s="43"/>
      <c r="M2000" s="43"/>
      <c r="N2000" s="43"/>
      <c r="O2000" s="43"/>
      <c r="P2000" s="43"/>
      <c r="Q2000" s="41"/>
    </row>
    <row r="2001" spans="1:17" s="18" customFormat="1" x14ac:dyDescent="0.2">
      <c r="A2001" s="43"/>
      <c r="B2001" s="43"/>
      <c r="C2001" s="43"/>
      <c r="D2001" s="43"/>
      <c r="E2001" s="43"/>
      <c r="F2001" s="43"/>
      <c r="G2001" s="43"/>
      <c r="H2001" s="43"/>
      <c r="I2001" s="43"/>
      <c r="J2001" s="43"/>
      <c r="K2001" s="43"/>
      <c r="L2001" s="43"/>
      <c r="M2001" s="43"/>
      <c r="N2001" s="43"/>
      <c r="O2001" s="43"/>
      <c r="P2001" s="43"/>
      <c r="Q2001" s="41"/>
    </row>
    <row r="2002" spans="1:17" s="18" customFormat="1" x14ac:dyDescent="0.2">
      <c r="A2002" s="43"/>
      <c r="B2002" s="43"/>
      <c r="C2002" s="43"/>
      <c r="D2002" s="43"/>
      <c r="E2002" s="43"/>
      <c r="F2002" s="43"/>
      <c r="G2002" s="43"/>
      <c r="H2002" s="43"/>
      <c r="I2002" s="43"/>
      <c r="J2002" s="43"/>
      <c r="K2002" s="43"/>
      <c r="L2002" s="43"/>
      <c r="M2002" s="43"/>
      <c r="N2002" s="43"/>
      <c r="O2002" s="43"/>
      <c r="P2002" s="43"/>
      <c r="Q2002" s="41"/>
    </row>
    <row r="2003" spans="1:17" s="18" customFormat="1" x14ac:dyDescent="0.2">
      <c r="A2003" s="43"/>
      <c r="B2003" s="43"/>
      <c r="C2003" s="43"/>
      <c r="D2003" s="43"/>
      <c r="E2003" s="43"/>
      <c r="F2003" s="43"/>
      <c r="G2003" s="43"/>
      <c r="H2003" s="43"/>
      <c r="I2003" s="43"/>
      <c r="J2003" s="43"/>
      <c r="K2003" s="43"/>
      <c r="L2003" s="43"/>
      <c r="M2003" s="43"/>
      <c r="N2003" s="43"/>
      <c r="O2003" s="43"/>
      <c r="P2003" s="43"/>
      <c r="Q2003" s="41"/>
    </row>
    <row r="2004" spans="1:17" s="18" customFormat="1" x14ac:dyDescent="0.2">
      <c r="A2004" s="43"/>
      <c r="B2004" s="43"/>
      <c r="C2004" s="43"/>
      <c r="D2004" s="43"/>
      <c r="E2004" s="43"/>
      <c r="F2004" s="43"/>
      <c r="G2004" s="43"/>
      <c r="H2004" s="43"/>
      <c r="I2004" s="43"/>
      <c r="J2004" s="43"/>
      <c r="K2004" s="43"/>
      <c r="L2004" s="43"/>
      <c r="M2004" s="43"/>
      <c r="N2004" s="43"/>
      <c r="O2004" s="43"/>
      <c r="P2004" s="43"/>
      <c r="Q2004" s="41"/>
    </row>
    <row r="2005" spans="1:17" s="18" customFormat="1" x14ac:dyDescent="0.2">
      <c r="A2005" s="43"/>
      <c r="B2005" s="43"/>
      <c r="C2005" s="43"/>
      <c r="D2005" s="43"/>
      <c r="E2005" s="43"/>
      <c r="F2005" s="43"/>
      <c r="G2005" s="43"/>
      <c r="H2005" s="43"/>
      <c r="I2005" s="43"/>
      <c r="J2005" s="43"/>
      <c r="K2005" s="43"/>
      <c r="L2005" s="43"/>
      <c r="M2005" s="43"/>
      <c r="N2005" s="43"/>
      <c r="O2005" s="43"/>
      <c r="P2005" s="43"/>
      <c r="Q2005" s="41"/>
    </row>
    <row r="2006" spans="1:17" s="18" customFormat="1" x14ac:dyDescent="0.2">
      <c r="A2006" s="43"/>
      <c r="B2006" s="43"/>
      <c r="C2006" s="43"/>
      <c r="D2006" s="43"/>
      <c r="E2006" s="43"/>
      <c r="F2006" s="43"/>
      <c r="G2006" s="43"/>
      <c r="H2006" s="43"/>
      <c r="I2006" s="43"/>
      <c r="J2006" s="43"/>
      <c r="K2006" s="43"/>
      <c r="L2006" s="43"/>
      <c r="M2006" s="43"/>
      <c r="N2006" s="43"/>
      <c r="O2006" s="43"/>
      <c r="P2006" s="43"/>
      <c r="Q2006" s="41"/>
    </row>
    <row r="2007" spans="1:17" s="18" customFormat="1" x14ac:dyDescent="0.2">
      <c r="A2007" s="43"/>
      <c r="B2007" s="43"/>
      <c r="C2007" s="43"/>
      <c r="D2007" s="43"/>
      <c r="E2007" s="43"/>
      <c r="F2007" s="43"/>
      <c r="G2007" s="43"/>
      <c r="H2007" s="43"/>
      <c r="I2007" s="43"/>
      <c r="J2007" s="43"/>
      <c r="K2007" s="43"/>
      <c r="L2007" s="43"/>
      <c r="M2007" s="43"/>
      <c r="N2007" s="43"/>
      <c r="O2007" s="43"/>
      <c r="P2007" s="43"/>
      <c r="Q2007" s="41"/>
    </row>
    <row r="2008" spans="1:17" s="18" customFormat="1" x14ac:dyDescent="0.2">
      <c r="A2008" s="43"/>
      <c r="B2008" s="43"/>
      <c r="C2008" s="43"/>
      <c r="D2008" s="43"/>
      <c r="E2008" s="43"/>
      <c r="F2008" s="43"/>
      <c r="G2008" s="43"/>
      <c r="H2008" s="43"/>
      <c r="I2008" s="43"/>
      <c r="J2008" s="43"/>
      <c r="K2008" s="43"/>
      <c r="L2008" s="43"/>
      <c r="M2008" s="43"/>
      <c r="N2008" s="43"/>
      <c r="O2008" s="43"/>
      <c r="P2008" s="43"/>
      <c r="Q2008" s="41"/>
    </row>
    <row r="2009" spans="1:17" s="18" customFormat="1" x14ac:dyDescent="0.2">
      <c r="A2009" s="43"/>
      <c r="B2009" s="43"/>
      <c r="C2009" s="43"/>
      <c r="D2009" s="43"/>
      <c r="E2009" s="43"/>
      <c r="F2009" s="43"/>
      <c r="G2009" s="43"/>
      <c r="H2009" s="43"/>
      <c r="I2009" s="43"/>
      <c r="J2009" s="43"/>
      <c r="K2009" s="43"/>
      <c r="L2009" s="43"/>
      <c r="M2009" s="43"/>
      <c r="N2009" s="43"/>
      <c r="O2009" s="43"/>
      <c r="P2009" s="43"/>
      <c r="Q2009" s="41"/>
    </row>
    <row r="2010" spans="1:17" s="18" customFormat="1" x14ac:dyDescent="0.2">
      <c r="A2010" s="43"/>
      <c r="B2010" s="43"/>
      <c r="C2010" s="43"/>
      <c r="D2010" s="43"/>
      <c r="E2010" s="43"/>
      <c r="F2010" s="43"/>
      <c r="G2010" s="43"/>
      <c r="H2010" s="43"/>
      <c r="I2010" s="43"/>
      <c r="J2010" s="43"/>
      <c r="K2010" s="43"/>
      <c r="L2010" s="43"/>
      <c r="M2010" s="43"/>
      <c r="N2010" s="43"/>
      <c r="O2010" s="43"/>
      <c r="P2010" s="43"/>
      <c r="Q2010" s="41"/>
    </row>
    <row r="2011" spans="1:17" s="18" customFormat="1" x14ac:dyDescent="0.2">
      <c r="A2011" s="43"/>
      <c r="B2011" s="43"/>
      <c r="C2011" s="43"/>
      <c r="D2011" s="43"/>
      <c r="E2011" s="43"/>
      <c r="F2011" s="43"/>
      <c r="G2011" s="43"/>
      <c r="H2011" s="43"/>
      <c r="I2011" s="43"/>
      <c r="J2011" s="43"/>
      <c r="K2011" s="43"/>
      <c r="L2011" s="43"/>
      <c r="M2011" s="43"/>
      <c r="N2011" s="43"/>
      <c r="O2011" s="43"/>
      <c r="P2011" s="43"/>
      <c r="Q2011" s="41"/>
    </row>
    <row r="2012" spans="1:17" s="18" customFormat="1" x14ac:dyDescent="0.2">
      <c r="A2012" s="43"/>
      <c r="B2012" s="43"/>
      <c r="C2012" s="43"/>
      <c r="D2012" s="43"/>
      <c r="E2012" s="43"/>
      <c r="F2012" s="43"/>
      <c r="G2012" s="43"/>
      <c r="H2012" s="43"/>
      <c r="I2012" s="43"/>
      <c r="J2012" s="43"/>
      <c r="K2012" s="43"/>
      <c r="L2012" s="43"/>
      <c r="M2012" s="43"/>
      <c r="N2012" s="43"/>
      <c r="O2012" s="43"/>
      <c r="P2012" s="43"/>
      <c r="Q2012" s="41"/>
    </row>
    <row r="2013" spans="1:17" s="18" customFormat="1" x14ac:dyDescent="0.2">
      <c r="A2013" s="43"/>
      <c r="B2013" s="43"/>
      <c r="C2013" s="43"/>
      <c r="D2013" s="43"/>
      <c r="E2013" s="43"/>
      <c r="F2013" s="43"/>
      <c r="G2013" s="43"/>
      <c r="H2013" s="43"/>
      <c r="I2013" s="43"/>
      <c r="J2013" s="43"/>
      <c r="K2013" s="43"/>
      <c r="L2013" s="43"/>
      <c r="M2013" s="43"/>
      <c r="N2013" s="43"/>
      <c r="O2013" s="43"/>
      <c r="P2013" s="43"/>
      <c r="Q2013" s="41"/>
    </row>
    <row r="2014" spans="1:17" s="18" customFormat="1" x14ac:dyDescent="0.2">
      <c r="A2014" s="43"/>
      <c r="B2014" s="43"/>
      <c r="C2014" s="43"/>
      <c r="D2014" s="43"/>
      <c r="E2014" s="43"/>
      <c r="F2014" s="43"/>
      <c r="G2014" s="43"/>
      <c r="H2014" s="43"/>
      <c r="I2014" s="43"/>
      <c r="J2014" s="43"/>
      <c r="K2014" s="43"/>
      <c r="L2014" s="43"/>
      <c r="M2014" s="43"/>
      <c r="N2014" s="43"/>
      <c r="O2014" s="43"/>
      <c r="P2014" s="43"/>
      <c r="Q2014" s="41"/>
    </row>
    <row r="2015" spans="1:17" s="18" customFormat="1" x14ac:dyDescent="0.2">
      <c r="A2015" s="43"/>
      <c r="B2015" s="43"/>
      <c r="C2015" s="43"/>
      <c r="D2015" s="43"/>
      <c r="E2015" s="43"/>
      <c r="F2015" s="43"/>
      <c r="G2015" s="43"/>
      <c r="H2015" s="43"/>
      <c r="I2015" s="43"/>
      <c r="J2015" s="43"/>
      <c r="K2015" s="43"/>
      <c r="L2015" s="43"/>
      <c r="M2015" s="43"/>
      <c r="N2015" s="43"/>
      <c r="O2015" s="43"/>
      <c r="P2015" s="43"/>
      <c r="Q2015" s="41"/>
    </row>
    <row r="2016" spans="1:17" s="18" customFormat="1" x14ac:dyDescent="0.2">
      <c r="A2016" s="43"/>
      <c r="B2016" s="43"/>
      <c r="C2016" s="43"/>
      <c r="D2016" s="43"/>
      <c r="E2016" s="43"/>
      <c r="F2016" s="43"/>
      <c r="G2016" s="43"/>
      <c r="H2016" s="43"/>
      <c r="I2016" s="43"/>
      <c r="J2016" s="43"/>
      <c r="K2016" s="43"/>
      <c r="L2016" s="43"/>
      <c r="M2016" s="43"/>
      <c r="N2016" s="43"/>
      <c r="O2016" s="43"/>
      <c r="P2016" s="43"/>
      <c r="Q2016" s="41"/>
    </row>
    <row r="2017" spans="1:17" s="18" customFormat="1" x14ac:dyDescent="0.2">
      <c r="A2017" s="43"/>
      <c r="B2017" s="43"/>
      <c r="C2017" s="43"/>
      <c r="D2017" s="43"/>
      <c r="E2017" s="43"/>
      <c r="F2017" s="43"/>
      <c r="G2017" s="43"/>
      <c r="H2017" s="43"/>
      <c r="I2017" s="43"/>
      <c r="J2017" s="43"/>
      <c r="K2017" s="43"/>
      <c r="L2017" s="43"/>
      <c r="M2017" s="43"/>
      <c r="N2017" s="43"/>
      <c r="O2017" s="43"/>
      <c r="P2017" s="43"/>
      <c r="Q2017" s="41"/>
    </row>
    <row r="2018" spans="1:17" s="18" customFormat="1" x14ac:dyDescent="0.2">
      <c r="A2018" s="43"/>
      <c r="B2018" s="43"/>
      <c r="C2018" s="43"/>
      <c r="D2018" s="43"/>
      <c r="E2018" s="43"/>
      <c r="F2018" s="43"/>
      <c r="G2018" s="43"/>
      <c r="H2018" s="43"/>
      <c r="I2018" s="43"/>
      <c r="J2018" s="43"/>
      <c r="K2018" s="43"/>
      <c r="L2018" s="43"/>
      <c r="M2018" s="43"/>
      <c r="N2018" s="43"/>
      <c r="O2018" s="43"/>
      <c r="P2018" s="43"/>
      <c r="Q2018" s="41"/>
    </row>
    <row r="2019" spans="1:17" s="18" customFormat="1" x14ac:dyDescent="0.2">
      <c r="A2019" s="43"/>
      <c r="B2019" s="43"/>
      <c r="C2019" s="43"/>
      <c r="D2019" s="43"/>
      <c r="E2019" s="43"/>
      <c r="F2019" s="43"/>
      <c r="G2019" s="43"/>
      <c r="H2019" s="43"/>
      <c r="I2019" s="43"/>
      <c r="J2019" s="43"/>
      <c r="K2019" s="43"/>
      <c r="L2019" s="43"/>
      <c r="M2019" s="43"/>
      <c r="N2019" s="43"/>
      <c r="O2019" s="43"/>
      <c r="P2019" s="43"/>
      <c r="Q2019" s="41"/>
    </row>
    <row r="2020" spans="1:17" s="18" customFormat="1" x14ac:dyDescent="0.2">
      <c r="A2020" s="43"/>
      <c r="B2020" s="43"/>
      <c r="C2020" s="43"/>
      <c r="D2020" s="43"/>
      <c r="E2020" s="43"/>
      <c r="F2020" s="43"/>
      <c r="G2020" s="43"/>
      <c r="H2020" s="43"/>
      <c r="I2020" s="43"/>
      <c r="J2020" s="43"/>
      <c r="K2020" s="43"/>
      <c r="L2020" s="43"/>
      <c r="M2020" s="43"/>
      <c r="N2020" s="43"/>
      <c r="O2020" s="43"/>
      <c r="P2020" s="43"/>
      <c r="Q2020" s="41"/>
    </row>
    <row r="2021" spans="1:17" s="18" customFormat="1" x14ac:dyDescent="0.2">
      <c r="A2021" s="43"/>
      <c r="B2021" s="43"/>
      <c r="C2021" s="43"/>
      <c r="D2021" s="43"/>
      <c r="E2021" s="43"/>
      <c r="F2021" s="43"/>
      <c r="G2021" s="43"/>
      <c r="H2021" s="43"/>
      <c r="I2021" s="43"/>
      <c r="J2021" s="43"/>
      <c r="K2021" s="43"/>
      <c r="L2021" s="43"/>
      <c r="M2021" s="43"/>
      <c r="N2021" s="43"/>
      <c r="O2021" s="43"/>
      <c r="P2021" s="43"/>
      <c r="Q2021" s="41"/>
    </row>
    <row r="2022" spans="1:17" s="18" customFormat="1" x14ac:dyDescent="0.2">
      <c r="A2022" s="43"/>
      <c r="B2022" s="43"/>
      <c r="C2022" s="43"/>
      <c r="D2022" s="43"/>
      <c r="E2022" s="43"/>
      <c r="F2022" s="43"/>
      <c r="G2022" s="43"/>
      <c r="H2022" s="43"/>
      <c r="I2022" s="43"/>
      <c r="J2022" s="43"/>
      <c r="K2022" s="43"/>
      <c r="L2022" s="43"/>
      <c r="M2022" s="43"/>
      <c r="N2022" s="43"/>
      <c r="O2022" s="43"/>
      <c r="P2022" s="43"/>
      <c r="Q2022" s="41"/>
    </row>
    <row r="2023" spans="1:17" s="18" customFormat="1" x14ac:dyDescent="0.2">
      <c r="A2023" s="43"/>
      <c r="B2023" s="43"/>
      <c r="C2023" s="43"/>
      <c r="D2023" s="43"/>
      <c r="E2023" s="43"/>
      <c r="F2023" s="43"/>
      <c r="G2023" s="43"/>
      <c r="H2023" s="43"/>
      <c r="I2023" s="43"/>
      <c r="J2023" s="43"/>
      <c r="K2023" s="43"/>
      <c r="L2023" s="43"/>
      <c r="M2023" s="43"/>
      <c r="N2023" s="43"/>
      <c r="O2023" s="43"/>
      <c r="P2023" s="43"/>
      <c r="Q2023" s="41"/>
    </row>
    <row r="2024" spans="1:17" s="18" customFormat="1" x14ac:dyDescent="0.2">
      <c r="A2024" s="43"/>
      <c r="B2024" s="43"/>
      <c r="C2024" s="43"/>
      <c r="D2024" s="43"/>
      <c r="E2024" s="43"/>
      <c r="F2024" s="43"/>
      <c r="G2024" s="43"/>
      <c r="H2024" s="43"/>
      <c r="I2024" s="43"/>
      <c r="J2024" s="43"/>
      <c r="K2024" s="43"/>
      <c r="L2024" s="43"/>
      <c r="M2024" s="43"/>
      <c r="N2024" s="43"/>
      <c r="O2024" s="43"/>
      <c r="P2024" s="43"/>
      <c r="Q2024" s="41"/>
    </row>
    <row r="2025" spans="1:17" s="18" customFormat="1" x14ac:dyDescent="0.2">
      <c r="A2025" s="43"/>
      <c r="B2025" s="43"/>
      <c r="C2025" s="43"/>
      <c r="D2025" s="43"/>
      <c r="E2025" s="43"/>
      <c r="F2025" s="43"/>
      <c r="G2025" s="43"/>
      <c r="H2025" s="43"/>
      <c r="I2025" s="43"/>
      <c r="J2025" s="43"/>
      <c r="K2025" s="43"/>
      <c r="L2025" s="43"/>
      <c r="M2025" s="43"/>
      <c r="N2025" s="43"/>
      <c r="O2025" s="43"/>
      <c r="P2025" s="43"/>
      <c r="Q2025" s="41"/>
    </row>
    <row r="2026" spans="1:17" s="18" customFormat="1" x14ac:dyDescent="0.2">
      <c r="A2026" s="43"/>
      <c r="B2026" s="43"/>
      <c r="C2026" s="43"/>
      <c r="D2026" s="43"/>
      <c r="E2026" s="43"/>
      <c r="F2026" s="43"/>
      <c r="G2026" s="43"/>
      <c r="H2026" s="43"/>
      <c r="I2026" s="43"/>
      <c r="J2026" s="43"/>
      <c r="K2026" s="43"/>
      <c r="L2026" s="43"/>
      <c r="M2026" s="43"/>
      <c r="N2026" s="43"/>
      <c r="O2026" s="43"/>
      <c r="P2026" s="43"/>
      <c r="Q2026" s="41"/>
    </row>
    <row r="2027" spans="1:17" s="18" customFormat="1" x14ac:dyDescent="0.2">
      <c r="A2027" s="43"/>
      <c r="B2027" s="43"/>
      <c r="C2027" s="43"/>
      <c r="D2027" s="43"/>
      <c r="E2027" s="43"/>
      <c r="F2027" s="43"/>
      <c r="G2027" s="43"/>
      <c r="H2027" s="43"/>
      <c r="I2027" s="43"/>
      <c r="J2027" s="43"/>
      <c r="K2027" s="43"/>
      <c r="L2027" s="43"/>
      <c r="M2027" s="43"/>
      <c r="N2027" s="43"/>
      <c r="O2027" s="43"/>
      <c r="P2027" s="43"/>
      <c r="Q2027" s="41"/>
    </row>
    <row r="2028" spans="1:17" s="18" customFormat="1" x14ac:dyDescent="0.2">
      <c r="A2028" s="43"/>
      <c r="B2028" s="43"/>
      <c r="C2028" s="43"/>
      <c r="D2028" s="43"/>
      <c r="E2028" s="43"/>
      <c r="F2028" s="43"/>
      <c r="G2028" s="43"/>
      <c r="H2028" s="43"/>
      <c r="I2028" s="43"/>
      <c r="J2028" s="43"/>
      <c r="K2028" s="43"/>
      <c r="L2028" s="43"/>
      <c r="M2028" s="43"/>
      <c r="N2028" s="43"/>
      <c r="O2028" s="43"/>
      <c r="P2028" s="43"/>
      <c r="Q2028" s="41"/>
    </row>
    <row r="2029" spans="1:17" s="18" customFormat="1" x14ac:dyDescent="0.2">
      <c r="A2029" s="43"/>
      <c r="B2029" s="43"/>
      <c r="C2029" s="43"/>
      <c r="D2029" s="43"/>
      <c r="E2029" s="43"/>
      <c r="F2029" s="43"/>
      <c r="G2029" s="43"/>
      <c r="H2029" s="43"/>
      <c r="I2029" s="43"/>
      <c r="J2029" s="43"/>
      <c r="K2029" s="43"/>
      <c r="L2029" s="43"/>
      <c r="M2029" s="43"/>
      <c r="N2029" s="43"/>
      <c r="O2029" s="43"/>
      <c r="P2029" s="43"/>
      <c r="Q2029" s="41"/>
    </row>
    <row r="2030" spans="1:17" s="18" customFormat="1" x14ac:dyDescent="0.2">
      <c r="A2030" s="43"/>
      <c r="B2030" s="43"/>
      <c r="C2030" s="43"/>
      <c r="D2030" s="43"/>
      <c r="E2030" s="43"/>
      <c r="F2030" s="43"/>
      <c r="G2030" s="43"/>
      <c r="H2030" s="43"/>
      <c r="I2030" s="43"/>
      <c r="J2030" s="43"/>
      <c r="K2030" s="43"/>
      <c r="L2030" s="43"/>
      <c r="M2030" s="43"/>
      <c r="N2030" s="43"/>
      <c r="O2030" s="43"/>
      <c r="P2030" s="43"/>
      <c r="Q2030" s="41"/>
    </row>
    <row r="2031" spans="1:17" s="18" customFormat="1" x14ac:dyDescent="0.2">
      <c r="A2031" s="43"/>
      <c r="B2031" s="43"/>
      <c r="C2031" s="43"/>
      <c r="D2031" s="43"/>
      <c r="E2031" s="43"/>
      <c r="F2031" s="43"/>
      <c r="G2031" s="43"/>
      <c r="H2031" s="43"/>
      <c r="I2031" s="43"/>
      <c r="J2031" s="43"/>
      <c r="K2031" s="43"/>
      <c r="L2031" s="43"/>
      <c r="M2031" s="43"/>
      <c r="N2031" s="43"/>
      <c r="O2031" s="43"/>
      <c r="P2031" s="43"/>
      <c r="Q2031" s="41"/>
    </row>
    <row r="2032" spans="1:17" s="18" customFormat="1" x14ac:dyDescent="0.2">
      <c r="A2032" s="43"/>
      <c r="B2032" s="43"/>
      <c r="C2032" s="43"/>
      <c r="D2032" s="43"/>
      <c r="E2032" s="43"/>
      <c r="F2032" s="43"/>
      <c r="G2032" s="43"/>
      <c r="H2032" s="43"/>
      <c r="I2032" s="43"/>
      <c r="J2032" s="43"/>
      <c r="K2032" s="43"/>
      <c r="L2032" s="43"/>
      <c r="M2032" s="43"/>
      <c r="N2032" s="43"/>
      <c r="O2032" s="43"/>
      <c r="P2032" s="43"/>
      <c r="Q2032" s="41"/>
    </row>
    <row r="2033" spans="1:17" s="18" customFormat="1" x14ac:dyDescent="0.2">
      <c r="A2033" s="43"/>
      <c r="B2033" s="43"/>
      <c r="C2033" s="43"/>
      <c r="D2033" s="43"/>
      <c r="E2033" s="43"/>
      <c r="F2033" s="43"/>
      <c r="G2033" s="43"/>
      <c r="H2033" s="43"/>
      <c r="I2033" s="43"/>
      <c r="J2033" s="43"/>
      <c r="K2033" s="43"/>
      <c r="L2033" s="43"/>
      <c r="M2033" s="43"/>
      <c r="N2033" s="43"/>
      <c r="O2033" s="43"/>
      <c r="P2033" s="43"/>
      <c r="Q2033" s="41"/>
    </row>
    <row r="2034" spans="1:17" s="18" customFormat="1" x14ac:dyDescent="0.2">
      <c r="A2034" s="43"/>
      <c r="B2034" s="43"/>
      <c r="C2034" s="43"/>
      <c r="D2034" s="43"/>
      <c r="E2034" s="43"/>
      <c r="F2034" s="43"/>
      <c r="G2034" s="43"/>
      <c r="H2034" s="43"/>
      <c r="I2034" s="43"/>
      <c r="J2034" s="43"/>
      <c r="K2034" s="43"/>
      <c r="L2034" s="43"/>
      <c r="M2034" s="43"/>
      <c r="N2034" s="43"/>
      <c r="O2034" s="43"/>
      <c r="P2034" s="43"/>
      <c r="Q2034" s="41"/>
    </row>
    <row r="2035" spans="1:17" s="18" customFormat="1" x14ac:dyDescent="0.2">
      <c r="A2035" s="43"/>
      <c r="B2035" s="43"/>
      <c r="C2035" s="43"/>
      <c r="D2035" s="43"/>
      <c r="E2035" s="43"/>
      <c r="F2035" s="43"/>
      <c r="G2035" s="43"/>
      <c r="H2035" s="43"/>
      <c r="I2035" s="43"/>
      <c r="J2035" s="43"/>
      <c r="K2035" s="43"/>
      <c r="L2035" s="43"/>
      <c r="M2035" s="43"/>
      <c r="N2035" s="43"/>
      <c r="O2035" s="43"/>
      <c r="P2035" s="43"/>
      <c r="Q2035" s="41"/>
    </row>
    <row r="2036" spans="1:17" s="18" customFormat="1" x14ac:dyDescent="0.2">
      <c r="A2036" s="43"/>
      <c r="B2036" s="43"/>
      <c r="C2036" s="43"/>
      <c r="D2036" s="43"/>
      <c r="E2036" s="43"/>
      <c r="F2036" s="43"/>
      <c r="G2036" s="43"/>
      <c r="H2036" s="43"/>
      <c r="I2036" s="43"/>
      <c r="J2036" s="43"/>
      <c r="K2036" s="43"/>
      <c r="L2036" s="43"/>
      <c r="M2036" s="43"/>
      <c r="N2036" s="43"/>
      <c r="O2036" s="43"/>
      <c r="P2036" s="43"/>
      <c r="Q2036" s="41"/>
    </row>
    <row r="2037" spans="1:17" s="18" customFormat="1" x14ac:dyDescent="0.2">
      <c r="A2037" s="43"/>
      <c r="B2037" s="43"/>
      <c r="C2037" s="43"/>
      <c r="D2037" s="43"/>
      <c r="E2037" s="43"/>
      <c r="F2037" s="43"/>
      <c r="G2037" s="43"/>
      <c r="H2037" s="43"/>
      <c r="I2037" s="43"/>
      <c r="J2037" s="43"/>
      <c r="K2037" s="43"/>
      <c r="L2037" s="43"/>
      <c r="M2037" s="43"/>
      <c r="N2037" s="43"/>
      <c r="O2037" s="43"/>
      <c r="P2037" s="43"/>
      <c r="Q2037" s="41"/>
    </row>
    <row r="2038" spans="1:17" s="18" customFormat="1" x14ac:dyDescent="0.2">
      <c r="A2038" s="43"/>
      <c r="B2038" s="43"/>
      <c r="C2038" s="43"/>
      <c r="D2038" s="43"/>
      <c r="E2038" s="43"/>
      <c r="F2038" s="43"/>
      <c r="G2038" s="43"/>
      <c r="H2038" s="43"/>
      <c r="I2038" s="43"/>
      <c r="J2038" s="43"/>
      <c r="K2038" s="43"/>
      <c r="L2038" s="43"/>
      <c r="M2038" s="43"/>
      <c r="N2038" s="43"/>
      <c r="O2038" s="43"/>
      <c r="P2038" s="43"/>
      <c r="Q2038" s="41"/>
    </row>
    <row r="2039" spans="1:17" s="18" customFormat="1" x14ac:dyDescent="0.2">
      <c r="A2039" s="43"/>
      <c r="B2039" s="43"/>
      <c r="C2039" s="43"/>
      <c r="D2039" s="43"/>
      <c r="E2039" s="43"/>
      <c r="F2039" s="43"/>
      <c r="G2039" s="43"/>
      <c r="H2039" s="43"/>
      <c r="I2039" s="43"/>
      <c r="J2039" s="43"/>
      <c r="K2039" s="43"/>
      <c r="L2039" s="43"/>
      <c r="M2039" s="43"/>
      <c r="N2039" s="43"/>
      <c r="O2039" s="43"/>
      <c r="P2039" s="43"/>
      <c r="Q2039" s="41"/>
    </row>
    <row r="2040" spans="1:17" s="18" customFormat="1" x14ac:dyDescent="0.2">
      <c r="A2040" s="43"/>
      <c r="B2040" s="43"/>
      <c r="C2040" s="43"/>
      <c r="D2040" s="43"/>
      <c r="E2040" s="43"/>
      <c r="F2040" s="43"/>
      <c r="G2040" s="43"/>
      <c r="H2040" s="43"/>
      <c r="I2040" s="43"/>
      <c r="J2040" s="43"/>
      <c r="K2040" s="43"/>
      <c r="L2040" s="43"/>
      <c r="M2040" s="43"/>
      <c r="N2040" s="43"/>
      <c r="O2040" s="43"/>
      <c r="P2040" s="43"/>
      <c r="Q2040" s="41"/>
    </row>
    <row r="2041" spans="1:17" s="18" customFormat="1" x14ac:dyDescent="0.2">
      <c r="A2041" s="43"/>
      <c r="B2041" s="43"/>
      <c r="C2041" s="43"/>
      <c r="D2041" s="43"/>
      <c r="E2041" s="43"/>
      <c r="F2041" s="43"/>
      <c r="G2041" s="43"/>
      <c r="H2041" s="43"/>
      <c r="I2041" s="43"/>
      <c r="J2041" s="43"/>
      <c r="K2041" s="43"/>
      <c r="L2041" s="43"/>
      <c r="M2041" s="43"/>
      <c r="N2041" s="43"/>
      <c r="O2041" s="43"/>
      <c r="P2041" s="43"/>
      <c r="Q2041" s="41"/>
    </row>
    <row r="2042" spans="1:17" s="18" customFormat="1" x14ac:dyDescent="0.2">
      <c r="A2042" s="43"/>
      <c r="B2042" s="43"/>
      <c r="C2042" s="43"/>
      <c r="D2042" s="43"/>
      <c r="E2042" s="43"/>
      <c r="F2042" s="43"/>
      <c r="G2042" s="43"/>
      <c r="H2042" s="43"/>
      <c r="I2042" s="43"/>
      <c r="J2042" s="43"/>
      <c r="K2042" s="43"/>
      <c r="L2042" s="43"/>
      <c r="M2042" s="43"/>
      <c r="N2042" s="43"/>
      <c r="O2042" s="43"/>
      <c r="P2042" s="43"/>
      <c r="Q2042" s="41"/>
    </row>
    <row r="2043" spans="1:17" s="18" customFormat="1" x14ac:dyDescent="0.2">
      <c r="A2043" s="43"/>
      <c r="B2043" s="43"/>
      <c r="C2043" s="43"/>
      <c r="D2043" s="43"/>
      <c r="E2043" s="43"/>
      <c r="F2043" s="43"/>
      <c r="G2043" s="43"/>
      <c r="H2043" s="43"/>
      <c r="I2043" s="43"/>
      <c r="J2043" s="43"/>
      <c r="K2043" s="43"/>
      <c r="L2043" s="43"/>
      <c r="M2043" s="43"/>
      <c r="N2043" s="43"/>
      <c r="O2043" s="43"/>
      <c r="P2043" s="43"/>
      <c r="Q2043" s="41"/>
    </row>
    <row r="2044" spans="1:17" s="18" customFormat="1" x14ac:dyDescent="0.2">
      <c r="A2044" s="43"/>
      <c r="B2044" s="43"/>
      <c r="C2044" s="43"/>
      <c r="D2044" s="43"/>
      <c r="E2044" s="43"/>
      <c r="F2044" s="43"/>
      <c r="G2044" s="43"/>
      <c r="H2044" s="43"/>
      <c r="I2044" s="43"/>
      <c r="J2044" s="43"/>
      <c r="K2044" s="43"/>
      <c r="L2044" s="43"/>
      <c r="M2044" s="43"/>
      <c r="N2044" s="43"/>
      <c r="O2044" s="43"/>
      <c r="P2044" s="43"/>
      <c r="Q2044" s="41"/>
    </row>
    <row r="2045" spans="1:17" s="18" customFormat="1" x14ac:dyDescent="0.2">
      <c r="A2045" s="43"/>
      <c r="B2045" s="43"/>
      <c r="C2045" s="43"/>
      <c r="D2045" s="43"/>
      <c r="E2045" s="43"/>
      <c r="F2045" s="43"/>
      <c r="G2045" s="43"/>
      <c r="H2045" s="43"/>
      <c r="I2045" s="43"/>
      <c r="J2045" s="43"/>
      <c r="K2045" s="43"/>
      <c r="L2045" s="43"/>
      <c r="M2045" s="43"/>
      <c r="N2045" s="43"/>
      <c r="O2045" s="43"/>
      <c r="P2045" s="43"/>
      <c r="Q2045" s="41"/>
    </row>
    <row r="2046" spans="1:17" s="18" customFormat="1" x14ac:dyDescent="0.2">
      <c r="A2046" s="43"/>
      <c r="B2046" s="43"/>
      <c r="C2046" s="43"/>
      <c r="D2046" s="43"/>
      <c r="E2046" s="43"/>
      <c r="F2046" s="43"/>
      <c r="G2046" s="43"/>
      <c r="H2046" s="43"/>
      <c r="I2046" s="43"/>
      <c r="J2046" s="43"/>
      <c r="K2046" s="43"/>
      <c r="L2046" s="43"/>
      <c r="M2046" s="43"/>
      <c r="N2046" s="43"/>
      <c r="O2046" s="43"/>
      <c r="P2046" s="43"/>
      <c r="Q2046" s="41"/>
    </row>
    <row r="2047" spans="1:17" s="18" customFormat="1" x14ac:dyDescent="0.2">
      <c r="A2047" s="43"/>
      <c r="B2047" s="43"/>
      <c r="C2047" s="43"/>
      <c r="D2047" s="43"/>
      <c r="E2047" s="43"/>
      <c r="F2047" s="43"/>
      <c r="G2047" s="43"/>
      <c r="H2047" s="43"/>
      <c r="I2047" s="43"/>
      <c r="J2047" s="43"/>
      <c r="K2047" s="43"/>
      <c r="L2047" s="43"/>
      <c r="M2047" s="43"/>
      <c r="N2047" s="43"/>
      <c r="O2047" s="43"/>
      <c r="P2047" s="43"/>
      <c r="Q2047" s="41"/>
    </row>
    <row r="2048" spans="1:17" s="18" customFormat="1" x14ac:dyDescent="0.2">
      <c r="A2048" s="43"/>
      <c r="B2048" s="43"/>
      <c r="C2048" s="43"/>
      <c r="D2048" s="43"/>
      <c r="E2048" s="43"/>
      <c r="F2048" s="43"/>
      <c r="G2048" s="43"/>
      <c r="H2048" s="43"/>
      <c r="I2048" s="43"/>
      <c r="J2048" s="43"/>
      <c r="K2048" s="43"/>
      <c r="L2048" s="43"/>
      <c r="M2048" s="43"/>
      <c r="N2048" s="43"/>
      <c r="O2048" s="43"/>
      <c r="P2048" s="43"/>
      <c r="Q2048" s="41"/>
    </row>
    <row r="2049" spans="1:17" s="18" customFormat="1" x14ac:dyDescent="0.2">
      <c r="A2049" s="43"/>
      <c r="B2049" s="43"/>
      <c r="C2049" s="43"/>
      <c r="D2049" s="43"/>
      <c r="E2049" s="43"/>
      <c r="F2049" s="43"/>
      <c r="G2049" s="43"/>
      <c r="H2049" s="43"/>
      <c r="I2049" s="43"/>
      <c r="J2049" s="43"/>
      <c r="K2049" s="43"/>
      <c r="L2049" s="43"/>
      <c r="M2049" s="43"/>
      <c r="N2049" s="43"/>
      <c r="O2049" s="43"/>
      <c r="P2049" s="43"/>
      <c r="Q2049" s="41"/>
    </row>
    <row r="2050" spans="1:17" s="18" customFormat="1" x14ac:dyDescent="0.2">
      <c r="A2050" s="43"/>
      <c r="B2050" s="43"/>
      <c r="C2050" s="43"/>
      <c r="D2050" s="43"/>
      <c r="E2050" s="43"/>
      <c r="F2050" s="43"/>
      <c r="G2050" s="43"/>
      <c r="H2050" s="43"/>
      <c r="I2050" s="43"/>
      <c r="J2050" s="43"/>
      <c r="K2050" s="43"/>
      <c r="L2050" s="43"/>
      <c r="M2050" s="43"/>
      <c r="N2050" s="43"/>
      <c r="O2050" s="43"/>
      <c r="P2050" s="43"/>
      <c r="Q2050" s="41"/>
    </row>
    <row r="2051" spans="1:17" s="18" customFormat="1" x14ac:dyDescent="0.2">
      <c r="A2051" s="43"/>
      <c r="B2051" s="43"/>
      <c r="C2051" s="43"/>
      <c r="D2051" s="43"/>
      <c r="E2051" s="43"/>
      <c r="F2051" s="43"/>
      <c r="G2051" s="43"/>
      <c r="H2051" s="43"/>
      <c r="I2051" s="43"/>
      <c r="J2051" s="43"/>
      <c r="K2051" s="43"/>
      <c r="L2051" s="43"/>
      <c r="M2051" s="43"/>
      <c r="N2051" s="43"/>
      <c r="O2051" s="43"/>
      <c r="P2051" s="43"/>
      <c r="Q2051" s="41"/>
    </row>
    <row r="2052" spans="1:17" s="18" customFormat="1" x14ac:dyDescent="0.2">
      <c r="A2052" s="43"/>
      <c r="B2052" s="43"/>
      <c r="C2052" s="43"/>
      <c r="D2052" s="43"/>
      <c r="E2052" s="43"/>
      <c r="F2052" s="43"/>
      <c r="G2052" s="43"/>
      <c r="H2052" s="43"/>
      <c r="I2052" s="43"/>
      <c r="J2052" s="43"/>
      <c r="K2052" s="43"/>
      <c r="L2052" s="43"/>
      <c r="M2052" s="43"/>
      <c r="N2052" s="43"/>
      <c r="O2052" s="43"/>
      <c r="P2052" s="43"/>
      <c r="Q2052" s="41"/>
    </row>
    <row r="2053" spans="1:17" s="18" customFormat="1" x14ac:dyDescent="0.2">
      <c r="A2053" s="43"/>
      <c r="B2053" s="43"/>
      <c r="C2053" s="43"/>
      <c r="D2053" s="43"/>
      <c r="E2053" s="43"/>
      <c r="F2053" s="43"/>
      <c r="G2053" s="43"/>
      <c r="H2053" s="43"/>
      <c r="I2053" s="43"/>
      <c r="J2053" s="43"/>
      <c r="K2053" s="43"/>
      <c r="L2053" s="43"/>
      <c r="M2053" s="43"/>
      <c r="N2053" s="43"/>
      <c r="O2053" s="43"/>
      <c r="P2053" s="43"/>
      <c r="Q2053" s="41"/>
    </row>
    <row r="2054" spans="1:17" s="18" customFormat="1" x14ac:dyDescent="0.2">
      <c r="A2054" s="43"/>
      <c r="B2054" s="43"/>
      <c r="C2054" s="43"/>
      <c r="D2054" s="43"/>
      <c r="E2054" s="43"/>
      <c r="F2054" s="43"/>
      <c r="G2054" s="43"/>
      <c r="H2054" s="43"/>
      <c r="I2054" s="43"/>
      <c r="J2054" s="43"/>
      <c r="K2054" s="43"/>
      <c r="L2054" s="43"/>
      <c r="M2054" s="43"/>
      <c r="N2054" s="43"/>
      <c r="O2054" s="43"/>
      <c r="P2054" s="43"/>
      <c r="Q2054" s="41"/>
    </row>
    <row r="2055" spans="1:17" s="18" customFormat="1" x14ac:dyDescent="0.2">
      <c r="A2055" s="43"/>
      <c r="B2055" s="43"/>
      <c r="C2055" s="43"/>
      <c r="D2055" s="43"/>
      <c r="E2055" s="43"/>
      <c r="F2055" s="43"/>
      <c r="G2055" s="43"/>
      <c r="H2055" s="43"/>
      <c r="I2055" s="43"/>
      <c r="J2055" s="43"/>
      <c r="K2055" s="43"/>
      <c r="L2055" s="43"/>
      <c r="M2055" s="43"/>
      <c r="N2055" s="43"/>
      <c r="O2055" s="43"/>
      <c r="P2055" s="43"/>
      <c r="Q2055" s="41"/>
    </row>
    <row r="2056" spans="1:17" s="18" customFormat="1" x14ac:dyDescent="0.2">
      <c r="A2056" s="43"/>
      <c r="B2056" s="43"/>
      <c r="C2056" s="43"/>
      <c r="D2056" s="43"/>
      <c r="E2056" s="43"/>
      <c r="F2056" s="43"/>
      <c r="G2056" s="43"/>
      <c r="H2056" s="43"/>
      <c r="I2056" s="43"/>
      <c r="J2056" s="43"/>
      <c r="K2056" s="43"/>
      <c r="L2056" s="43"/>
      <c r="M2056" s="43"/>
      <c r="N2056" s="43"/>
      <c r="O2056" s="43"/>
      <c r="P2056" s="43"/>
      <c r="Q2056" s="41"/>
    </row>
    <row r="2057" spans="1:17" s="18" customFormat="1" x14ac:dyDescent="0.2">
      <c r="A2057" s="43"/>
      <c r="B2057" s="43"/>
      <c r="C2057" s="43"/>
      <c r="D2057" s="43"/>
      <c r="E2057" s="43"/>
      <c r="F2057" s="43"/>
      <c r="G2057" s="43"/>
      <c r="H2057" s="43"/>
      <c r="I2057" s="43"/>
      <c r="J2057" s="43"/>
      <c r="K2057" s="43"/>
      <c r="L2057" s="43"/>
      <c r="M2057" s="43"/>
      <c r="N2057" s="43"/>
      <c r="O2057" s="43"/>
      <c r="P2057" s="43"/>
      <c r="Q2057" s="41"/>
    </row>
    <row r="2058" spans="1:17" s="18" customFormat="1" x14ac:dyDescent="0.2">
      <c r="A2058" s="43"/>
      <c r="B2058" s="43"/>
      <c r="C2058" s="43"/>
      <c r="D2058" s="43"/>
      <c r="E2058" s="43"/>
      <c r="F2058" s="43"/>
      <c r="G2058" s="43"/>
      <c r="H2058" s="43"/>
      <c r="I2058" s="43"/>
      <c r="J2058" s="43"/>
      <c r="K2058" s="43"/>
      <c r="L2058" s="43"/>
      <c r="M2058" s="43"/>
      <c r="N2058" s="43"/>
      <c r="O2058" s="43"/>
      <c r="P2058" s="43"/>
      <c r="Q2058" s="41"/>
    </row>
    <row r="2059" spans="1:17" s="18" customFormat="1" x14ac:dyDescent="0.2">
      <c r="A2059" s="43"/>
      <c r="B2059" s="43"/>
      <c r="C2059" s="43"/>
      <c r="D2059" s="43"/>
      <c r="E2059" s="43"/>
      <c r="F2059" s="43"/>
      <c r="G2059" s="43"/>
      <c r="H2059" s="43"/>
      <c r="I2059" s="43"/>
      <c r="J2059" s="43"/>
      <c r="K2059" s="43"/>
      <c r="L2059" s="43"/>
      <c r="M2059" s="43"/>
      <c r="N2059" s="43"/>
      <c r="O2059" s="43"/>
      <c r="P2059" s="43"/>
      <c r="Q2059" s="41"/>
    </row>
    <row r="2060" spans="1:17" s="18" customFormat="1" x14ac:dyDescent="0.2">
      <c r="A2060" s="43"/>
      <c r="B2060" s="43"/>
      <c r="C2060" s="43"/>
      <c r="D2060" s="43"/>
      <c r="E2060" s="43"/>
      <c r="F2060" s="43"/>
      <c r="G2060" s="43"/>
      <c r="H2060" s="43"/>
      <c r="I2060" s="43"/>
      <c r="J2060" s="43"/>
      <c r="K2060" s="43"/>
      <c r="L2060" s="43"/>
      <c r="M2060" s="43"/>
      <c r="N2060" s="43"/>
      <c r="O2060" s="43"/>
      <c r="P2060" s="43"/>
      <c r="Q2060" s="41"/>
    </row>
    <row r="2061" spans="1:17" s="18" customFormat="1" x14ac:dyDescent="0.2">
      <c r="A2061" s="43"/>
      <c r="B2061" s="43"/>
      <c r="C2061" s="43"/>
      <c r="D2061" s="43"/>
      <c r="E2061" s="43"/>
      <c r="F2061" s="43"/>
      <c r="G2061" s="43"/>
      <c r="H2061" s="43"/>
      <c r="I2061" s="43"/>
      <c r="J2061" s="43"/>
      <c r="K2061" s="43"/>
      <c r="L2061" s="43"/>
      <c r="M2061" s="43"/>
      <c r="N2061" s="43"/>
      <c r="O2061" s="43"/>
      <c r="P2061" s="43"/>
      <c r="Q2061" s="41"/>
    </row>
    <row r="2062" spans="1:17" s="18" customFormat="1" x14ac:dyDescent="0.2">
      <c r="A2062" s="43"/>
      <c r="B2062" s="43"/>
      <c r="C2062" s="43"/>
      <c r="D2062" s="43"/>
      <c r="E2062" s="43"/>
      <c r="F2062" s="43"/>
      <c r="G2062" s="43"/>
      <c r="H2062" s="43"/>
      <c r="I2062" s="43"/>
      <c r="J2062" s="43"/>
      <c r="K2062" s="43"/>
      <c r="L2062" s="43"/>
      <c r="M2062" s="43"/>
      <c r="N2062" s="43"/>
      <c r="O2062" s="43"/>
      <c r="P2062" s="43"/>
      <c r="Q2062" s="41"/>
    </row>
    <row r="2063" spans="1:17" s="18" customFormat="1" x14ac:dyDescent="0.2">
      <c r="A2063" s="43"/>
      <c r="B2063" s="43"/>
      <c r="C2063" s="43"/>
      <c r="D2063" s="43"/>
      <c r="E2063" s="43"/>
      <c r="F2063" s="43"/>
      <c r="G2063" s="43"/>
      <c r="H2063" s="43"/>
      <c r="I2063" s="43"/>
      <c r="J2063" s="43"/>
      <c r="K2063" s="43"/>
      <c r="L2063" s="43"/>
      <c r="M2063" s="43"/>
      <c r="N2063" s="43"/>
      <c r="O2063" s="43"/>
      <c r="P2063" s="43"/>
      <c r="Q2063" s="41"/>
    </row>
    <row r="2064" spans="1:17" s="18" customFormat="1" x14ac:dyDescent="0.2">
      <c r="A2064" s="43"/>
      <c r="B2064" s="43"/>
      <c r="C2064" s="43"/>
      <c r="D2064" s="43"/>
      <c r="E2064" s="43"/>
      <c r="F2064" s="43"/>
      <c r="G2064" s="43"/>
      <c r="H2064" s="43"/>
      <c r="I2064" s="43"/>
      <c r="J2064" s="43"/>
      <c r="K2064" s="43"/>
      <c r="L2064" s="43"/>
      <c r="M2064" s="43"/>
      <c r="N2064" s="43"/>
      <c r="O2064" s="43"/>
      <c r="P2064" s="43"/>
      <c r="Q2064" s="41"/>
    </row>
    <row r="2065" spans="1:17" s="18" customFormat="1" x14ac:dyDescent="0.2">
      <c r="A2065" s="43"/>
      <c r="B2065" s="43"/>
      <c r="C2065" s="43"/>
      <c r="D2065" s="43"/>
      <c r="E2065" s="43"/>
      <c r="F2065" s="43"/>
      <c r="G2065" s="43"/>
      <c r="H2065" s="43"/>
      <c r="I2065" s="43"/>
      <c r="J2065" s="43"/>
      <c r="K2065" s="43"/>
      <c r="L2065" s="43"/>
      <c r="M2065" s="43"/>
      <c r="N2065" s="43"/>
      <c r="O2065" s="43"/>
      <c r="P2065" s="43"/>
      <c r="Q2065" s="41"/>
    </row>
    <row r="2066" spans="1:17" s="18" customFormat="1" x14ac:dyDescent="0.2">
      <c r="A2066" s="43"/>
      <c r="B2066" s="43"/>
      <c r="C2066" s="43"/>
      <c r="D2066" s="43"/>
      <c r="E2066" s="43"/>
      <c r="F2066" s="43"/>
      <c r="G2066" s="43"/>
      <c r="H2066" s="43"/>
      <c r="I2066" s="43"/>
      <c r="J2066" s="43"/>
      <c r="K2066" s="43"/>
      <c r="L2066" s="43"/>
      <c r="M2066" s="43"/>
      <c r="N2066" s="43"/>
      <c r="O2066" s="43"/>
      <c r="P2066" s="43"/>
      <c r="Q2066" s="41"/>
    </row>
    <row r="2067" spans="1:17" s="18" customFormat="1" x14ac:dyDescent="0.2">
      <c r="A2067" s="43"/>
      <c r="B2067" s="43"/>
      <c r="C2067" s="43"/>
      <c r="D2067" s="43"/>
      <c r="E2067" s="43"/>
      <c r="F2067" s="43"/>
      <c r="G2067" s="43"/>
      <c r="H2067" s="43"/>
      <c r="I2067" s="43"/>
      <c r="J2067" s="43"/>
      <c r="K2067" s="43"/>
      <c r="L2067" s="43"/>
      <c r="M2067" s="43"/>
      <c r="N2067" s="43"/>
      <c r="O2067" s="43"/>
      <c r="P2067" s="43"/>
      <c r="Q2067" s="41"/>
    </row>
    <row r="2068" spans="1:17" s="18" customFormat="1" x14ac:dyDescent="0.2">
      <c r="A2068" s="43"/>
      <c r="B2068" s="43"/>
      <c r="C2068" s="43"/>
      <c r="D2068" s="43"/>
      <c r="E2068" s="43"/>
      <c r="F2068" s="43"/>
      <c r="G2068" s="43"/>
      <c r="H2068" s="43"/>
      <c r="I2068" s="43"/>
      <c r="J2068" s="43"/>
      <c r="K2068" s="43"/>
      <c r="L2068" s="43"/>
      <c r="M2068" s="43"/>
      <c r="N2068" s="43"/>
      <c r="O2068" s="43"/>
      <c r="P2068" s="43"/>
      <c r="Q2068" s="41"/>
    </row>
    <row r="2069" spans="1:17" s="18" customFormat="1" x14ac:dyDescent="0.2">
      <c r="A2069" s="43"/>
      <c r="B2069" s="43"/>
      <c r="C2069" s="43"/>
      <c r="D2069" s="43"/>
      <c r="E2069" s="43"/>
      <c r="F2069" s="43"/>
      <c r="G2069" s="43"/>
      <c r="H2069" s="43"/>
      <c r="I2069" s="43"/>
      <c r="J2069" s="43"/>
      <c r="K2069" s="43"/>
      <c r="L2069" s="43"/>
      <c r="M2069" s="43"/>
      <c r="N2069" s="43"/>
      <c r="O2069" s="43"/>
      <c r="P2069" s="43"/>
      <c r="Q2069" s="41"/>
    </row>
    <row r="2070" spans="1:17" s="18" customFormat="1" x14ac:dyDescent="0.2">
      <c r="A2070" s="43"/>
      <c r="B2070" s="43"/>
      <c r="C2070" s="43"/>
      <c r="D2070" s="43"/>
      <c r="E2070" s="43"/>
      <c r="F2070" s="43"/>
      <c r="G2070" s="43"/>
      <c r="H2070" s="43"/>
      <c r="I2070" s="43"/>
      <c r="J2070" s="43"/>
      <c r="K2070" s="43"/>
      <c r="L2070" s="43"/>
      <c r="M2070" s="43"/>
      <c r="N2070" s="43"/>
      <c r="O2070" s="43"/>
      <c r="P2070" s="43"/>
      <c r="Q2070" s="41"/>
    </row>
    <row r="2071" spans="1:17" s="18" customFormat="1" x14ac:dyDescent="0.2">
      <c r="A2071" s="43"/>
      <c r="B2071" s="43"/>
      <c r="C2071" s="43"/>
      <c r="D2071" s="43"/>
      <c r="E2071" s="43"/>
      <c r="F2071" s="43"/>
      <c r="G2071" s="43"/>
      <c r="H2071" s="43"/>
      <c r="I2071" s="43"/>
      <c r="J2071" s="43"/>
      <c r="K2071" s="43"/>
      <c r="L2071" s="43"/>
      <c r="M2071" s="43"/>
      <c r="N2071" s="43"/>
      <c r="O2071" s="43"/>
      <c r="P2071" s="43"/>
      <c r="Q2071" s="41"/>
    </row>
    <row r="2072" spans="1:17" s="18" customFormat="1" x14ac:dyDescent="0.2">
      <c r="A2072" s="43"/>
      <c r="B2072" s="43"/>
      <c r="C2072" s="43"/>
      <c r="D2072" s="43"/>
      <c r="E2072" s="43"/>
      <c r="F2072" s="43"/>
      <c r="G2072" s="43"/>
      <c r="H2072" s="43"/>
      <c r="I2072" s="43"/>
      <c r="J2072" s="43"/>
      <c r="K2072" s="43"/>
      <c r="L2072" s="43"/>
      <c r="M2072" s="43"/>
      <c r="N2072" s="43"/>
      <c r="O2072" s="43"/>
      <c r="P2072" s="43"/>
      <c r="Q2072" s="41"/>
    </row>
    <row r="2073" spans="1:17" s="18" customFormat="1" x14ac:dyDescent="0.2">
      <c r="A2073" s="43"/>
      <c r="B2073" s="43"/>
      <c r="C2073" s="43"/>
      <c r="D2073" s="43"/>
      <c r="E2073" s="43"/>
      <c r="F2073" s="43"/>
      <c r="G2073" s="43"/>
      <c r="H2073" s="43"/>
      <c r="I2073" s="43"/>
      <c r="J2073" s="43"/>
      <c r="K2073" s="43"/>
      <c r="L2073" s="43"/>
      <c r="M2073" s="43"/>
      <c r="N2073" s="43"/>
      <c r="O2073" s="43"/>
      <c r="P2073" s="43"/>
      <c r="Q2073" s="41"/>
    </row>
    <row r="2074" spans="1:17" s="18" customFormat="1" x14ac:dyDescent="0.2">
      <c r="A2074" s="43"/>
      <c r="B2074" s="43"/>
      <c r="C2074" s="43"/>
      <c r="D2074" s="43"/>
      <c r="E2074" s="43"/>
      <c r="F2074" s="43"/>
      <c r="G2074" s="43"/>
      <c r="H2074" s="43"/>
      <c r="I2074" s="43"/>
      <c r="J2074" s="43"/>
      <c r="K2074" s="43"/>
      <c r="L2074" s="43"/>
      <c r="M2074" s="43"/>
      <c r="N2074" s="43"/>
      <c r="O2074" s="43"/>
      <c r="P2074" s="43"/>
      <c r="Q2074" s="41"/>
    </row>
    <row r="2075" spans="1:17" s="18" customFormat="1" x14ac:dyDescent="0.2">
      <c r="A2075" s="43"/>
      <c r="B2075" s="43"/>
      <c r="C2075" s="43"/>
      <c r="D2075" s="43"/>
      <c r="E2075" s="43"/>
      <c r="F2075" s="43"/>
      <c r="G2075" s="43"/>
      <c r="H2075" s="43"/>
      <c r="I2075" s="43"/>
      <c r="J2075" s="43"/>
      <c r="K2075" s="43"/>
      <c r="L2075" s="43"/>
      <c r="M2075" s="43"/>
      <c r="N2075" s="43"/>
      <c r="O2075" s="43"/>
      <c r="P2075" s="43"/>
      <c r="Q2075" s="41"/>
    </row>
    <row r="2076" spans="1:17" s="18" customFormat="1" x14ac:dyDescent="0.2">
      <c r="A2076" s="43"/>
      <c r="B2076" s="43"/>
      <c r="C2076" s="43"/>
      <c r="D2076" s="43"/>
      <c r="E2076" s="43"/>
      <c r="F2076" s="43"/>
      <c r="G2076" s="43"/>
      <c r="H2076" s="43"/>
      <c r="I2076" s="43"/>
      <c r="J2076" s="43"/>
      <c r="K2076" s="43"/>
      <c r="L2076" s="43"/>
      <c r="M2076" s="43"/>
      <c r="N2076" s="43"/>
      <c r="O2076" s="43"/>
      <c r="P2076" s="43"/>
      <c r="Q2076" s="41"/>
    </row>
    <row r="2077" spans="1:17" s="18" customFormat="1" x14ac:dyDescent="0.2">
      <c r="A2077" s="43"/>
      <c r="B2077" s="43"/>
      <c r="C2077" s="43"/>
      <c r="D2077" s="43"/>
      <c r="E2077" s="43"/>
      <c r="F2077" s="43"/>
      <c r="G2077" s="43"/>
      <c r="H2077" s="43"/>
      <c r="I2077" s="43"/>
      <c r="J2077" s="43"/>
      <c r="K2077" s="43"/>
      <c r="L2077" s="43"/>
      <c r="M2077" s="43"/>
      <c r="N2077" s="43"/>
      <c r="O2077" s="43"/>
      <c r="P2077" s="43"/>
      <c r="Q2077" s="41"/>
    </row>
    <row r="2078" spans="1:17" s="18" customFormat="1" x14ac:dyDescent="0.2">
      <c r="A2078" s="43"/>
      <c r="B2078" s="43"/>
      <c r="C2078" s="43"/>
      <c r="D2078" s="43"/>
      <c r="E2078" s="43"/>
      <c r="F2078" s="43"/>
      <c r="G2078" s="43"/>
      <c r="H2078" s="43"/>
      <c r="I2078" s="43"/>
      <c r="J2078" s="43"/>
      <c r="K2078" s="43"/>
      <c r="L2078" s="43"/>
      <c r="M2078" s="43"/>
      <c r="N2078" s="43"/>
      <c r="O2078" s="43"/>
      <c r="P2078" s="43"/>
      <c r="Q2078" s="41"/>
    </row>
    <row r="2079" spans="1:17" s="18" customFormat="1" x14ac:dyDescent="0.2">
      <c r="A2079" s="43"/>
      <c r="B2079" s="43"/>
      <c r="C2079" s="43"/>
      <c r="D2079" s="43"/>
      <c r="E2079" s="43"/>
      <c r="F2079" s="43"/>
      <c r="G2079" s="43"/>
      <c r="H2079" s="43"/>
      <c r="I2079" s="43"/>
      <c r="J2079" s="43"/>
      <c r="K2079" s="43"/>
      <c r="L2079" s="43"/>
      <c r="M2079" s="43"/>
      <c r="N2079" s="43"/>
      <c r="O2079" s="43"/>
      <c r="P2079" s="43"/>
      <c r="Q2079" s="41"/>
    </row>
    <row r="2080" spans="1:17" s="18" customFormat="1" x14ac:dyDescent="0.2">
      <c r="A2080" s="43"/>
      <c r="B2080" s="43"/>
      <c r="C2080" s="43"/>
      <c r="D2080" s="43"/>
      <c r="E2080" s="43"/>
      <c r="F2080" s="43"/>
      <c r="G2080" s="43"/>
      <c r="H2080" s="43"/>
      <c r="I2080" s="43"/>
      <c r="J2080" s="43"/>
      <c r="K2080" s="43"/>
      <c r="L2080" s="43"/>
      <c r="M2080" s="43"/>
      <c r="N2080" s="43"/>
      <c r="O2080" s="43"/>
      <c r="P2080" s="43"/>
      <c r="Q2080" s="41"/>
    </row>
    <row r="2081" spans="1:17" s="18" customFormat="1" x14ac:dyDescent="0.2">
      <c r="A2081" s="43"/>
      <c r="B2081" s="43"/>
      <c r="C2081" s="43"/>
      <c r="D2081" s="43"/>
      <c r="E2081" s="43"/>
      <c r="F2081" s="43"/>
      <c r="G2081" s="43"/>
      <c r="H2081" s="43"/>
      <c r="I2081" s="43"/>
      <c r="J2081" s="43"/>
      <c r="K2081" s="43"/>
      <c r="L2081" s="43"/>
      <c r="M2081" s="43"/>
      <c r="N2081" s="43"/>
      <c r="O2081" s="43"/>
      <c r="P2081" s="43"/>
      <c r="Q2081" s="41"/>
    </row>
    <row r="2082" spans="1:17" s="18" customFormat="1" x14ac:dyDescent="0.2">
      <c r="A2082" s="43"/>
      <c r="B2082" s="43"/>
      <c r="C2082" s="43"/>
      <c r="D2082" s="43"/>
      <c r="E2082" s="43"/>
      <c r="F2082" s="43"/>
      <c r="G2082" s="43"/>
      <c r="H2082" s="43"/>
      <c r="I2082" s="43"/>
      <c r="J2082" s="43"/>
      <c r="K2082" s="43"/>
      <c r="L2082" s="43"/>
      <c r="M2082" s="43"/>
      <c r="N2082" s="43"/>
      <c r="O2082" s="43"/>
      <c r="P2082" s="43"/>
      <c r="Q2082" s="41"/>
    </row>
    <row r="2083" spans="1:17" s="18" customFormat="1" x14ac:dyDescent="0.2">
      <c r="A2083" s="43"/>
      <c r="B2083" s="43"/>
      <c r="C2083" s="43"/>
      <c r="D2083" s="43"/>
      <c r="E2083" s="43"/>
      <c r="F2083" s="43"/>
      <c r="G2083" s="43"/>
      <c r="H2083" s="43"/>
      <c r="I2083" s="43"/>
      <c r="J2083" s="43"/>
      <c r="K2083" s="43"/>
      <c r="L2083" s="43"/>
      <c r="M2083" s="43"/>
      <c r="N2083" s="43"/>
      <c r="O2083" s="43"/>
      <c r="P2083" s="43"/>
      <c r="Q2083" s="41"/>
    </row>
    <row r="2084" spans="1:17" s="18" customFormat="1" x14ac:dyDescent="0.2">
      <c r="A2084" s="43"/>
      <c r="B2084" s="43"/>
      <c r="C2084" s="43"/>
      <c r="D2084" s="43"/>
      <c r="E2084" s="43"/>
      <c r="F2084" s="43"/>
      <c r="G2084" s="43"/>
      <c r="H2084" s="43"/>
      <c r="I2084" s="43"/>
      <c r="J2084" s="43"/>
      <c r="K2084" s="43"/>
      <c r="L2084" s="43"/>
      <c r="M2084" s="43"/>
      <c r="N2084" s="43"/>
      <c r="O2084" s="43"/>
      <c r="P2084" s="43"/>
      <c r="Q2084" s="41"/>
    </row>
    <row r="2085" spans="1:17" s="18" customFormat="1" x14ac:dyDescent="0.2">
      <c r="A2085" s="43"/>
      <c r="B2085" s="43"/>
      <c r="C2085" s="43"/>
      <c r="D2085" s="43"/>
      <c r="E2085" s="43"/>
      <c r="F2085" s="43"/>
      <c r="G2085" s="43"/>
      <c r="H2085" s="43"/>
      <c r="I2085" s="43"/>
      <c r="J2085" s="43"/>
      <c r="K2085" s="43"/>
      <c r="L2085" s="43"/>
      <c r="M2085" s="43"/>
      <c r="N2085" s="43"/>
      <c r="O2085" s="43"/>
      <c r="P2085" s="43"/>
      <c r="Q2085" s="41"/>
    </row>
    <row r="2086" spans="1:17" s="18" customFormat="1" x14ac:dyDescent="0.2">
      <c r="A2086" s="43"/>
      <c r="B2086" s="43"/>
      <c r="C2086" s="43"/>
      <c r="D2086" s="43"/>
      <c r="E2086" s="43"/>
      <c r="F2086" s="43"/>
      <c r="G2086" s="43"/>
      <c r="H2086" s="43"/>
      <c r="I2086" s="43"/>
      <c r="J2086" s="43"/>
      <c r="K2086" s="43"/>
      <c r="L2086" s="43"/>
      <c r="M2086" s="43"/>
      <c r="N2086" s="43"/>
      <c r="O2086" s="43"/>
      <c r="P2086" s="43"/>
      <c r="Q2086" s="41"/>
    </row>
    <row r="2087" spans="1:17" s="18" customFormat="1" x14ac:dyDescent="0.2">
      <c r="A2087" s="43"/>
      <c r="B2087" s="43"/>
      <c r="C2087" s="43"/>
      <c r="D2087" s="43"/>
      <c r="E2087" s="43"/>
      <c r="F2087" s="43"/>
      <c r="G2087" s="43"/>
      <c r="H2087" s="43"/>
      <c r="I2087" s="43"/>
      <c r="J2087" s="43"/>
      <c r="K2087" s="43"/>
      <c r="L2087" s="43"/>
      <c r="M2087" s="43"/>
      <c r="N2087" s="43"/>
      <c r="O2087" s="43"/>
      <c r="P2087" s="43"/>
      <c r="Q2087" s="41"/>
    </row>
    <row r="2088" spans="1:17" s="18" customFormat="1" x14ac:dyDescent="0.2">
      <c r="A2088" s="43"/>
      <c r="B2088" s="43"/>
      <c r="C2088" s="43"/>
      <c r="D2088" s="43"/>
      <c r="E2088" s="43"/>
      <c r="F2088" s="43"/>
      <c r="G2088" s="43"/>
      <c r="H2088" s="43"/>
      <c r="I2088" s="43"/>
      <c r="J2088" s="43"/>
      <c r="K2088" s="43"/>
      <c r="L2088" s="43"/>
      <c r="M2088" s="43"/>
      <c r="N2088" s="43"/>
      <c r="O2088" s="43"/>
      <c r="P2088" s="43"/>
      <c r="Q2088" s="41"/>
    </row>
    <row r="2089" spans="1:17" s="18" customFormat="1" x14ac:dyDescent="0.2">
      <c r="A2089" s="43"/>
      <c r="B2089" s="43"/>
      <c r="C2089" s="43"/>
      <c r="D2089" s="43"/>
      <c r="E2089" s="43"/>
      <c r="F2089" s="43"/>
      <c r="G2089" s="43"/>
      <c r="H2089" s="43"/>
      <c r="I2089" s="43"/>
      <c r="J2089" s="43"/>
      <c r="K2089" s="43"/>
      <c r="L2089" s="43"/>
      <c r="M2089" s="43"/>
      <c r="N2089" s="43"/>
      <c r="O2089" s="43"/>
      <c r="P2089" s="43"/>
      <c r="Q2089" s="41"/>
    </row>
    <row r="2090" spans="1:17" s="18" customFormat="1" x14ac:dyDescent="0.2">
      <c r="A2090" s="43"/>
      <c r="B2090" s="43"/>
      <c r="C2090" s="43"/>
      <c r="D2090" s="43"/>
      <c r="E2090" s="43"/>
      <c r="F2090" s="43"/>
      <c r="G2090" s="43"/>
      <c r="H2090" s="43"/>
      <c r="I2090" s="43"/>
      <c r="J2090" s="43"/>
      <c r="K2090" s="43"/>
      <c r="L2090" s="43"/>
      <c r="M2090" s="43"/>
      <c r="N2090" s="43"/>
      <c r="O2090" s="43"/>
      <c r="P2090" s="43"/>
      <c r="Q2090" s="41"/>
    </row>
    <row r="2091" spans="1:17" s="18" customFormat="1" x14ac:dyDescent="0.2">
      <c r="A2091" s="43"/>
      <c r="B2091" s="43"/>
      <c r="C2091" s="43"/>
      <c r="D2091" s="43"/>
      <c r="E2091" s="43"/>
      <c r="F2091" s="43"/>
      <c r="G2091" s="43"/>
      <c r="H2091" s="43"/>
      <c r="I2091" s="43"/>
      <c r="J2091" s="43"/>
      <c r="K2091" s="43"/>
      <c r="L2091" s="43"/>
      <c r="M2091" s="43"/>
      <c r="N2091" s="43"/>
      <c r="O2091" s="43"/>
      <c r="P2091" s="43"/>
      <c r="Q2091" s="41"/>
    </row>
    <row r="2092" spans="1:17" s="18" customFormat="1" x14ac:dyDescent="0.2">
      <c r="A2092" s="43"/>
      <c r="B2092" s="43"/>
      <c r="C2092" s="43"/>
      <c r="D2092" s="43"/>
      <c r="E2092" s="43"/>
      <c r="F2092" s="43"/>
      <c r="G2092" s="43"/>
      <c r="H2092" s="43"/>
      <c r="I2092" s="43"/>
      <c r="J2092" s="43"/>
      <c r="K2092" s="43"/>
      <c r="L2092" s="43"/>
      <c r="M2092" s="43"/>
      <c r="N2092" s="43"/>
      <c r="O2092" s="43"/>
      <c r="P2092" s="43"/>
      <c r="Q2092" s="41"/>
    </row>
    <row r="2093" spans="1:17" s="18" customFormat="1" x14ac:dyDescent="0.2">
      <c r="A2093" s="43"/>
      <c r="B2093" s="43"/>
      <c r="C2093" s="43"/>
      <c r="D2093" s="43"/>
      <c r="E2093" s="43"/>
      <c r="F2093" s="43"/>
      <c r="G2093" s="43"/>
      <c r="H2093" s="43"/>
      <c r="I2093" s="43"/>
      <c r="J2093" s="43"/>
      <c r="K2093" s="43"/>
      <c r="L2093" s="43"/>
      <c r="M2093" s="43"/>
      <c r="N2093" s="43"/>
      <c r="O2093" s="43"/>
      <c r="P2093" s="43"/>
      <c r="Q2093" s="41"/>
    </row>
    <row r="2094" spans="1:17" s="18" customFormat="1" x14ac:dyDescent="0.2">
      <c r="A2094" s="43"/>
      <c r="B2094" s="43"/>
      <c r="C2094" s="43"/>
      <c r="D2094" s="43"/>
      <c r="E2094" s="43"/>
      <c r="F2094" s="43"/>
      <c r="G2094" s="43"/>
      <c r="H2094" s="43"/>
      <c r="I2094" s="43"/>
      <c r="J2094" s="43"/>
      <c r="K2094" s="43"/>
      <c r="L2094" s="43"/>
      <c r="M2094" s="43"/>
      <c r="N2094" s="43"/>
      <c r="O2094" s="43"/>
      <c r="P2094" s="43"/>
      <c r="Q2094" s="41"/>
    </row>
    <row r="2095" spans="1:17" s="18" customFormat="1" x14ac:dyDescent="0.2">
      <c r="A2095" s="43"/>
      <c r="B2095" s="43"/>
      <c r="C2095" s="43"/>
      <c r="D2095" s="43"/>
      <c r="E2095" s="43"/>
      <c r="F2095" s="43"/>
      <c r="G2095" s="43"/>
      <c r="H2095" s="43"/>
      <c r="I2095" s="43"/>
      <c r="J2095" s="43"/>
      <c r="K2095" s="43"/>
      <c r="L2095" s="43"/>
      <c r="M2095" s="43"/>
      <c r="N2095" s="43"/>
      <c r="O2095" s="43"/>
      <c r="P2095" s="43"/>
      <c r="Q2095" s="41"/>
    </row>
    <row r="2096" spans="1:17" s="18" customFormat="1" x14ac:dyDescent="0.2">
      <c r="A2096" s="43"/>
      <c r="B2096" s="43"/>
      <c r="C2096" s="43"/>
      <c r="D2096" s="43"/>
      <c r="E2096" s="43"/>
      <c r="F2096" s="43"/>
      <c r="G2096" s="43"/>
      <c r="H2096" s="43"/>
      <c r="I2096" s="43"/>
      <c r="J2096" s="43"/>
      <c r="K2096" s="43"/>
      <c r="L2096" s="43"/>
      <c r="M2096" s="43"/>
      <c r="N2096" s="43"/>
      <c r="O2096" s="43"/>
      <c r="P2096" s="43"/>
      <c r="Q2096" s="41"/>
    </row>
    <row r="2097" spans="1:17" s="18" customFormat="1" x14ac:dyDescent="0.2">
      <c r="A2097" s="43"/>
      <c r="B2097" s="43"/>
      <c r="C2097" s="43"/>
      <c r="D2097" s="43"/>
      <c r="E2097" s="43"/>
      <c r="F2097" s="43"/>
      <c r="G2097" s="43"/>
      <c r="H2097" s="43"/>
      <c r="I2097" s="43"/>
      <c r="J2097" s="43"/>
      <c r="K2097" s="43"/>
      <c r="L2097" s="43"/>
      <c r="M2097" s="43"/>
      <c r="N2097" s="43"/>
      <c r="O2097" s="43"/>
      <c r="P2097" s="43"/>
      <c r="Q2097" s="41"/>
    </row>
    <row r="2098" spans="1:17" s="18" customFormat="1" x14ac:dyDescent="0.2">
      <c r="A2098" s="43"/>
      <c r="B2098" s="43"/>
      <c r="C2098" s="43"/>
      <c r="D2098" s="43"/>
      <c r="E2098" s="43"/>
      <c r="F2098" s="43"/>
      <c r="G2098" s="43"/>
      <c r="H2098" s="43"/>
      <c r="I2098" s="43"/>
      <c r="J2098" s="43"/>
      <c r="K2098" s="43"/>
      <c r="L2098" s="43"/>
      <c r="M2098" s="43"/>
      <c r="N2098" s="43"/>
      <c r="O2098" s="43"/>
      <c r="P2098" s="43"/>
      <c r="Q2098" s="41"/>
    </row>
    <row r="2099" spans="1:17" s="18" customFormat="1" x14ac:dyDescent="0.2">
      <c r="A2099" s="43"/>
      <c r="B2099" s="43"/>
      <c r="C2099" s="43"/>
      <c r="D2099" s="43"/>
      <c r="E2099" s="43"/>
      <c r="F2099" s="43"/>
      <c r="G2099" s="43"/>
      <c r="H2099" s="43"/>
      <c r="I2099" s="43"/>
      <c r="J2099" s="43"/>
      <c r="K2099" s="43"/>
      <c r="L2099" s="43"/>
      <c r="M2099" s="43"/>
      <c r="N2099" s="43"/>
      <c r="O2099" s="43"/>
      <c r="P2099" s="43"/>
      <c r="Q2099" s="41"/>
    </row>
    <row r="2100" spans="1:17" s="18" customFormat="1" x14ac:dyDescent="0.2">
      <c r="A2100" s="43"/>
      <c r="B2100" s="43"/>
      <c r="C2100" s="43"/>
      <c r="D2100" s="43"/>
      <c r="E2100" s="43"/>
      <c r="F2100" s="43"/>
      <c r="G2100" s="43"/>
      <c r="H2100" s="43"/>
      <c r="I2100" s="43"/>
      <c r="J2100" s="43"/>
      <c r="K2100" s="43"/>
      <c r="L2100" s="43"/>
      <c r="M2100" s="43"/>
      <c r="N2100" s="43"/>
      <c r="O2100" s="43"/>
      <c r="P2100" s="43"/>
      <c r="Q2100" s="41"/>
    </row>
    <row r="2101" spans="1:17" s="18" customFormat="1" x14ac:dyDescent="0.2">
      <c r="A2101" s="43"/>
      <c r="B2101" s="43"/>
      <c r="C2101" s="43"/>
      <c r="D2101" s="43"/>
      <c r="E2101" s="43"/>
      <c r="F2101" s="43"/>
      <c r="G2101" s="43"/>
      <c r="H2101" s="43"/>
      <c r="I2101" s="43"/>
      <c r="J2101" s="43"/>
      <c r="K2101" s="43"/>
      <c r="L2101" s="43"/>
      <c r="M2101" s="43"/>
      <c r="N2101" s="43"/>
      <c r="O2101" s="43"/>
      <c r="P2101" s="43"/>
      <c r="Q2101" s="41"/>
    </row>
    <row r="2102" spans="1:17" s="18" customFormat="1" x14ac:dyDescent="0.2">
      <c r="A2102" s="43"/>
      <c r="B2102" s="43"/>
      <c r="C2102" s="43"/>
      <c r="D2102" s="43"/>
      <c r="E2102" s="43"/>
      <c r="F2102" s="43"/>
      <c r="G2102" s="43"/>
      <c r="H2102" s="43"/>
      <c r="I2102" s="43"/>
      <c r="J2102" s="43"/>
      <c r="K2102" s="43"/>
      <c r="L2102" s="43"/>
      <c r="M2102" s="43"/>
      <c r="N2102" s="43"/>
      <c r="O2102" s="43"/>
      <c r="P2102" s="43"/>
      <c r="Q2102" s="41"/>
    </row>
    <row r="2103" spans="1:17" s="18" customFormat="1" x14ac:dyDescent="0.2">
      <c r="A2103" s="43"/>
      <c r="B2103" s="43"/>
      <c r="C2103" s="43"/>
      <c r="D2103" s="43"/>
      <c r="E2103" s="43"/>
      <c r="F2103" s="43"/>
      <c r="G2103" s="43"/>
      <c r="H2103" s="43"/>
      <c r="I2103" s="43"/>
      <c r="J2103" s="43"/>
      <c r="K2103" s="43"/>
      <c r="L2103" s="43"/>
      <c r="M2103" s="43"/>
      <c r="N2103" s="43"/>
      <c r="O2103" s="43"/>
      <c r="P2103" s="43"/>
      <c r="Q2103" s="41"/>
    </row>
    <row r="2104" spans="1:17" s="18" customFormat="1" x14ac:dyDescent="0.2">
      <c r="A2104" s="43"/>
      <c r="B2104" s="43"/>
      <c r="C2104" s="43"/>
      <c r="D2104" s="43"/>
      <c r="E2104" s="43"/>
      <c r="F2104" s="43"/>
      <c r="G2104" s="43"/>
      <c r="H2104" s="43"/>
      <c r="I2104" s="43"/>
      <c r="J2104" s="43"/>
      <c r="K2104" s="43"/>
      <c r="L2104" s="43"/>
      <c r="M2104" s="43"/>
      <c r="N2104" s="43"/>
      <c r="O2104" s="43"/>
      <c r="P2104" s="43"/>
      <c r="Q2104" s="41"/>
    </row>
    <row r="2105" spans="1:17" s="18" customFormat="1" x14ac:dyDescent="0.2">
      <c r="A2105" s="43"/>
      <c r="B2105" s="43"/>
      <c r="C2105" s="43"/>
      <c r="D2105" s="43"/>
      <c r="E2105" s="43"/>
      <c r="F2105" s="43"/>
      <c r="G2105" s="43"/>
      <c r="H2105" s="43"/>
      <c r="I2105" s="43"/>
      <c r="J2105" s="43"/>
      <c r="K2105" s="43"/>
      <c r="L2105" s="43"/>
      <c r="M2105" s="43"/>
      <c r="N2105" s="43"/>
      <c r="O2105" s="43"/>
      <c r="P2105" s="43"/>
      <c r="Q2105" s="41"/>
    </row>
    <row r="2106" spans="1:17" s="18" customFormat="1" x14ac:dyDescent="0.2">
      <c r="A2106" s="43"/>
      <c r="B2106" s="43"/>
      <c r="C2106" s="43"/>
      <c r="D2106" s="43"/>
      <c r="E2106" s="43"/>
      <c r="F2106" s="43"/>
      <c r="G2106" s="43"/>
      <c r="H2106" s="43"/>
      <c r="I2106" s="43"/>
      <c r="J2106" s="43"/>
      <c r="K2106" s="43"/>
      <c r="L2106" s="43"/>
      <c r="M2106" s="43"/>
      <c r="N2106" s="43"/>
      <c r="O2106" s="43"/>
      <c r="P2106" s="43"/>
      <c r="Q2106" s="41"/>
    </row>
    <row r="2107" spans="1:17" s="18" customFormat="1" x14ac:dyDescent="0.2">
      <c r="A2107" s="43"/>
      <c r="B2107" s="43"/>
      <c r="C2107" s="43"/>
      <c r="D2107" s="43"/>
      <c r="E2107" s="43"/>
      <c r="F2107" s="43"/>
      <c r="G2107" s="43"/>
      <c r="H2107" s="43"/>
      <c r="I2107" s="43"/>
      <c r="J2107" s="43"/>
      <c r="K2107" s="43"/>
      <c r="L2107" s="43"/>
      <c r="M2107" s="43"/>
      <c r="N2107" s="43"/>
      <c r="O2107" s="43"/>
      <c r="P2107" s="43"/>
      <c r="Q2107" s="41"/>
    </row>
    <row r="2108" spans="1:17" s="18" customFormat="1" x14ac:dyDescent="0.2">
      <c r="A2108" s="43"/>
      <c r="B2108" s="43"/>
      <c r="C2108" s="43"/>
      <c r="D2108" s="43"/>
      <c r="E2108" s="43"/>
      <c r="F2108" s="43"/>
      <c r="G2108" s="43"/>
      <c r="H2108" s="43"/>
      <c r="I2108" s="43"/>
      <c r="J2108" s="43"/>
      <c r="K2108" s="43"/>
      <c r="L2108" s="43"/>
      <c r="M2108" s="43"/>
      <c r="N2108" s="43"/>
      <c r="O2108" s="43"/>
      <c r="P2108" s="43"/>
      <c r="Q2108" s="41"/>
    </row>
    <row r="2109" spans="1:17" s="18" customFormat="1" x14ac:dyDescent="0.2">
      <c r="A2109" s="43"/>
      <c r="B2109" s="43"/>
      <c r="C2109" s="43"/>
      <c r="D2109" s="43"/>
      <c r="E2109" s="43"/>
      <c r="F2109" s="43"/>
      <c r="G2109" s="43"/>
      <c r="H2109" s="43"/>
      <c r="I2109" s="43"/>
      <c r="J2109" s="43"/>
      <c r="K2109" s="43"/>
      <c r="L2109" s="43"/>
      <c r="M2109" s="43"/>
      <c r="N2109" s="43"/>
      <c r="O2109" s="43"/>
      <c r="P2109" s="43"/>
      <c r="Q2109" s="41"/>
    </row>
    <row r="2110" spans="1:17" s="18" customFormat="1" x14ac:dyDescent="0.2">
      <c r="A2110" s="43"/>
      <c r="B2110" s="43"/>
      <c r="C2110" s="43"/>
      <c r="D2110" s="43"/>
      <c r="E2110" s="43"/>
      <c r="F2110" s="43"/>
      <c r="G2110" s="43"/>
      <c r="H2110" s="43"/>
      <c r="I2110" s="43"/>
      <c r="J2110" s="43"/>
      <c r="K2110" s="43"/>
      <c r="L2110" s="43"/>
      <c r="M2110" s="43"/>
      <c r="N2110" s="43"/>
      <c r="O2110" s="43"/>
      <c r="P2110" s="43"/>
      <c r="Q2110" s="41"/>
    </row>
    <row r="2111" spans="1:17" s="18" customFormat="1" x14ac:dyDescent="0.2">
      <c r="A2111" s="43"/>
      <c r="B2111" s="43"/>
      <c r="C2111" s="43"/>
      <c r="D2111" s="43"/>
      <c r="E2111" s="43"/>
      <c r="F2111" s="43"/>
      <c r="G2111" s="43"/>
      <c r="H2111" s="43"/>
      <c r="I2111" s="43"/>
      <c r="J2111" s="43"/>
      <c r="K2111" s="43"/>
      <c r="L2111" s="43"/>
      <c r="M2111" s="43"/>
      <c r="N2111" s="43"/>
      <c r="O2111" s="43"/>
      <c r="P2111" s="43"/>
      <c r="Q2111" s="41"/>
    </row>
    <row r="2112" spans="1:17" s="18" customFormat="1" x14ac:dyDescent="0.2">
      <c r="A2112" s="43"/>
      <c r="B2112" s="43"/>
      <c r="C2112" s="43"/>
      <c r="D2112" s="43"/>
      <c r="E2112" s="43"/>
      <c r="F2112" s="43"/>
      <c r="G2112" s="43"/>
      <c r="H2112" s="43"/>
      <c r="I2112" s="43"/>
      <c r="J2112" s="43"/>
      <c r="K2112" s="43"/>
      <c r="L2112" s="43"/>
      <c r="M2112" s="43"/>
      <c r="N2112" s="43"/>
      <c r="O2112" s="43"/>
      <c r="P2112" s="43"/>
      <c r="Q2112" s="41"/>
    </row>
    <row r="2113" spans="1:17" s="18" customFormat="1" x14ac:dyDescent="0.2">
      <c r="A2113" s="43"/>
      <c r="B2113" s="43"/>
      <c r="C2113" s="43"/>
      <c r="D2113" s="43"/>
      <c r="E2113" s="43"/>
      <c r="F2113" s="43"/>
      <c r="G2113" s="43"/>
      <c r="H2113" s="43"/>
      <c r="I2113" s="43"/>
      <c r="J2113" s="43"/>
      <c r="K2113" s="43"/>
      <c r="L2113" s="43"/>
      <c r="M2113" s="43"/>
      <c r="N2113" s="43"/>
      <c r="O2113" s="43"/>
      <c r="P2113" s="43"/>
      <c r="Q2113" s="41"/>
    </row>
    <row r="2114" spans="1:17" s="18" customFormat="1" x14ac:dyDescent="0.2">
      <c r="A2114" s="43"/>
      <c r="B2114" s="43"/>
      <c r="C2114" s="43"/>
      <c r="D2114" s="43"/>
      <c r="E2114" s="43"/>
      <c r="F2114" s="43"/>
      <c r="G2114" s="43"/>
      <c r="H2114" s="43"/>
      <c r="I2114" s="43"/>
      <c r="J2114" s="43"/>
      <c r="K2114" s="43"/>
      <c r="L2114" s="43"/>
      <c r="M2114" s="43"/>
      <c r="N2114" s="43"/>
      <c r="O2114" s="43"/>
      <c r="P2114" s="43"/>
      <c r="Q2114" s="41"/>
    </row>
    <row r="2115" spans="1:17" s="18" customFormat="1" x14ac:dyDescent="0.2">
      <c r="A2115" s="43"/>
      <c r="B2115" s="43"/>
      <c r="C2115" s="43"/>
      <c r="D2115" s="43"/>
      <c r="E2115" s="43"/>
      <c r="F2115" s="43"/>
      <c r="G2115" s="43"/>
      <c r="H2115" s="43"/>
      <c r="I2115" s="43"/>
      <c r="J2115" s="43"/>
      <c r="K2115" s="43"/>
      <c r="L2115" s="43"/>
      <c r="M2115" s="43"/>
      <c r="N2115" s="43"/>
      <c r="O2115" s="43"/>
      <c r="P2115" s="43"/>
      <c r="Q2115" s="41"/>
    </row>
    <row r="2116" spans="1:17" s="18" customFormat="1" x14ac:dyDescent="0.2">
      <c r="A2116" s="43"/>
      <c r="B2116" s="43"/>
      <c r="C2116" s="43"/>
      <c r="D2116" s="43"/>
      <c r="E2116" s="43"/>
      <c r="F2116" s="43"/>
      <c r="G2116" s="43"/>
      <c r="H2116" s="43"/>
      <c r="I2116" s="43"/>
      <c r="J2116" s="43"/>
      <c r="K2116" s="43"/>
      <c r="L2116" s="43"/>
      <c r="M2116" s="43"/>
      <c r="N2116" s="43"/>
      <c r="O2116" s="43"/>
      <c r="P2116" s="43"/>
      <c r="Q2116" s="41"/>
    </row>
    <row r="2117" spans="1:17" s="18" customFormat="1" x14ac:dyDescent="0.2">
      <c r="A2117" s="43"/>
      <c r="B2117" s="43"/>
      <c r="C2117" s="43"/>
      <c r="D2117" s="43"/>
      <c r="E2117" s="43"/>
      <c r="F2117" s="43"/>
      <c r="G2117" s="43"/>
      <c r="H2117" s="43"/>
      <c r="I2117" s="43"/>
      <c r="J2117" s="43"/>
      <c r="K2117" s="43"/>
      <c r="L2117" s="43"/>
      <c r="M2117" s="43"/>
      <c r="N2117" s="43"/>
      <c r="O2117" s="43"/>
      <c r="P2117" s="43"/>
      <c r="Q2117" s="41"/>
    </row>
    <row r="2118" spans="1:17" s="18" customFormat="1" x14ac:dyDescent="0.2">
      <c r="A2118" s="43"/>
      <c r="B2118" s="43"/>
      <c r="C2118" s="43"/>
      <c r="D2118" s="43"/>
      <c r="E2118" s="43"/>
      <c r="F2118" s="43"/>
      <c r="G2118" s="43"/>
      <c r="H2118" s="43"/>
      <c r="I2118" s="43"/>
      <c r="J2118" s="43"/>
      <c r="K2118" s="43"/>
      <c r="L2118" s="43"/>
      <c r="M2118" s="43"/>
      <c r="N2118" s="43"/>
      <c r="O2118" s="43"/>
      <c r="P2118" s="43"/>
      <c r="Q2118" s="41"/>
    </row>
    <row r="2119" spans="1:17" s="18" customFormat="1" x14ac:dyDescent="0.2">
      <c r="A2119" s="43"/>
      <c r="B2119" s="43"/>
      <c r="C2119" s="43"/>
      <c r="D2119" s="43"/>
      <c r="E2119" s="43"/>
      <c r="F2119" s="43"/>
      <c r="G2119" s="43"/>
      <c r="H2119" s="43"/>
      <c r="I2119" s="43"/>
      <c r="J2119" s="43"/>
      <c r="K2119" s="43"/>
      <c r="L2119" s="43"/>
      <c r="M2119" s="43"/>
      <c r="N2119" s="43"/>
      <c r="O2119" s="43"/>
      <c r="P2119" s="43"/>
      <c r="Q2119" s="41"/>
    </row>
    <row r="2120" spans="1:17" s="18" customFormat="1" x14ac:dyDescent="0.2">
      <c r="A2120" s="43"/>
      <c r="B2120" s="43"/>
      <c r="C2120" s="43"/>
      <c r="D2120" s="43"/>
      <c r="E2120" s="43"/>
      <c r="F2120" s="43"/>
      <c r="G2120" s="43"/>
      <c r="H2120" s="43"/>
      <c r="I2120" s="43"/>
      <c r="J2120" s="43"/>
      <c r="K2120" s="43"/>
      <c r="L2120" s="43"/>
      <c r="M2120" s="43"/>
      <c r="N2120" s="43"/>
      <c r="O2120" s="43"/>
      <c r="P2120" s="43"/>
      <c r="Q2120" s="41"/>
    </row>
    <row r="2121" spans="1:17" s="18" customFormat="1" x14ac:dyDescent="0.2">
      <c r="A2121" s="43"/>
      <c r="B2121" s="43"/>
      <c r="C2121" s="43"/>
      <c r="D2121" s="43"/>
      <c r="E2121" s="43"/>
      <c r="F2121" s="43"/>
      <c r="G2121" s="43"/>
      <c r="H2121" s="43"/>
      <c r="I2121" s="43"/>
      <c r="J2121" s="43"/>
      <c r="K2121" s="43"/>
      <c r="L2121" s="43"/>
      <c r="M2121" s="43"/>
      <c r="N2121" s="43"/>
      <c r="O2121" s="43"/>
      <c r="P2121" s="43"/>
      <c r="Q2121" s="41"/>
    </row>
    <row r="2122" spans="1:17" s="18" customFormat="1" x14ac:dyDescent="0.2">
      <c r="A2122" s="43"/>
      <c r="B2122" s="43"/>
      <c r="C2122" s="43"/>
      <c r="D2122" s="43"/>
      <c r="E2122" s="43"/>
      <c r="F2122" s="43"/>
      <c r="G2122" s="43"/>
      <c r="H2122" s="43"/>
      <c r="I2122" s="43"/>
      <c r="J2122" s="43"/>
      <c r="K2122" s="43"/>
      <c r="L2122" s="43"/>
      <c r="M2122" s="43"/>
      <c r="N2122" s="43"/>
      <c r="O2122" s="43"/>
      <c r="P2122" s="43"/>
      <c r="Q2122" s="41"/>
    </row>
    <row r="2123" spans="1:17" s="18" customFormat="1" x14ac:dyDescent="0.2">
      <c r="A2123" s="43"/>
      <c r="B2123" s="43"/>
      <c r="C2123" s="43"/>
      <c r="D2123" s="43"/>
      <c r="E2123" s="43"/>
      <c r="F2123" s="43"/>
      <c r="G2123" s="43"/>
      <c r="H2123" s="43"/>
      <c r="I2123" s="43"/>
      <c r="J2123" s="43"/>
      <c r="K2123" s="43"/>
      <c r="L2123" s="43"/>
      <c r="M2123" s="43"/>
      <c r="N2123" s="43"/>
      <c r="O2123" s="43"/>
      <c r="P2123" s="43"/>
      <c r="Q2123" s="41"/>
    </row>
    <row r="2124" spans="1:17" s="18" customFormat="1" x14ac:dyDescent="0.2">
      <c r="A2124" s="43"/>
      <c r="B2124" s="43"/>
      <c r="C2124" s="43"/>
      <c r="D2124" s="43"/>
      <c r="E2124" s="43"/>
      <c r="F2124" s="43"/>
      <c r="G2124" s="43"/>
      <c r="H2124" s="43"/>
      <c r="I2124" s="43"/>
      <c r="J2124" s="43"/>
      <c r="K2124" s="43"/>
      <c r="L2124" s="43"/>
      <c r="M2124" s="43"/>
      <c r="N2124" s="43"/>
      <c r="O2124" s="43"/>
      <c r="P2124" s="43"/>
      <c r="Q2124" s="41"/>
    </row>
    <row r="2125" spans="1:17" s="18" customFormat="1" x14ac:dyDescent="0.2">
      <c r="A2125" s="43"/>
      <c r="B2125" s="43"/>
      <c r="C2125" s="43"/>
      <c r="D2125" s="43"/>
      <c r="E2125" s="43"/>
      <c r="F2125" s="43"/>
      <c r="G2125" s="43"/>
      <c r="H2125" s="43"/>
      <c r="I2125" s="43"/>
      <c r="J2125" s="43"/>
      <c r="K2125" s="43"/>
      <c r="L2125" s="43"/>
      <c r="M2125" s="43"/>
      <c r="N2125" s="43"/>
      <c r="O2125" s="43"/>
      <c r="P2125" s="43"/>
      <c r="Q2125" s="41"/>
    </row>
    <row r="2126" spans="1:17" s="18" customFormat="1" x14ac:dyDescent="0.2">
      <c r="A2126" s="43"/>
      <c r="B2126" s="43"/>
      <c r="C2126" s="43"/>
      <c r="D2126" s="43"/>
      <c r="E2126" s="43"/>
      <c r="F2126" s="43"/>
      <c r="G2126" s="43"/>
      <c r="H2126" s="43"/>
      <c r="I2126" s="43"/>
      <c r="J2126" s="43"/>
      <c r="K2126" s="43"/>
      <c r="L2126" s="43"/>
      <c r="M2126" s="43"/>
      <c r="N2126" s="43"/>
      <c r="O2126" s="43"/>
      <c r="P2126" s="43"/>
      <c r="Q2126" s="41"/>
    </row>
    <row r="2127" spans="1:17" s="18" customFormat="1" x14ac:dyDescent="0.2">
      <c r="A2127" s="43"/>
      <c r="B2127" s="43"/>
      <c r="C2127" s="43"/>
      <c r="D2127" s="43"/>
      <c r="E2127" s="43"/>
      <c r="F2127" s="43"/>
      <c r="G2127" s="43"/>
      <c r="H2127" s="43"/>
      <c r="I2127" s="43"/>
      <c r="J2127" s="43"/>
      <c r="K2127" s="43"/>
      <c r="L2127" s="43"/>
      <c r="M2127" s="43"/>
      <c r="N2127" s="43"/>
      <c r="O2127" s="43"/>
      <c r="P2127" s="43"/>
      <c r="Q2127" s="41"/>
    </row>
    <row r="2128" spans="1:17" s="18" customFormat="1" x14ac:dyDescent="0.2">
      <c r="A2128" s="43"/>
      <c r="B2128" s="43"/>
      <c r="C2128" s="43"/>
      <c r="D2128" s="43"/>
      <c r="E2128" s="43"/>
      <c r="F2128" s="43"/>
      <c r="G2128" s="43"/>
      <c r="H2128" s="43"/>
      <c r="I2128" s="43"/>
      <c r="J2128" s="43"/>
      <c r="K2128" s="43"/>
      <c r="L2128" s="43"/>
      <c r="M2128" s="43"/>
      <c r="N2128" s="43"/>
      <c r="O2128" s="43"/>
      <c r="P2128" s="43"/>
      <c r="Q2128" s="41"/>
    </row>
    <row r="2129" spans="1:17" s="18" customFormat="1" x14ac:dyDescent="0.2">
      <c r="A2129" s="43"/>
      <c r="B2129" s="43"/>
      <c r="C2129" s="43"/>
      <c r="D2129" s="43"/>
      <c r="E2129" s="43"/>
      <c r="F2129" s="43"/>
      <c r="G2129" s="43"/>
      <c r="H2129" s="43"/>
      <c r="I2129" s="43"/>
      <c r="J2129" s="43"/>
      <c r="K2129" s="43"/>
      <c r="L2129" s="43"/>
      <c r="M2129" s="43"/>
      <c r="N2129" s="43"/>
      <c r="O2129" s="43"/>
      <c r="P2129" s="43"/>
      <c r="Q2129" s="41"/>
    </row>
    <row r="2130" spans="1:17" s="18" customFormat="1" x14ac:dyDescent="0.2">
      <c r="A2130" s="43"/>
      <c r="B2130" s="43"/>
      <c r="C2130" s="43"/>
      <c r="D2130" s="43"/>
      <c r="E2130" s="43"/>
      <c r="F2130" s="43"/>
      <c r="G2130" s="43"/>
      <c r="H2130" s="43"/>
      <c r="I2130" s="43"/>
      <c r="J2130" s="43"/>
      <c r="K2130" s="43"/>
      <c r="L2130" s="43"/>
      <c r="M2130" s="43"/>
      <c r="N2130" s="43"/>
      <c r="O2130" s="43"/>
      <c r="P2130" s="43"/>
      <c r="Q2130" s="41"/>
    </row>
    <row r="2131" spans="1:17" s="18" customFormat="1" x14ac:dyDescent="0.2">
      <c r="A2131" s="43"/>
      <c r="B2131" s="43"/>
      <c r="C2131" s="43"/>
      <c r="D2131" s="43"/>
      <c r="E2131" s="43"/>
      <c r="F2131" s="43"/>
      <c r="G2131" s="43"/>
      <c r="H2131" s="43"/>
      <c r="I2131" s="43"/>
      <c r="J2131" s="43"/>
      <c r="K2131" s="43"/>
      <c r="L2131" s="43"/>
      <c r="M2131" s="43"/>
      <c r="N2131" s="43"/>
      <c r="O2131" s="43"/>
      <c r="P2131" s="43"/>
      <c r="Q2131" s="41"/>
    </row>
    <row r="2132" spans="1:17" s="18" customFormat="1" x14ac:dyDescent="0.2">
      <c r="A2132" s="43"/>
      <c r="B2132" s="43"/>
      <c r="C2132" s="43"/>
      <c r="D2132" s="43"/>
      <c r="E2132" s="43"/>
      <c r="F2132" s="43"/>
      <c r="G2132" s="43"/>
      <c r="H2132" s="43"/>
      <c r="I2132" s="43"/>
      <c r="J2132" s="43"/>
      <c r="K2132" s="43"/>
      <c r="L2132" s="43"/>
      <c r="M2132" s="43"/>
      <c r="N2132" s="43"/>
      <c r="O2132" s="43"/>
      <c r="P2132" s="43"/>
      <c r="Q2132" s="41"/>
    </row>
    <row r="2133" spans="1:17" s="18" customFormat="1" x14ac:dyDescent="0.2">
      <c r="A2133" s="43"/>
      <c r="B2133" s="43"/>
      <c r="C2133" s="43"/>
      <c r="D2133" s="43"/>
      <c r="E2133" s="43"/>
      <c r="F2133" s="43"/>
      <c r="G2133" s="43"/>
      <c r="H2133" s="43"/>
      <c r="I2133" s="43"/>
      <c r="J2133" s="43"/>
      <c r="K2133" s="43"/>
      <c r="L2133" s="43"/>
      <c r="M2133" s="43"/>
      <c r="N2133" s="43"/>
      <c r="O2133" s="43"/>
      <c r="P2133" s="43"/>
      <c r="Q2133" s="41"/>
    </row>
    <row r="2134" spans="1:17" s="18" customFormat="1" x14ac:dyDescent="0.2">
      <c r="A2134" s="43"/>
      <c r="B2134" s="43"/>
      <c r="C2134" s="43"/>
      <c r="D2134" s="43"/>
      <c r="E2134" s="43"/>
      <c r="F2134" s="43"/>
      <c r="G2134" s="43"/>
      <c r="H2134" s="43"/>
      <c r="I2134" s="43"/>
      <c r="J2134" s="43"/>
      <c r="K2134" s="43"/>
      <c r="L2134" s="43"/>
      <c r="M2134" s="43"/>
      <c r="N2134" s="43"/>
      <c r="O2134" s="43"/>
      <c r="P2134" s="43"/>
      <c r="Q2134" s="41"/>
    </row>
    <row r="2135" spans="1:17" s="18" customFormat="1" x14ac:dyDescent="0.2">
      <c r="A2135" s="43"/>
      <c r="B2135" s="43"/>
      <c r="C2135" s="43"/>
      <c r="D2135" s="43"/>
      <c r="E2135" s="43"/>
      <c r="F2135" s="43"/>
      <c r="G2135" s="43"/>
      <c r="H2135" s="43"/>
      <c r="I2135" s="43"/>
      <c r="J2135" s="43"/>
      <c r="K2135" s="43"/>
      <c r="L2135" s="43"/>
      <c r="M2135" s="43"/>
      <c r="N2135" s="43"/>
      <c r="O2135" s="43"/>
      <c r="P2135" s="43"/>
      <c r="Q2135" s="41"/>
    </row>
    <row r="2136" spans="1:17" s="18" customFormat="1" x14ac:dyDescent="0.2">
      <c r="A2136" s="43"/>
      <c r="B2136" s="43"/>
      <c r="C2136" s="43"/>
      <c r="D2136" s="43"/>
      <c r="E2136" s="43"/>
      <c r="F2136" s="43"/>
      <c r="G2136" s="43"/>
      <c r="H2136" s="43"/>
      <c r="I2136" s="43"/>
      <c r="J2136" s="43"/>
      <c r="K2136" s="43"/>
      <c r="L2136" s="43"/>
      <c r="M2136" s="43"/>
      <c r="N2136" s="43"/>
      <c r="O2136" s="43"/>
      <c r="P2136" s="43"/>
      <c r="Q2136" s="41"/>
    </row>
    <row r="2137" spans="1:17" s="18" customFormat="1" x14ac:dyDescent="0.2">
      <c r="A2137" s="43"/>
      <c r="B2137" s="43"/>
      <c r="C2137" s="43"/>
      <c r="D2137" s="43"/>
      <c r="E2137" s="43"/>
      <c r="F2137" s="43"/>
      <c r="G2137" s="43"/>
      <c r="H2137" s="43"/>
      <c r="I2137" s="43"/>
      <c r="J2137" s="43"/>
      <c r="K2137" s="43"/>
      <c r="L2137" s="43"/>
      <c r="M2137" s="43"/>
      <c r="N2137" s="43"/>
      <c r="O2137" s="43"/>
      <c r="P2137" s="43"/>
      <c r="Q2137" s="41"/>
    </row>
    <row r="2138" spans="1:17" s="18" customFormat="1" x14ac:dyDescent="0.2">
      <c r="A2138" s="43"/>
      <c r="B2138" s="43"/>
      <c r="C2138" s="43"/>
      <c r="D2138" s="43"/>
      <c r="E2138" s="43"/>
      <c r="F2138" s="43"/>
      <c r="G2138" s="43"/>
      <c r="H2138" s="43"/>
      <c r="I2138" s="43"/>
      <c r="J2138" s="43"/>
      <c r="K2138" s="43"/>
      <c r="L2138" s="43"/>
      <c r="M2138" s="43"/>
      <c r="N2138" s="43"/>
      <c r="O2138" s="43"/>
      <c r="P2138" s="43"/>
      <c r="Q2138" s="41"/>
    </row>
    <row r="2139" spans="1:17" s="18" customFormat="1" x14ac:dyDescent="0.2">
      <c r="A2139" s="43"/>
      <c r="B2139" s="43"/>
      <c r="C2139" s="43"/>
      <c r="D2139" s="43"/>
      <c r="E2139" s="43"/>
      <c r="F2139" s="43"/>
      <c r="G2139" s="43"/>
      <c r="H2139" s="43"/>
      <c r="I2139" s="43"/>
      <c r="J2139" s="43"/>
      <c r="K2139" s="43"/>
      <c r="L2139" s="43"/>
      <c r="M2139" s="43"/>
      <c r="N2139" s="43"/>
      <c r="O2139" s="43"/>
      <c r="P2139" s="43"/>
      <c r="Q2139" s="41"/>
    </row>
    <row r="2140" spans="1:17" s="18" customFormat="1" x14ac:dyDescent="0.2">
      <c r="A2140" s="43"/>
      <c r="B2140" s="43"/>
      <c r="C2140" s="43"/>
      <c r="D2140" s="43"/>
      <c r="E2140" s="43"/>
      <c r="F2140" s="43"/>
      <c r="G2140" s="43"/>
      <c r="H2140" s="43"/>
      <c r="I2140" s="43"/>
      <c r="J2140" s="43"/>
      <c r="K2140" s="43"/>
      <c r="L2140" s="43"/>
      <c r="M2140" s="43"/>
      <c r="N2140" s="43"/>
      <c r="O2140" s="43"/>
      <c r="P2140" s="43"/>
      <c r="Q2140" s="41"/>
    </row>
    <row r="2141" spans="1:17" s="18" customFormat="1" x14ac:dyDescent="0.2">
      <c r="A2141" s="43"/>
      <c r="B2141" s="43"/>
      <c r="C2141" s="43"/>
      <c r="D2141" s="43"/>
      <c r="E2141" s="43"/>
      <c r="F2141" s="43"/>
      <c r="G2141" s="43"/>
      <c r="H2141" s="43"/>
      <c r="I2141" s="43"/>
      <c r="J2141" s="43"/>
      <c r="K2141" s="43"/>
      <c r="L2141" s="43"/>
      <c r="M2141" s="43"/>
      <c r="N2141" s="43"/>
      <c r="O2141" s="43"/>
      <c r="P2141" s="43"/>
      <c r="Q2141" s="41"/>
    </row>
    <row r="2142" spans="1:17" s="18" customFormat="1" x14ac:dyDescent="0.2">
      <c r="A2142" s="43"/>
      <c r="B2142" s="43"/>
      <c r="C2142" s="43"/>
      <c r="D2142" s="43"/>
      <c r="E2142" s="43"/>
      <c r="F2142" s="43"/>
      <c r="G2142" s="43"/>
      <c r="H2142" s="43"/>
      <c r="I2142" s="43"/>
      <c r="J2142" s="43"/>
      <c r="K2142" s="43"/>
      <c r="L2142" s="43"/>
      <c r="M2142" s="43"/>
      <c r="N2142" s="43"/>
      <c r="O2142" s="43"/>
      <c r="P2142" s="43"/>
      <c r="Q2142" s="41"/>
    </row>
    <row r="2143" spans="1:17" s="18" customFormat="1" x14ac:dyDescent="0.2">
      <c r="A2143" s="43"/>
      <c r="B2143" s="43"/>
      <c r="C2143" s="43"/>
      <c r="D2143" s="43"/>
      <c r="E2143" s="43"/>
      <c r="F2143" s="43"/>
      <c r="G2143" s="43"/>
      <c r="H2143" s="43"/>
      <c r="I2143" s="43"/>
      <c r="J2143" s="43"/>
      <c r="K2143" s="43"/>
      <c r="L2143" s="43"/>
      <c r="M2143" s="43"/>
      <c r="N2143" s="43"/>
      <c r="O2143" s="43"/>
      <c r="P2143" s="43"/>
      <c r="Q2143" s="41"/>
    </row>
    <row r="2144" spans="1:17" s="18" customFormat="1" x14ac:dyDescent="0.2">
      <c r="A2144" s="43"/>
      <c r="B2144" s="43"/>
      <c r="C2144" s="43"/>
      <c r="D2144" s="43"/>
      <c r="E2144" s="43"/>
      <c r="F2144" s="43"/>
      <c r="G2144" s="43"/>
      <c r="H2144" s="43"/>
      <c r="I2144" s="43"/>
      <c r="J2144" s="43"/>
      <c r="K2144" s="43"/>
      <c r="L2144" s="43"/>
      <c r="M2144" s="43"/>
      <c r="N2144" s="43"/>
      <c r="O2144" s="43"/>
      <c r="P2144" s="43"/>
      <c r="Q2144" s="41"/>
    </row>
    <row r="2145" spans="1:17" s="18" customFormat="1" x14ac:dyDescent="0.2">
      <c r="A2145" s="43"/>
      <c r="B2145" s="43"/>
      <c r="C2145" s="43"/>
      <c r="D2145" s="43"/>
      <c r="E2145" s="43"/>
      <c r="F2145" s="43"/>
      <c r="G2145" s="43"/>
      <c r="H2145" s="43"/>
      <c r="I2145" s="43"/>
      <c r="J2145" s="43"/>
      <c r="K2145" s="43"/>
      <c r="L2145" s="43"/>
      <c r="M2145" s="43"/>
      <c r="N2145" s="43"/>
      <c r="O2145" s="43"/>
      <c r="P2145" s="43"/>
      <c r="Q2145" s="41"/>
    </row>
    <row r="2146" spans="1:17" s="18" customFormat="1" x14ac:dyDescent="0.2">
      <c r="A2146" s="43"/>
      <c r="B2146" s="43"/>
      <c r="C2146" s="43"/>
      <c r="D2146" s="43"/>
      <c r="E2146" s="43"/>
      <c r="F2146" s="43"/>
      <c r="G2146" s="43"/>
      <c r="H2146" s="43"/>
      <c r="I2146" s="43"/>
      <c r="J2146" s="43"/>
      <c r="K2146" s="43"/>
      <c r="L2146" s="43"/>
      <c r="M2146" s="43"/>
      <c r="N2146" s="43"/>
      <c r="O2146" s="43"/>
      <c r="P2146" s="43"/>
      <c r="Q2146" s="41"/>
    </row>
    <row r="2147" spans="1:17" s="18" customFormat="1" x14ac:dyDescent="0.2">
      <c r="A2147" s="43"/>
      <c r="B2147" s="43"/>
      <c r="C2147" s="43"/>
      <c r="D2147" s="43"/>
      <c r="E2147" s="43"/>
      <c r="F2147" s="43"/>
      <c r="G2147" s="43"/>
      <c r="H2147" s="43"/>
      <c r="I2147" s="43"/>
      <c r="J2147" s="43"/>
      <c r="K2147" s="43"/>
      <c r="L2147" s="43"/>
      <c r="M2147" s="43"/>
      <c r="N2147" s="43"/>
      <c r="O2147" s="43"/>
      <c r="P2147" s="43"/>
      <c r="Q2147" s="41"/>
    </row>
    <row r="2148" spans="1:17" s="18" customFormat="1" x14ac:dyDescent="0.2">
      <c r="A2148" s="43"/>
      <c r="B2148" s="43"/>
      <c r="C2148" s="43"/>
      <c r="D2148" s="43"/>
      <c r="E2148" s="43"/>
      <c r="F2148" s="43"/>
      <c r="G2148" s="43"/>
      <c r="H2148" s="43"/>
      <c r="I2148" s="43"/>
      <c r="J2148" s="43"/>
      <c r="K2148" s="43"/>
      <c r="L2148" s="43"/>
      <c r="M2148" s="43"/>
      <c r="N2148" s="43"/>
      <c r="O2148" s="43"/>
      <c r="P2148" s="43"/>
      <c r="Q2148" s="41"/>
    </row>
    <row r="2149" spans="1:17" s="18" customFormat="1" x14ac:dyDescent="0.2">
      <c r="A2149" s="43"/>
      <c r="B2149" s="43"/>
      <c r="C2149" s="43"/>
      <c r="D2149" s="43"/>
      <c r="E2149" s="43"/>
      <c r="F2149" s="43"/>
      <c r="G2149" s="43"/>
      <c r="H2149" s="43"/>
      <c r="I2149" s="43"/>
      <c r="J2149" s="43"/>
      <c r="K2149" s="43"/>
      <c r="L2149" s="43"/>
      <c r="M2149" s="43"/>
      <c r="N2149" s="43"/>
      <c r="O2149" s="43"/>
      <c r="P2149" s="43"/>
      <c r="Q2149" s="41"/>
    </row>
    <row r="2150" spans="1:17" s="18" customFormat="1" x14ac:dyDescent="0.2">
      <c r="A2150" s="43"/>
      <c r="B2150" s="43"/>
      <c r="C2150" s="43"/>
      <c r="D2150" s="43"/>
      <c r="E2150" s="43"/>
      <c r="F2150" s="43"/>
      <c r="G2150" s="43"/>
      <c r="H2150" s="43"/>
      <c r="I2150" s="43"/>
      <c r="J2150" s="43"/>
      <c r="K2150" s="43"/>
      <c r="L2150" s="43"/>
      <c r="M2150" s="43"/>
      <c r="N2150" s="43"/>
      <c r="O2150" s="43"/>
      <c r="P2150" s="43"/>
      <c r="Q2150" s="41"/>
    </row>
    <row r="2151" spans="1:17" s="18" customFormat="1" x14ac:dyDescent="0.2">
      <c r="A2151" s="43"/>
      <c r="B2151" s="43"/>
      <c r="C2151" s="43"/>
      <c r="D2151" s="43"/>
      <c r="E2151" s="43"/>
      <c r="F2151" s="43"/>
      <c r="G2151" s="43"/>
      <c r="H2151" s="43"/>
      <c r="I2151" s="43"/>
      <c r="J2151" s="43"/>
      <c r="K2151" s="43"/>
      <c r="L2151" s="43"/>
      <c r="M2151" s="43"/>
      <c r="N2151" s="43"/>
      <c r="O2151" s="43"/>
      <c r="P2151" s="43"/>
      <c r="Q2151" s="41"/>
    </row>
    <row r="2152" spans="1:17" s="18" customFormat="1" x14ac:dyDescent="0.2">
      <c r="A2152" s="43"/>
      <c r="B2152" s="43"/>
      <c r="C2152" s="43"/>
      <c r="D2152" s="43"/>
      <c r="E2152" s="43"/>
      <c r="F2152" s="43"/>
      <c r="G2152" s="43"/>
      <c r="H2152" s="43"/>
      <c r="I2152" s="43"/>
      <c r="J2152" s="43"/>
      <c r="K2152" s="43"/>
      <c r="L2152" s="43"/>
      <c r="M2152" s="43"/>
      <c r="N2152" s="43"/>
      <c r="O2152" s="43"/>
      <c r="P2152" s="43"/>
      <c r="Q2152" s="41"/>
    </row>
    <row r="2153" spans="1:17" s="18" customFormat="1" x14ac:dyDescent="0.2">
      <c r="A2153" s="43"/>
      <c r="B2153" s="43"/>
      <c r="C2153" s="43"/>
      <c r="D2153" s="43"/>
      <c r="E2153" s="43"/>
      <c r="F2153" s="43"/>
      <c r="G2153" s="43"/>
      <c r="H2153" s="43"/>
      <c r="I2153" s="43"/>
      <c r="J2153" s="43"/>
      <c r="K2153" s="43"/>
      <c r="L2153" s="43"/>
      <c r="M2153" s="43"/>
      <c r="N2153" s="43"/>
      <c r="O2153" s="43"/>
      <c r="P2153" s="43"/>
      <c r="Q2153" s="41"/>
    </row>
    <row r="2154" spans="1:17" s="18" customFormat="1" x14ac:dyDescent="0.2">
      <c r="A2154" s="43"/>
      <c r="B2154" s="43"/>
      <c r="C2154" s="43"/>
      <c r="D2154" s="43"/>
      <c r="E2154" s="43"/>
      <c r="F2154" s="43"/>
      <c r="G2154" s="43"/>
      <c r="H2154" s="43"/>
      <c r="I2154" s="43"/>
      <c r="J2154" s="43"/>
      <c r="K2154" s="43"/>
      <c r="L2154" s="43"/>
      <c r="M2154" s="43"/>
      <c r="N2154" s="43"/>
      <c r="O2154" s="43"/>
      <c r="P2154" s="43"/>
      <c r="Q2154" s="41"/>
    </row>
    <row r="2155" spans="1:17" s="18" customFormat="1" x14ac:dyDescent="0.2">
      <c r="A2155" s="43"/>
      <c r="B2155" s="43"/>
      <c r="C2155" s="43"/>
      <c r="D2155" s="43"/>
      <c r="E2155" s="43"/>
      <c r="F2155" s="43"/>
      <c r="G2155" s="43"/>
      <c r="H2155" s="43"/>
      <c r="I2155" s="43"/>
      <c r="J2155" s="43"/>
      <c r="K2155" s="43"/>
      <c r="L2155" s="43"/>
      <c r="M2155" s="43"/>
      <c r="N2155" s="43"/>
      <c r="O2155" s="43"/>
      <c r="P2155" s="43"/>
      <c r="Q2155" s="41"/>
    </row>
    <row r="2156" spans="1:17" s="18" customFormat="1" x14ac:dyDescent="0.2">
      <c r="A2156" s="43"/>
      <c r="B2156" s="43"/>
      <c r="C2156" s="43"/>
      <c r="D2156" s="43"/>
      <c r="E2156" s="43"/>
      <c r="F2156" s="43"/>
      <c r="G2156" s="43"/>
      <c r="H2156" s="43"/>
      <c r="I2156" s="43"/>
      <c r="J2156" s="43"/>
      <c r="K2156" s="43"/>
      <c r="L2156" s="43"/>
      <c r="M2156" s="43"/>
      <c r="N2156" s="43"/>
      <c r="O2156" s="43"/>
      <c r="P2156" s="43"/>
      <c r="Q2156" s="41"/>
    </row>
    <row r="2157" spans="1:17" s="18" customFormat="1" x14ac:dyDescent="0.2">
      <c r="A2157" s="43"/>
      <c r="B2157" s="43"/>
      <c r="C2157" s="43"/>
      <c r="D2157" s="43"/>
      <c r="E2157" s="43"/>
      <c r="F2157" s="43"/>
      <c r="G2157" s="43"/>
      <c r="H2157" s="43"/>
      <c r="I2157" s="43"/>
      <c r="J2157" s="43"/>
      <c r="K2157" s="43"/>
      <c r="L2157" s="43"/>
      <c r="M2157" s="43"/>
      <c r="N2157" s="43"/>
      <c r="O2157" s="43"/>
      <c r="P2157" s="43"/>
      <c r="Q2157" s="41"/>
    </row>
    <row r="2158" spans="1:17" s="18" customFormat="1" x14ac:dyDescent="0.2">
      <c r="A2158" s="43"/>
      <c r="B2158" s="43"/>
      <c r="C2158" s="43"/>
      <c r="D2158" s="43"/>
      <c r="E2158" s="43"/>
      <c r="F2158" s="43"/>
      <c r="G2158" s="43"/>
      <c r="H2158" s="43"/>
      <c r="I2158" s="43"/>
      <c r="J2158" s="43"/>
      <c r="K2158" s="43"/>
      <c r="L2158" s="43"/>
      <c r="M2158" s="43"/>
      <c r="N2158" s="43"/>
      <c r="O2158" s="43"/>
      <c r="P2158" s="43"/>
      <c r="Q2158" s="41"/>
    </row>
    <row r="2159" spans="1:17" s="18" customFormat="1" x14ac:dyDescent="0.2">
      <c r="A2159" s="43"/>
      <c r="B2159" s="43"/>
      <c r="C2159" s="43"/>
      <c r="D2159" s="43"/>
      <c r="E2159" s="43"/>
      <c r="F2159" s="43"/>
      <c r="G2159" s="43"/>
      <c r="H2159" s="43"/>
      <c r="I2159" s="43"/>
      <c r="J2159" s="43"/>
      <c r="K2159" s="43"/>
      <c r="L2159" s="43"/>
      <c r="M2159" s="43"/>
      <c r="N2159" s="43"/>
      <c r="O2159" s="43"/>
      <c r="P2159" s="43"/>
      <c r="Q2159" s="41"/>
    </row>
    <row r="2160" spans="1:17" s="18" customFormat="1" x14ac:dyDescent="0.2">
      <c r="A2160" s="43"/>
      <c r="B2160" s="43"/>
      <c r="C2160" s="43"/>
      <c r="D2160" s="43"/>
      <c r="E2160" s="43"/>
      <c r="F2160" s="43"/>
      <c r="G2160" s="43"/>
      <c r="H2160" s="43"/>
      <c r="I2160" s="43"/>
      <c r="J2160" s="43"/>
      <c r="K2160" s="43"/>
      <c r="L2160" s="43"/>
      <c r="M2160" s="43"/>
      <c r="N2160" s="43"/>
      <c r="O2160" s="43"/>
      <c r="P2160" s="43"/>
      <c r="Q2160" s="41"/>
    </row>
    <row r="2161" spans="1:17" s="18" customFormat="1" x14ac:dyDescent="0.2">
      <c r="A2161" s="43"/>
      <c r="B2161" s="43"/>
      <c r="C2161" s="43"/>
      <c r="D2161" s="43"/>
      <c r="E2161" s="43"/>
      <c r="F2161" s="43"/>
      <c r="G2161" s="43"/>
      <c r="H2161" s="43"/>
      <c r="I2161" s="43"/>
      <c r="J2161" s="43"/>
      <c r="K2161" s="43"/>
      <c r="L2161" s="43"/>
      <c r="M2161" s="43"/>
      <c r="N2161" s="43"/>
      <c r="O2161" s="43"/>
      <c r="P2161" s="43"/>
      <c r="Q2161" s="41"/>
    </row>
    <row r="2162" spans="1:17" s="18" customFormat="1" x14ac:dyDescent="0.2">
      <c r="A2162" s="43"/>
      <c r="B2162" s="43"/>
      <c r="C2162" s="43"/>
      <c r="D2162" s="43"/>
      <c r="E2162" s="43"/>
      <c r="F2162" s="43"/>
      <c r="G2162" s="43"/>
      <c r="H2162" s="43"/>
      <c r="I2162" s="43"/>
      <c r="J2162" s="43"/>
      <c r="K2162" s="43"/>
      <c r="L2162" s="43"/>
      <c r="M2162" s="43"/>
      <c r="N2162" s="43"/>
      <c r="O2162" s="43"/>
      <c r="P2162" s="43"/>
      <c r="Q2162" s="41"/>
    </row>
    <row r="2163" spans="1:17" s="18" customFormat="1" x14ac:dyDescent="0.2">
      <c r="A2163" s="43"/>
      <c r="B2163" s="43"/>
      <c r="C2163" s="43"/>
      <c r="D2163" s="43"/>
      <c r="E2163" s="43"/>
      <c r="F2163" s="43"/>
      <c r="G2163" s="43"/>
      <c r="H2163" s="43"/>
      <c r="I2163" s="43"/>
      <c r="J2163" s="43"/>
      <c r="K2163" s="43"/>
      <c r="L2163" s="43"/>
      <c r="M2163" s="43"/>
      <c r="N2163" s="43"/>
      <c r="O2163" s="43"/>
      <c r="P2163" s="43"/>
      <c r="Q2163" s="41"/>
    </row>
    <row r="2164" spans="1:17" s="18" customFormat="1" x14ac:dyDescent="0.2">
      <c r="A2164" s="43"/>
      <c r="B2164" s="43"/>
      <c r="C2164" s="43"/>
      <c r="D2164" s="43"/>
      <c r="E2164" s="43"/>
      <c r="F2164" s="43"/>
      <c r="G2164" s="43"/>
      <c r="H2164" s="43"/>
      <c r="I2164" s="43"/>
      <c r="J2164" s="43"/>
      <c r="K2164" s="43"/>
      <c r="L2164" s="43"/>
      <c r="M2164" s="43"/>
      <c r="N2164" s="43"/>
      <c r="O2164" s="43"/>
      <c r="P2164" s="43"/>
      <c r="Q2164" s="41"/>
    </row>
    <row r="2165" spans="1:17" s="18" customFormat="1" x14ac:dyDescent="0.2">
      <c r="A2165" s="43"/>
      <c r="B2165" s="43"/>
      <c r="C2165" s="43"/>
      <c r="D2165" s="43"/>
      <c r="E2165" s="43"/>
      <c r="F2165" s="43"/>
      <c r="G2165" s="43"/>
      <c r="H2165" s="43"/>
      <c r="I2165" s="43"/>
      <c r="J2165" s="43"/>
      <c r="K2165" s="43"/>
      <c r="L2165" s="43"/>
      <c r="M2165" s="43"/>
      <c r="N2165" s="43"/>
      <c r="O2165" s="43"/>
      <c r="P2165" s="43"/>
      <c r="Q2165" s="41"/>
    </row>
    <row r="2166" spans="1:17" s="18" customFormat="1" x14ac:dyDescent="0.2">
      <c r="A2166" s="43"/>
      <c r="B2166" s="43"/>
      <c r="C2166" s="43"/>
      <c r="D2166" s="43"/>
      <c r="E2166" s="43"/>
      <c r="F2166" s="43"/>
      <c r="G2166" s="43"/>
      <c r="H2166" s="43"/>
      <c r="I2166" s="43"/>
      <c r="J2166" s="43"/>
      <c r="K2166" s="43"/>
      <c r="L2166" s="43"/>
      <c r="M2166" s="43"/>
      <c r="N2166" s="43"/>
      <c r="O2166" s="43"/>
      <c r="P2166" s="43"/>
      <c r="Q2166" s="41"/>
    </row>
    <row r="2167" spans="1:17" s="18" customFormat="1" x14ac:dyDescent="0.2">
      <c r="A2167" s="43"/>
      <c r="B2167" s="43"/>
      <c r="C2167" s="43"/>
      <c r="D2167" s="43"/>
      <c r="E2167" s="43"/>
      <c r="F2167" s="43"/>
      <c r="G2167" s="43"/>
      <c r="H2167" s="43"/>
      <c r="I2167" s="43"/>
      <c r="J2167" s="43"/>
      <c r="K2167" s="43"/>
      <c r="L2167" s="43"/>
      <c r="M2167" s="43"/>
      <c r="N2167" s="43"/>
      <c r="O2167" s="43"/>
      <c r="P2167" s="43"/>
      <c r="Q2167" s="41"/>
    </row>
    <row r="2168" spans="1:17" s="18" customFormat="1" x14ac:dyDescent="0.2">
      <c r="A2168" s="43"/>
      <c r="B2168" s="43"/>
      <c r="C2168" s="43"/>
      <c r="D2168" s="43"/>
      <c r="E2168" s="43"/>
      <c r="F2168" s="43"/>
      <c r="G2168" s="43"/>
      <c r="H2168" s="43"/>
      <c r="I2168" s="43"/>
      <c r="J2168" s="43"/>
      <c r="K2168" s="43"/>
      <c r="L2168" s="43"/>
      <c r="M2168" s="43"/>
      <c r="N2168" s="43"/>
      <c r="O2168" s="43"/>
      <c r="P2168" s="43"/>
      <c r="Q2168" s="41"/>
    </row>
    <row r="2169" spans="1:17" s="18" customFormat="1" x14ac:dyDescent="0.2">
      <c r="A2169" s="43"/>
      <c r="B2169" s="43"/>
      <c r="C2169" s="43"/>
      <c r="D2169" s="43"/>
      <c r="E2169" s="43"/>
      <c r="F2169" s="43"/>
      <c r="G2169" s="43"/>
      <c r="H2169" s="43"/>
      <c r="I2169" s="43"/>
      <c r="J2169" s="43"/>
      <c r="K2169" s="43"/>
      <c r="L2169" s="43"/>
      <c r="M2169" s="43"/>
      <c r="N2169" s="43"/>
      <c r="O2169" s="43"/>
      <c r="P2169" s="43"/>
      <c r="Q2169" s="41"/>
    </row>
    <row r="2170" spans="1:17" s="18" customFormat="1" x14ac:dyDescent="0.2">
      <c r="A2170" s="43"/>
      <c r="B2170" s="43"/>
      <c r="C2170" s="43"/>
      <c r="D2170" s="43"/>
      <c r="E2170" s="43"/>
      <c r="F2170" s="43"/>
      <c r="G2170" s="43"/>
      <c r="H2170" s="43"/>
      <c r="I2170" s="43"/>
      <c r="J2170" s="43"/>
      <c r="K2170" s="43"/>
      <c r="L2170" s="43"/>
      <c r="M2170" s="43"/>
      <c r="N2170" s="43"/>
      <c r="O2170" s="43"/>
      <c r="P2170" s="43"/>
      <c r="Q2170" s="41"/>
    </row>
    <row r="2171" spans="1:17" s="18" customFormat="1" x14ac:dyDescent="0.2">
      <c r="A2171" s="43"/>
      <c r="B2171" s="43"/>
      <c r="C2171" s="43"/>
      <c r="D2171" s="43"/>
      <c r="E2171" s="43"/>
      <c r="F2171" s="43"/>
      <c r="G2171" s="43"/>
      <c r="H2171" s="43"/>
      <c r="I2171" s="43"/>
      <c r="J2171" s="43"/>
      <c r="K2171" s="43"/>
      <c r="L2171" s="43"/>
      <c r="M2171" s="43"/>
      <c r="N2171" s="43"/>
      <c r="O2171" s="43"/>
      <c r="P2171" s="43"/>
      <c r="Q2171" s="41"/>
    </row>
    <row r="2172" spans="1:17" s="18" customFormat="1" x14ac:dyDescent="0.2">
      <c r="A2172" s="43"/>
      <c r="B2172" s="43"/>
      <c r="C2172" s="43"/>
      <c r="D2172" s="43"/>
      <c r="E2172" s="43"/>
      <c r="F2172" s="43"/>
      <c r="G2172" s="43"/>
      <c r="H2172" s="43"/>
      <c r="I2172" s="43"/>
      <c r="J2172" s="43"/>
      <c r="K2172" s="43"/>
      <c r="L2172" s="43"/>
      <c r="M2172" s="43"/>
      <c r="N2172" s="43"/>
      <c r="O2172" s="43"/>
      <c r="P2172" s="43"/>
      <c r="Q2172" s="41"/>
    </row>
    <row r="2173" spans="1:17" s="18" customFormat="1" x14ac:dyDescent="0.2">
      <c r="A2173" s="43"/>
      <c r="B2173" s="43"/>
      <c r="C2173" s="43"/>
      <c r="D2173" s="43"/>
      <c r="E2173" s="43"/>
      <c r="F2173" s="43"/>
      <c r="G2173" s="43"/>
      <c r="H2173" s="43"/>
      <c r="I2173" s="43"/>
      <c r="J2173" s="43"/>
      <c r="K2173" s="43"/>
      <c r="L2173" s="43"/>
      <c r="M2173" s="43"/>
      <c r="N2173" s="43"/>
      <c r="O2173" s="43"/>
      <c r="P2173" s="43"/>
      <c r="Q2173" s="41"/>
    </row>
    <row r="2174" spans="1:17" s="18" customFormat="1" x14ac:dyDescent="0.2">
      <c r="A2174" s="43"/>
      <c r="B2174" s="43"/>
      <c r="C2174" s="43"/>
      <c r="D2174" s="43"/>
      <c r="E2174" s="43"/>
      <c r="F2174" s="43"/>
      <c r="G2174" s="43"/>
      <c r="H2174" s="43"/>
      <c r="I2174" s="43"/>
      <c r="J2174" s="43"/>
      <c r="K2174" s="43"/>
      <c r="L2174" s="43"/>
      <c r="M2174" s="43"/>
      <c r="N2174" s="43"/>
      <c r="O2174" s="43"/>
      <c r="P2174" s="43"/>
      <c r="Q2174" s="41"/>
    </row>
    <row r="2175" spans="1:17" s="18" customFormat="1" x14ac:dyDescent="0.2">
      <c r="A2175" s="43"/>
      <c r="B2175" s="43"/>
      <c r="C2175" s="43"/>
      <c r="D2175" s="43"/>
      <c r="E2175" s="43"/>
      <c r="F2175" s="43"/>
      <c r="G2175" s="43"/>
      <c r="H2175" s="43"/>
      <c r="I2175" s="43"/>
      <c r="J2175" s="43"/>
      <c r="K2175" s="43"/>
      <c r="L2175" s="43"/>
      <c r="M2175" s="43"/>
      <c r="N2175" s="43"/>
      <c r="O2175" s="43"/>
      <c r="P2175" s="43"/>
      <c r="Q2175" s="41"/>
    </row>
    <row r="2176" spans="1:17" s="18" customFormat="1" x14ac:dyDescent="0.2">
      <c r="A2176" s="43"/>
      <c r="B2176" s="43"/>
      <c r="C2176" s="43"/>
      <c r="D2176" s="43"/>
      <c r="E2176" s="43"/>
      <c r="F2176" s="43"/>
      <c r="G2176" s="43"/>
      <c r="H2176" s="43"/>
      <c r="I2176" s="43"/>
      <c r="J2176" s="43"/>
      <c r="K2176" s="43"/>
      <c r="L2176" s="43"/>
      <c r="M2176" s="43"/>
      <c r="N2176" s="43"/>
      <c r="O2176" s="43"/>
      <c r="P2176" s="43"/>
      <c r="Q2176" s="41"/>
    </row>
    <row r="2177" spans="1:17" s="18" customFormat="1" x14ac:dyDescent="0.2">
      <c r="A2177" s="43"/>
      <c r="B2177" s="43"/>
      <c r="C2177" s="43"/>
      <c r="D2177" s="43"/>
      <c r="E2177" s="43"/>
      <c r="F2177" s="43"/>
      <c r="G2177" s="43"/>
      <c r="H2177" s="43"/>
      <c r="I2177" s="43"/>
      <c r="J2177" s="43"/>
      <c r="K2177" s="43"/>
      <c r="L2177" s="43"/>
      <c r="M2177" s="43"/>
      <c r="N2177" s="43"/>
      <c r="O2177" s="43"/>
      <c r="P2177" s="43"/>
      <c r="Q2177" s="41"/>
    </row>
    <row r="2178" spans="1:17" s="18" customFormat="1" x14ac:dyDescent="0.2">
      <c r="A2178" s="43"/>
      <c r="B2178" s="43"/>
      <c r="C2178" s="43"/>
      <c r="D2178" s="43"/>
      <c r="E2178" s="43"/>
      <c r="F2178" s="43"/>
      <c r="G2178" s="43"/>
      <c r="H2178" s="43"/>
      <c r="I2178" s="43"/>
      <c r="J2178" s="43"/>
      <c r="K2178" s="43"/>
      <c r="L2178" s="43"/>
      <c r="M2178" s="43"/>
      <c r="N2178" s="43"/>
      <c r="O2178" s="43"/>
      <c r="P2178" s="43"/>
      <c r="Q2178" s="41"/>
    </row>
    <row r="2179" spans="1:17" s="18" customFormat="1" x14ac:dyDescent="0.2">
      <c r="A2179" s="43"/>
      <c r="B2179" s="43"/>
      <c r="C2179" s="43"/>
      <c r="D2179" s="43"/>
      <c r="E2179" s="43"/>
      <c r="F2179" s="43"/>
      <c r="G2179" s="43"/>
      <c r="H2179" s="43"/>
      <c r="I2179" s="43"/>
      <c r="J2179" s="43"/>
      <c r="K2179" s="43"/>
      <c r="L2179" s="43"/>
      <c r="M2179" s="43"/>
      <c r="N2179" s="43"/>
      <c r="O2179" s="43"/>
      <c r="P2179" s="43"/>
      <c r="Q2179" s="41"/>
    </row>
    <row r="2180" spans="1:17" s="18" customFormat="1" x14ac:dyDescent="0.2">
      <c r="A2180" s="43"/>
      <c r="B2180" s="43"/>
      <c r="C2180" s="43"/>
      <c r="D2180" s="43"/>
      <c r="E2180" s="43"/>
      <c r="F2180" s="43"/>
      <c r="G2180" s="43"/>
      <c r="H2180" s="43"/>
      <c r="I2180" s="43"/>
      <c r="J2180" s="43"/>
      <c r="K2180" s="43"/>
      <c r="L2180" s="43"/>
      <c r="M2180" s="43"/>
      <c r="N2180" s="43"/>
      <c r="O2180" s="43"/>
      <c r="P2180" s="43"/>
      <c r="Q2180" s="41"/>
    </row>
    <row r="2181" spans="1:17" s="18" customFormat="1" x14ac:dyDescent="0.2">
      <c r="A2181" s="43"/>
      <c r="B2181" s="43"/>
      <c r="C2181" s="43"/>
      <c r="D2181" s="43"/>
      <c r="E2181" s="43"/>
      <c r="F2181" s="43"/>
      <c r="G2181" s="43"/>
      <c r="H2181" s="43"/>
      <c r="I2181" s="43"/>
      <c r="J2181" s="43"/>
      <c r="K2181" s="43"/>
      <c r="L2181" s="43"/>
      <c r="M2181" s="43"/>
      <c r="N2181" s="43"/>
      <c r="O2181" s="43"/>
      <c r="P2181" s="43"/>
      <c r="Q2181" s="41"/>
    </row>
    <row r="2182" spans="1:17" s="18" customFormat="1" x14ac:dyDescent="0.2">
      <c r="A2182" s="43"/>
      <c r="B2182" s="43"/>
      <c r="C2182" s="43"/>
      <c r="D2182" s="43"/>
      <c r="E2182" s="43"/>
      <c r="F2182" s="43"/>
      <c r="G2182" s="43"/>
      <c r="H2182" s="43"/>
      <c r="I2182" s="43"/>
      <c r="J2182" s="43"/>
      <c r="K2182" s="43"/>
      <c r="L2182" s="43"/>
      <c r="M2182" s="43"/>
      <c r="N2182" s="43"/>
      <c r="O2182" s="43"/>
      <c r="P2182" s="43"/>
      <c r="Q2182" s="41"/>
    </row>
    <row r="2183" spans="1:17" s="18" customFormat="1" x14ac:dyDescent="0.2">
      <c r="A2183" s="43"/>
      <c r="B2183" s="43"/>
      <c r="C2183" s="43"/>
      <c r="D2183" s="43"/>
      <c r="E2183" s="43"/>
      <c r="F2183" s="43"/>
      <c r="G2183" s="43"/>
      <c r="H2183" s="43"/>
      <c r="I2183" s="43"/>
      <c r="J2183" s="43"/>
      <c r="K2183" s="43"/>
      <c r="L2183" s="43"/>
      <c r="M2183" s="43"/>
      <c r="N2183" s="43"/>
      <c r="O2183" s="43"/>
      <c r="P2183" s="43"/>
      <c r="Q2183" s="41"/>
    </row>
    <row r="2184" spans="1:17" s="18" customFormat="1" x14ac:dyDescent="0.2">
      <c r="A2184" s="43"/>
      <c r="B2184" s="43"/>
      <c r="C2184" s="43"/>
      <c r="D2184" s="43"/>
      <c r="E2184" s="43"/>
      <c r="F2184" s="43"/>
      <c r="G2184" s="43"/>
      <c r="H2184" s="43"/>
      <c r="I2184" s="43"/>
      <c r="J2184" s="43"/>
      <c r="K2184" s="43"/>
      <c r="L2184" s="43"/>
      <c r="M2184" s="43"/>
      <c r="N2184" s="43"/>
      <c r="O2184" s="43"/>
      <c r="P2184" s="43"/>
      <c r="Q2184" s="41"/>
    </row>
    <row r="2185" spans="1:17" s="18" customFormat="1" x14ac:dyDescent="0.2">
      <c r="A2185" s="43"/>
      <c r="B2185" s="43"/>
      <c r="C2185" s="43"/>
      <c r="D2185" s="43"/>
      <c r="E2185" s="43"/>
      <c r="F2185" s="43"/>
      <c r="G2185" s="43"/>
      <c r="H2185" s="43"/>
      <c r="I2185" s="43"/>
      <c r="J2185" s="43"/>
      <c r="K2185" s="43"/>
      <c r="L2185" s="43"/>
      <c r="M2185" s="43"/>
      <c r="N2185" s="43"/>
      <c r="O2185" s="43"/>
      <c r="P2185" s="43"/>
      <c r="Q2185" s="41"/>
    </row>
    <row r="2186" spans="1:17" s="18" customFormat="1" x14ac:dyDescent="0.2">
      <c r="A2186" s="43"/>
      <c r="B2186" s="43"/>
      <c r="C2186" s="43"/>
      <c r="D2186" s="43"/>
      <c r="E2186" s="43"/>
      <c r="F2186" s="43"/>
      <c r="G2186" s="43"/>
      <c r="H2186" s="43"/>
      <c r="I2186" s="43"/>
      <c r="J2186" s="43"/>
      <c r="K2186" s="43"/>
      <c r="L2186" s="43"/>
      <c r="M2186" s="43"/>
      <c r="N2186" s="43"/>
      <c r="O2186" s="43"/>
      <c r="P2186" s="43"/>
      <c r="Q2186" s="41"/>
    </row>
    <row r="2187" spans="1:17" s="18" customFormat="1" x14ac:dyDescent="0.2">
      <c r="A2187" s="43"/>
      <c r="B2187" s="43"/>
      <c r="C2187" s="43"/>
      <c r="D2187" s="43"/>
      <c r="E2187" s="43"/>
      <c r="F2187" s="43"/>
      <c r="G2187" s="43"/>
      <c r="H2187" s="43"/>
      <c r="I2187" s="43"/>
      <c r="J2187" s="43"/>
      <c r="K2187" s="43"/>
      <c r="L2187" s="43"/>
      <c r="M2187" s="43"/>
      <c r="N2187" s="43"/>
      <c r="O2187" s="43"/>
      <c r="P2187" s="43"/>
      <c r="Q2187" s="41"/>
    </row>
    <row r="2188" spans="1:17" s="18" customFormat="1" x14ac:dyDescent="0.2">
      <c r="A2188" s="43"/>
      <c r="B2188" s="43"/>
      <c r="C2188" s="43"/>
      <c r="D2188" s="43"/>
      <c r="E2188" s="43"/>
      <c r="F2188" s="43"/>
      <c r="G2188" s="43"/>
      <c r="H2188" s="43"/>
      <c r="I2188" s="43"/>
      <c r="J2188" s="43"/>
      <c r="K2188" s="43"/>
      <c r="L2188" s="43"/>
      <c r="M2188" s="43"/>
      <c r="N2188" s="43"/>
      <c r="O2188" s="43"/>
      <c r="P2188" s="43"/>
      <c r="Q2188" s="41"/>
    </row>
    <row r="2189" spans="1:17" s="18" customFormat="1" x14ac:dyDescent="0.2">
      <c r="A2189" s="43"/>
      <c r="B2189" s="43"/>
      <c r="C2189" s="43"/>
      <c r="D2189" s="43"/>
      <c r="E2189" s="43"/>
      <c r="F2189" s="43"/>
      <c r="G2189" s="43"/>
      <c r="H2189" s="43"/>
      <c r="I2189" s="43"/>
      <c r="J2189" s="43"/>
      <c r="K2189" s="43"/>
      <c r="L2189" s="43"/>
      <c r="M2189" s="43"/>
      <c r="N2189" s="43"/>
      <c r="O2189" s="43"/>
      <c r="P2189" s="43"/>
      <c r="Q2189" s="41"/>
    </row>
    <row r="2190" spans="1:17" s="18" customFormat="1" x14ac:dyDescent="0.2">
      <c r="A2190" s="43"/>
      <c r="B2190" s="43"/>
      <c r="C2190" s="43"/>
      <c r="D2190" s="43"/>
      <c r="E2190" s="43"/>
      <c r="F2190" s="43"/>
      <c r="G2190" s="43"/>
      <c r="H2190" s="43"/>
      <c r="I2190" s="43"/>
      <c r="J2190" s="43"/>
      <c r="K2190" s="43"/>
      <c r="L2190" s="43"/>
      <c r="M2190" s="43"/>
      <c r="N2190" s="43"/>
      <c r="O2190" s="43"/>
      <c r="P2190" s="43"/>
      <c r="Q2190" s="41"/>
    </row>
    <row r="2191" spans="1:17" s="18" customFormat="1" x14ac:dyDescent="0.2">
      <c r="A2191" s="43"/>
      <c r="B2191" s="43"/>
      <c r="C2191" s="43"/>
      <c r="D2191" s="43"/>
      <c r="E2191" s="43"/>
      <c r="F2191" s="43"/>
      <c r="G2191" s="43"/>
      <c r="H2191" s="43"/>
      <c r="I2191" s="43"/>
      <c r="J2191" s="43"/>
      <c r="K2191" s="43"/>
      <c r="L2191" s="43"/>
      <c r="M2191" s="43"/>
      <c r="N2191" s="43"/>
      <c r="O2191" s="43"/>
      <c r="P2191" s="43"/>
      <c r="Q2191" s="41"/>
    </row>
    <row r="2192" spans="1:17" s="18" customFormat="1" x14ac:dyDescent="0.2">
      <c r="A2192" s="43"/>
      <c r="B2192" s="43"/>
      <c r="C2192" s="43"/>
      <c r="D2192" s="43"/>
      <c r="E2192" s="43"/>
      <c r="F2192" s="43"/>
      <c r="G2192" s="43"/>
      <c r="H2192" s="43"/>
      <c r="I2192" s="43"/>
      <c r="J2192" s="43"/>
      <c r="K2192" s="43"/>
      <c r="L2192" s="43"/>
      <c r="M2192" s="43"/>
      <c r="N2192" s="43"/>
      <c r="O2192" s="43"/>
      <c r="P2192" s="43"/>
      <c r="Q2192" s="41"/>
    </row>
    <row r="2193" spans="1:17" s="18" customFormat="1" x14ac:dyDescent="0.2">
      <c r="A2193" s="43"/>
      <c r="B2193" s="43"/>
      <c r="C2193" s="43"/>
      <c r="D2193" s="43"/>
      <c r="E2193" s="43"/>
      <c r="F2193" s="43"/>
      <c r="G2193" s="43"/>
      <c r="H2193" s="43"/>
      <c r="I2193" s="43"/>
      <c r="J2193" s="43"/>
      <c r="K2193" s="43"/>
      <c r="L2193" s="43"/>
      <c r="M2193" s="43"/>
      <c r="N2193" s="43"/>
      <c r="O2193" s="43"/>
      <c r="P2193" s="43"/>
      <c r="Q2193" s="41"/>
    </row>
    <row r="2194" spans="1:17" s="18" customFormat="1" x14ac:dyDescent="0.2">
      <c r="A2194" s="43"/>
      <c r="B2194" s="43"/>
      <c r="C2194" s="43"/>
      <c r="D2194" s="43"/>
      <c r="E2194" s="43"/>
      <c r="F2194" s="43"/>
      <c r="G2194" s="43"/>
      <c r="H2194" s="43"/>
      <c r="I2194" s="43"/>
      <c r="J2194" s="43"/>
      <c r="K2194" s="43"/>
      <c r="L2194" s="43"/>
      <c r="M2194" s="43"/>
      <c r="N2194" s="43"/>
      <c r="O2194" s="43"/>
      <c r="P2194" s="43"/>
      <c r="Q2194" s="41"/>
    </row>
    <row r="2195" spans="1:17" s="18" customFormat="1" x14ac:dyDescent="0.2">
      <c r="A2195" s="43"/>
      <c r="B2195" s="43"/>
      <c r="C2195" s="43"/>
      <c r="D2195" s="43"/>
      <c r="E2195" s="43"/>
      <c r="F2195" s="43"/>
      <c r="G2195" s="43"/>
      <c r="H2195" s="43"/>
      <c r="I2195" s="43"/>
      <c r="J2195" s="43"/>
      <c r="K2195" s="43"/>
      <c r="L2195" s="43"/>
      <c r="M2195" s="43"/>
      <c r="N2195" s="43"/>
      <c r="O2195" s="43"/>
      <c r="P2195" s="43"/>
      <c r="Q2195" s="41"/>
    </row>
    <row r="2196" spans="1:17" s="18" customFormat="1" x14ac:dyDescent="0.2">
      <c r="A2196" s="43"/>
      <c r="B2196" s="43"/>
      <c r="C2196" s="43"/>
      <c r="D2196" s="43"/>
      <c r="E2196" s="43"/>
      <c r="F2196" s="43"/>
      <c r="G2196" s="43"/>
      <c r="H2196" s="43"/>
      <c r="I2196" s="43"/>
      <c r="J2196" s="43"/>
      <c r="K2196" s="43"/>
      <c r="L2196" s="43"/>
      <c r="M2196" s="43"/>
      <c r="N2196" s="43"/>
      <c r="O2196" s="43"/>
      <c r="P2196" s="43"/>
      <c r="Q2196" s="41"/>
    </row>
    <row r="2197" spans="1:17" s="18" customFormat="1" x14ac:dyDescent="0.2">
      <c r="A2197" s="43"/>
      <c r="B2197" s="43"/>
      <c r="C2197" s="43"/>
      <c r="D2197" s="43"/>
      <c r="E2197" s="43"/>
      <c r="F2197" s="43"/>
      <c r="G2197" s="43"/>
      <c r="H2197" s="43"/>
      <c r="I2197" s="43"/>
      <c r="J2197" s="43"/>
      <c r="K2197" s="43"/>
      <c r="L2197" s="43"/>
      <c r="M2197" s="43"/>
      <c r="N2197" s="43"/>
      <c r="O2197" s="43"/>
      <c r="P2197" s="43"/>
      <c r="Q2197" s="41"/>
    </row>
    <row r="2198" spans="1:17" s="18" customFormat="1" x14ac:dyDescent="0.2">
      <c r="A2198" s="43"/>
      <c r="B2198" s="43"/>
      <c r="C2198" s="43"/>
      <c r="D2198" s="43"/>
      <c r="E2198" s="43"/>
      <c r="F2198" s="43"/>
      <c r="G2198" s="43"/>
      <c r="H2198" s="43"/>
      <c r="I2198" s="43"/>
      <c r="J2198" s="43"/>
      <c r="K2198" s="43"/>
      <c r="L2198" s="43"/>
      <c r="M2198" s="43"/>
      <c r="N2198" s="43"/>
      <c r="O2198" s="43"/>
      <c r="P2198" s="43"/>
      <c r="Q2198" s="41"/>
    </row>
    <row r="2199" spans="1:17" s="18" customFormat="1" x14ac:dyDescent="0.2">
      <c r="A2199" s="43"/>
      <c r="B2199" s="43"/>
      <c r="C2199" s="43"/>
      <c r="D2199" s="43"/>
      <c r="E2199" s="43"/>
      <c r="F2199" s="43"/>
      <c r="G2199" s="43"/>
      <c r="H2199" s="43"/>
      <c r="I2199" s="43"/>
      <c r="J2199" s="43"/>
      <c r="K2199" s="43"/>
      <c r="L2199" s="43"/>
      <c r="M2199" s="43"/>
      <c r="N2199" s="43"/>
      <c r="O2199" s="43"/>
      <c r="P2199" s="43"/>
      <c r="Q2199" s="41"/>
    </row>
    <row r="2200" spans="1:17" s="18" customFormat="1" x14ac:dyDescent="0.2">
      <c r="A2200" s="43"/>
      <c r="B2200" s="43"/>
      <c r="C2200" s="43"/>
      <c r="D2200" s="43"/>
      <c r="E2200" s="43"/>
      <c r="F2200" s="43"/>
      <c r="G2200" s="43"/>
      <c r="H2200" s="43"/>
      <c r="I2200" s="43"/>
      <c r="J2200" s="43"/>
      <c r="K2200" s="43"/>
      <c r="L2200" s="43"/>
      <c r="M2200" s="43"/>
      <c r="N2200" s="43"/>
      <c r="O2200" s="43"/>
      <c r="P2200" s="43"/>
      <c r="Q2200" s="41"/>
    </row>
    <row r="2201" spans="1:17" s="18" customFormat="1" x14ac:dyDescent="0.2">
      <c r="A2201" s="43"/>
      <c r="B2201" s="43"/>
      <c r="C2201" s="43"/>
      <c r="D2201" s="43"/>
      <c r="E2201" s="43"/>
      <c r="F2201" s="43"/>
      <c r="G2201" s="43"/>
      <c r="H2201" s="43"/>
      <c r="I2201" s="43"/>
      <c r="J2201" s="43"/>
      <c r="K2201" s="43"/>
      <c r="L2201" s="43"/>
      <c r="M2201" s="43"/>
      <c r="N2201" s="43"/>
      <c r="O2201" s="43"/>
      <c r="P2201" s="43"/>
      <c r="Q2201" s="41"/>
    </row>
    <row r="2202" spans="1:17" s="18" customFormat="1" x14ac:dyDescent="0.2">
      <c r="A2202" s="43"/>
      <c r="B2202" s="43"/>
      <c r="C2202" s="43"/>
      <c r="D2202" s="43"/>
      <c r="E2202" s="43"/>
      <c r="F2202" s="43"/>
      <c r="G2202" s="43"/>
      <c r="H2202" s="43"/>
      <c r="I2202" s="43"/>
      <c r="J2202" s="43"/>
      <c r="K2202" s="43"/>
      <c r="L2202" s="43"/>
      <c r="M2202" s="43"/>
      <c r="N2202" s="43"/>
      <c r="O2202" s="43"/>
      <c r="P2202" s="43"/>
      <c r="Q2202" s="41"/>
    </row>
    <row r="2203" spans="1:17" s="18" customFormat="1" x14ac:dyDescent="0.2">
      <c r="A2203" s="43"/>
      <c r="B2203" s="43"/>
      <c r="C2203" s="43"/>
      <c r="D2203" s="43"/>
      <c r="E2203" s="43"/>
      <c r="F2203" s="43"/>
      <c r="G2203" s="43"/>
      <c r="H2203" s="43"/>
      <c r="I2203" s="43"/>
      <c r="J2203" s="43"/>
      <c r="K2203" s="43"/>
      <c r="L2203" s="43"/>
      <c r="M2203" s="43"/>
      <c r="N2203" s="43"/>
      <c r="O2203" s="43"/>
      <c r="P2203" s="43"/>
      <c r="Q2203" s="41"/>
    </row>
    <row r="2204" spans="1:17" s="18" customFormat="1" x14ac:dyDescent="0.2">
      <c r="A2204" s="43"/>
      <c r="B2204" s="43"/>
      <c r="C2204" s="43"/>
      <c r="D2204" s="43"/>
      <c r="E2204" s="43"/>
      <c r="F2204" s="43"/>
      <c r="G2204" s="43"/>
      <c r="H2204" s="43"/>
      <c r="I2204" s="43"/>
      <c r="J2204" s="43"/>
      <c r="K2204" s="43"/>
      <c r="L2204" s="43"/>
      <c r="M2204" s="43"/>
      <c r="N2204" s="43"/>
      <c r="O2204" s="43"/>
      <c r="P2204" s="43"/>
      <c r="Q2204" s="41"/>
    </row>
    <row r="2205" spans="1:17" s="18" customFormat="1" x14ac:dyDescent="0.2">
      <c r="A2205" s="43"/>
      <c r="B2205" s="43"/>
      <c r="C2205" s="43"/>
      <c r="D2205" s="43"/>
      <c r="E2205" s="43"/>
      <c r="F2205" s="43"/>
      <c r="G2205" s="43"/>
      <c r="H2205" s="43"/>
      <c r="I2205" s="43"/>
      <c r="J2205" s="43"/>
      <c r="K2205" s="43"/>
      <c r="L2205" s="43"/>
      <c r="M2205" s="43"/>
      <c r="N2205" s="43"/>
      <c r="O2205" s="43"/>
      <c r="P2205" s="43"/>
      <c r="Q2205" s="41"/>
    </row>
    <row r="2206" spans="1:17" s="18" customFormat="1" x14ac:dyDescent="0.2">
      <c r="A2206" s="43"/>
      <c r="B2206" s="43"/>
      <c r="C2206" s="43"/>
      <c r="D2206" s="43"/>
      <c r="E2206" s="43"/>
      <c r="F2206" s="43"/>
      <c r="G2206" s="43"/>
      <c r="H2206" s="43"/>
      <c r="I2206" s="43"/>
      <c r="J2206" s="43"/>
      <c r="K2206" s="43"/>
      <c r="L2206" s="43"/>
      <c r="M2206" s="43"/>
      <c r="N2206" s="43"/>
      <c r="O2206" s="43"/>
      <c r="P2206" s="43"/>
      <c r="Q2206" s="41"/>
    </row>
    <row r="2207" spans="1:17" s="18" customFormat="1" x14ac:dyDescent="0.2">
      <c r="A2207" s="43"/>
      <c r="B2207" s="43"/>
      <c r="C2207" s="43"/>
      <c r="D2207" s="43"/>
      <c r="E2207" s="43"/>
      <c r="F2207" s="43"/>
      <c r="G2207" s="43"/>
      <c r="H2207" s="43"/>
      <c r="I2207" s="43"/>
      <c r="J2207" s="43"/>
      <c r="K2207" s="43"/>
      <c r="L2207" s="43"/>
      <c r="M2207" s="43"/>
      <c r="N2207" s="43"/>
      <c r="O2207" s="43"/>
      <c r="P2207" s="43"/>
      <c r="Q2207" s="41"/>
    </row>
    <row r="2208" spans="1:17" s="18" customFormat="1" x14ac:dyDescent="0.2">
      <c r="A2208" s="43"/>
      <c r="B2208" s="43"/>
      <c r="C2208" s="43"/>
      <c r="D2208" s="43"/>
      <c r="E2208" s="43"/>
      <c r="F2208" s="43"/>
      <c r="G2208" s="43"/>
      <c r="H2208" s="43"/>
      <c r="I2208" s="43"/>
      <c r="J2208" s="43"/>
      <c r="K2208" s="43"/>
      <c r="L2208" s="43"/>
      <c r="M2208" s="43"/>
      <c r="N2208" s="43"/>
      <c r="O2208" s="43"/>
      <c r="P2208" s="43"/>
      <c r="Q2208" s="41"/>
    </row>
    <row r="2209" spans="1:17" s="18" customFormat="1" x14ac:dyDescent="0.2">
      <c r="A2209" s="43"/>
      <c r="B2209" s="43"/>
      <c r="C2209" s="43"/>
      <c r="D2209" s="43"/>
      <c r="E2209" s="43"/>
      <c r="F2209" s="43"/>
      <c r="G2209" s="43"/>
      <c r="H2209" s="43"/>
      <c r="I2209" s="43"/>
      <c r="J2209" s="43"/>
      <c r="K2209" s="43"/>
      <c r="L2209" s="43"/>
      <c r="M2209" s="43"/>
      <c r="N2209" s="43"/>
      <c r="O2209" s="43"/>
      <c r="P2209" s="43"/>
      <c r="Q2209" s="41"/>
    </row>
    <row r="2210" spans="1:17" s="18" customFormat="1" x14ac:dyDescent="0.2">
      <c r="A2210" s="43"/>
      <c r="B2210" s="43"/>
      <c r="C2210" s="43"/>
      <c r="D2210" s="43"/>
      <c r="E2210" s="43"/>
      <c r="F2210" s="43"/>
      <c r="G2210" s="43"/>
      <c r="H2210" s="43"/>
      <c r="I2210" s="43"/>
      <c r="J2210" s="43"/>
      <c r="K2210" s="43"/>
      <c r="L2210" s="43"/>
      <c r="M2210" s="43"/>
      <c r="N2210" s="43"/>
      <c r="O2210" s="43"/>
      <c r="P2210" s="43"/>
      <c r="Q2210" s="41"/>
    </row>
    <row r="2211" spans="1:17" s="18" customFormat="1" x14ac:dyDescent="0.2">
      <c r="A2211" s="43"/>
      <c r="B2211" s="43"/>
      <c r="C2211" s="43"/>
      <c r="D2211" s="43"/>
      <c r="E2211" s="43"/>
      <c r="F2211" s="43"/>
      <c r="G2211" s="43"/>
      <c r="H2211" s="43"/>
      <c r="I2211" s="43"/>
      <c r="J2211" s="43"/>
      <c r="K2211" s="43"/>
      <c r="L2211" s="43"/>
      <c r="M2211" s="43"/>
      <c r="N2211" s="43"/>
      <c r="O2211" s="43"/>
      <c r="P2211" s="43"/>
      <c r="Q2211" s="41"/>
    </row>
    <row r="2212" spans="1:17" s="18" customFormat="1" x14ac:dyDescent="0.2">
      <c r="A2212" s="43"/>
      <c r="B2212" s="43"/>
      <c r="C2212" s="43"/>
      <c r="D2212" s="43"/>
      <c r="E2212" s="43"/>
      <c r="F2212" s="43"/>
      <c r="G2212" s="43"/>
      <c r="H2212" s="43"/>
      <c r="I2212" s="43"/>
      <c r="J2212" s="43"/>
      <c r="K2212" s="43"/>
      <c r="L2212" s="43"/>
      <c r="M2212" s="43"/>
      <c r="N2212" s="43"/>
      <c r="O2212" s="43"/>
      <c r="P2212" s="43"/>
      <c r="Q2212" s="41"/>
    </row>
    <row r="2213" spans="1:17" s="18" customFormat="1" x14ac:dyDescent="0.2">
      <c r="A2213" s="43"/>
      <c r="B2213" s="43"/>
      <c r="C2213" s="43"/>
      <c r="D2213" s="43"/>
      <c r="E2213" s="43"/>
      <c r="F2213" s="43"/>
      <c r="G2213" s="43"/>
      <c r="H2213" s="43"/>
      <c r="I2213" s="43"/>
      <c r="J2213" s="43"/>
      <c r="K2213" s="43"/>
      <c r="L2213" s="43"/>
      <c r="M2213" s="43"/>
      <c r="N2213" s="43"/>
      <c r="O2213" s="43"/>
      <c r="P2213" s="43"/>
      <c r="Q2213" s="41"/>
    </row>
    <row r="2214" spans="1:17" s="18" customFormat="1" x14ac:dyDescent="0.2">
      <c r="A2214" s="43"/>
      <c r="B2214" s="43"/>
      <c r="C2214" s="43"/>
      <c r="D2214" s="43"/>
      <c r="E2214" s="43"/>
      <c r="F2214" s="43"/>
      <c r="G2214" s="43"/>
      <c r="H2214" s="43"/>
      <c r="I2214" s="43"/>
      <c r="J2214" s="43"/>
      <c r="K2214" s="43"/>
      <c r="L2214" s="43"/>
      <c r="M2214" s="43"/>
      <c r="N2214" s="43"/>
      <c r="O2214" s="43"/>
      <c r="P2214" s="43"/>
      <c r="Q2214" s="41"/>
    </row>
    <row r="2215" spans="1:17" s="18" customFormat="1" x14ac:dyDescent="0.2">
      <c r="A2215" s="43"/>
      <c r="B2215" s="43"/>
      <c r="C2215" s="43"/>
      <c r="D2215" s="43"/>
      <c r="E2215" s="43"/>
      <c r="F2215" s="43"/>
      <c r="G2215" s="43"/>
      <c r="H2215" s="43"/>
      <c r="I2215" s="43"/>
      <c r="J2215" s="43"/>
      <c r="K2215" s="43"/>
      <c r="L2215" s="43"/>
      <c r="M2215" s="43"/>
      <c r="N2215" s="43"/>
      <c r="O2215" s="43"/>
      <c r="P2215" s="43"/>
      <c r="Q2215" s="41"/>
    </row>
    <row r="2216" spans="1:17" s="18" customFormat="1" x14ac:dyDescent="0.2">
      <c r="A2216" s="43"/>
      <c r="B2216" s="43"/>
      <c r="C2216" s="43"/>
      <c r="D2216" s="43"/>
      <c r="E2216" s="43"/>
      <c r="F2216" s="43"/>
      <c r="G2216" s="43"/>
      <c r="H2216" s="43"/>
      <c r="I2216" s="43"/>
      <c r="J2216" s="43"/>
      <c r="K2216" s="43"/>
      <c r="L2216" s="43"/>
      <c r="M2216" s="43"/>
      <c r="N2216" s="43"/>
      <c r="O2216" s="43"/>
      <c r="P2216" s="43"/>
      <c r="Q2216" s="41"/>
    </row>
    <row r="2217" spans="1:17" s="18" customFormat="1" x14ac:dyDescent="0.2">
      <c r="A2217" s="43"/>
      <c r="B2217" s="43"/>
      <c r="C2217" s="43"/>
      <c r="D2217" s="43"/>
      <c r="E2217" s="43"/>
      <c r="F2217" s="43"/>
      <c r="G2217" s="43"/>
      <c r="H2217" s="43"/>
      <c r="I2217" s="43"/>
      <c r="J2217" s="43"/>
      <c r="K2217" s="43"/>
      <c r="L2217" s="43"/>
      <c r="M2217" s="43"/>
      <c r="N2217" s="43"/>
      <c r="O2217" s="43"/>
      <c r="P2217" s="43"/>
      <c r="Q2217" s="41"/>
    </row>
    <row r="2218" spans="1:17" s="18" customFormat="1" x14ac:dyDescent="0.2">
      <c r="A2218" s="43"/>
      <c r="B2218" s="43"/>
      <c r="C2218" s="43"/>
      <c r="D2218" s="43"/>
      <c r="E2218" s="43"/>
      <c r="F2218" s="43"/>
      <c r="G2218" s="43"/>
      <c r="H2218" s="43"/>
      <c r="I2218" s="43"/>
      <c r="J2218" s="43"/>
      <c r="K2218" s="43"/>
      <c r="L2218" s="43"/>
      <c r="M2218" s="43"/>
      <c r="N2218" s="43"/>
      <c r="O2218" s="43"/>
      <c r="P2218" s="43"/>
      <c r="Q2218" s="41"/>
    </row>
    <row r="2219" spans="1:17" s="18" customFormat="1" x14ac:dyDescent="0.2">
      <c r="A2219" s="43"/>
      <c r="B2219" s="43"/>
      <c r="C2219" s="43"/>
      <c r="D2219" s="43"/>
      <c r="E2219" s="43"/>
      <c r="F2219" s="43"/>
      <c r="G2219" s="43"/>
      <c r="H2219" s="43"/>
      <c r="I2219" s="43"/>
      <c r="J2219" s="43"/>
      <c r="K2219" s="43"/>
      <c r="L2219" s="43"/>
      <c r="M2219" s="43"/>
      <c r="N2219" s="43"/>
      <c r="O2219" s="43"/>
      <c r="P2219" s="43"/>
      <c r="Q2219" s="41"/>
    </row>
    <row r="2220" spans="1:17" s="18" customFormat="1" x14ac:dyDescent="0.2">
      <c r="A2220" s="43"/>
      <c r="B2220" s="43"/>
      <c r="C2220" s="43"/>
      <c r="D2220" s="43"/>
      <c r="E2220" s="43"/>
      <c r="F2220" s="43"/>
      <c r="G2220" s="43"/>
      <c r="H2220" s="43"/>
      <c r="I2220" s="43"/>
      <c r="J2220" s="43"/>
      <c r="K2220" s="43"/>
      <c r="L2220" s="43"/>
      <c r="M2220" s="43"/>
      <c r="N2220" s="43"/>
      <c r="O2220" s="43"/>
      <c r="P2220" s="43"/>
      <c r="Q2220" s="41"/>
    </row>
    <row r="2221" spans="1:17" s="18" customFormat="1" x14ac:dyDescent="0.2">
      <c r="A2221" s="43"/>
      <c r="B2221" s="43"/>
      <c r="C2221" s="43"/>
      <c r="D2221" s="43"/>
      <c r="E2221" s="43"/>
      <c r="F2221" s="43"/>
      <c r="G2221" s="43"/>
      <c r="H2221" s="43"/>
      <c r="I2221" s="43"/>
      <c r="J2221" s="43"/>
      <c r="K2221" s="43"/>
      <c r="L2221" s="43"/>
      <c r="M2221" s="43"/>
      <c r="N2221" s="43"/>
      <c r="O2221" s="43"/>
      <c r="P2221" s="43"/>
      <c r="Q2221" s="41"/>
    </row>
    <row r="2222" spans="1:17" s="18" customFormat="1" x14ac:dyDescent="0.2">
      <c r="A2222" s="43"/>
      <c r="B2222" s="43"/>
      <c r="C2222" s="43"/>
      <c r="D2222" s="43"/>
      <c r="E2222" s="43"/>
      <c r="F2222" s="43"/>
      <c r="G2222" s="43"/>
      <c r="H2222" s="43"/>
      <c r="I2222" s="43"/>
      <c r="J2222" s="43"/>
      <c r="K2222" s="43"/>
      <c r="L2222" s="43"/>
      <c r="M2222" s="43"/>
      <c r="N2222" s="43"/>
      <c r="O2222" s="43"/>
      <c r="P2222" s="43"/>
      <c r="Q2222" s="41"/>
    </row>
    <row r="2223" spans="1:17" s="18" customFormat="1" x14ac:dyDescent="0.2">
      <c r="A2223" s="43"/>
      <c r="B2223" s="43"/>
      <c r="C2223" s="43"/>
      <c r="D2223" s="43"/>
      <c r="E2223" s="43"/>
      <c r="F2223" s="43"/>
      <c r="G2223" s="43"/>
      <c r="H2223" s="43"/>
      <c r="I2223" s="43"/>
      <c r="J2223" s="43"/>
      <c r="K2223" s="43"/>
      <c r="L2223" s="43"/>
      <c r="M2223" s="43"/>
      <c r="N2223" s="43"/>
      <c r="O2223" s="43"/>
      <c r="P2223" s="43"/>
      <c r="Q2223" s="41"/>
    </row>
    <row r="2224" spans="1:17" s="18" customFormat="1" x14ac:dyDescent="0.2">
      <c r="A2224" s="43"/>
      <c r="B2224" s="43"/>
      <c r="C2224" s="43"/>
      <c r="D2224" s="43"/>
      <c r="E2224" s="43"/>
      <c r="F2224" s="43"/>
      <c r="G2224" s="43"/>
      <c r="H2224" s="43"/>
      <c r="I2224" s="43"/>
      <c r="J2224" s="43"/>
      <c r="K2224" s="43"/>
      <c r="L2224" s="43"/>
      <c r="M2224" s="43"/>
      <c r="N2224" s="43"/>
      <c r="O2224" s="43"/>
      <c r="P2224" s="43"/>
      <c r="Q2224" s="41"/>
    </row>
    <row r="2225" spans="1:17" s="18" customFormat="1" x14ac:dyDescent="0.2">
      <c r="A2225" s="43"/>
      <c r="B2225" s="43"/>
      <c r="C2225" s="43"/>
      <c r="D2225" s="43"/>
      <c r="E2225" s="43"/>
      <c r="F2225" s="43"/>
      <c r="G2225" s="43"/>
      <c r="H2225" s="43"/>
      <c r="I2225" s="43"/>
      <c r="J2225" s="43"/>
      <c r="K2225" s="43"/>
      <c r="L2225" s="43"/>
      <c r="M2225" s="43"/>
      <c r="N2225" s="43"/>
      <c r="O2225" s="43"/>
      <c r="P2225" s="43"/>
      <c r="Q2225" s="41"/>
    </row>
    <row r="2226" spans="1:17" s="18" customFormat="1" x14ac:dyDescent="0.2">
      <c r="A2226" s="43"/>
      <c r="B2226" s="43"/>
      <c r="C2226" s="43"/>
      <c r="D2226" s="43"/>
      <c r="E2226" s="43"/>
      <c r="F2226" s="43"/>
      <c r="G2226" s="43"/>
      <c r="H2226" s="43"/>
      <c r="I2226" s="43"/>
      <c r="J2226" s="43"/>
      <c r="K2226" s="43"/>
      <c r="L2226" s="43"/>
      <c r="M2226" s="43"/>
      <c r="N2226" s="43"/>
      <c r="O2226" s="43"/>
      <c r="P2226" s="43"/>
      <c r="Q2226" s="41"/>
    </row>
    <row r="2227" spans="1:17" s="18" customFormat="1" x14ac:dyDescent="0.2">
      <c r="A2227" s="43"/>
      <c r="B2227" s="43"/>
      <c r="C2227" s="43"/>
      <c r="D2227" s="43"/>
      <c r="E2227" s="43"/>
      <c r="F2227" s="43"/>
      <c r="G2227" s="43"/>
      <c r="H2227" s="43"/>
      <c r="I2227" s="43"/>
      <c r="J2227" s="43"/>
      <c r="K2227" s="43"/>
      <c r="L2227" s="43"/>
      <c r="M2227" s="43"/>
      <c r="N2227" s="43"/>
      <c r="O2227" s="43"/>
      <c r="P2227" s="43"/>
      <c r="Q2227" s="41"/>
    </row>
    <row r="2228" spans="1:17" s="18" customFormat="1" x14ac:dyDescent="0.2">
      <c r="A2228" s="43"/>
      <c r="B2228" s="43"/>
      <c r="C2228" s="43"/>
      <c r="D2228" s="43"/>
      <c r="E2228" s="43"/>
      <c r="F2228" s="43"/>
      <c r="G2228" s="43"/>
      <c r="H2228" s="43"/>
      <c r="I2228" s="43"/>
      <c r="J2228" s="43"/>
      <c r="K2228" s="43"/>
      <c r="L2228" s="43"/>
      <c r="M2228" s="43"/>
      <c r="N2228" s="43"/>
      <c r="O2228" s="43"/>
      <c r="P2228" s="43"/>
      <c r="Q2228" s="41"/>
    </row>
    <row r="2229" spans="1:17" s="18" customFormat="1" x14ac:dyDescent="0.2">
      <c r="A2229" s="43"/>
      <c r="B2229" s="43"/>
      <c r="C2229" s="43"/>
      <c r="D2229" s="43"/>
      <c r="E2229" s="43"/>
      <c r="F2229" s="43"/>
      <c r="G2229" s="43"/>
      <c r="H2229" s="43"/>
      <c r="I2229" s="43"/>
      <c r="J2229" s="43"/>
      <c r="K2229" s="43"/>
      <c r="L2229" s="43"/>
      <c r="M2229" s="43"/>
      <c r="N2229" s="43"/>
      <c r="O2229" s="43"/>
      <c r="P2229" s="43"/>
      <c r="Q2229" s="41"/>
    </row>
    <row r="2230" spans="1:17" s="18" customFormat="1" x14ac:dyDescent="0.2">
      <c r="A2230" s="43"/>
      <c r="B2230" s="43"/>
      <c r="C2230" s="43"/>
      <c r="D2230" s="43"/>
      <c r="E2230" s="43"/>
      <c r="F2230" s="43"/>
      <c r="G2230" s="43"/>
      <c r="H2230" s="43"/>
      <c r="I2230" s="43"/>
      <c r="J2230" s="43"/>
      <c r="K2230" s="43"/>
      <c r="L2230" s="43"/>
      <c r="M2230" s="43"/>
      <c r="N2230" s="43"/>
      <c r="O2230" s="43"/>
      <c r="P2230" s="43"/>
      <c r="Q2230" s="41"/>
    </row>
    <row r="2231" spans="1:17" s="18" customFormat="1" x14ac:dyDescent="0.2">
      <c r="A2231" s="43"/>
      <c r="B2231" s="43"/>
      <c r="C2231" s="43"/>
      <c r="D2231" s="43"/>
      <c r="E2231" s="43"/>
      <c r="F2231" s="43"/>
      <c r="G2231" s="43"/>
      <c r="H2231" s="43"/>
      <c r="I2231" s="43"/>
      <c r="J2231" s="43"/>
      <c r="K2231" s="43"/>
      <c r="L2231" s="43"/>
      <c r="M2231" s="43"/>
      <c r="N2231" s="43"/>
      <c r="O2231" s="43"/>
      <c r="P2231" s="43"/>
      <c r="Q2231" s="41"/>
    </row>
    <row r="2232" spans="1:17" s="18" customFormat="1" x14ac:dyDescent="0.2">
      <c r="A2232" s="43"/>
      <c r="B2232" s="43"/>
      <c r="C2232" s="43"/>
      <c r="D2232" s="43"/>
      <c r="E2232" s="43"/>
      <c r="F2232" s="43"/>
      <c r="G2232" s="43"/>
      <c r="H2232" s="43"/>
      <c r="I2232" s="43"/>
      <c r="J2232" s="43"/>
      <c r="K2232" s="43"/>
      <c r="L2232" s="43"/>
      <c r="M2232" s="43"/>
      <c r="N2232" s="43"/>
      <c r="O2232" s="43"/>
      <c r="P2232" s="43"/>
      <c r="Q2232" s="41"/>
    </row>
    <row r="2233" spans="1:17" s="18" customFormat="1" x14ac:dyDescent="0.2">
      <c r="A2233" s="43"/>
      <c r="B2233" s="43"/>
      <c r="C2233" s="43"/>
      <c r="D2233" s="43"/>
      <c r="E2233" s="43"/>
      <c r="F2233" s="43"/>
      <c r="G2233" s="43"/>
      <c r="H2233" s="43"/>
      <c r="I2233" s="43"/>
      <c r="J2233" s="43"/>
      <c r="K2233" s="43"/>
      <c r="L2233" s="43"/>
      <c r="M2233" s="43"/>
      <c r="N2233" s="43"/>
      <c r="O2233" s="43"/>
      <c r="P2233" s="43"/>
      <c r="Q2233" s="41"/>
    </row>
    <row r="2234" spans="1:17" s="18" customFormat="1" x14ac:dyDescent="0.2">
      <c r="A2234" s="43"/>
      <c r="B2234" s="43"/>
      <c r="C2234" s="43"/>
      <c r="D2234" s="43"/>
      <c r="E2234" s="43"/>
      <c r="F2234" s="43"/>
      <c r="G2234" s="43"/>
      <c r="H2234" s="43"/>
      <c r="I2234" s="43"/>
      <c r="J2234" s="43"/>
      <c r="K2234" s="43"/>
      <c r="L2234" s="43"/>
      <c r="M2234" s="43"/>
      <c r="N2234" s="43"/>
      <c r="O2234" s="43"/>
      <c r="P2234" s="43"/>
      <c r="Q2234" s="41"/>
    </row>
    <row r="2235" spans="1:17" s="18" customFormat="1" x14ac:dyDescent="0.2">
      <c r="A2235" s="43"/>
      <c r="B2235" s="43"/>
      <c r="C2235" s="43"/>
      <c r="D2235" s="43"/>
      <c r="E2235" s="43"/>
      <c r="F2235" s="43"/>
      <c r="G2235" s="43"/>
      <c r="H2235" s="43"/>
      <c r="I2235" s="43"/>
      <c r="J2235" s="43"/>
      <c r="K2235" s="43"/>
      <c r="L2235" s="43"/>
      <c r="M2235" s="43"/>
      <c r="N2235" s="43"/>
      <c r="O2235" s="43"/>
      <c r="P2235" s="43"/>
      <c r="Q2235" s="41"/>
    </row>
    <row r="2236" spans="1:17" s="18" customFormat="1" x14ac:dyDescent="0.2">
      <c r="A2236" s="43"/>
      <c r="B2236" s="43"/>
      <c r="C2236" s="43"/>
      <c r="D2236" s="43"/>
      <c r="E2236" s="43"/>
      <c r="F2236" s="43"/>
      <c r="G2236" s="43"/>
      <c r="H2236" s="43"/>
      <c r="I2236" s="43"/>
      <c r="J2236" s="43"/>
      <c r="K2236" s="43"/>
      <c r="L2236" s="43"/>
      <c r="M2236" s="43"/>
      <c r="N2236" s="43"/>
      <c r="O2236" s="43"/>
      <c r="P2236" s="43"/>
      <c r="Q2236" s="41"/>
    </row>
    <row r="2237" spans="1:17" s="18" customFormat="1" x14ac:dyDescent="0.2">
      <c r="A2237" s="43"/>
      <c r="B2237" s="43"/>
      <c r="C2237" s="43"/>
      <c r="D2237" s="43"/>
      <c r="E2237" s="43"/>
      <c r="F2237" s="43"/>
      <c r="G2237" s="43"/>
      <c r="H2237" s="43"/>
      <c r="I2237" s="43"/>
      <c r="J2237" s="43"/>
      <c r="K2237" s="43"/>
      <c r="L2237" s="43"/>
      <c r="M2237" s="43"/>
      <c r="N2237" s="43"/>
      <c r="O2237" s="43"/>
      <c r="P2237" s="43"/>
      <c r="Q2237" s="41"/>
    </row>
    <row r="2238" spans="1:17" s="18" customFormat="1" x14ac:dyDescent="0.2">
      <c r="A2238" s="43"/>
      <c r="B2238" s="43"/>
      <c r="C2238" s="43"/>
      <c r="D2238" s="43"/>
      <c r="E2238" s="43"/>
      <c r="F2238" s="43"/>
      <c r="G2238" s="43"/>
      <c r="H2238" s="43"/>
      <c r="I2238" s="43"/>
      <c r="J2238" s="43"/>
      <c r="K2238" s="43"/>
      <c r="L2238" s="43"/>
      <c r="M2238" s="43"/>
      <c r="N2238" s="43"/>
      <c r="O2238" s="43"/>
      <c r="P2238" s="43"/>
      <c r="Q2238" s="41"/>
    </row>
    <row r="2239" spans="1:17" s="18" customFormat="1" x14ac:dyDescent="0.2">
      <c r="A2239" s="43"/>
      <c r="B2239" s="43"/>
      <c r="C2239" s="43"/>
      <c r="D2239" s="43"/>
      <c r="E2239" s="43"/>
      <c r="F2239" s="43"/>
      <c r="G2239" s="43"/>
      <c r="H2239" s="43"/>
      <c r="I2239" s="43"/>
      <c r="J2239" s="43"/>
      <c r="K2239" s="43"/>
      <c r="L2239" s="43"/>
      <c r="M2239" s="43"/>
      <c r="N2239" s="43"/>
      <c r="O2239" s="43"/>
      <c r="P2239" s="43"/>
      <c r="Q2239" s="41"/>
    </row>
    <row r="2240" spans="1:17" s="18" customFormat="1" x14ac:dyDescent="0.2">
      <c r="A2240" s="43"/>
      <c r="B2240" s="43"/>
      <c r="C2240" s="43"/>
      <c r="D2240" s="43"/>
      <c r="E2240" s="43"/>
      <c r="F2240" s="43"/>
      <c r="G2240" s="43"/>
      <c r="H2240" s="43"/>
      <c r="I2240" s="43"/>
      <c r="J2240" s="43"/>
      <c r="K2240" s="43"/>
      <c r="L2240" s="43"/>
      <c r="M2240" s="43"/>
      <c r="N2240" s="43"/>
      <c r="O2240" s="43"/>
      <c r="P2240" s="43"/>
      <c r="Q2240" s="41"/>
    </row>
    <row r="2241" spans="1:17" s="18" customFormat="1" x14ac:dyDescent="0.2">
      <c r="A2241" s="43"/>
      <c r="B2241" s="43"/>
      <c r="C2241" s="43"/>
      <c r="D2241" s="43"/>
      <c r="E2241" s="43"/>
      <c r="F2241" s="43"/>
      <c r="G2241" s="43"/>
      <c r="H2241" s="43"/>
      <c r="I2241" s="43"/>
      <c r="J2241" s="43"/>
      <c r="K2241" s="43"/>
      <c r="L2241" s="43"/>
      <c r="M2241" s="43"/>
      <c r="N2241" s="43"/>
      <c r="O2241" s="43"/>
      <c r="P2241" s="43"/>
      <c r="Q2241" s="41"/>
    </row>
    <row r="2242" spans="1:17" s="18" customFormat="1" x14ac:dyDescent="0.2">
      <c r="A2242" s="43"/>
      <c r="B2242" s="43"/>
      <c r="C2242" s="43"/>
      <c r="D2242" s="43"/>
      <c r="E2242" s="43"/>
      <c r="F2242" s="43"/>
      <c r="G2242" s="43"/>
      <c r="H2242" s="43"/>
      <c r="I2242" s="43"/>
      <c r="J2242" s="43"/>
      <c r="K2242" s="43"/>
      <c r="L2242" s="43"/>
      <c r="M2242" s="43"/>
      <c r="N2242" s="43"/>
      <c r="O2242" s="43"/>
      <c r="P2242" s="43"/>
      <c r="Q2242" s="41"/>
    </row>
    <row r="2243" spans="1:17" s="18" customFormat="1" x14ac:dyDescent="0.2">
      <c r="A2243" s="43"/>
      <c r="B2243" s="43"/>
      <c r="C2243" s="43"/>
      <c r="D2243" s="43"/>
      <c r="E2243" s="43"/>
      <c r="F2243" s="43"/>
      <c r="G2243" s="43"/>
      <c r="H2243" s="43"/>
      <c r="I2243" s="43"/>
      <c r="J2243" s="43"/>
      <c r="K2243" s="43"/>
      <c r="L2243" s="43"/>
      <c r="M2243" s="43"/>
      <c r="N2243" s="43"/>
      <c r="O2243" s="43"/>
      <c r="P2243" s="43"/>
      <c r="Q2243" s="41"/>
    </row>
    <row r="2244" spans="1:17" s="18" customFormat="1" x14ac:dyDescent="0.2">
      <c r="A2244" s="43"/>
      <c r="B2244" s="43"/>
      <c r="C2244" s="43"/>
      <c r="D2244" s="43"/>
      <c r="E2244" s="43"/>
      <c r="F2244" s="43"/>
      <c r="G2244" s="43"/>
      <c r="H2244" s="43"/>
      <c r="I2244" s="43"/>
      <c r="J2244" s="43"/>
      <c r="K2244" s="43"/>
      <c r="L2244" s="43"/>
      <c r="M2244" s="43"/>
      <c r="N2244" s="43"/>
      <c r="O2244" s="43"/>
      <c r="P2244" s="43"/>
      <c r="Q2244" s="41"/>
    </row>
    <row r="2245" spans="1:17" s="18" customFormat="1" x14ac:dyDescent="0.2">
      <c r="A2245" s="43"/>
      <c r="B2245" s="43"/>
      <c r="C2245" s="43"/>
      <c r="D2245" s="43"/>
      <c r="E2245" s="43"/>
      <c r="F2245" s="43"/>
      <c r="G2245" s="43"/>
      <c r="H2245" s="43"/>
      <c r="I2245" s="43"/>
      <c r="J2245" s="43"/>
      <c r="K2245" s="43"/>
      <c r="L2245" s="43"/>
      <c r="M2245" s="43"/>
      <c r="N2245" s="43"/>
      <c r="O2245" s="43"/>
      <c r="P2245" s="43"/>
      <c r="Q2245" s="41"/>
    </row>
    <row r="2246" spans="1:17" s="18" customFormat="1" x14ac:dyDescent="0.2">
      <c r="A2246" s="43"/>
      <c r="B2246" s="43"/>
      <c r="C2246" s="43"/>
      <c r="D2246" s="43"/>
      <c r="E2246" s="43"/>
      <c r="F2246" s="43"/>
      <c r="G2246" s="43"/>
      <c r="H2246" s="43"/>
      <c r="I2246" s="43"/>
      <c r="J2246" s="43"/>
      <c r="K2246" s="43"/>
      <c r="L2246" s="43"/>
      <c r="M2246" s="43"/>
      <c r="N2246" s="43"/>
      <c r="O2246" s="43"/>
      <c r="P2246" s="43"/>
      <c r="Q2246" s="41"/>
    </row>
    <row r="2247" spans="1:17" s="18" customFormat="1" x14ac:dyDescent="0.2">
      <c r="A2247" s="43"/>
      <c r="B2247" s="43"/>
      <c r="C2247" s="43"/>
      <c r="D2247" s="43"/>
      <c r="E2247" s="43"/>
      <c r="F2247" s="43"/>
      <c r="G2247" s="43"/>
      <c r="H2247" s="43"/>
      <c r="I2247" s="43"/>
      <c r="J2247" s="43"/>
      <c r="K2247" s="43"/>
      <c r="L2247" s="43"/>
      <c r="M2247" s="43"/>
      <c r="N2247" s="43"/>
      <c r="O2247" s="43"/>
      <c r="P2247" s="43"/>
      <c r="Q2247" s="41"/>
    </row>
    <row r="2248" spans="1:17" s="18" customFormat="1" x14ac:dyDescent="0.2">
      <c r="A2248" s="43"/>
      <c r="B2248" s="43"/>
      <c r="C2248" s="43"/>
      <c r="D2248" s="43"/>
      <c r="E2248" s="43"/>
      <c r="F2248" s="43"/>
      <c r="G2248" s="43"/>
      <c r="H2248" s="43"/>
      <c r="I2248" s="43"/>
      <c r="J2248" s="43"/>
      <c r="K2248" s="43"/>
      <c r="L2248" s="43"/>
      <c r="M2248" s="43"/>
      <c r="N2248" s="43"/>
      <c r="O2248" s="43"/>
      <c r="P2248" s="43"/>
      <c r="Q2248" s="41"/>
    </row>
    <row r="2249" spans="1:17" s="18" customFormat="1" x14ac:dyDescent="0.2">
      <c r="A2249" s="43"/>
      <c r="B2249" s="43"/>
      <c r="C2249" s="43"/>
      <c r="D2249" s="43"/>
      <c r="E2249" s="43"/>
      <c r="F2249" s="43"/>
      <c r="G2249" s="43"/>
      <c r="H2249" s="43"/>
      <c r="I2249" s="43"/>
      <c r="J2249" s="43"/>
      <c r="K2249" s="43"/>
      <c r="L2249" s="43"/>
      <c r="M2249" s="43"/>
      <c r="N2249" s="43"/>
      <c r="O2249" s="43"/>
      <c r="P2249" s="43"/>
      <c r="Q2249" s="41"/>
    </row>
    <row r="2250" spans="1:17" s="18" customFormat="1" x14ac:dyDescent="0.2">
      <c r="A2250" s="43"/>
      <c r="B2250" s="43"/>
      <c r="C2250" s="43"/>
      <c r="D2250" s="43"/>
      <c r="E2250" s="43"/>
      <c r="F2250" s="43"/>
      <c r="G2250" s="43"/>
      <c r="H2250" s="43"/>
      <c r="I2250" s="43"/>
      <c r="J2250" s="43"/>
      <c r="K2250" s="43"/>
      <c r="L2250" s="43"/>
      <c r="M2250" s="43"/>
      <c r="N2250" s="43"/>
      <c r="O2250" s="43"/>
      <c r="P2250" s="43"/>
      <c r="Q2250" s="41"/>
    </row>
    <row r="2251" spans="1:17" s="18" customFormat="1" x14ac:dyDescent="0.2">
      <c r="A2251" s="43"/>
      <c r="B2251" s="43"/>
      <c r="C2251" s="43"/>
      <c r="D2251" s="43"/>
      <c r="E2251" s="43"/>
      <c r="F2251" s="43"/>
      <c r="G2251" s="43"/>
      <c r="H2251" s="43"/>
      <c r="I2251" s="43"/>
      <c r="J2251" s="43"/>
      <c r="K2251" s="43"/>
      <c r="L2251" s="43"/>
      <c r="M2251" s="43"/>
      <c r="N2251" s="43"/>
      <c r="O2251" s="43"/>
      <c r="P2251" s="43"/>
      <c r="Q2251" s="41"/>
    </row>
    <row r="2252" spans="1:17" s="18" customFormat="1" x14ac:dyDescent="0.2">
      <c r="A2252" s="43"/>
      <c r="B2252" s="43"/>
      <c r="C2252" s="43"/>
      <c r="D2252" s="43"/>
      <c r="E2252" s="43"/>
      <c r="F2252" s="43"/>
      <c r="G2252" s="43"/>
      <c r="H2252" s="43"/>
      <c r="I2252" s="43"/>
      <c r="J2252" s="43"/>
      <c r="K2252" s="43"/>
      <c r="L2252" s="43"/>
      <c r="M2252" s="43"/>
      <c r="N2252" s="43"/>
      <c r="O2252" s="43"/>
      <c r="P2252" s="43"/>
      <c r="Q2252" s="41"/>
    </row>
    <row r="2253" spans="1:17" s="18" customFormat="1" x14ac:dyDescent="0.2">
      <c r="A2253" s="43"/>
      <c r="B2253" s="43"/>
      <c r="C2253" s="43"/>
      <c r="D2253" s="43"/>
      <c r="E2253" s="43"/>
      <c r="F2253" s="43"/>
      <c r="G2253" s="43"/>
      <c r="H2253" s="43"/>
      <c r="I2253" s="43"/>
      <c r="J2253" s="43"/>
      <c r="K2253" s="43"/>
      <c r="L2253" s="43"/>
      <c r="M2253" s="43"/>
      <c r="N2253" s="43"/>
      <c r="O2253" s="43"/>
      <c r="P2253" s="43"/>
      <c r="Q2253" s="41"/>
    </row>
    <row r="2254" spans="1:17" s="18" customFormat="1" x14ac:dyDescent="0.2">
      <c r="A2254" s="43"/>
      <c r="B2254" s="43"/>
      <c r="C2254" s="43"/>
      <c r="D2254" s="43"/>
      <c r="E2254" s="43"/>
      <c r="F2254" s="43"/>
      <c r="G2254" s="43"/>
      <c r="H2254" s="43"/>
      <c r="I2254" s="43"/>
      <c r="J2254" s="43"/>
      <c r="K2254" s="43"/>
      <c r="L2254" s="43"/>
      <c r="M2254" s="43"/>
      <c r="N2254" s="43"/>
      <c r="O2254" s="43"/>
      <c r="P2254" s="43"/>
      <c r="Q2254" s="41"/>
    </row>
    <row r="2255" spans="1:17" s="18" customFormat="1" x14ac:dyDescent="0.2">
      <c r="A2255" s="43"/>
      <c r="B2255" s="43"/>
      <c r="C2255" s="43"/>
      <c r="D2255" s="43"/>
      <c r="E2255" s="43"/>
      <c r="F2255" s="43"/>
      <c r="G2255" s="43"/>
      <c r="H2255" s="43"/>
      <c r="I2255" s="43"/>
      <c r="J2255" s="43"/>
      <c r="K2255" s="43"/>
      <c r="L2255" s="43"/>
      <c r="M2255" s="43"/>
      <c r="N2255" s="43"/>
      <c r="O2255" s="43"/>
      <c r="P2255" s="43"/>
      <c r="Q2255" s="41"/>
    </row>
    <row r="2256" spans="1:17" s="18" customFormat="1" x14ac:dyDescent="0.2">
      <c r="A2256" s="43"/>
      <c r="B2256" s="43"/>
      <c r="C2256" s="43"/>
      <c r="D2256" s="43"/>
      <c r="E2256" s="43"/>
      <c r="F2256" s="43"/>
      <c r="G2256" s="43"/>
      <c r="H2256" s="43"/>
      <c r="I2256" s="43"/>
      <c r="J2256" s="43"/>
      <c r="K2256" s="43"/>
      <c r="L2256" s="43"/>
      <c r="M2256" s="43"/>
      <c r="N2256" s="43"/>
      <c r="O2256" s="43"/>
      <c r="P2256" s="43"/>
      <c r="Q2256" s="41"/>
    </row>
    <row r="2257" spans="1:17" s="18" customFormat="1" x14ac:dyDescent="0.2">
      <c r="A2257" s="43"/>
      <c r="B2257" s="43"/>
      <c r="C2257" s="43"/>
      <c r="D2257" s="43"/>
      <c r="E2257" s="43"/>
      <c r="F2257" s="43"/>
      <c r="G2257" s="43"/>
      <c r="H2257" s="43"/>
      <c r="I2257" s="43"/>
      <c r="J2257" s="43"/>
      <c r="K2257" s="43"/>
      <c r="L2257" s="43"/>
      <c r="M2257" s="43"/>
      <c r="N2257" s="43"/>
      <c r="O2257" s="43"/>
      <c r="P2257" s="43"/>
      <c r="Q2257" s="41"/>
    </row>
    <row r="2258" spans="1:17" s="18" customFormat="1" x14ac:dyDescent="0.2">
      <c r="A2258" s="43"/>
      <c r="B2258" s="43"/>
      <c r="C2258" s="43"/>
      <c r="D2258" s="43"/>
      <c r="E2258" s="43"/>
      <c r="F2258" s="43"/>
      <c r="G2258" s="43"/>
      <c r="H2258" s="43"/>
      <c r="I2258" s="43"/>
      <c r="J2258" s="43"/>
      <c r="K2258" s="43"/>
      <c r="L2258" s="43"/>
      <c r="M2258" s="43"/>
      <c r="N2258" s="43"/>
      <c r="O2258" s="43"/>
      <c r="P2258" s="43"/>
      <c r="Q2258" s="41"/>
    </row>
    <row r="2259" spans="1:17" s="18" customFormat="1" x14ac:dyDescent="0.2">
      <c r="A2259" s="43"/>
      <c r="B2259" s="43"/>
      <c r="C2259" s="43"/>
      <c r="D2259" s="43"/>
      <c r="E2259" s="43"/>
      <c r="F2259" s="43"/>
      <c r="G2259" s="43"/>
      <c r="H2259" s="43"/>
      <c r="I2259" s="43"/>
      <c r="J2259" s="43"/>
      <c r="K2259" s="43"/>
      <c r="L2259" s="43"/>
      <c r="M2259" s="43"/>
      <c r="N2259" s="43"/>
      <c r="O2259" s="43"/>
      <c r="P2259" s="43"/>
      <c r="Q2259" s="41"/>
    </row>
    <row r="2260" spans="1:17" s="18" customFormat="1" x14ac:dyDescent="0.2">
      <c r="A2260" s="43"/>
      <c r="B2260" s="43"/>
      <c r="C2260" s="43"/>
      <c r="D2260" s="43"/>
      <c r="E2260" s="43"/>
      <c r="F2260" s="43"/>
      <c r="G2260" s="43"/>
      <c r="H2260" s="43"/>
      <c r="I2260" s="43"/>
      <c r="J2260" s="43"/>
      <c r="K2260" s="43"/>
      <c r="L2260" s="43"/>
      <c r="M2260" s="43"/>
      <c r="N2260" s="43"/>
      <c r="O2260" s="43"/>
      <c r="P2260" s="43"/>
      <c r="Q2260" s="41"/>
    </row>
    <row r="2261" spans="1:17" s="18" customFormat="1" x14ac:dyDescent="0.2">
      <c r="A2261" s="43"/>
      <c r="B2261" s="43"/>
      <c r="C2261" s="43"/>
      <c r="D2261" s="43"/>
      <c r="E2261" s="43"/>
      <c r="F2261" s="43"/>
      <c r="G2261" s="43"/>
      <c r="H2261" s="43"/>
      <c r="I2261" s="43"/>
      <c r="J2261" s="43"/>
      <c r="K2261" s="43"/>
      <c r="L2261" s="43"/>
      <c r="M2261" s="43"/>
      <c r="N2261" s="43"/>
      <c r="O2261" s="43"/>
      <c r="P2261" s="43"/>
      <c r="Q2261" s="41"/>
    </row>
    <row r="2262" spans="1:17" s="18" customFormat="1" x14ac:dyDescent="0.2">
      <c r="A2262" s="43"/>
      <c r="B2262" s="43"/>
      <c r="C2262" s="43"/>
      <c r="D2262" s="43"/>
      <c r="E2262" s="43"/>
      <c r="F2262" s="43"/>
      <c r="G2262" s="43"/>
      <c r="H2262" s="43"/>
      <c r="I2262" s="43"/>
      <c r="J2262" s="43"/>
      <c r="K2262" s="43"/>
      <c r="L2262" s="43"/>
      <c r="M2262" s="43"/>
      <c r="N2262" s="43"/>
      <c r="O2262" s="43"/>
      <c r="P2262" s="43"/>
      <c r="Q2262" s="41"/>
    </row>
    <row r="2263" spans="1:17" s="18" customFormat="1" x14ac:dyDescent="0.2">
      <c r="A2263" s="43"/>
      <c r="B2263" s="43"/>
      <c r="C2263" s="43"/>
      <c r="D2263" s="43"/>
      <c r="E2263" s="43"/>
      <c r="F2263" s="43"/>
      <c r="G2263" s="43"/>
      <c r="H2263" s="43"/>
      <c r="I2263" s="43"/>
      <c r="J2263" s="43"/>
      <c r="K2263" s="43"/>
      <c r="L2263" s="43"/>
      <c r="M2263" s="43"/>
      <c r="N2263" s="43"/>
      <c r="O2263" s="43"/>
      <c r="P2263" s="43"/>
      <c r="Q2263" s="41"/>
    </row>
    <row r="2264" spans="1:17" s="18" customFormat="1" x14ac:dyDescent="0.2">
      <c r="A2264" s="43"/>
      <c r="B2264" s="43"/>
      <c r="C2264" s="43"/>
      <c r="D2264" s="43"/>
      <c r="E2264" s="43"/>
      <c r="F2264" s="43"/>
      <c r="G2264" s="43"/>
      <c r="H2264" s="43"/>
      <c r="I2264" s="43"/>
      <c r="J2264" s="43"/>
      <c r="K2264" s="43"/>
      <c r="L2264" s="43"/>
      <c r="M2264" s="43"/>
      <c r="N2264" s="43"/>
      <c r="O2264" s="43"/>
      <c r="P2264" s="43"/>
      <c r="Q2264" s="41"/>
    </row>
    <row r="2265" spans="1:17" s="18" customFormat="1" x14ac:dyDescent="0.2">
      <c r="A2265" s="43"/>
      <c r="B2265" s="43"/>
      <c r="C2265" s="43"/>
      <c r="D2265" s="43"/>
      <c r="E2265" s="43"/>
      <c r="F2265" s="43"/>
      <c r="G2265" s="43"/>
      <c r="H2265" s="43"/>
      <c r="I2265" s="43"/>
      <c r="J2265" s="43"/>
      <c r="K2265" s="43"/>
      <c r="L2265" s="43"/>
      <c r="M2265" s="43"/>
      <c r="N2265" s="43"/>
      <c r="O2265" s="43"/>
      <c r="P2265" s="43"/>
      <c r="Q2265" s="41"/>
    </row>
    <row r="2266" spans="1:17" s="18" customFormat="1" x14ac:dyDescent="0.2">
      <c r="A2266" s="43"/>
      <c r="B2266" s="43"/>
      <c r="C2266" s="43"/>
      <c r="D2266" s="43"/>
      <c r="E2266" s="43"/>
      <c r="F2266" s="43"/>
      <c r="G2266" s="43"/>
      <c r="H2266" s="43"/>
      <c r="I2266" s="43"/>
      <c r="J2266" s="43"/>
      <c r="K2266" s="43"/>
      <c r="L2266" s="43"/>
      <c r="M2266" s="43"/>
      <c r="N2266" s="43"/>
      <c r="O2266" s="43"/>
      <c r="P2266" s="43"/>
      <c r="Q2266" s="41"/>
    </row>
    <row r="2267" spans="1:17" s="18" customFormat="1" x14ac:dyDescent="0.2">
      <c r="A2267" s="43"/>
      <c r="B2267" s="43"/>
      <c r="C2267" s="43"/>
      <c r="D2267" s="43"/>
      <c r="E2267" s="43"/>
      <c r="F2267" s="43"/>
      <c r="G2267" s="43"/>
      <c r="H2267" s="43"/>
      <c r="I2267" s="43"/>
      <c r="J2267" s="43"/>
      <c r="K2267" s="43"/>
      <c r="L2267" s="43"/>
      <c r="M2267" s="43"/>
      <c r="N2267" s="43"/>
      <c r="O2267" s="43"/>
      <c r="P2267" s="43"/>
      <c r="Q2267" s="41"/>
    </row>
    <row r="2268" spans="1:17" s="18" customFormat="1" x14ac:dyDescent="0.2">
      <c r="A2268" s="43"/>
      <c r="B2268" s="43"/>
      <c r="C2268" s="43"/>
      <c r="D2268" s="43"/>
      <c r="E2268" s="43"/>
      <c r="F2268" s="43"/>
      <c r="G2268" s="43"/>
      <c r="H2268" s="43"/>
      <c r="I2268" s="43"/>
      <c r="J2268" s="43"/>
      <c r="K2268" s="43"/>
      <c r="L2268" s="43"/>
      <c r="M2268" s="43"/>
      <c r="N2268" s="43"/>
      <c r="O2268" s="43"/>
      <c r="P2268" s="43"/>
      <c r="Q2268" s="41"/>
    </row>
    <row r="2269" spans="1:17" s="18" customFormat="1" x14ac:dyDescent="0.2">
      <c r="A2269" s="43"/>
      <c r="B2269" s="43"/>
      <c r="C2269" s="43"/>
      <c r="D2269" s="43"/>
      <c r="E2269" s="43"/>
      <c r="F2269" s="43"/>
      <c r="G2269" s="43"/>
      <c r="H2269" s="43"/>
      <c r="I2269" s="43"/>
      <c r="J2269" s="43"/>
      <c r="K2269" s="43"/>
      <c r="L2269" s="43"/>
      <c r="M2269" s="43"/>
      <c r="N2269" s="43"/>
      <c r="O2269" s="43"/>
      <c r="P2269" s="43"/>
      <c r="Q2269" s="41"/>
    </row>
    <row r="2270" spans="1:17" s="18" customFormat="1" x14ac:dyDescent="0.2">
      <c r="A2270" s="43"/>
      <c r="B2270" s="43"/>
      <c r="C2270" s="43"/>
      <c r="D2270" s="43"/>
      <c r="E2270" s="43"/>
      <c r="F2270" s="43"/>
      <c r="G2270" s="43"/>
      <c r="H2270" s="43"/>
      <c r="I2270" s="43"/>
      <c r="J2270" s="43"/>
      <c r="K2270" s="43"/>
      <c r="L2270" s="43"/>
      <c r="M2270" s="43"/>
      <c r="N2270" s="43"/>
      <c r="O2270" s="43"/>
      <c r="P2270" s="43"/>
      <c r="Q2270" s="41"/>
    </row>
    <row r="2271" spans="1:17" s="18" customFormat="1" x14ac:dyDescent="0.2">
      <c r="A2271" s="43"/>
      <c r="B2271" s="43"/>
      <c r="C2271" s="43"/>
      <c r="D2271" s="43"/>
      <c r="E2271" s="43"/>
      <c r="F2271" s="43"/>
      <c r="G2271" s="43"/>
      <c r="H2271" s="43"/>
      <c r="I2271" s="43"/>
      <c r="J2271" s="43"/>
      <c r="K2271" s="43"/>
      <c r="L2271" s="43"/>
      <c r="M2271" s="43"/>
      <c r="N2271" s="43"/>
      <c r="O2271" s="43"/>
      <c r="P2271" s="43"/>
      <c r="Q2271" s="41"/>
    </row>
    <row r="2272" spans="1:17" s="18" customFormat="1" x14ac:dyDescent="0.2">
      <c r="A2272" s="43"/>
      <c r="B2272" s="43"/>
      <c r="C2272" s="43"/>
      <c r="D2272" s="43"/>
      <c r="E2272" s="43"/>
      <c r="F2272" s="43"/>
      <c r="G2272" s="43"/>
      <c r="H2272" s="43"/>
      <c r="I2272" s="43"/>
      <c r="J2272" s="43"/>
      <c r="K2272" s="43"/>
      <c r="L2272" s="43"/>
      <c r="M2272" s="43"/>
      <c r="N2272" s="43"/>
      <c r="O2272" s="43"/>
      <c r="P2272" s="43"/>
      <c r="Q2272" s="41"/>
    </row>
    <row r="2273" spans="1:17" s="18" customFormat="1" x14ac:dyDescent="0.2">
      <c r="A2273" s="43"/>
      <c r="B2273" s="43"/>
      <c r="C2273" s="43"/>
      <c r="D2273" s="43"/>
      <c r="E2273" s="43"/>
      <c r="F2273" s="43"/>
      <c r="G2273" s="43"/>
      <c r="H2273" s="43"/>
      <c r="I2273" s="43"/>
      <c r="J2273" s="43"/>
      <c r="K2273" s="43"/>
      <c r="L2273" s="43"/>
      <c r="M2273" s="43"/>
      <c r="N2273" s="43"/>
      <c r="O2273" s="43"/>
      <c r="P2273" s="43"/>
      <c r="Q2273" s="41"/>
    </row>
    <row r="2274" spans="1:17" s="18" customFormat="1" x14ac:dyDescent="0.2">
      <c r="A2274" s="43"/>
      <c r="B2274" s="43"/>
      <c r="C2274" s="43"/>
      <c r="D2274" s="43"/>
      <c r="E2274" s="43"/>
      <c r="F2274" s="43"/>
      <c r="G2274" s="43"/>
      <c r="H2274" s="43"/>
      <c r="I2274" s="43"/>
      <c r="J2274" s="43"/>
      <c r="K2274" s="43"/>
      <c r="L2274" s="43"/>
      <c r="M2274" s="43"/>
      <c r="N2274" s="43"/>
      <c r="O2274" s="43"/>
      <c r="P2274" s="43"/>
      <c r="Q2274" s="41"/>
    </row>
    <row r="2275" spans="1:17" s="18" customFormat="1" x14ac:dyDescent="0.2">
      <c r="A2275" s="43"/>
      <c r="B2275" s="43"/>
      <c r="C2275" s="43"/>
      <c r="D2275" s="43"/>
      <c r="E2275" s="43"/>
      <c r="F2275" s="43"/>
      <c r="G2275" s="43"/>
      <c r="H2275" s="43"/>
      <c r="I2275" s="43"/>
      <c r="J2275" s="43"/>
      <c r="K2275" s="43"/>
      <c r="L2275" s="43"/>
      <c r="M2275" s="43"/>
      <c r="N2275" s="43"/>
      <c r="O2275" s="43"/>
      <c r="P2275" s="43"/>
      <c r="Q2275" s="41"/>
    </row>
    <row r="2276" spans="1:17" s="18" customFormat="1" x14ac:dyDescent="0.2">
      <c r="A2276" s="43"/>
      <c r="B2276" s="43"/>
      <c r="C2276" s="43"/>
      <c r="D2276" s="43"/>
      <c r="E2276" s="43"/>
      <c r="F2276" s="43"/>
      <c r="G2276" s="43"/>
      <c r="H2276" s="43"/>
      <c r="I2276" s="43"/>
      <c r="J2276" s="43"/>
      <c r="K2276" s="43"/>
      <c r="L2276" s="43"/>
      <c r="M2276" s="43"/>
      <c r="N2276" s="43"/>
      <c r="O2276" s="43"/>
      <c r="P2276" s="43"/>
      <c r="Q2276" s="41"/>
    </row>
    <row r="2277" spans="1:17" s="18" customFormat="1" x14ac:dyDescent="0.2">
      <c r="A2277" s="43"/>
      <c r="B2277" s="43"/>
      <c r="C2277" s="43"/>
      <c r="D2277" s="43"/>
      <c r="E2277" s="43"/>
      <c r="F2277" s="43"/>
      <c r="G2277" s="43"/>
      <c r="H2277" s="43"/>
      <c r="I2277" s="43"/>
      <c r="J2277" s="43"/>
      <c r="K2277" s="43"/>
      <c r="L2277" s="43"/>
      <c r="M2277" s="43"/>
      <c r="N2277" s="43"/>
      <c r="O2277" s="43"/>
      <c r="P2277" s="43"/>
      <c r="Q2277" s="41"/>
    </row>
    <row r="2278" spans="1:17" s="18" customFormat="1" x14ac:dyDescent="0.2">
      <c r="A2278" s="43"/>
      <c r="B2278" s="43"/>
      <c r="C2278" s="43"/>
      <c r="D2278" s="43"/>
      <c r="E2278" s="43"/>
      <c r="F2278" s="43"/>
      <c r="G2278" s="43"/>
      <c r="H2278" s="43"/>
      <c r="I2278" s="43"/>
      <c r="J2278" s="43"/>
      <c r="K2278" s="43"/>
      <c r="L2278" s="43"/>
      <c r="M2278" s="43"/>
      <c r="N2278" s="43"/>
      <c r="O2278" s="43"/>
      <c r="P2278" s="43"/>
      <c r="Q2278" s="41"/>
    </row>
    <row r="2279" spans="1:17" s="18" customFormat="1" x14ac:dyDescent="0.2">
      <c r="A2279" s="43"/>
      <c r="B2279" s="43"/>
      <c r="C2279" s="43"/>
      <c r="D2279" s="43"/>
      <c r="E2279" s="43"/>
      <c r="F2279" s="43"/>
      <c r="G2279" s="43"/>
      <c r="H2279" s="43"/>
      <c r="I2279" s="43"/>
      <c r="J2279" s="43"/>
      <c r="K2279" s="43"/>
      <c r="L2279" s="43"/>
      <c r="M2279" s="43"/>
      <c r="N2279" s="43"/>
      <c r="O2279" s="43"/>
      <c r="P2279" s="43"/>
      <c r="Q2279" s="41"/>
    </row>
    <row r="2280" spans="1:17" s="18" customFormat="1" x14ac:dyDescent="0.2">
      <c r="A2280" s="43"/>
      <c r="B2280" s="43"/>
      <c r="C2280" s="43"/>
      <c r="D2280" s="43"/>
      <c r="E2280" s="43"/>
      <c r="F2280" s="43"/>
      <c r="G2280" s="43"/>
      <c r="H2280" s="43"/>
      <c r="I2280" s="43"/>
      <c r="J2280" s="43"/>
      <c r="K2280" s="43"/>
      <c r="L2280" s="43"/>
      <c r="M2280" s="43"/>
      <c r="N2280" s="43"/>
      <c r="O2280" s="43"/>
      <c r="P2280" s="43"/>
      <c r="Q2280" s="41"/>
    </row>
    <row r="2281" spans="1:17" s="18" customFormat="1" x14ac:dyDescent="0.2">
      <c r="A2281" s="43"/>
      <c r="B2281" s="43"/>
      <c r="C2281" s="43"/>
      <c r="D2281" s="43"/>
      <c r="E2281" s="43"/>
      <c r="F2281" s="43"/>
      <c r="G2281" s="43"/>
      <c r="H2281" s="43"/>
      <c r="I2281" s="43"/>
      <c r="J2281" s="43"/>
      <c r="K2281" s="43"/>
      <c r="L2281" s="43"/>
      <c r="M2281" s="43"/>
      <c r="N2281" s="43"/>
      <c r="O2281" s="43"/>
      <c r="P2281" s="43"/>
      <c r="Q2281" s="41"/>
    </row>
    <row r="2282" spans="1:17" s="18" customFormat="1" x14ac:dyDescent="0.2">
      <c r="A2282" s="43"/>
      <c r="B2282" s="43"/>
      <c r="C2282" s="43"/>
      <c r="D2282" s="43"/>
      <c r="E2282" s="43"/>
      <c r="F2282" s="43"/>
      <c r="G2282" s="43"/>
      <c r="H2282" s="43"/>
      <c r="I2282" s="43"/>
      <c r="J2282" s="43"/>
      <c r="K2282" s="43"/>
      <c r="L2282" s="43"/>
      <c r="M2282" s="43"/>
      <c r="N2282" s="43"/>
      <c r="O2282" s="43"/>
      <c r="P2282" s="43"/>
      <c r="Q2282" s="41"/>
    </row>
    <row r="2283" spans="1:17" s="18" customFormat="1" x14ac:dyDescent="0.2">
      <c r="A2283" s="43"/>
      <c r="B2283" s="43"/>
      <c r="C2283" s="43"/>
      <c r="D2283" s="43"/>
      <c r="E2283" s="43"/>
      <c r="F2283" s="43"/>
      <c r="G2283" s="43"/>
      <c r="H2283" s="43"/>
      <c r="I2283" s="43"/>
      <c r="J2283" s="43"/>
      <c r="K2283" s="43"/>
      <c r="L2283" s="43"/>
      <c r="M2283" s="43"/>
      <c r="N2283" s="43"/>
      <c r="O2283" s="43"/>
      <c r="P2283" s="43"/>
      <c r="Q2283" s="41"/>
    </row>
    <row r="2284" spans="1:17" s="18" customFormat="1" x14ac:dyDescent="0.2">
      <c r="A2284" s="43"/>
      <c r="B2284" s="43"/>
      <c r="C2284" s="43"/>
      <c r="D2284" s="43"/>
      <c r="E2284" s="43"/>
      <c r="F2284" s="43"/>
      <c r="G2284" s="43"/>
      <c r="H2284" s="43"/>
      <c r="I2284" s="43"/>
      <c r="J2284" s="43"/>
      <c r="K2284" s="43"/>
      <c r="L2284" s="43"/>
      <c r="M2284" s="43"/>
      <c r="N2284" s="43"/>
      <c r="O2284" s="43"/>
      <c r="P2284" s="43"/>
      <c r="Q2284" s="41"/>
    </row>
    <row r="2285" spans="1:17" s="18" customFormat="1" x14ac:dyDescent="0.2">
      <c r="A2285" s="43"/>
      <c r="B2285" s="43"/>
      <c r="C2285" s="43"/>
      <c r="D2285" s="43"/>
      <c r="E2285" s="43"/>
      <c r="F2285" s="43"/>
      <c r="G2285" s="43"/>
      <c r="H2285" s="43"/>
      <c r="I2285" s="43"/>
      <c r="J2285" s="43"/>
      <c r="K2285" s="43"/>
      <c r="L2285" s="43"/>
      <c r="M2285" s="43"/>
      <c r="N2285" s="43"/>
      <c r="O2285" s="43"/>
      <c r="P2285" s="43"/>
      <c r="Q2285" s="41"/>
    </row>
    <row r="2286" spans="1:17" s="18" customFormat="1" x14ac:dyDescent="0.2">
      <c r="A2286" s="43"/>
      <c r="B2286" s="43"/>
      <c r="C2286" s="43"/>
      <c r="D2286" s="43"/>
      <c r="E2286" s="43"/>
      <c r="F2286" s="43"/>
      <c r="G2286" s="43"/>
      <c r="H2286" s="43"/>
      <c r="I2286" s="43"/>
      <c r="J2286" s="43"/>
      <c r="K2286" s="43"/>
      <c r="L2286" s="43"/>
      <c r="M2286" s="43"/>
      <c r="N2286" s="43"/>
      <c r="O2286" s="43"/>
      <c r="P2286" s="43"/>
      <c r="Q2286" s="41"/>
    </row>
    <row r="2287" spans="1:17" s="18" customFormat="1" x14ac:dyDescent="0.2">
      <c r="A2287" s="43"/>
      <c r="B2287" s="43"/>
      <c r="C2287" s="43"/>
      <c r="D2287" s="43"/>
      <c r="E2287" s="43"/>
      <c r="F2287" s="43"/>
      <c r="G2287" s="43"/>
      <c r="H2287" s="43"/>
      <c r="I2287" s="43"/>
      <c r="J2287" s="43"/>
      <c r="K2287" s="43"/>
      <c r="L2287" s="43"/>
      <c r="M2287" s="43"/>
      <c r="N2287" s="43"/>
      <c r="O2287" s="43"/>
      <c r="P2287" s="43"/>
      <c r="Q2287" s="41"/>
    </row>
    <row r="2288" spans="1:17" s="18" customFormat="1" x14ac:dyDescent="0.2">
      <c r="A2288" s="43"/>
      <c r="B2288" s="43"/>
      <c r="C2288" s="43"/>
      <c r="D2288" s="43"/>
      <c r="E2288" s="43"/>
      <c r="F2288" s="43"/>
      <c r="G2288" s="43"/>
      <c r="H2288" s="43"/>
      <c r="I2288" s="43"/>
      <c r="J2288" s="43"/>
      <c r="K2288" s="43"/>
      <c r="L2288" s="43"/>
      <c r="M2288" s="43"/>
      <c r="N2288" s="43"/>
      <c r="O2288" s="43"/>
      <c r="P2288" s="43"/>
      <c r="Q2288" s="41"/>
    </row>
    <row r="2289" spans="1:17" s="18" customFormat="1" x14ac:dyDescent="0.2">
      <c r="A2289" s="43"/>
      <c r="B2289" s="43"/>
      <c r="C2289" s="43"/>
      <c r="D2289" s="43"/>
      <c r="E2289" s="43"/>
      <c r="F2289" s="43"/>
      <c r="G2289" s="43"/>
      <c r="H2289" s="43"/>
      <c r="I2289" s="43"/>
      <c r="J2289" s="43"/>
      <c r="K2289" s="43"/>
      <c r="L2289" s="43"/>
      <c r="M2289" s="43"/>
      <c r="N2289" s="43"/>
      <c r="O2289" s="43"/>
      <c r="P2289" s="43"/>
      <c r="Q2289" s="41"/>
    </row>
    <row r="2290" spans="1:17" s="18" customFormat="1" x14ac:dyDescent="0.2">
      <c r="A2290" s="43"/>
      <c r="B2290" s="43"/>
      <c r="C2290" s="43"/>
      <c r="D2290" s="43"/>
      <c r="E2290" s="43"/>
      <c r="F2290" s="43"/>
      <c r="G2290" s="43"/>
      <c r="H2290" s="43"/>
      <c r="I2290" s="43"/>
      <c r="J2290" s="43"/>
      <c r="K2290" s="43"/>
      <c r="L2290" s="43"/>
      <c r="M2290" s="43"/>
      <c r="N2290" s="43"/>
      <c r="O2290" s="43"/>
      <c r="P2290" s="43"/>
      <c r="Q2290" s="41"/>
    </row>
    <row r="2291" spans="1:17" s="18" customFormat="1" x14ac:dyDescent="0.2">
      <c r="A2291" s="43"/>
      <c r="B2291" s="43"/>
      <c r="C2291" s="43"/>
      <c r="D2291" s="43"/>
      <c r="E2291" s="43"/>
      <c r="F2291" s="43"/>
      <c r="G2291" s="43"/>
      <c r="H2291" s="43"/>
      <c r="I2291" s="43"/>
      <c r="J2291" s="43"/>
      <c r="K2291" s="43"/>
      <c r="L2291" s="43"/>
      <c r="M2291" s="43"/>
      <c r="N2291" s="43"/>
      <c r="O2291" s="43"/>
      <c r="P2291" s="43"/>
      <c r="Q2291" s="41"/>
    </row>
    <row r="2292" spans="1:17" s="18" customFormat="1" x14ac:dyDescent="0.2">
      <c r="A2292" s="43"/>
      <c r="B2292" s="43"/>
      <c r="C2292" s="43"/>
      <c r="D2292" s="43"/>
      <c r="E2292" s="43"/>
      <c r="F2292" s="43"/>
      <c r="G2292" s="43"/>
      <c r="H2292" s="43"/>
      <c r="I2292" s="43"/>
      <c r="J2292" s="43"/>
      <c r="K2292" s="43"/>
      <c r="L2292" s="43"/>
      <c r="M2292" s="43"/>
      <c r="N2292" s="43"/>
      <c r="O2292" s="43"/>
      <c r="P2292" s="43"/>
      <c r="Q2292" s="41"/>
    </row>
    <row r="2293" spans="1:17" s="18" customFormat="1" x14ac:dyDescent="0.2">
      <c r="A2293" s="43"/>
      <c r="B2293" s="43"/>
      <c r="C2293" s="43"/>
      <c r="D2293" s="43"/>
      <c r="E2293" s="43"/>
      <c r="F2293" s="43"/>
      <c r="G2293" s="43"/>
      <c r="H2293" s="43"/>
      <c r="I2293" s="43"/>
      <c r="J2293" s="43"/>
      <c r="K2293" s="43"/>
      <c r="L2293" s="43"/>
      <c r="M2293" s="43"/>
      <c r="N2293" s="43"/>
      <c r="O2293" s="43"/>
      <c r="P2293" s="43"/>
      <c r="Q2293" s="41"/>
    </row>
    <row r="2294" spans="1:17" s="18" customFormat="1" x14ac:dyDescent="0.2">
      <c r="A2294" s="43"/>
      <c r="B2294" s="43"/>
      <c r="C2294" s="43"/>
      <c r="D2294" s="43"/>
      <c r="E2294" s="43"/>
      <c r="F2294" s="43"/>
      <c r="G2294" s="43"/>
      <c r="H2294" s="43"/>
      <c r="I2294" s="43"/>
      <c r="J2294" s="43"/>
      <c r="K2294" s="43"/>
      <c r="L2294" s="43"/>
      <c r="M2294" s="43"/>
      <c r="N2294" s="43"/>
      <c r="O2294" s="43"/>
      <c r="P2294" s="43"/>
      <c r="Q2294" s="41"/>
    </row>
    <row r="2295" spans="1:17" s="18" customFormat="1" x14ac:dyDescent="0.2">
      <c r="A2295" s="43"/>
      <c r="B2295" s="43"/>
      <c r="C2295" s="43"/>
      <c r="D2295" s="43"/>
      <c r="E2295" s="43"/>
      <c r="F2295" s="43"/>
      <c r="G2295" s="43"/>
      <c r="H2295" s="43"/>
      <c r="I2295" s="43"/>
      <c r="J2295" s="43"/>
      <c r="K2295" s="43"/>
      <c r="L2295" s="43"/>
      <c r="M2295" s="43"/>
      <c r="N2295" s="43"/>
      <c r="O2295" s="43"/>
      <c r="P2295" s="43"/>
      <c r="Q2295" s="41"/>
    </row>
    <row r="2296" spans="1:17" s="18" customFormat="1" x14ac:dyDescent="0.2">
      <c r="A2296" s="43"/>
      <c r="B2296" s="43"/>
      <c r="C2296" s="43"/>
      <c r="D2296" s="43"/>
      <c r="E2296" s="43"/>
      <c r="F2296" s="43"/>
      <c r="G2296" s="43"/>
      <c r="H2296" s="43"/>
      <c r="I2296" s="43"/>
      <c r="J2296" s="43"/>
      <c r="K2296" s="43"/>
      <c r="L2296" s="43"/>
      <c r="M2296" s="43"/>
      <c r="N2296" s="43"/>
      <c r="O2296" s="43"/>
      <c r="P2296" s="43"/>
      <c r="Q2296" s="41"/>
    </row>
    <row r="2297" spans="1:17" s="18" customFormat="1" x14ac:dyDescent="0.2">
      <c r="A2297" s="43"/>
      <c r="B2297" s="43"/>
      <c r="C2297" s="43"/>
      <c r="D2297" s="43"/>
      <c r="E2297" s="43"/>
      <c r="F2297" s="43"/>
      <c r="G2297" s="43"/>
      <c r="H2297" s="43"/>
      <c r="I2297" s="43"/>
      <c r="J2297" s="43"/>
      <c r="K2297" s="43"/>
      <c r="L2297" s="43"/>
      <c r="M2297" s="43"/>
      <c r="N2297" s="43"/>
      <c r="O2297" s="43"/>
      <c r="P2297" s="43"/>
      <c r="Q2297" s="41"/>
    </row>
    <row r="2298" spans="1:17" s="18" customFormat="1" x14ac:dyDescent="0.2">
      <c r="A2298" s="43"/>
      <c r="B2298" s="43"/>
      <c r="C2298" s="43"/>
      <c r="D2298" s="43"/>
      <c r="E2298" s="43"/>
      <c r="F2298" s="43"/>
      <c r="G2298" s="43"/>
      <c r="H2298" s="43"/>
      <c r="I2298" s="43"/>
      <c r="J2298" s="43"/>
      <c r="K2298" s="43"/>
      <c r="L2298" s="43"/>
      <c r="M2298" s="43"/>
      <c r="N2298" s="43"/>
      <c r="O2298" s="43"/>
      <c r="P2298" s="43"/>
      <c r="Q2298" s="41"/>
    </row>
    <row r="2299" spans="1:17" s="18" customFormat="1" x14ac:dyDescent="0.2">
      <c r="A2299" s="43"/>
      <c r="B2299" s="43"/>
      <c r="C2299" s="43"/>
      <c r="D2299" s="43"/>
      <c r="E2299" s="43"/>
      <c r="F2299" s="43"/>
      <c r="G2299" s="43"/>
      <c r="H2299" s="43"/>
      <c r="I2299" s="43"/>
      <c r="J2299" s="43"/>
      <c r="K2299" s="43"/>
      <c r="L2299" s="43"/>
      <c r="M2299" s="43"/>
      <c r="N2299" s="43"/>
      <c r="O2299" s="43"/>
      <c r="P2299" s="43"/>
      <c r="Q2299" s="41"/>
    </row>
    <row r="2300" spans="1:17" s="18" customFormat="1" x14ac:dyDescent="0.2">
      <c r="A2300" s="43"/>
      <c r="B2300" s="43"/>
      <c r="C2300" s="43"/>
      <c r="D2300" s="43"/>
      <c r="E2300" s="43"/>
      <c r="F2300" s="43"/>
      <c r="G2300" s="43"/>
      <c r="H2300" s="43"/>
      <c r="I2300" s="43"/>
      <c r="J2300" s="43"/>
      <c r="K2300" s="43"/>
      <c r="L2300" s="43"/>
      <c r="M2300" s="43"/>
      <c r="N2300" s="43"/>
      <c r="O2300" s="43"/>
      <c r="P2300" s="43"/>
      <c r="Q2300" s="41"/>
    </row>
    <row r="2301" spans="1:17" s="18" customFormat="1" x14ac:dyDescent="0.2">
      <c r="A2301" s="43"/>
      <c r="B2301" s="43"/>
      <c r="C2301" s="43"/>
      <c r="D2301" s="43"/>
      <c r="E2301" s="43"/>
      <c r="F2301" s="43"/>
      <c r="G2301" s="43"/>
      <c r="H2301" s="43"/>
      <c r="I2301" s="43"/>
      <c r="J2301" s="43"/>
      <c r="K2301" s="43"/>
      <c r="L2301" s="43"/>
      <c r="M2301" s="43"/>
      <c r="N2301" s="43"/>
      <c r="O2301" s="43"/>
      <c r="P2301" s="43"/>
      <c r="Q2301" s="41"/>
    </row>
    <row r="2302" spans="1:17" s="18" customFormat="1" x14ac:dyDescent="0.2">
      <c r="A2302" s="43"/>
      <c r="B2302" s="43"/>
      <c r="C2302" s="43"/>
      <c r="D2302" s="43"/>
      <c r="E2302" s="43"/>
      <c r="F2302" s="43"/>
      <c r="G2302" s="43"/>
      <c r="H2302" s="43"/>
      <c r="I2302" s="43"/>
      <c r="J2302" s="43"/>
      <c r="K2302" s="43"/>
      <c r="L2302" s="43"/>
      <c r="M2302" s="43"/>
      <c r="N2302" s="43"/>
      <c r="O2302" s="43"/>
      <c r="P2302" s="43"/>
      <c r="Q2302" s="41"/>
    </row>
    <row r="2303" spans="1:17" s="18" customFormat="1" x14ac:dyDescent="0.2">
      <c r="A2303" s="43"/>
      <c r="B2303" s="43"/>
      <c r="C2303" s="43"/>
      <c r="D2303" s="43"/>
      <c r="E2303" s="43"/>
      <c r="F2303" s="43"/>
      <c r="G2303" s="43"/>
      <c r="H2303" s="43"/>
      <c r="I2303" s="43"/>
      <c r="J2303" s="43"/>
      <c r="K2303" s="43"/>
      <c r="L2303" s="43"/>
      <c r="M2303" s="43"/>
      <c r="N2303" s="43"/>
      <c r="O2303" s="43"/>
      <c r="P2303" s="43"/>
      <c r="Q2303" s="41"/>
    </row>
    <row r="2304" spans="1:17" s="18" customFormat="1" x14ac:dyDescent="0.2">
      <c r="A2304" s="43"/>
      <c r="B2304" s="43"/>
      <c r="C2304" s="43"/>
      <c r="D2304" s="43"/>
      <c r="E2304" s="43"/>
      <c r="F2304" s="43"/>
      <c r="G2304" s="43"/>
      <c r="H2304" s="43"/>
      <c r="I2304" s="43"/>
      <c r="J2304" s="43"/>
      <c r="K2304" s="43"/>
      <c r="L2304" s="43"/>
      <c r="M2304" s="43"/>
      <c r="N2304" s="43"/>
      <c r="O2304" s="43"/>
      <c r="P2304" s="43"/>
      <c r="Q2304" s="41"/>
    </row>
    <row r="2305" spans="1:17" s="18" customFormat="1" x14ac:dyDescent="0.2">
      <c r="A2305" s="43"/>
      <c r="B2305" s="43"/>
      <c r="C2305" s="43"/>
      <c r="D2305" s="43"/>
      <c r="E2305" s="43"/>
      <c r="F2305" s="43"/>
      <c r="G2305" s="43"/>
      <c r="H2305" s="43"/>
      <c r="I2305" s="43"/>
      <c r="J2305" s="43"/>
      <c r="K2305" s="43"/>
      <c r="L2305" s="43"/>
      <c r="M2305" s="43"/>
      <c r="N2305" s="43"/>
      <c r="O2305" s="43"/>
      <c r="P2305" s="43"/>
      <c r="Q2305" s="41"/>
    </row>
    <row r="2306" spans="1:17" s="18" customFormat="1" x14ac:dyDescent="0.2">
      <c r="A2306" s="43"/>
      <c r="B2306" s="43"/>
      <c r="C2306" s="43"/>
      <c r="D2306" s="43"/>
      <c r="E2306" s="43"/>
      <c r="F2306" s="43"/>
      <c r="G2306" s="43"/>
      <c r="H2306" s="43"/>
      <c r="I2306" s="43"/>
      <c r="J2306" s="43"/>
      <c r="K2306" s="43"/>
      <c r="L2306" s="43"/>
      <c r="M2306" s="43"/>
      <c r="N2306" s="43"/>
      <c r="O2306" s="43"/>
      <c r="P2306" s="43"/>
      <c r="Q2306" s="41"/>
    </row>
    <row r="2307" spans="1:17" s="18" customFormat="1" x14ac:dyDescent="0.2">
      <c r="A2307" s="43"/>
      <c r="B2307" s="43"/>
      <c r="C2307" s="43"/>
      <c r="D2307" s="43"/>
      <c r="E2307" s="43"/>
      <c r="F2307" s="43"/>
      <c r="G2307" s="43"/>
      <c r="H2307" s="43"/>
      <c r="I2307" s="43"/>
      <c r="J2307" s="43"/>
      <c r="K2307" s="43"/>
      <c r="L2307" s="43"/>
      <c r="M2307" s="43"/>
      <c r="N2307" s="43"/>
      <c r="O2307" s="43"/>
      <c r="P2307" s="43"/>
      <c r="Q2307" s="41"/>
    </row>
    <row r="2308" spans="1:17" s="18" customFormat="1" x14ac:dyDescent="0.2">
      <c r="A2308" s="43"/>
      <c r="B2308" s="43"/>
      <c r="C2308" s="43"/>
      <c r="D2308" s="43"/>
      <c r="E2308" s="43"/>
      <c r="F2308" s="43"/>
      <c r="G2308" s="43"/>
      <c r="H2308" s="43"/>
      <c r="I2308" s="43"/>
      <c r="J2308" s="43"/>
      <c r="K2308" s="43"/>
      <c r="L2308" s="43"/>
      <c r="M2308" s="43"/>
      <c r="N2308" s="43"/>
      <c r="O2308" s="43"/>
      <c r="P2308" s="43"/>
      <c r="Q2308" s="41"/>
    </row>
    <row r="2309" spans="1:17" s="18" customFormat="1" x14ac:dyDescent="0.2">
      <c r="A2309" s="43"/>
      <c r="B2309" s="43"/>
      <c r="C2309" s="43"/>
      <c r="D2309" s="43"/>
      <c r="E2309" s="43"/>
      <c r="F2309" s="43"/>
      <c r="G2309" s="43"/>
      <c r="H2309" s="43"/>
      <c r="I2309" s="43"/>
      <c r="J2309" s="43"/>
      <c r="K2309" s="43"/>
      <c r="L2309" s="43"/>
      <c r="M2309" s="43"/>
      <c r="N2309" s="43"/>
      <c r="O2309" s="43"/>
      <c r="P2309" s="43"/>
      <c r="Q2309" s="41"/>
    </row>
    <row r="2310" spans="1:17" s="18" customFormat="1" x14ac:dyDescent="0.2">
      <c r="A2310" s="43"/>
      <c r="B2310" s="43"/>
      <c r="C2310" s="43"/>
      <c r="D2310" s="43"/>
      <c r="E2310" s="43"/>
      <c r="F2310" s="43"/>
      <c r="G2310" s="43"/>
      <c r="H2310" s="43"/>
      <c r="I2310" s="43"/>
      <c r="J2310" s="43"/>
      <c r="K2310" s="43"/>
      <c r="L2310" s="43"/>
      <c r="M2310" s="43"/>
      <c r="N2310" s="43"/>
      <c r="O2310" s="43"/>
      <c r="P2310" s="43"/>
      <c r="Q2310" s="41"/>
    </row>
    <row r="2311" spans="1:17" s="18" customFormat="1" x14ac:dyDescent="0.2">
      <c r="A2311" s="43"/>
      <c r="B2311" s="43"/>
      <c r="C2311" s="43"/>
      <c r="D2311" s="43"/>
      <c r="E2311" s="43"/>
      <c r="F2311" s="43"/>
      <c r="G2311" s="43"/>
      <c r="H2311" s="43"/>
      <c r="I2311" s="43"/>
      <c r="J2311" s="43"/>
      <c r="K2311" s="43"/>
      <c r="L2311" s="43"/>
      <c r="M2311" s="43"/>
      <c r="N2311" s="43"/>
      <c r="O2311" s="43"/>
      <c r="P2311" s="43"/>
      <c r="Q2311" s="41"/>
    </row>
    <row r="2312" spans="1:17" s="18" customFormat="1" x14ac:dyDescent="0.2">
      <c r="A2312" s="43"/>
      <c r="B2312" s="43"/>
      <c r="C2312" s="43"/>
      <c r="D2312" s="43"/>
      <c r="E2312" s="43"/>
      <c r="F2312" s="43"/>
      <c r="G2312" s="43"/>
      <c r="H2312" s="43"/>
      <c r="I2312" s="43"/>
      <c r="J2312" s="43"/>
      <c r="K2312" s="43"/>
      <c r="L2312" s="43"/>
      <c r="M2312" s="43"/>
      <c r="N2312" s="43"/>
      <c r="O2312" s="43"/>
      <c r="P2312" s="43"/>
      <c r="Q2312" s="41"/>
    </row>
    <row r="2313" spans="1:17" s="18" customFormat="1" x14ac:dyDescent="0.2">
      <c r="A2313" s="43"/>
      <c r="B2313" s="43"/>
      <c r="C2313" s="43"/>
      <c r="D2313" s="43"/>
      <c r="E2313" s="43"/>
      <c r="F2313" s="43"/>
      <c r="G2313" s="43"/>
      <c r="H2313" s="43"/>
      <c r="I2313" s="43"/>
      <c r="J2313" s="43"/>
      <c r="K2313" s="43"/>
      <c r="L2313" s="43"/>
      <c r="M2313" s="43"/>
      <c r="N2313" s="43"/>
      <c r="O2313" s="43"/>
      <c r="P2313" s="43"/>
      <c r="Q2313" s="41"/>
    </row>
    <row r="2314" spans="1:17" s="18" customFormat="1" x14ac:dyDescent="0.2">
      <c r="A2314" s="43"/>
      <c r="B2314" s="43"/>
      <c r="C2314" s="43"/>
      <c r="D2314" s="43"/>
      <c r="E2314" s="43"/>
      <c r="F2314" s="43"/>
      <c r="G2314" s="43"/>
      <c r="H2314" s="43"/>
      <c r="I2314" s="43"/>
      <c r="J2314" s="43"/>
      <c r="K2314" s="43"/>
      <c r="L2314" s="43"/>
      <c r="M2314" s="43"/>
      <c r="N2314" s="43"/>
      <c r="O2314" s="43"/>
      <c r="P2314" s="43"/>
      <c r="Q2314" s="41"/>
    </row>
    <row r="2315" spans="1:17" s="18" customFormat="1" x14ac:dyDescent="0.2">
      <c r="A2315" s="43"/>
      <c r="B2315" s="43"/>
      <c r="C2315" s="43"/>
      <c r="D2315" s="43"/>
      <c r="E2315" s="43"/>
      <c r="F2315" s="43"/>
      <c r="G2315" s="43"/>
      <c r="H2315" s="43"/>
      <c r="I2315" s="43"/>
      <c r="J2315" s="43"/>
      <c r="K2315" s="43"/>
      <c r="L2315" s="43"/>
      <c r="M2315" s="43"/>
      <c r="N2315" s="43"/>
      <c r="O2315" s="43"/>
      <c r="P2315" s="43"/>
      <c r="Q2315" s="41"/>
    </row>
    <row r="2316" spans="1:17" s="18" customFormat="1" x14ac:dyDescent="0.2">
      <c r="A2316" s="43"/>
      <c r="B2316" s="43"/>
      <c r="C2316" s="43"/>
      <c r="D2316" s="43"/>
      <c r="E2316" s="43"/>
      <c r="F2316" s="43"/>
      <c r="G2316" s="43"/>
      <c r="H2316" s="43"/>
      <c r="I2316" s="43"/>
      <c r="J2316" s="43"/>
      <c r="K2316" s="43"/>
      <c r="L2316" s="43"/>
      <c r="M2316" s="43"/>
      <c r="N2316" s="43"/>
      <c r="O2316" s="43"/>
      <c r="P2316" s="43"/>
      <c r="Q2316" s="41"/>
    </row>
    <row r="2317" spans="1:17" s="18" customFormat="1" x14ac:dyDescent="0.2">
      <c r="A2317" s="43"/>
      <c r="B2317" s="43"/>
      <c r="C2317" s="43"/>
      <c r="D2317" s="43"/>
      <c r="E2317" s="43"/>
      <c r="F2317" s="43"/>
      <c r="G2317" s="43"/>
      <c r="H2317" s="43"/>
      <c r="I2317" s="43"/>
      <c r="J2317" s="43"/>
      <c r="K2317" s="43"/>
      <c r="L2317" s="43"/>
      <c r="M2317" s="43"/>
      <c r="N2317" s="43"/>
      <c r="O2317" s="43"/>
      <c r="P2317" s="43"/>
      <c r="Q2317" s="41"/>
    </row>
    <row r="2318" spans="1:17" s="18" customFormat="1" x14ac:dyDescent="0.2">
      <c r="A2318" s="43"/>
      <c r="B2318" s="43"/>
      <c r="C2318" s="43"/>
      <c r="D2318" s="43"/>
      <c r="E2318" s="43"/>
      <c r="F2318" s="43"/>
      <c r="G2318" s="43"/>
      <c r="H2318" s="43"/>
      <c r="I2318" s="43"/>
      <c r="J2318" s="43"/>
      <c r="K2318" s="43"/>
      <c r="L2318" s="43"/>
      <c r="M2318" s="43"/>
      <c r="N2318" s="43"/>
      <c r="O2318" s="43"/>
      <c r="P2318" s="43"/>
      <c r="Q2318" s="41"/>
    </row>
    <row r="2319" spans="1:17" s="18" customFormat="1" x14ac:dyDescent="0.2">
      <c r="A2319" s="43"/>
      <c r="B2319" s="43"/>
      <c r="C2319" s="43"/>
      <c r="D2319" s="43"/>
      <c r="E2319" s="43"/>
      <c r="F2319" s="43"/>
      <c r="G2319" s="43"/>
      <c r="H2319" s="43"/>
      <c r="I2319" s="43"/>
      <c r="J2319" s="43"/>
      <c r="K2319" s="43"/>
      <c r="L2319" s="43"/>
      <c r="M2319" s="43"/>
      <c r="N2319" s="43"/>
      <c r="O2319" s="43"/>
      <c r="P2319" s="43"/>
      <c r="Q2319" s="41"/>
    </row>
    <row r="2320" spans="1:17" s="18" customFormat="1" x14ac:dyDescent="0.2">
      <c r="A2320" s="43"/>
      <c r="B2320" s="43"/>
      <c r="C2320" s="43"/>
      <c r="D2320" s="43"/>
      <c r="E2320" s="43"/>
      <c r="F2320" s="43"/>
      <c r="G2320" s="43"/>
      <c r="H2320" s="43"/>
      <c r="I2320" s="43"/>
      <c r="J2320" s="43"/>
      <c r="K2320" s="43"/>
      <c r="L2320" s="43"/>
      <c r="M2320" s="43"/>
      <c r="N2320" s="43"/>
      <c r="O2320" s="43"/>
      <c r="P2320" s="43"/>
      <c r="Q2320" s="41"/>
    </row>
    <row r="2321" spans="1:17" s="18" customFormat="1" x14ac:dyDescent="0.2">
      <c r="A2321" s="43"/>
      <c r="B2321" s="43"/>
      <c r="C2321" s="43"/>
      <c r="D2321" s="43"/>
      <c r="E2321" s="43"/>
      <c r="F2321" s="43"/>
      <c r="G2321" s="43"/>
      <c r="H2321" s="43"/>
      <c r="I2321" s="43"/>
      <c r="J2321" s="43"/>
      <c r="K2321" s="43"/>
      <c r="L2321" s="43"/>
      <c r="M2321" s="43"/>
      <c r="N2321" s="43"/>
      <c r="O2321" s="43"/>
      <c r="P2321" s="43"/>
      <c r="Q2321" s="41"/>
    </row>
    <row r="2322" spans="1:17" s="18" customFormat="1" x14ac:dyDescent="0.2">
      <c r="A2322" s="43"/>
      <c r="B2322" s="43"/>
      <c r="C2322" s="43"/>
      <c r="D2322" s="43"/>
      <c r="E2322" s="43"/>
      <c r="F2322" s="43"/>
      <c r="G2322" s="43"/>
      <c r="H2322" s="43"/>
      <c r="I2322" s="43"/>
      <c r="J2322" s="43"/>
      <c r="K2322" s="43"/>
      <c r="L2322" s="43"/>
      <c r="M2322" s="43"/>
      <c r="N2322" s="43"/>
      <c r="O2322" s="43"/>
      <c r="P2322" s="43"/>
      <c r="Q2322" s="41"/>
    </row>
    <row r="2323" spans="1:17" s="18" customFormat="1" x14ac:dyDescent="0.2">
      <c r="A2323" s="43"/>
      <c r="B2323" s="43"/>
      <c r="C2323" s="43"/>
      <c r="D2323" s="43"/>
      <c r="E2323" s="43"/>
      <c r="F2323" s="43"/>
      <c r="G2323" s="43"/>
      <c r="H2323" s="43"/>
      <c r="I2323" s="43"/>
      <c r="J2323" s="43"/>
      <c r="K2323" s="43"/>
      <c r="L2323" s="43"/>
      <c r="M2323" s="43"/>
      <c r="N2323" s="43"/>
      <c r="O2323" s="43"/>
      <c r="P2323" s="43"/>
      <c r="Q2323" s="41"/>
    </row>
    <row r="2324" spans="1:17" s="18" customFormat="1" x14ac:dyDescent="0.2">
      <c r="A2324" s="43"/>
      <c r="B2324" s="43"/>
      <c r="C2324" s="43"/>
      <c r="D2324" s="43"/>
      <c r="E2324" s="43"/>
      <c r="F2324" s="43"/>
      <c r="G2324" s="43"/>
      <c r="H2324" s="43"/>
      <c r="I2324" s="43"/>
      <c r="J2324" s="43"/>
      <c r="K2324" s="43"/>
      <c r="L2324" s="43"/>
      <c r="M2324" s="43"/>
      <c r="N2324" s="43"/>
      <c r="O2324" s="43"/>
      <c r="P2324" s="43"/>
      <c r="Q2324" s="41"/>
    </row>
    <row r="2325" spans="1:17" s="18" customFormat="1" x14ac:dyDescent="0.2">
      <c r="A2325" s="43"/>
      <c r="B2325" s="43"/>
      <c r="C2325" s="43"/>
      <c r="D2325" s="43"/>
      <c r="E2325" s="43"/>
      <c r="F2325" s="43"/>
      <c r="G2325" s="43"/>
      <c r="H2325" s="43"/>
      <c r="I2325" s="43"/>
      <c r="J2325" s="43"/>
      <c r="K2325" s="43"/>
      <c r="L2325" s="43"/>
      <c r="M2325" s="43"/>
      <c r="N2325" s="43"/>
      <c r="O2325" s="43"/>
      <c r="P2325" s="43"/>
      <c r="Q2325" s="41"/>
    </row>
    <row r="2326" spans="1:17" s="18" customFormat="1" x14ac:dyDescent="0.2">
      <c r="A2326" s="43"/>
      <c r="B2326" s="43"/>
      <c r="C2326" s="43"/>
      <c r="D2326" s="43"/>
      <c r="E2326" s="43"/>
      <c r="F2326" s="43"/>
      <c r="G2326" s="43"/>
      <c r="H2326" s="43"/>
      <c r="I2326" s="43"/>
      <c r="J2326" s="43"/>
      <c r="K2326" s="43"/>
      <c r="L2326" s="43"/>
      <c r="M2326" s="43"/>
      <c r="N2326" s="43"/>
      <c r="O2326" s="43"/>
      <c r="P2326" s="43"/>
      <c r="Q2326" s="41"/>
    </row>
    <row r="2327" spans="1:17" s="18" customFormat="1" x14ac:dyDescent="0.2">
      <c r="A2327" s="43"/>
      <c r="B2327" s="43"/>
      <c r="C2327" s="43"/>
      <c r="D2327" s="43"/>
      <c r="E2327" s="43"/>
      <c r="F2327" s="43"/>
      <c r="G2327" s="43"/>
      <c r="H2327" s="43"/>
      <c r="I2327" s="43"/>
      <c r="J2327" s="43"/>
      <c r="K2327" s="43"/>
      <c r="L2327" s="43"/>
      <c r="M2327" s="43"/>
      <c r="N2327" s="43"/>
      <c r="O2327" s="43"/>
      <c r="P2327" s="43"/>
      <c r="Q2327" s="41"/>
    </row>
    <row r="2328" spans="1:17" s="18" customFormat="1" x14ac:dyDescent="0.2">
      <c r="A2328" s="43"/>
      <c r="B2328" s="43"/>
      <c r="C2328" s="43"/>
      <c r="D2328" s="43"/>
      <c r="E2328" s="43"/>
      <c r="F2328" s="43"/>
      <c r="G2328" s="43"/>
      <c r="H2328" s="43"/>
      <c r="I2328" s="43"/>
      <c r="J2328" s="43"/>
      <c r="K2328" s="43"/>
      <c r="L2328" s="43"/>
      <c r="M2328" s="43"/>
      <c r="N2328" s="43"/>
      <c r="O2328" s="43"/>
      <c r="P2328" s="43"/>
      <c r="Q2328" s="41"/>
    </row>
    <row r="2329" spans="1:17" s="18" customFormat="1" x14ac:dyDescent="0.2">
      <c r="A2329" s="43"/>
      <c r="B2329" s="43"/>
      <c r="C2329" s="43"/>
      <c r="D2329" s="43"/>
      <c r="E2329" s="43"/>
      <c r="F2329" s="43"/>
      <c r="G2329" s="43"/>
      <c r="H2329" s="43"/>
      <c r="I2329" s="43"/>
      <c r="J2329" s="43"/>
      <c r="K2329" s="43"/>
      <c r="L2329" s="43"/>
      <c r="M2329" s="43"/>
      <c r="N2329" s="43"/>
      <c r="O2329" s="43"/>
      <c r="P2329" s="43"/>
      <c r="Q2329" s="41"/>
    </row>
    <row r="2330" spans="1:17" s="18" customFormat="1" x14ac:dyDescent="0.2">
      <c r="A2330" s="43"/>
      <c r="B2330" s="43"/>
      <c r="C2330" s="43"/>
      <c r="D2330" s="43"/>
      <c r="E2330" s="43"/>
      <c r="F2330" s="43"/>
      <c r="G2330" s="43"/>
      <c r="H2330" s="43"/>
      <c r="I2330" s="43"/>
      <c r="J2330" s="43"/>
      <c r="K2330" s="43"/>
      <c r="L2330" s="43"/>
      <c r="M2330" s="43"/>
      <c r="N2330" s="43"/>
      <c r="O2330" s="43"/>
      <c r="P2330" s="43"/>
      <c r="Q2330" s="41"/>
    </row>
    <row r="2331" spans="1:17" s="18" customFormat="1" x14ac:dyDescent="0.2">
      <c r="A2331" s="43"/>
      <c r="B2331" s="43"/>
      <c r="C2331" s="43"/>
      <c r="D2331" s="43"/>
      <c r="E2331" s="43"/>
      <c r="F2331" s="43"/>
      <c r="G2331" s="43"/>
      <c r="H2331" s="43"/>
      <c r="I2331" s="43"/>
      <c r="J2331" s="43"/>
      <c r="K2331" s="43"/>
      <c r="L2331" s="43"/>
      <c r="M2331" s="43"/>
      <c r="N2331" s="43"/>
      <c r="O2331" s="43"/>
      <c r="P2331" s="43"/>
      <c r="Q2331" s="41"/>
    </row>
    <row r="2332" spans="1:17" s="18" customFormat="1" x14ac:dyDescent="0.2">
      <c r="A2332" s="43"/>
      <c r="B2332" s="43"/>
      <c r="C2332" s="43"/>
      <c r="D2332" s="43"/>
      <c r="E2332" s="43"/>
      <c r="F2332" s="43"/>
      <c r="G2332" s="43"/>
      <c r="H2332" s="43"/>
      <c r="I2332" s="43"/>
      <c r="J2332" s="43"/>
      <c r="K2332" s="43"/>
      <c r="L2332" s="43"/>
      <c r="M2332" s="43"/>
      <c r="N2332" s="43"/>
      <c r="O2332" s="43"/>
      <c r="P2332" s="43"/>
      <c r="Q2332" s="41"/>
    </row>
    <row r="2333" spans="1:17" s="18" customFormat="1" x14ac:dyDescent="0.2">
      <c r="A2333" s="43"/>
      <c r="B2333" s="43"/>
      <c r="C2333" s="43"/>
      <c r="D2333" s="43"/>
      <c r="E2333" s="43"/>
      <c r="F2333" s="43"/>
      <c r="G2333" s="43"/>
      <c r="H2333" s="43"/>
      <c r="I2333" s="43"/>
      <c r="J2333" s="43"/>
      <c r="K2333" s="43"/>
      <c r="L2333" s="43"/>
      <c r="M2333" s="43"/>
      <c r="N2333" s="43"/>
      <c r="O2333" s="43"/>
      <c r="P2333" s="43"/>
      <c r="Q2333" s="41"/>
    </row>
    <row r="2334" spans="1:17" s="18" customFormat="1" x14ac:dyDescent="0.2">
      <c r="A2334" s="43"/>
      <c r="B2334" s="43"/>
      <c r="C2334" s="43"/>
      <c r="D2334" s="43"/>
      <c r="E2334" s="43"/>
      <c r="F2334" s="43"/>
      <c r="G2334" s="43"/>
      <c r="H2334" s="43"/>
      <c r="I2334" s="43"/>
      <c r="J2334" s="43"/>
      <c r="K2334" s="43"/>
      <c r="L2334" s="43"/>
      <c r="M2334" s="43"/>
      <c r="N2334" s="43"/>
      <c r="O2334" s="43"/>
      <c r="P2334" s="43"/>
      <c r="Q2334" s="41"/>
    </row>
    <row r="2335" spans="1:17" s="18" customFormat="1" x14ac:dyDescent="0.2">
      <c r="A2335" s="43"/>
      <c r="B2335" s="43"/>
      <c r="C2335" s="43"/>
      <c r="D2335" s="43"/>
      <c r="E2335" s="43"/>
      <c r="F2335" s="43"/>
      <c r="G2335" s="43"/>
      <c r="H2335" s="43"/>
      <c r="I2335" s="43"/>
      <c r="J2335" s="43"/>
      <c r="K2335" s="43"/>
      <c r="L2335" s="43"/>
      <c r="M2335" s="43"/>
      <c r="N2335" s="43"/>
      <c r="O2335" s="43"/>
      <c r="P2335" s="43"/>
      <c r="Q2335" s="41"/>
    </row>
    <row r="2336" spans="1:17" s="18" customFormat="1" x14ac:dyDescent="0.2">
      <c r="A2336" s="43"/>
      <c r="B2336" s="43"/>
      <c r="C2336" s="43"/>
      <c r="D2336" s="43"/>
      <c r="E2336" s="43"/>
      <c r="F2336" s="43"/>
      <c r="G2336" s="43"/>
      <c r="H2336" s="43"/>
      <c r="I2336" s="43"/>
      <c r="J2336" s="43"/>
      <c r="K2336" s="43"/>
      <c r="L2336" s="43"/>
      <c r="M2336" s="43"/>
      <c r="N2336" s="43"/>
      <c r="O2336" s="43"/>
      <c r="P2336" s="43"/>
      <c r="Q2336" s="41"/>
    </row>
    <row r="2337" spans="1:17" s="18" customFormat="1" x14ac:dyDescent="0.2">
      <c r="A2337" s="43"/>
      <c r="B2337" s="43"/>
      <c r="C2337" s="43"/>
      <c r="D2337" s="43"/>
      <c r="E2337" s="43"/>
      <c r="F2337" s="43"/>
      <c r="G2337" s="43"/>
      <c r="H2337" s="43"/>
      <c r="I2337" s="43"/>
      <c r="J2337" s="43"/>
      <c r="K2337" s="43"/>
      <c r="L2337" s="43"/>
      <c r="M2337" s="43"/>
      <c r="N2337" s="43"/>
      <c r="O2337" s="43"/>
      <c r="P2337" s="43"/>
      <c r="Q2337" s="41"/>
    </row>
    <row r="2338" spans="1:17" s="18" customFormat="1" x14ac:dyDescent="0.2">
      <c r="A2338" s="43"/>
      <c r="B2338" s="43"/>
      <c r="C2338" s="43"/>
      <c r="D2338" s="43"/>
      <c r="E2338" s="43"/>
      <c r="F2338" s="43"/>
      <c r="G2338" s="43"/>
      <c r="H2338" s="43"/>
      <c r="I2338" s="43"/>
      <c r="J2338" s="43"/>
      <c r="K2338" s="43"/>
      <c r="L2338" s="43"/>
      <c r="M2338" s="43"/>
      <c r="N2338" s="43"/>
      <c r="O2338" s="43"/>
      <c r="P2338" s="43"/>
      <c r="Q2338" s="41"/>
    </row>
    <row r="2339" spans="1:17" s="18" customFormat="1" x14ac:dyDescent="0.2">
      <c r="A2339" s="43"/>
      <c r="B2339" s="43"/>
      <c r="C2339" s="43"/>
      <c r="D2339" s="43"/>
      <c r="E2339" s="43"/>
      <c r="F2339" s="43"/>
      <c r="G2339" s="43"/>
      <c r="H2339" s="43"/>
      <c r="I2339" s="43"/>
      <c r="J2339" s="43"/>
      <c r="K2339" s="43"/>
      <c r="L2339" s="43"/>
      <c r="M2339" s="43"/>
      <c r="N2339" s="43"/>
      <c r="O2339" s="43"/>
      <c r="P2339" s="43"/>
      <c r="Q2339" s="41"/>
    </row>
    <row r="2340" spans="1:17" s="18" customFormat="1" x14ac:dyDescent="0.2">
      <c r="A2340" s="43"/>
      <c r="B2340" s="43"/>
      <c r="C2340" s="43"/>
      <c r="D2340" s="43"/>
      <c r="E2340" s="43"/>
      <c r="F2340" s="43"/>
      <c r="G2340" s="43"/>
      <c r="H2340" s="43"/>
      <c r="I2340" s="43"/>
      <c r="J2340" s="43"/>
      <c r="K2340" s="43"/>
      <c r="L2340" s="43"/>
      <c r="M2340" s="43"/>
      <c r="N2340" s="43"/>
      <c r="O2340" s="43"/>
      <c r="P2340" s="43"/>
      <c r="Q2340" s="41"/>
    </row>
    <row r="2341" spans="1:17" s="18" customFormat="1" x14ac:dyDescent="0.2">
      <c r="A2341" s="43"/>
      <c r="B2341" s="43"/>
      <c r="C2341" s="43"/>
      <c r="D2341" s="43"/>
      <c r="E2341" s="43"/>
      <c r="F2341" s="43"/>
      <c r="G2341" s="43"/>
      <c r="H2341" s="43"/>
      <c r="I2341" s="43"/>
      <c r="J2341" s="43"/>
      <c r="K2341" s="43"/>
      <c r="L2341" s="43"/>
      <c r="M2341" s="43"/>
      <c r="N2341" s="43"/>
      <c r="O2341" s="43"/>
      <c r="P2341" s="43"/>
      <c r="Q2341" s="41"/>
    </row>
    <row r="2342" spans="1:17" s="18" customFormat="1" x14ac:dyDescent="0.2">
      <c r="A2342" s="43"/>
      <c r="B2342" s="43"/>
      <c r="C2342" s="43"/>
      <c r="D2342" s="43"/>
      <c r="E2342" s="43"/>
      <c r="F2342" s="43"/>
      <c r="G2342" s="43"/>
      <c r="H2342" s="43"/>
      <c r="I2342" s="43"/>
      <c r="J2342" s="43"/>
      <c r="K2342" s="43"/>
      <c r="L2342" s="43"/>
      <c r="M2342" s="43"/>
      <c r="N2342" s="43"/>
      <c r="O2342" s="43"/>
      <c r="P2342" s="43"/>
      <c r="Q2342" s="41"/>
    </row>
    <row r="2343" spans="1:17" s="18" customFormat="1" x14ac:dyDescent="0.2">
      <c r="A2343" s="43"/>
      <c r="B2343" s="43"/>
      <c r="C2343" s="43"/>
      <c r="D2343" s="43"/>
      <c r="E2343" s="43"/>
      <c r="F2343" s="43"/>
      <c r="G2343" s="43"/>
      <c r="H2343" s="43"/>
      <c r="I2343" s="43"/>
      <c r="J2343" s="43"/>
      <c r="K2343" s="43"/>
      <c r="L2343" s="43"/>
      <c r="M2343" s="43"/>
      <c r="N2343" s="43"/>
      <c r="O2343" s="43"/>
      <c r="P2343" s="43"/>
      <c r="Q2343" s="41"/>
    </row>
    <row r="2344" spans="1:17" s="18" customFormat="1" x14ac:dyDescent="0.2">
      <c r="A2344" s="43"/>
      <c r="B2344" s="43"/>
      <c r="C2344" s="43"/>
      <c r="D2344" s="43"/>
      <c r="E2344" s="43"/>
      <c r="F2344" s="43"/>
      <c r="G2344" s="43"/>
      <c r="H2344" s="43"/>
      <c r="I2344" s="43"/>
      <c r="J2344" s="43"/>
      <c r="K2344" s="43"/>
      <c r="L2344" s="43"/>
      <c r="M2344" s="43"/>
      <c r="N2344" s="43"/>
      <c r="O2344" s="43"/>
      <c r="P2344" s="43"/>
      <c r="Q2344" s="41"/>
    </row>
    <row r="2345" spans="1:17" s="18" customFormat="1" x14ac:dyDescent="0.2">
      <c r="A2345" s="43"/>
      <c r="B2345" s="43"/>
      <c r="C2345" s="43"/>
      <c r="D2345" s="43"/>
      <c r="E2345" s="43"/>
      <c r="F2345" s="43"/>
      <c r="G2345" s="43"/>
      <c r="H2345" s="43"/>
      <c r="I2345" s="43"/>
      <c r="J2345" s="43"/>
      <c r="K2345" s="43"/>
      <c r="L2345" s="43"/>
      <c r="M2345" s="43"/>
      <c r="N2345" s="43"/>
      <c r="O2345" s="43"/>
      <c r="P2345" s="43"/>
      <c r="Q2345" s="41"/>
    </row>
    <row r="2346" spans="1:17" s="18" customFormat="1" x14ac:dyDescent="0.2">
      <c r="A2346" s="43"/>
      <c r="B2346" s="43"/>
      <c r="C2346" s="43"/>
      <c r="D2346" s="43"/>
      <c r="E2346" s="43"/>
      <c r="F2346" s="43"/>
      <c r="G2346" s="43"/>
      <c r="H2346" s="43"/>
      <c r="I2346" s="43"/>
      <c r="J2346" s="43"/>
      <c r="K2346" s="43"/>
      <c r="L2346" s="43"/>
      <c r="M2346" s="43"/>
      <c r="N2346" s="43"/>
      <c r="O2346" s="43"/>
      <c r="P2346" s="43"/>
      <c r="Q2346" s="41"/>
    </row>
    <row r="2347" spans="1:17" s="18" customFormat="1" x14ac:dyDescent="0.2">
      <c r="A2347" s="43"/>
      <c r="B2347" s="43"/>
      <c r="C2347" s="43"/>
      <c r="D2347" s="43"/>
      <c r="E2347" s="43"/>
      <c r="F2347" s="43"/>
      <c r="G2347" s="43"/>
      <c r="H2347" s="43"/>
      <c r="I2347" s="43"/>
      <c r="J2347" s="43"/>
      <c r="K2347" s="43"/>
      <c r="L2347" s="43"/>
      <c r="M2347" s="43"/>
      <c r="N2347" s="43"/>
      <c r="O2347" s="43"/>
      <c r="P2347" s="43"/>
      <c r="Q2347" s="41"/>
    </row>
    <row r="2348" spans="1:17" s="18" customFormat="1" x14ac:dyDescent="0.2">
      <c r="A2348" s="43"/>
      <c r="B2348" s="43"/>
      <c r="C2348" s="43"/>
      <c r="D2348" s="43"/>
      <c r="E2348" s="43"/>
      <c r="F2348" s="43"/>
      <c r="G2348" s="43"/>
      <c r="H2348" s="43"/>
      <c r="I2348" s="43"/>
      <c r="J2348" s="43"/>
      <c r="K2348" s="43"/>
      <c r="L2348" s="43"/>
      <c r="M2348" s="43"/>
      <c r="N2348" s="43"/>
      <c r="O2348" s="43"/>
      <c r="P2348" s="43"/>
      <c r="Q2348" s="41"/>
    </row>
    <row r="2349" spans="1:17" s="18" customFormat="1" x14ac:dyDescent="0.2">
      <c r="A2349" s="43"/>
      <c r="B2349" s="43"/>
      <c r="C2349" s="43"/>
      <c r="D2349" s="43"/>
      <c r="E2349" s="43"/>
      <c r="F2349" s="43"/>
      <c r="G2349" s="43"/>
      <c r="H2349" s="43"/>
      <c r="I2349" s="43"/>
      <c r="J2349" s="43"/>
      <c r="K2349" s="43"/>
      <c r="L2349" s="43"/>
      <c r="M2349" s="43"/>
      <c r="N2349" s="43"/>
      <c r="O2349" s="43"/>
      <c r="P2349" s="43"/>
      <c r="Q2349" s="41"/>
    </row>
    <row r="2350" spans="1:17" s="18" customFormat="1" x14ac:dyDescent="0.2">
      <c r="A2350" s="43"/>
      <c r="B2350" s="43"/>
      <c r="C2350" s="43"/>
      <c r="D2350" s="43"/>
      <c r="E2350" s="43"/>
      <c r="F2350" s="43"/>
      <c r="G2350" s="43"/>
      <c r="H2350" s="43"/>
      <c r="I2350" s="43"/>
      <c r="J2350" s="43"/>
      <c r="K2350" s="43"/>
      <c r="L2350" s="43"/>
      <c r="M2350" s="43"/>
      <c r="N2350" s="43"/>
      <c r="O2350" s="43"/>
      <c r="P2350" s="43"/>
      <c r="Q2350" s="41"/>
    </row>
    <row r="2351" spans="1:17" s="18" customFormat="1" x14ac:dyDescent="0.2">
      <c r="A2351" s="43"/>
      <c r="B2351" s="43"/>
      <c r="C2351" s="43"/>
      <c r="D2351" s="43"/>
      <c r="E2351" s="43"/>
      <c r="F2351" s="43"/>
      <c r="G2351" s="43"/>
      <c r="H2351" s="43"/>
      <c r="I2351" s="43"/>
      <c r="J2351" s="43"/>
      <c r="K2351" s="43"/>
      <c r="L2351" s="43"/>
      <c r="M2351" s="43"/>
      <c r="N2351" s="43"/>
      <c r="O2351" s="43"/>
      <c r="P2351" s="43"/>
      <c r="Q2351" s="41"/>
    </row>
    <row r="2352" spans="1:17" s="18" customFormat="1" x14ac:dyDescent="0.2">
      <c r="A2352" s="43"/>
      <c r="B2352" s="43"/>
      <c r="C2352" s="43"/>
      <c r="D2352" s="43"/>
      <c r="E2352" s="43"/>
      <c r="F2352" s="43"/>
      <c r="G2352" s="43"/>
      <c r="H2352" s="43"/>
      <c r="I2352" s="43"/>
      <c r="J2352" s="43"/>
      <c r="K2352" s="43"/>
      <c r="L2352" s="43"/>
      <c r="M2352" s="43"/>
      <c r="N2352" s="43"/>
      <c r="O2352" s="43"/>
      <c r="P2352" s="43"/>
      <c r="Q2352" s="41"/>
    </row>
    <row r="2353" spans="1:17" s="18" customFormat="1" x14ac:dyDescent="0.2">
      <c r="A2353" s="43"/>
      <c r="B2353" s="43"/>
      <c r="C2353" s="43"/>
      <c r="D2353" s="43"/>
      <c r="E2353" s="43"/>
      <c r="F2353" s="43"/>
      <c r="G2353" s="43"/>
      <c r="H2353" s="43"/>
      <c r="I2353" s="43"/>
      <c r="J2353" s="43"/>
      <c r="K2353" s="43"/>
      <c r="L2353" s="43"/>
      <c r="M2353" s="43"/>
      <c r="N2353" s="43"/>
      <c r="O2353" s="43"/>
      <c r="P2353" s="43"/>
      <c r="Q2353" s="41"/>
    </row>
    <row r="2354" spans="1:17" s="18" customFormat="1" x14ac:dyDescent="0.2">
      <c r="A2354" s="43"/>
      <c r="B2354" s="43"/>
      <c r="C2354" s="43"/>
      <c r="D2354" s="43"/>
      <c r="E2354" s="43"/>
      <c r="F2354" s="43"/>
      <c r="G2354" s="43"/>
      <c r="H2354" s="43"/>
      <c r="I2354" s="43"/>
      <c r="J2354" s="43"/>
      <c r="K2354" s="43"/>
      <c r="L2354" s="43"/>
      <c r="M2354" s="43"/>
      <c r="N2354" s="43"/>
      <c r="O2354" s="43"/>
      <c r="P2354" s="43"/>
      <c r="Q2354" s="41"/>
    </row>
    <row r="2355" spans="1:17" s="18" customFormat="1" x14ac:dyDescent="0.2">
      <c r="A2355" s="43"/>
      <c r="B2355" s="43"/>
      <c r="C2355" s="43"/>
      <c r="D2355" s="43"/>
      <c r="E2355" s="43"/>
      <c r="F2355" s="43"/>
      <c r="G2355" s="43"/>
      <c r="H2355" s="43"/>
      <c r="I2355" s="43"/>
      <c r="J2355" s="43"/>
      <c r="K2355" s="43"/>
      <c r="L2355" s="43"/>
      <c r="M2355" s="43"/>
      <c r="N2355" s="43"/>
      <c r="O2355" s="43"/>
      <c r="P2355" s="43"/>
      <c r="Q2355" s="41"/>
    </row>
    <row r="2356" spans="1:17" s="18" customFormat="1" x14ac:dyDescent="0.2">
      <c r="A2356" s="43"/>
      <c r="B2356" s="43"/>
      <c r="C2356" s="43"/>
      <c r="D2356" s="43"/>
      <c r="E2356" s="43"/>
      <c r="F2356" s="43"/>
      <c r="G2356" s="43"/>
      <c r="H2356" s="43"/>
      <c r="I2356" s="43"/>
      <c r="J2356" s="43"/>
      <c r="K2356" s="43"/>
      <c r="L2356" s="43"/>
      <c r="M2356" s="43"/>
      <c r="N2356" s="43"/>
      <c r="O2356" s="43"/>
      <c r="P2356" s="43"/>
      <c r="Q2356" s="41"/>
    </row>
    <row r="2357" spans="1:17" s="18" customFormat="1" x14ac:dyDescent="0.2">
      <c r="A2357" s="43"/>
      <c r="B2357" s="43"/>
      <c r="C2357" s="43"/>
      <c r="D2357" s="43"/>
      <c r="E2357" s="43"/>
      <c r="F2357" s="43"/>
      <c r="G2357" s="43"/>
      <c r="H2357" s="43"/>
      <c r="I2357" s="43"/>
      <c r="J2357" s="43"/>
      <c r="K2357" s="43"/>
      <c r="L2357" s="43"/>
      <c r="M2357" s="43"/>
      <c r="N2357" s="43"/>
      <c r="O2357" s="43"/>
      <c r="P2357" s="43"/>
      <c r="Q2357" s="41"/>
    </row>
    <row r="2358" spans="1:17" s="18" customFormat="1" x14ac:dyDescent="0.2">
      <c r="A2358" s="43"/>
      <c r="B2358" s="43"/>
      <c r="C2358" s="43"/>
      <c r="D2358" s="43"/>
      <c r="E2358" s="43"/>
      <c r="F2358" s="43"/>
      <c r="G2358" s="43"/>
      <c r="H2358" s="43"/>
      <c r="I2358" s="43"/>
      <c r="J2358" s="43"/>
      <c r="K2358" s="43"/>
      <c r="L2358" s="43"/>
      <c r="M2358" s="43"/>
      <c r="N2358" s="43"/>
      <c r="O2358" s="43"/>
      <c r="P2358" s="43"/>
      <c r="Q2358" s="41"/>
    </row>
    <row r="2359" spans="1:17" s="18" customFormat="1" x14ac:dyDescent="0.2">
      <c r="A2359" s="43"/>
      <c r="B2359" s="43"/>
      <c r="C2359" s="43"/>
      <c r="D2359" s="43"/>
      <c r="E2359" s="43"/>
      <c r="F2359" s="43"/>
      <c r="G2359" s="43"/>
      <c r="H2359" s="43"/>
      <c r="I2359" s="43"/>
      <c r="J2359" s="43"/>
      <c r="K2359" s="43"/>
      <c r="L2359" s="43"/>
      <c r="M2359" s="43"/>
      <c r="N2359" s="43"/>
      <c r="O2359" s="43"/>
      <c r="P2359" s="43"/>
      <c r="Q2359" s="41"/>
    </row>
    <row r="2360" spans="1:17" s="18" customFormat="1" x14ac:dyDescent="0.2">
      <c r="A2360" s="43"/>
      <c r="B2360" s="43"/>
      <c r="C2360" s="43"/>
      <c r="D2360" s="43"/>
      <c r="E2360" s="43"/>
      <c r="F2360" s="43"/>
      <c r="G2360" s="43"/>
      <c r="H2360" s="43"/>
      <c r="I2360" s="43"/>
      <c r="J2360" s="43"/>
      <c r="K2360" s="43"/>
      <c r="L2360" s="43"/>
      <c r="M2360" s="43"/>
      <c r="N2360" s="43"/>
      <c r="O2360" s="43"/>
      <c r="P2360" s="43"/>
      <c r="Q2360" s="41"/>
    </row>
    <row r="2361" spans="1:17" s="18" customFormat="1" x14ac:dyDescent="0.2">
      <c r="A2361" s="43"/>
      <c r="B2361" s="43"/>
      <c r="C2361" s="43"/>
      <c r="D2361" s="43"/>
      <c r="E2361" s="43"/>
      <c r="F2361" s="43"/>
      <c r="G2361" s="43"/>
      <c r="H2361" s="43"/>
      <c r="I2361" s="43"/>
      <c r="J2361" s="43"/>
      <c r="K2361" s="43"/>
      <c r="L2361" s="43"/>
      <c r="M2361" s="43"/>
      <c r="N2361" s="43"/>
      <c r="O2361" s="43"/>
      <c r="P2361" s="43"/>
      <c r="Q2361" s="41"/>
    </row>
    <row r="2362" spans="1:17" s="18" customFormat="1" x14ac:dyDescent="0.2">
      <c r="A2362" s="43"/>
      <c r="B2362" s="43"/>
      <c r="C2362" s="43"/>
      <c r="D2362" s="43"/>
      <c r="E2362" s="43"/>
      <c r="F2362" s="43"/>
      <c r="G2362" s="43"/>
      <c r="H2362" s="43"/>
      <c r="I2362" s="43"/>
      <c r="J2362" s="43"/>
      <c r="K2362" s="43"/>
      <c r="L2362" s="43"/>
      <c r="M2362" s="43"/>
      <c r="N2362" s="43"/>
      <c r="O2362" s="43"/>
      <c r="P2362" s="43"/>
      <c r="Q2362" s="41"/>
    </row>
    <row r="2363" spans="1:17" s="18" customFormat="1" x14ac:dyDescent="0.2">
      <c r="A2363" s="43"/>
      <c r="B2363" s="43"/>
      <c r="C2363" s="43"/>
      <c r="D2363" s="43"/>
      <c r="E2363" s="43"/>
      <c r="F2363" s="43"/>
      <c r="G2363" s="43"/>
      <c r="H2363" s="43"/>
      <c r="I2363" s="43"/>
      <c r="J2363" s="43"/>
      <c r="K2363" s="43"/>
      <c r="L2363" s="43"/>
      <c r="M2363" s="43"/>
      <c r="N2363" s="43"/>
      <c r="O2363" s="43"/>
      <c r="P2363" s="43"/>
      <c r="Q2363" s="41"/>
    </row>
    <row r="2364" spans="1:17" s="18" customFormat="1" x14ac:dyDescent="0.2">
      <c r="A2364" s="43"/>
      <c r="B2364" s="43"/>
      <c r="C2364" s="43"/>
      <c r="D2364" s="43"/>
      <c r="E2364" s="43"/>
      <c r="F2364" s="43"/>
      <c r="G2364" s="43"/>
      <c r="H2364" s="43"/>
      <c r="I2364" s="43"/>
      <c r="J2364" s="43"/>
      <c r="K2364" s="43"/>
      <c r="L2364" s="43"/>
      <c r="M2364" s="43"/>
      <c r="N2364" s="43"/>
      <c r="O2364" s="43"/>
      <c r="P2364" s="43"/>
      <c r="Q2364" s="41"/>
    </row>
    <row r="2365" spans="1:17" s="18" customFormat="1" x14ac:dyDescent="0.2">
      <c r="A2365" s="43"/>
      <c r="B2365" s="43"/>
      <c r="C2365" s="43"/>
      <c r="D2365" s="43"/>
      <c r="E2365" s="43"/>
      <c r="F2365" s="43"/>
      <c r="G2365" s="43"/>
      <c r="H2365" s="43"/>
      <c r="I2365" s="43"/>
      <c r="J2365" s="43"/>
      <c r="K2365" s="43"/>
      <c r="L2365" s="43"/>
      <c r="M2365" s="43"/>
      <c r="N2365" s="43"/>
      <c r="O2365" s="43"/>
      <c r="P2365" s="43"/>
      <c r="Q2365" s="41"/>
    </row>
    <row r="2366" spans="1:17" s="18" customFormat="1" x14ac:dyDescent="0.2">
      <c r="A2366" s="43"/>
      <c r="B2366" s="43"/>
      <c r="C2366" s="43"/>
      <c r="D2366" s="43"/>
      <c r="E2366" s="43"/>
      <c r="F2366" s="43"/>
      <c r="G2366" s="43"/>
      <c r="H2366" s="43"/>
      <c r="I2366" s="43"/>
      <c r="J2366" s="43"/>
      <c r="K2366" s="43"/>
      <c r="L2366" s="43"/>
      <c r="M2366" s="43"/>
      <c r="N2366" s="43"/>
      <c r="O2366" s="43"/>
      <c r="P2366" s="43"/>
      <c r="Q2366" s="41"/>
    </row>
    <row r="2367" spans="1:17" s="18" customFormat="1" x14ac:dyDescent="0.2">
      <c r="A2367" s="43"/>
      <c r="B2367" s="43"/>
      <c r="C2367" s="43"/>
      <c r="D2367" s="43"/>
      <c r="E2367" s="43"/>
      <c r="F2367" s="43"/>
      <c r="G2367" s="43"/>
      <c r="H2367" s="43"/>
      <c r="I2367" s="43"/>
      <c r="J2367" s="43"/>
      <c r="K2367" s="43"/>
      <c r="L2367" s="43"/>
      <c r="M2367" s="43"/>
      <c r="N2367" s="43"/>
      <c r="O2367" s="43"/>
      <c r="P2367" s="43"/>
      <c r="Q2367" s="41"/>
    </row>
    <row r="2368" spans="1:17" s="18" customFormat="1" x14ac:dyDescent="0.2">
      <c r="A2368" s="43"/>
      <c r="B2368" s="43"/>
      <c r="C2368" s="43"/>
      <c r="D2368" s="43"/>
      <c r="E2368" s="43"/>
      <c r="F2368" s="43"/>
      <c r="G2368" s="43"/>
      <c r="H2368" s="43"/>
      <c r="I2368" s="43"/>
      <c r="J2368" s="43"/>
      <c r="K2368" s="43"/>
      <c r="L2368" s="43"/>
      <c r="M2368" s="43"/>
      <c r="N2368" s="43"/>
      <c r="O2368" s="43"/>
      <c r="P2368" s="43"/>
      <c r="Q2368" s="41"/>
    </row>
    <row r="2369" spans="1:17" s="18" customFormat="1" x14ac:dyDescent="0.2">
      <c r="A2369" s="43"/>
      <c r="B2369" s="43"/>
      <c r="C2369" s="43"/>
      <c r="D2369" s="43"/>
      <c r="E2369" s="43"/>
      <c r="F2369" s="43"/>
      <c r="G2369" s="43"/>
      <c r="H2369" s="43"/>
      <c r="I2369" s="43"/>
      <c r="J2369" s="43"/>
      <c r="K2369" s="43"/>
      <c r="L2369" s="43"/>
      <c r="M2369" s="43"/>
      <c r="N2369" s="43"/>
      <c r="O2369" s="43"/>
      <c r="P2369" s="43"/>
      <c r="Q2369" s="41"/>
    </row>
    <row r="2370" spans="1:17" s="18" customFormat="1" x14ac:dyDescent="0.2">
      <c r="A2370" s="43"/>
      <c r="B2370" s="43"/>
      <c r="C2370" s="43"/>
      <c r="D2370" s="43"/>
      <c r="E2370" s="43"/>
      <c r="F2370" s="43"/>
      <c r="G2370" s="43"/>
      <c r="H2370" s="43"/>
      <c r="I2370" s="43"/>
      <c r="J2370" s="43"/>
      <c r="K2370" s="43"/>
      <c r="L2370" s="43"/>
      <c r="M2370" s="43"/>
      <c r="N2370" s="43"/>
      <c r="O2370" s="43"/>
      <c r="P2370" s="43"/>
      <c r="Q2370" s="41"/>
    </row>
    <row r="2371" spans="1:17" s="18" customFormat="1" x14ac:dyDescent="0.2">
      <c r="A2371" s="43"/>
      <c r="B2371" s="43"/>
      <c r="C2371" s="43"/>
      <c r="D2371" s="43"/>
      <c r="E2371" s="43"/>
      <c r="F2371" s="43"/>
      <c r="G2371" s="43"/>
      <c r="H2371" s="43"/>
      <c r="I2371" s="43"/>
      <c r="J2371" s="43"/>
      <c r="K2371" s="43"/>
      <c r="L2371" s="43"/>
      <c r="M2371" s="43"/>
      <c r="N2371" s="43"/>
      <c r="O2371" s="43"/>
      <c r="P2371" s="43"/>
      <c r="Q2371" s="41"/>
    </row>
    <row r="2372" spans="1:17" s="18" customFormat="1" x14ac:dyDescent="0.2">
      <c r="A2372" s="43"/>
      <c r="B2372" s="43"/>
      <c r="C2372" s="43"/>
      <c r="D2372" s="43"/>
      <c r="E2372" s="43"/>
      <c r="F2372" s="43"/>
      <c r="G2372" s="43"/>
      <c r="H2372" s="43"/>
      <c r="I2372" s="43"/>
      <c r="J2372" s="43"/>
      <c r="K2372" s="43"/>
      <c r="L2372" s="43"/>
      <c r="M2372" s="43"/>
      <c r="N2372" s="43"/>
      <c r="O2372" s="43"/>
      <c r="P2372" s="43"/>
      <c r="Q2372" s="41"/>
    </row>
    <row r="2373" spans="1:17" s="18" customFormat="1" x14ac:dyDescent="0.2">
      <c r="A2373" s="43"/>
      <c r="B2373" s="43"/>
      <c r="C2373" s="43"/>
      <c r="D2373" s="43"/>
      <c r="E2373" s="43"/>
      <c r="F2373" s="43"/>
      <c r="G2373" s="43"/>
      <c r="H2373" s="43"/>
      <c r="I2373" s="43"/>
      <c r="J2373" s="43"/>
      <c r="K2373" s="43"/>
      <c r="L2373" s="43"/>
      <c r="M2373" s="43"/>
      <c r="N2373" s="43"/>
      <c r="O2373" s="43"/>
      <c r="P2373" s="43"/>
      <c r="Q2373" s="41"/>
    </row>
    <row r="2374" spans="1:17" s="18" customFormat="1" x14ac:dyDescent="0.2">
      <c r="A2374" s="43"/>
      <c r="B2374" s="43"/>
      <c r="C2374" s="43"/>
      <c r="D2374" s="43"/>
      <c r="E2374" s="43"/>
      <c r="F2374" s="43"/>
      <c r="G2374" s="43"/>
      <c r="H2374" s="43"/>
      <c r="I2374" s="43"/>
      <c r="J2374" s="43"/>
      <c r="K2374" s="43"/>
      <c r="L2374" s="43"/>
      <c r="M2374" s="43"/>
      <c r="N2374" s="43"/>
      <c r="O2374" s="43"/>
      <c r="P2374" s="43"/>
      <c r="Q2374" s="41"/>
    </row>
    <row r="2375" spans="1:17" s="18" customFormat="1" x14ac:dyDescent="0.2">
      <c r="A2375" s="43"/>
      <c r="B2375" s="43"/>
      <c r="C2375" s="43"/>
      <c r="D2375" s="43"/>
      <c r="E2375" s="43"/>
      <c r="F2375" s="43"/>
      <c r="G2375" s="43"/>
      <c r="H2375" s="43"/>
      <c r="I2375" s="43"/>
      <c r="J2375" s="43"/>
      <c r="K2375" s="43"/>
      <c r="L2375" s="43"/>
      <c r="M2375" s="43"/>
      <c r="N2375" s="43"/>
      <c r="O2375" s="43"/>
      <c r="P2375" s="43"/>
      <c r="Q2375" s="41"/>
    </row>
    <row r="2376" spans="1:17" s="18" customFormat="1" x14ac:dyDescent="0.2">
      <c r="A2376" s="43"/>
      <c r="B2376" s="43"/>
      <c r="C2376" s="43"/>
      <c r="D2376" s="43"/>
      <c r="E2376" s="43"/>
      <c r="F2376" s="43"/>
      <c r="G2376" s="43"/>
      <c r="H2376" s="43"/>
      <c r="I2376" s="43"/>
      <c r="J2376" s="43"/>
      <c r="K2376" s="43"/>
      <c r="L2376" s="43"/>
      <c r="M2376" s="43"/>
      <c r="N2376" s="43"/>
      <c r="O2376" s="43"/>
      <c r="P2376" s="43"/>
      <c r="Q2376" s="41"/>
    </row>
    <row r="2377" spans="1:17" s="18" customFormat="1" x14ac:dyDescent="0.2">
      <c r="A2377" s="43"/>
      <c r="B2377" s="43"/>
      <c r="C2377" s="43"/>
      <c r="D2377" s="43"/>
      <c r="E2377" s="43"/>
      <c r="F2377" s="43"/>
      <c r="G2377" s="43"/>
      <c r="H2377" s="43"/>
      <c r="I2377" s="43"/>
      <c r="J2377" s="43"/>
      <c r="K2377" s="43"/>
      <c r="L2377" s="43"/>
      <c r="M2377" s="43"/>
      <c r="N2377" s="43"/>
      <c r="O2377" s="43"/>
      <c r="P2377" s="43"/>
      <c r="Q2377" s="41"/>
    </row>
    <row r="2378" spans="1:17" s="18" customFormat="1" x14ac:dyDescent="0.2">
      <c r="A2378" s="43"/>
      <c r="B2378" s="43"/>
      <c r="C2378" s="43"/>
      <c r="D2378" s="43"/>
      <c r="E2378" s="43"/>
      <c r="F2378" s="43"/>
      <c r="G2378" s="43"/>
      <c r="H2378" s="43"/>
      <c r="I2378" s="43"/>
      <c r="J2378" s="43"/>
      <c r="K2378" s="43"/>
      <c r="L2378" s="43"/>
      <c r="M2378" s="43"/>
      <c r="N2378" s="43"/>
      <c r="O2378" s="43"/>
      <c r="P2378" s="43"/>
      <c r="Q2378" s="41"/>
    </row>
    <row r="2379" spans="1:17" s="18" customFormat="1" x14ac:dyDescent="0.2">
      <c r="A2379" s="43"/>
      <c r="B2379" s="43"/>
      <c r="C2379" s="43"/>
      <c r="D2379" s="43"/>
      <c r="E2379" s="43"/>
      <c r="F2379" s="43"/>
      <c r="G2379" s="43"/>
      <c r="H2379" s="43"/>
      <c r="I2379" s="43"/>
      <c r="J2379" s="43"/>
      <c r="K2379" s="43"/>
      <c r="L2379" s="43"/>
      <c r="M2379" s="43"/>
      <c r="N2379" s="43"/>
      <c r="O2379" s="43"/>
      <c r="P2379" s="43"/>
      <c r="Q2379" s="41"/>
    </row>
    <row r="2380" spans="1:17" s="18" customFormat="1" x14ac:dyDescent="0.2">
      <c r="A2380" s="43"/>
      <c r="B2380" s="43"/>
      <c r="C2380" s="43"/>
      <c r="D2380" s="43"/>
      <c r="E2380" s="43"/>
      <c r="F2380" s="43"/>
      <c r="G2380" s="43"/>
      <c r="H2380" s="43"/>
      <c r="I2380" s="43"/>
      <c r="J2380" s="43"/>
      <c r="K2380" s="43"/>
      <c r="L2380" s="43"/>
      <c r="M2380" s="43"/>
      <c r="N2380" s="43"/>
      <c r="O2380" s="43"/>
      <c r="P2380" s="43"/>
      <c r="Q2380" s="41"/>
    </row>
    <row r="2381" spans="1:17" s="18" customFormat="1" x14ac:dyDescent="0.2">
      <c r="A2381" s="43"/>
      <c r="B2381" s="43"/>
      <c r="C2381" s="43"/>
      <c r="D2381" s="43"/>
      <c r="E2381" s="43"/>
      <c r="F2381" s="43"/>
      <c r="G2381" s="43"/>
      <c r="H2381" s="43"/>
      <c r="I2381" s="43"/>
      <c r="J2381" s="43"/>
      <c r="K2381" s="43"/>
      <c r="L2381" s="43"/>
      <c r="M2381" s="43"/>
      <c r="N2381" s="43"/>
      <c r="O2381" s="43"/>
      <c r="P2381" s="43"/>
      <c r="Q2381" s="41"/>
    </row>
    <row r="2382" spans="1:17" s="18" customFormat="1" x14ac:dyDescent="0.2">
      <c r="A2382" s="43"/>
      <c r="B2382" s="43"/>
      <c r="C2382" s="43"/>
      <c r="D2382" s="43"/>
      <c r="E2382" s="43"/>
      <c r="F2382" s="43"/>
      <c r="G2382" s="43"/>
      <c r="H2382" s="43"/>
      <c r="I2382" s="43"/>
      <c r="J2382" s="43"/>
      <c r="K2382" s="43"/>
      <c r="L2382" s="43"/>
      <c r="M2382" s="43"/>
      <c r="N2382" s="43"/>
      <c r="O2382" s="43"/>
      <c r="P2382" s="43"/>
      <c r="Q2382" s="41"/>
    </row>
    <row r="2383" spans="1:17" s="18" customFormat="1" x14ac:dyDescent="0.2">
      <c r="A2383" s="43"/>
      <c r="B2383" s="43"/>
      <c r="C2383" s="43"/>
      <c r="D2383" s="43"/>
      <c r="E2383" s="43"/>
      <c r="F2383" s="43"/>
      <c r="G2383" s="43"/>
      <c r="H2383" s="43"/>
      <c r="I2383" s="43"/>
      <c r="J2383" s="43"/>
      <c r="K2383" s="43"/>
      <c r="L2383" s="43"/>
      <c r="M2383" s="43"/>
      <c r="N2383" s="43"/>
      <c r="O2383" s="43"/>
      <c r="P2383" s="43"/>
      <c r="Q2383" s="41"/>
    </row>
    <row r="2384" spans="1:17" s="18" customFormat="1" x14ac:dyDescent="0.2">
      <c r="A2384" s="43"/>
      <c r="B2384" s="43"/>
      <c r="C2384" s="43"/>
      <c r="D2384" s="43"/>
      <c r="E2384" s="43"/>
      <c r="F2384" s="43"/>
      <c r="G2384" s="43"/>
      <c r="H2384" s="43"/>
      <c r="I2384" s="43"/>
      <c r="J2384" s="43"/>
      <c r="K2384" s="43"/>
      <c r="L2384" s="43"/>
      <c r="M2384" s="43"/>
      <c r="N2384" s="43"/>
      <c r="O2384" s="43"/>
      <c r="P2384" s="43"/>
      <c r="Q2384" s="41"/>
    </row>
    <row r="2385" spans="1:17" s="18" customFormat="1" x14ac:dyDescent="0.2">
      <c r="A2385" s="43"/>
      <c r="B2385" s="43"/>
      <c r="C2385" s="43"/>
      <c r="D2385" s="43"/>
      <c r="E2385" s="43"/>
      <c r="F2385" s="43"/>
      <c r="G2385" s="43"/>
      <c r="H2385" s="43"/>
      <c r="I2385" s="43"/>
      <c r="J2385" s="43"/>
      <c r="K2385" s="43"/>
      <c r="L2385" s="43"/>
      <c r="M2385" s="43"/>
      <c r="N2385" s="43"/>
      <c r="O2385" s="43"/>
      <c r="P2385" s="43"/>
      <c r="Q2385" s="41"/>
    </row>
    <row r="2386" spans="1:17" s="18" customFormat="1" x14ac:dyDescent="0.2">
      <c r="A2386" s="43"/>
      <c r="B2386" s="43"/>
      <c r="C2386" s="43"/>
      <c r="D2386" s="43"/>
      <c r="E2386" s="43"/>
      <c r="F2386" s="43"/>
      <c r="G2386" s="43"/>
      <c r="H2386" s="43"/>
      <c r="I2386" s="43"/>
      <c r="J2386" s="43"/>
      <c r="K2386" s="43"/>
      <c r="L2386" s="43"/>
      <c r="M2386" s="43"/>
      <c r="N2386" s="43"/>
      <c r="O2386" s="43"/>
      <c r="P2386" s="43"/>
      <c r="Q2386" s="41"/>
    </row>
    <row r="2387" spans="1:17" s="18" customFormat="1" x14ac:dyDescent="0.2">
      <c r="A2387" s="43"/>
      <c r="B2387" s="43"/>
      <c r="C2387" s="43"/>
      <c r="D2387" s="43"/>
      <c r="E2387" s="43"/>
      <c r="F2387" s="43"/>
      <c r="G2387" s="43"/>
      <c r="H2387" s="43"/>
      <c r="I2387" s="43"/>
      <c r="J2387" s="43"/>
      <c r="K2387" s="43"/>
      <c r="L2387" s="43"/>
      <c r="M2387" s="43"/>
      <c r="N2387" s="43"/>
      <c r="O2387" s="43"/>
      <c r="P2387" s="43"/>
      <c r="Q2387" s="41"/>
    </row>
    <row r="2388" spans="1:17" s="18" customFormat="1" x14ac:dyDescent="0.2">
      <c r="A2388" s="43"/>
      <c r="B2388" s="43"/>
      <c r="C2388" s="43"/>
      <c r="D2388" s="43"/>
      <c r="E2388" s="43"/>
      <c r="F2388" s="43"/>
      <c r="G2388" s="43"/>
      <c r="H2388" s="43"/>
      <c r="I2388" s="43"/>
      <c r="J2388" s="43"/>
      <c r="K2388" s="43"/>
      <c r="L2388" s="43"/>
      <c r="M2388" s="43"/>
      <c r="N2388" s="43"/>
      <c r="O2388" s="43"/>
      <c r="P2388" s="43"/>
      <c r="Q2388" s="41"/>
    </row>
    <row r="2389" spans="1:17" s="18" customFormat="1" x14ac:dyDescent="0.2">
      <c r="A2389" s="43"/>
      <c r="B2389" s="43"/>
      <c r="C2389" s="43"/>
      <c r="D2389" s="43"/>
      <c r="E2389" s="43"/>
      <c r="F2389" s="43"/>
      <c r="G2389" s="43"/>
      <c r="H2389" s="43"/>
      <c r="I2389" s="43"/>
      <c r="J2389" s="43"/>
      <c r="K2389" s="43"/>
      <c r="L2389" s="43"/>
      <c r="M2389" s="43"/>
      <c r="N2389" s="43"/>
      <c r="O2389" s="43"/>
      <c r="P2389" s="43"/>
      <c r="Q2389" s="41"/>
    </row>
    <row r="2390" spans="1:17" s="18" customFormat="1" x14ac:dyDescent="0.2">
      <c r="A2390" s="43"/>
      <c r="B2390" s="43"/>
      <c r="C2390" s="43"/>
      <c r="D2390" s="43"/>
      <c r="E2390" s="43"/>
      <c r="F2390" s="43"/>
      <c r="G2390" s="43"/>
      <c r="H2390" s="43"/>
      <c r="I2390" s="43"/>
      <c r="J2390" s="43"/>
      <c r="K2390" s="43"/>
      <c r="L2390" s="43"/>
      <c r="M2390" s="43"/>
      <c r="N2390" s="43"/>
      <c r="O2390" s="43"/>
      <c r="P2390" s="43"/>
      <c r="Q2390" s="41"/>
    </row>
    <row r="2391" spans="1:17" s="18" customFormat="1" x14ac:dyDescent="0.2">
      <c r="A2391" s="43"/>
      <c r="B2391" s="43"/>
      <c r="C2391" s="43"/>
      <c r="D2391" s="43"/>
      <c r="E2391" s="43"/>
      <c r="F2391" s="43"/>
      <c r="G2391" s="43"/>
      <c r="H2391" s="43"/>
      <c r="I2391" s="43"/>
      <c r="J2391" s="43"/>
      <c r="K2391" s="43"/>
      <c r="L2391" s="43"/>
      <c r="M2391" s="43"/>
      <c r="N2391" s="43"/>
      <c r="O2391" s="43"/>
      <c r="P2391" s="43"/>
      <c r="Q2391" s="41"/>
    </row>
    <row r="2392" spans="1:17" s="18" customFormat="1" x14ac:dyDescent="0.2">
      <c r="A2392" s="43"/>
      <c r="B2392" s="43"/>
      <c r="C2392" s="43"/>
      <c r="D2392" s="43"/>
      <c r="E2392" s="43"/>
      <c r="F2392" s="43"/>
      <c r="G2392" s="43"/>
      <c r="H2392" s="43"/>
      <c r="I2392" s="43"/>
      <c r="J2392" s="43"/>
      <c r="K2392" s="43"/>
      <c r="L2392" s="43"/>
      <c r="M2392" s="43"/>
      <c r="N2392" s="43"/>
      <c r="O2392" s="43"/>
      <c r="P2392" s="43"/>
      <c r="Q2392" s="41"/>
    </row>
    <row r="2393" spans="1:17" s="18" customFormat="1" x14ac:dyDescent="0.2">
      <c r="A2393" s="43"/>
      <c r="B2393" s="43"/>
      <c r="C2393" s="43"/>
      <c r="D2393" s="43"/>
      <c r="E2393" s="43"/>
      <c r="F2393" s="43"/>
      <c r="G2393" s="43"/>
      <c r="H2393" s="43"/>
      <c r="I2393" s="43"/>
      <c r="J2393" s="43"/>
      <c r="K2393" s="43"/>
      <c r="L2393" s="43"/>
      <c r="M2393" s="43"/>
      <c r="N2393" s="43"/>
      <c r="O2393" s="43"/>
      <c r="P2393" s="43"/>
      <c r="Q2393" s="41"/>
    </row>
    <row r="2394" spans="1:17" s="18" customFormat="1" x14ac:dyDescent="0.2">
      <c r="A2394" s="43"/>
      <c r="B2394" s="43"/>
      <c r="C2394" s="43"/>
      <c r="D2394" s="43"/>
      <c r="E2394" s="43"/>
      <c r="F2394" s="43"/>
      <c r="G2394" s="43"/>
      <c r="H2394" s="43"/>
      <c r="I2394" s="43"/>
      <c r="J2394" s="43"/>
      <c r="K2394" s="43"/>
      <c r="L2394" s="43"/>
      <c r="M2394" s="43"/>
      <c r="N2394" s="43"/>
      <c r="O2394" s="43"/>
      <c r="P2394" s="43"/>
      <c r="Q2394" s="41"/>
    </row>
    <row r="2395" spans="1:17" s="18" customFormat="1" x14ac:dyDescent="0.2">
      <c r="A2395" s="43"/>
      <c r="B2395" s="43"/>
      <c r="C2395" s="43"/>
      <c r="D2395" s="43"/>
      <c r="E2395" s="43"/>
      <c r="F2395" s="43"/>
      <c r="G2395" s="43"/>
      <c r="H2395" s="43"/>
      <c r="I2395" s="43"/>
      <c r="J2395" s="43"/>
      <c r="K2395" s="43"/>
      <c r="L2395" s="43"/>
      <c r="M2395" s="43"/>
      <c r="N2395" s="43"/>
      <c r="O2395" s="43"/>
      <c r="P2395" s="43"/>
      <c r="Q2395" s="41"/>
    </row>
    <row r="2396" spans="1:17" s="18" customFormat="1" x14ac:dyDescent="0.2">
      <c r="A2396" s="43"/>
      <c r="B2396" s="43"/>
      <c r="C2396" s="43"/>
      <c r="D2396" s="43"/>
      <c r="E2396" s="43"/>
      <c r="F2396" s="43"/>
      <c r="G2396" s="43"/>
      <c r="H2396" s="43"/>
      <c r="I2396" s="43"/>
      <c r="J2396" s="43"/>
      <c r="K2396" s="43"/>
      <c r="L2396" s="43"/>
      <c r="M2396" s="43"/>
      <c r="N2396" s="43"/>
      <c r="O2396" s="43"/>
      <c r="P2396" s="43"/>
      <c r="Q2396" s="41"/>
    </row>
    <row r="2397" spans="1:17" s="18" customFormat="1" x14ac:dyDescent="0.2">
      <c r="A2397" s="43"/>
      <c r="B2397" s="43"/>
      <c r="C2397" s="43"/>
      <c r="D2397" s="43"/>
      <c r="E2397" s="43"/>
      <c r="F2397" s="43"/>
      <c r="G2397" s="43"/>
      <c r="H2397" s="43"/>
      <c r="I2397" s="43"/>
      <c r="J2397" s="43"/>
      <c r="K2397" s="43"/>
      <c r="L2397" s="43"/>
      <c r="M2397" s="43"/>
      <c r="N2397" s="43"/>
      <c r="O2397" s="43"/>
      <c r="P2397" s="43"/>
      <c r="Q2397" s="41"/>
    </row>
    <row r="2398" spans="1:17" s="18" customFormat="1" x14ac:dyDescent="0.2">
      <c r="A2398" s="43"/>
      <c r="B2398" s="43"/>
      <c r="C2398" s="43"/>
      <c r="D2398" s="43"/>
      <c r="E2398" s="43"/>
      <c r="F2398" s="43"/>
      <c r="G2398" s="43"/>
      <c r="H2398" s="43"/>
      <c r="I2398" s="43"/>
      <c r="J2398" s="43"/>
      <c r="K2398" s="43"/>
      <c r="L2398" s="43"/>
      <c r="M2398" s="43"/>
      <c r="N2398" s="43"/>
      <c r="O2398" s="43"/>
      <c r="P2398" s="43"/>
      <c r="Q2398" s="41"/>
    </row>
    <row r="2399" spans="1:17" s="18" customFormat="1" x14ac:dyDescent="0.2">
      <c r="A2399" s="43"/>
      <c r="B2399" s="43"/>
      <c r="C2399" s="43"/>
      <c r="D2399" s="43"/>
      <c r="E2399" s="43"/>
      <c r="F2399" s="43"/>
      <c r="G2399" s="43"/>
      <c r="H2399" s="43"/>
      <c r="I2399" s="43"/>
      <c r="J2399" s="43"/>
      <c r="K2399" s="43"/>
      <c r="L2399" s="43"/>
      <c r="M2399" s="43"/>
      <c r="N2399" s="43"/>
      <c r="O2399" s="43"/>
      <c r="P2399" s="43"/>
      <c r="Q2399" s="41"/>
    </row>
    <row r="2400" spans="1:17" s="18" customFormat="1" x14ac:dyDescent="0.2">
      <c r="A2400" s="43"/>
      <c r="B2400" s="43"/>
      <c r="C2400" s="43"/>
      <c r="D2400" s="43"/>
      <c r="E2400" s="43"/>
      <c r="F2400" s="43"/>
      <c r="G2400" s="43"/>
      <c r="H2400" s="43"/>
      <c r="I2400" s="43"/>
      <c r="J2400" s="43"/>
      <c r="K2400" s="43"/>
      <c r="L2400" s="43"/>
      <c r="M2400" s="43"/>
      <c r="N2400" s="43"/>
      <c r="O2400" s="43"/>
      <c r="P2400" s="43"/>
      <c r="Q2400" s="41"/>
    </row>
    <row r="2401" spans="1:17" s="18" customFormat="1" x14ac:dyDescent="0.2">
      <c r="A2401" s="43"/>
      <c r="B2401" s="43"/>
      <c r="C2401" s="43"/>
      <c r="D2401" s="43"/>
      <c r="E2401" s="43"/>
      <c r="F2401" s="43"/>
      <c r="G2401" s="43"/>
      <c r="H2401" s="43"/>
      <c r="I2401" s="43"/>
      <c r="J2401" s="43"/>
      <c r="K2401" s="43"/>
      <c r="L2401" s="43"/>
      <c r="M2401" s="43"/>
      <c r="N2401" s="43"/>
      <c r="O2401" s="43"/>
      <c r="P2401" s="43"/>
      <c r="Q2401" s="41"/>
    </row>
    <row r="2402" spans="1:17" s="18" customFormat="1" x14ac:dyDescent="0.2">
      <c r="A2402" s="43"/>
      <c r="B2402" s="43"/>
      <c r="C2402" s="43"/>
      <c r="D2402" s="43"/>
      <c r="E2402" s="43"/>
      <c r="F2402" s="43"/>
      <c r="G2402" s="43"/>
      <c r="H2402" s="43"/>
      <c r="I2402" s="43"/>
      <c r="J2402" s="43"/>
      <c r="K2402" s="43"/>
      <c r="L2402" s="43"/>
      <c r="M2402" s="43"/>
      <c r="N2402" s="43"/>
      <c r="O2402" s="43"/>
      <c r="P2402" s="43"/>
      <c r="Q2402" s="41"/>
    </row>
    <row r="2403" spans="1:17" s="18" customFormat="1" x14ac:dyDescent="0.2">
      <c r="A2403" s="43"/>
      <c r="B2403" s="43"/>
      <c r="C2403" s="43"/>
      <c r="D2403" s="43"/>
      <c r="E2403" s="43"/>
      <c r="F2403" s="43"/>
      <c r="G2403" s="43"/>
      <c r="H2403" s="43"/>
      <c r="I2403" s="43"/>
      <c r="J2403" s="43"/>
      <c r="K2403" s="43"/>
      <c r="L2403" s="43"/>
      <c r="M2403" s="43"/>
      <c r="N2403" s="43"/>
      <c r="O2403" s="43"/>
      <c r="P2403" s="43"/>
      <c r="Q2403" s="41"/>
    </row>
    <row r="2404" spans="1:17" s="18" customFormat="1" x14ac:dyDescent="0.2">
      <c r="A2404" s="43"/>
      <c r="B2404" s="43"/>
      <c r="C2404" s="43"/>
      <c r="D2404" s="43"/>
      <c r="E2404" s="43"/>
      <c r="F2404" s="43"/>
      <c r="G2404" s="43"/>
      <c r="H2404" s="43"/>
      <c r="I2404" s="43"/>
      <c r="J2404" s="43"/>
      <c r="K2404" s="43"/>
      <c r="L2404" s="43"/>
      <c r="M2404" s="43"/>
      <c r="N2404" s="43"/>
      <c r="O2404" s="43"/>
      <c r="P2404" s="43"/>
      <c r="Q2404" s="41"/>
    </row>
    <row r="2405" spans="1:17" s="18" customFormat="1" x14ac:dyDescent="0.2">
      <c r="A2405" s="43"/>
      <c r="B2405" s="43"/>
      <c r="C2405" s="43"/>
      <c r="D2405" s="43"/>
      <c r="E2405" s="43"/>
      <c r="F2405" s="43"/>
      <c r="G2405" s="43"/>
      <c r="H2405" s="43"/>
      <c r="I2405" s="43"/>
      <c r="J2405" s="43"/>
      <c r="K2405" s="43"/>
      <c r="L2405" s="43"/>
      <c r="M2405" s="43"/>
      <c r="N2405" s="43"/>
      <c r="O2405" s="43"/>
      <c r="P2405" s="43"/>
      <c r="Q2405" s="41"/>
    </row>
    <row r="2406" spans="1:17" s="18" customFormat="1" x14ac:dyDescent="0.2">
      <c r="A2406" s="43"/>
      <c r="B2406" s="43"/>
      <c r="C2406" s="43"/>
      <c r="D2406" s="43"/>
      <c r="E2406" s="43"/>
      <c r="F2406" s="43"/>
      <c r="G2406" s="43"/>
      <c r="H2406" s="43"/>
      <c r="I2406" s="43"/>
      <c r="J2406" s="43"/>
      <c r="K2406" s="43"/>
      <c r="L2406" s="43"/>
      <c r="M2406" s="43"/>
      <c r="N2406" s="43"/>
      <c r="O2406" s="43"/>
      <c r="P2406" s="43"/>
      <c r="Q2406" s="41"/>
    </row>
    <row r="2407" spans="1:17" s="18" customFormat="1" x14ac:dyDescent="0.2">
      <c r="A2407" s="43"/>
      <c r="B2407" s="43"/>
      <c r="C2407" s="43"/>
      <c r="D2407" s="43"/>
      <c r="E2407" s="43"/>
      <c r="F2407" s="43"/>
      <c r="G2407" s="43"/>
      <c r="H2407" s="43"/>
      <c r="I2407" s="43"/>
      <c r="J2407" s="43"/>
      <c r="K2407" s="43"/>
      <c r="L2407" s="43"/>
      <c r="M2407" s="43"/>
      <c r="N2407" s="43"/>
      <c r="O2407" s="43"/>
      <c r="P2407" s="43"/>
      <c r="Q2407" s="41"/>
    </row>
    <row r="2408" spans="1:17" s="18" customFormat="1" x14ac:dyDescent="0.2">
      <c r="A2408" s="43"/>
      <c r="B2408" s="43"/>
      <c r="C2408" s="43"/>
      <c r="D2408" s="43"/>
      <c r="E2408" s="43"/>
      <c r="F2408" s="43"/>
      <c r="G2408" s="43"/>
      <c r="H2408" s="43"/>
      <c r="I2408" s="43"/>
      <c r="J2408" s="43"/>
      <c r="K2408" s="43"/>
      <c r="L2408" s="43"/>
      <c r="M2408" s="43"/>
      <c r="N2408" s="43"/>
      <c r="O2408" s="43"/>
      <c r="P2408" s="43"/>
      <c r="Q2408" s="41"/>
    </row>
    <row r="2409" spans="1:17" s="18" customFormat="1" x14ac:dyDescent="0.2">
      <c r="A2409" s="43"/>
      <c r="B2409" s="43"/>
      <c r="C2409" s="43"/>
      <c r="D2409" s="43"/>
      <c r="E2409" s="43"/>
      <c r="F2409" s="43"/>
      <c r="G2409" s="43"/>
      <c r="H2409" s="43"/>
      <c r="I2409" s="43"/>
      <c r="J2409" s="43"/>
      <c r="K2409" s="43"/>
      <c r="L2409" s="43"/>
      <c r="M2409" s="43"/>
      <c r="N2409" s="43"/>
      <c r="O2409" s="43"/>
      <c r="P2409" s="43"/>
      <c r="Q2409" s="41"/>
    </row>
    <row r="2410" spans="1:17" s="18" customFormat="1" x14ac:dyDescent="0.2">
      <c r="A2410" s="43"/>
      <c r="B2410" s="43"/>
      <c r="C2410" s="43"/>
      <c r="D2410" s="43"/>
      <c r="E2410" s="43"/>
      <c r="F2410" s="43"/>
      <c r="G2410" s="43"/>
      <c r="H2410" s="43"/>
      <c r="I2410" s="43"/>
      <c r="J2410" s="43"/>
      <c r="K2410" s="43"/>
      <c r="L2410" s="43"/>
      <c r="M2410" s="43"/>
      <c r="N2410" s="43"/>
      <c r="O2410" s="43"/>
      <c r="P2410" s="43"/>
      <c r="Q2410" s="41"/>
    </row>
    <row r="2411" spans="1:17" s="18" customFormat="1" x14ac:dyDescent="0.2">
      <c r="A2411" s="43"/>
      <c r="B2411" s="43"/>
      <c r="C2411" s="43"/>
      <c r="D2411" s="43"/>
      <c r="E2411" s="43"/>
      <c r="F2411" s="43"/>
      <c r="G2411" s="43"/>
      <c r="H2411" s="43"/>
      <c r="I2411" s="43"/>
      <c r="J2411" s="43"/>
      <c r="K2411" s="43"/>
      <c r="L2411" s="43"/>
      <c r="M2411" s="43"/>
      <c r="N2411" s="43"/>
      <c r="O2411" s="43"/>
      <c r="P2411" s="43"/>
      <c r="Q2411" s="41"/>
    </row>
    <row r="2412" spans="1:17" s="18" customFormat="1" x14ac:dyDescent="0.2">
      <c r="A2412" s="43"/>
      <c r="B2412" s="43"/>
      <c r="C2412" s="43"/>
      <c r="D2412" s="43"/>
      <c r="E2412" s="43"/>
      <c r="F2412" s="43"/>
      <c r="G2412" s="43"/>
      <c r="H2412" s="43"/>
      <c r="I2412" s="43"/>
      <c r="J2412" s="43"/>
      <c r="K2412" s="43"/>
      <c r="L2412" s="43"/>
      <c r="M2412" s="43"/>
      <c r="N2412" s="43"/>
      <c r="O2412" s="43"/>
      <c r="P2412" s="43"/>
      <c r="Q2412" s="41"/>
    </row>
    <row r="2413" spans="1:17" s="18" customFormat="1" x14ac:dyDescent="0.2">
      <c r="A2413" s="43"/>
      <c r="B2413" s="43"/>
      <c r="C2413" s="43"/>
      <c r="D2413" s="43"/>
      <c r="E2413" s="43"/>
      <c r="F2413" s="43"/>
      <c r="G2413" s="43"/>
      <c r="H2413" s="43"/>
      <c r="I2413" s="43"/>
      <c r="J2413" s="43"/>
      <c r="K2413" s="43"/>
      <c r="L2413" s="43"/>
      <c r="M2413" s="43"/>
      <c r="N2413" s="43"/>
      <c r="O2413" s="43"/>
      <c r="P2413" s="43"/>
      <c r="Q2413" s="41"/>
    </row>
    <row r="2414" spans="1:17" s="18" customFormat="1" x14ac:dyDescent="0.2">
      <c r="A2414" s="43"/>
      <c r="B2414" s="43"/>
      <c r="C2414" s="43"/>
      <c r="D2414" s="43"/>
      <c r="E2414" s="43"/>
      <c r="F2414" s="43"/>
      <c r="G2414" s="43"/>
      <c r="H2414" s="43"/>
      <c r="I2414" s="43"/>
      <c r="J2414" s="43"/>
      <c r="K2414" s="43"/>
      <c r="L2414" s="43"/>
      <c r="M2414" s="43"/>
      <c r="N2414" s="43"/>
      <c r="O2414" s="43"/>
      <c r="P2414" s="43"/>
      <c r="Q2414" s="41"/>
    </row>
    <row r="2415" spans="1:17" s="18" customFormat="1" x14ac:dyDescent="0.2">
      <c r="A2415" s="43"/>
      <c r="B2415" s="43"/>
      <c r="C2415" s="43"/>
      <c r="D2415" s="43"/>
      <c r="E2415" s="43"/>
      <c r="F2415" s="43"/>
      <c r="G2415" s="43"/>
      <c r="H2415" s="43"/>
      <c r="I2415" s="43"/>
      <c r="J2415" s="43"/>
      <c r="K2415" s="43"/>
      <c r="L2415" s="43"/>
      <c r="M2415" s="43"/>
      <c r="N2415" s="43"/>
      <c r="O2415" s="43"/>
      <c r="P2415" s="43"/>
      <c r="Q2415" s="41"/>
    </row>
    <row r="2416" spans="1:17" s="18" customFormat="1" x14ac:dyDescent="0.2">
      <c r="A2416" s="43"/>
      <c r="B2416" s="43"/>
      <c r="C2416" s="43"/>
      <c r="D2416" s="43"/>
      <c r="E2416" s="43"/>
      <c r="F2416" s="43"/>
      <c r="G2416" s="43"/>
      <c r="H2416" s="43"/>
      <c r="I2416" s="43"/>
      <c r="J2416" s="43"/>
      <c r="K2416" s="43"/>
      <c r="L2416" s="43"/>
      <c r="M2416" s="43"/>
      <c r="N2416" s="43"/>
      <c r="O2416" s="43"/>
      <c r="P2416" s="43"/>
      <c r="Q2416" s="41"/>
    </row>
    <row r="2417" spans="1:17" s="18" customFormat="1" x14ac:dyDescent="0.2">
      <c r="A2417" s="43"/>
      <c r="B2417" s="43"/>
      <c r="C2417" s="43"/>
      <c r="D2417" s="43"/>
      <c r="E2417" s="43"/>
      <c r="F2417" s="43"/>
      <c r="G2417" s="43"/>
      <c r="H2417" s="43"/>
      <c r="I2417" s="43"/>
      <c r="J2417" s="43"/>
      <c r="K2417" s="43"/>
      <c r="L2417" s="43"/>
      <c r="M2417" s="43"/>
      <c r="N2417" s="43"/>
      <c r="O2417" s="43"/>
      <c r="P2417" s="43"/>
      <c r="Q2417" s="41"/>
    </row>
    <row r="2418" spans="1:17" s="18" customFormat="1" x14ac:dyDescent="0.2">
      <c r="A2418" s="43"/>
      <c r="B2418" s="43"/>
      <c r="C2418" s="43"/>
      <c r="D2418" s="43"/>
      <c r="E2418" s="43"/>
      <c r="F2418" s="43"/>
      <c r="G2418" s="43"/>
      <c r="H2418" s="43"/>
      <c r="I2418" s="43"/>
      <c r="J2418" s="43"/>
      <c r="K2418" s="43"/>
      <c r="L2418" s="43"/>
      <c r="M2418" s="43"/>
      <c r="N2418" s="43"/>
      <c r="O2418" s="43"/>
      <c r="P2418" s="43"/>
      <c r="Q2418" s="41"/>
    </row>
    <row r="2419" spans="1:17" s="18" customFormat="1" x14ac:dyDescent="0.2">
      <c r="A2419" s="43"/>
      <c r="B2419" s="43"/>
      <c r="C2419" s="43"/>
      <c r="D2419" s="43"/>
      <c r="E2419" s="43"/>
      <c r="F2419" s="43"/>
      <c r="G2419" s="43"/>
      <c r="H2419" s="43"/>
      <c r="I2419" s="43"/>
      <c r="J2419" s="43"/>
      <c r="K2419" s="43"/>
      <c r="L2419" s="43"/>
      <c r="M2419" s="43"/>
      <c r="N2419" s="43"/>
      <c r="O2419" s="43"/>
      <c r="P2419" s="43"/>
      <c r="Q2419" s="41"/>
    </row>
    <row r="2420" spans="1:17" s="18" customFormat="1" x14ac:dyDescent="0.2">
      <c r="A2420" s="43"/>
      <c r="B2420" s="43"/>
      <c r="C2420" s="43"/>
      <c r="D2420" s="43"/>
      <c r="E2420" s="43"/>
      <c r="F2420" s="43"/>
      <c r="G2420" s="43"/>
      <c r="H2420" s="43"/>
      <c r="I2420" s="43"/>
      <c r="J2420" s="43"/>
      <c r="K2420" s="43"/>
      <c r="L2420" s="43"/>
      <c r="M2420" s="43"/>
      <c r="N2420" s="43"/>
      <c r="O2420" s="43"/>
      <c r="P2420" s="43"/>
      <c r="Q2420" s="41"/>
    </row>
    <row r="2421" spans="1:17" s="18" customFormat="1" x14ac:dyDescent="0.2">
      <c r="A2421" s="43"/>
      <c r="B2421" s="43"/>
      <c r="C2421" s="43"/>
      <c r="D2421" s="43"/>
      <c r="E2421" s="43"/>
      <c r="F2421" s="43"/>
      <c r="G2421" s="43"/>
      <c r="H2421" s="43"/>
      <c r="I2421" s="43"/>
      <c r="J2421" s="43"/>
      <c r="K2421" s="43"/>
      <c r="L2421" s="43"/>
      <c r="M2421" s="43"/>
      <c r="N2421" s="43"/>
      <c r="O2421" s="43"/>
      <c r="P2421" s="43"/>
      <c r="Q2421" s="41"/>
    </row>
    <row r="2422" spans="1:17" s="18" customFormat="1" x14ac:dyDescent="0.2">
      <c r="A2422" s="43"/>
      <c r="B2422" s="43"/>
      <c r="C2422" s="43"/>
      <c r="D2422" s="43"/>
      <c r="E2422" s="43"/>
      <c r="F2422" s="43"/>
      <c r="G2422" s="43"/>
      <c r="H2422" s="43"/>
      <c r="I2422" s="43"/>
      <c r="J2422" s="43"/>
      <c r="K2422" s="43"/>
      <c r="L2422" s="43"/>
      <c r="M2422" s="43"/>
      <c r="N2422" s="43"/>
      <c r="O2422" s="43"/>
      <c r="P2422" s="43"/>
      <c r="Q2422" s="41"/>
    </row>
    <row r="2423" spans="1:17" s="18" customFormat="1" x14ac:dyDescent="0.2">
      <c r="A2423" s="43"/>
      <c r="B2423" s="43"/>
      <c r="C2423" s="43"/>
      <c r="D2423" s="43"/>
      <c r="E2423" s="43"/>
      <c r="F2423" s="43"/>
      <c r="G2423" s="43"/>
      <c r="H2423" s="43"/>
      <c r="I2423" s="43"/>
      <c r="J2423" s="43"/>
      <c r="K2423" s="43"/>
      <c r="L2423" s="43"/>
      <c r="M2423" s="43"/>
      <c r="N2423" s="43"/>
      <c r="O2423" s="43"/>
      <c r="P2423" s="43"/>
      <c r="Q2423" s="41"/>
    </row>
    <row r="2424" spans="1:17" s="18" customFormat="1" x14ac:dyDescent="0.2">
      <c r="A2424" s="43"/>
      <c r="B2424" s="43"/>
      <c r="C2424" s="43"/>
      <c r="D2424" s="43"/>
      <c r="E2424" s="43"/>
      <c r="F2424" s="43"/>
      <c r="G2424" s="43"/>
      <c r="H2424" s="43"/>
      <c r="I2424" s="43"/>
      <c r="J2424" s="43"/>
      <c r="K2424" s="43"/>
      <c r="L2424" s="43"/>
      <c r="M2424" s="43"/>
      <c r="N2424" s="43"/>
      <c r="O2424" s="43"/>
      <c r="P2424" s="43"/>
      <c r="Q2424" s="41"/>
    </row>
    <row r="2425" spans="1:17" s="18" customFormat="1" x14ac:dyDescent="0.2">
      <c r="A2425" s="43"/>
      <c r="B2425" s="43"/>
      <c r="C2425" s="43"/>
      <c r="D2425" s="43"/>
      <c r="E2425" s="43"/>
      <c r="F2425" s="43"/>
      <c r="G2425" s="43"/>
      <c r="H2425" s="43"/>
      <c r="I2425" s="43"/>
      <c r="J2425" s="43"/>
      <c r="K2425" s="43"/>
      <c r="L2425" s="43"/>
      <c r="M2425" s="43"/>
      <c r="N2425" s="43"/>
      <c r="O2425" s="43"/>
      <c r="P2425" s="43"/>
      <c r="Q2425" s="41"/>
    </row>
    <row r="2426" spans="1:17" s="18" customFormat="1" x14ac:dyDescent="0.2">
      <c r="A2426" s="43"/>
      <c r="B2426" s="43"/>
      <c r="C2426" s="43"/>
      <c r="D2426" s="43"/>
      <c r="E2426" s="43"/>
      <c r="F2426" s="43"/>
      <c r="G2426" s="43"/>
      <c r="H2426" s="43"/>
      <c r="I2426" s="43"/>
      <c r="J2426" s="43"/>
      <c r="K2426" s="43"/>
      <c r="L2426" s="43"/>
      <c r="M2426" s="43"/>
      <c r="N2426" s="43"/>
      <c r="O2426" s="43"/>
      <c r="P2426" s="43"/>
      <c r="Q2426" s="41"/>
    </row>
    <row r="2427" spans="1:17" s="18" customFormat="1" x14ac:dyDescent="0.2">
      <c r="A2427" s="43"/>
      <c r="B2427" s="43"/>
      <c r="C2427" s="43"/>
      <c r="D2427" s="43"/>
      <c r="E2427" s="43"/>
      <c r="F2427" s="43"/>
      <c r="G2427" s="43"/>
      <c r="H2427" s="43"/>
      <c r="I2427" s="43"/>
      <c r="J2427" s="43"/>
      <c r="K2427" s="43"/>
      <c r="L2427" s="43"/>
      <c r="M2427" s="43"/>
      <c r="N2427" s="43"/>
      <c r="O2427" s="43"/>
      <c r="P2427" s="43"/>
      <c r="Q2427" s="41"/>
    </row>
    <row r="2428" spans="1:17" s="18" customFormat="1" x14ac:dyDescent="0.2">
      <c r="A2428" s="43"/>
      <c r="B2428" s="43"/>
      <c r="C2428" s="43"/>
      <c r="D2428" s="43"/>
      <c r="E2428" s="43"/>
      <c r="F2428" s="43"/>
      <c r="G2428" s="43"/>
      <c r="H2428" s="43"/>
      <c r="I2428" s="43"/>
      <c r="J2428" s="43"/>
      <c r="K2428" s="43"/>
      <c r="L2428" s="43"/>
      <c r="M2428" s="43"/>
      <c r="N2428" s="43"/>
      <c r="O2428" s="43"/>
      <c r="P2428" s="43"/>
      <c r="Q2428" s="41"/>
    </row>
    <row r="2429" spans="1:17" s="18" customFormat="1" x14ac:dyDescent="0.2">
      <c r="A2429" s="43"/>
      <c r="B2429" s="43"/>
      <c r="C2429" s="43"/>
      <c r="D2429" s="43"/>
      <c r="E2429" s="43"/>
      <c r="F2429" s="43"/>
      <c r="G2429" s="43"/>
      <c r="H2429" s="43"/>
      <c r="I2429" s="43"/>
      <c r="J2429" s="43"/>
      <c r="K2429" s="43"/>
      <c r="L2429" s="43"/>
      <c r="M2429" s="43"/>
      <c r="N2429" s="43"/>
      <c r="O2429" s="43"/>
      <c r="P2429" s="43"/>
      <c r="Q2429" s="41"/>
    </row>
    <row r="2430" spans="1:17" s="18" customFormat="1" x14ac:dyDescent="0.2">
      <c r="A2430" s="43"/>
      <c r="B2430" s="43"/>
      <c r="C2430" s="43"/>
      <c r="D2430" s="43"/>
      <c r="E2430" s="43"/>
      <c r="F2430" s="43"/>
      <c r="G2430" s="43"/>
      <c r="H2430" s="43"/>
      <c r="I2430" s="43"/>
      <c r="J2430" s="43"/>
      <c r="K2430" s="43"/>
      <c r="L2430" s="43"/>
      <c r="M2430" s="43"/>
      <c r="N2430" s="43"/>
      <c r="O2430" s="43"/>
      <c r="P2430" s="43"/>
      <c r="Q2430" s="41"/>
    </row>
    <row r="2431" spans="1:17" s="18" customFormat="1" x14ac:dyDescent="0.2">
      <c r="A2431" s="43"/>
      <c r="B2431" s="43"/>
      <c r="C2431" s="43"/>
      <c r="D2431" s="43"/>
      <c r="E2431" s="43"/>
      <c r="F2431" s="43"/>
      <c r="G2431" s="43"/>
      <c r="H2431" s="43"/>
      <c r="I2431" s="43"/>
      <c r="J2431" s="43"/>
      <c r="K2431" s="43"/>
      <c r="L2431" s="43"/>
      <c r="M2431" s="43"/>
      <c r="N2431" s="43"/>
      <c r="O2431" s="43"/>
      <c r="P2431" s="43"/>
      <c r="Q2431" s="41"/>
    </row>
    <row r="2432" spans="1:17" s="18" customFormat="1" x14ac:dyDescent="0.2">
      <c r="A2432" s="43"/>
      <c r="B2432" s="43"/>
      <c r="C2432" s="43"/>
      <c r="D2432" s="43"/>
      <c r="E2432" s="43"/>
      <c r="F2432" s="43"/>
      <c r="G2432" s="43"/>
      <c r="H2432" s="43"/>
      <c r="I2432" s="43"/>
      <c r="J2432" s="43"/>
      <c r="K2432" s="43"/>
      <c r="L2432" s="43"/>
      <c r="M2432" s="43"/>
      <c r="N2432" s="43"/>
      <c r="O2432" s="43"/>
      <c r="P2432" s="43"/>
      <c r="Q2432" s="41"/>
    </row>
    <row r="2433" spans="1:17" s="18" customFormat="1" x14ac:dyDescent="0.2">
      <c r="A2433" s="43"/>
      <c r="B2433" s="43"/>
      <c r="C2433" s="43"/>
      <c r="D2433" s="43"/>
      <c r="E2433" s="43"/>
      <c r="F2433" s="43"/>
      <c r="G2433" s="43"/>
      <c r="H2433" s="43"/>
      <c r="I2433" s="43"/>
      <c r="J2433" s="43"/>
      <c r="K2433" s="43"/>
      <c r="L2433" s="43"/>
      <c r="M2433" s="43"/>
      <c r="N2433" s="43"/>
      <c r="O2433" s="43"/>
      <c r="P2433" s="43"/>
      <c r="Q2433" s="41"/>
    </row>
    <row r="2434" spans="1:17" s="18" customFormat="1" x14ac:dyDescent="0.2">
      <c r="A2434" s="43"/>
      <c r="B2434" s="43"/>
      <c r="C2434" s="43"/>
      <c r="D2434" s="43"/>
      <c r="E2434" s="43"/>
      <c r="F2434" s="43"/>
      <c r="G2434" s="43"/>
      <c r="H2434" s="43"/>
      <c r="I2434" s="43"/>
      <c r="J2434" s="43"/>
      <c r="K2434" s="43"/>
      <c r="L2434" s="43"/>
      <c r="M2434" s="43"/>
      <c r="N2434" s="43"/>
      <c r="O2434" s="43"/>
      <c r="P2434" s="43"/>
      <c r="Q2434" s="41"/>
    </row>
    <row r="2435" spans="1:17" s="18" customFormat="1" x14ac:dyDescent="0.2">
      <c r="A2435" s="43"/>
      <c r="B2435" s="43"/>
      <c r="C2435" s="43"/>
      <c r="D2435" s="43"/>
      <c r="E2435" s="43"/>
      <c r="F2435" s="43"/>
      <c r="G2435" s="43"/>
      <c r="H2435" s="43"/>
      <c r="I2435" s="43"/>
      <c r="J2435" s="43"/>
      <c r="K2435" s="43"/>
      <c r="L2435" s="43"/>
      <c r="M2435" s="43"/>
      <c r="N2435" s="43"/>
      <c r="O2435" s="43"/>
      <c r="P2435" s="43"/>
      <c r="Q2435" s="41"/>
    </row>
    <row r="2436" spans="1:17" s="18" customFormat="1" x14ac:dyDescent="0.2">
      <c r="A2436" s="43"/>
      <c r="B2436" s="43"/>
      <c r="C2436" s="43"/>
      <c r="D2436" s="43"/>
      <c r="E2436" s="43"/>
      <c r="F2436" s="43"/>
      <c r="G2436" s="43"/>
      <c r="H2436" s="43"/>
      <c r="I2436" s="43"/>
      <c r="J2436" s="43"/>
      <c r="K2436" s="43"/>
      <c r="L2436" s="43"/>
      <c r="M2436" s="43"/>
      <c r="N2436" s="43"/>
      <c r="O2436" s="43"/>
      <c r="P2436" s="43"/>
      <c r="Q2436" s="41"/>
    </row>
    <row r="2437" spans="1:17" s="18" customFormat="1" x14ac:dyDescent="0.2">
      <c r="A2437" s="43"/>
      <c r="B2437" s="43"/>
      <c r="C2437" s="43"/>
      <c r="D2437" s="43"/>
      <c r="E2437" s="43"/>
      <c r="F2437" s="43"/>
      <c r="G2437" s="43"/>
      <c r="H2437" s="43"/>
      <c r="I2437" s="43"/>
      <c r="J2437" s="43"/>
      <c r="K2437" s="43"/>
      <c r="L2437" s="43"/>
      <c r="M2437" s="43"/>
      <c r="N2437" s="43"/>
      <c r="O2437" s="43"/>
      <c r="P2437" s="43"/>
      <c r="Q2437" s="41"/>
    </row>
    <row r="2438" spans="1:17" s="18" customFormat="1" x14ac:dyDescent="0.2">
      <c r="A2438" s="43"/>
      <c r="B2438" s="43"/>
      <c r="C2438" s="43"/>
      <c r="D2438" s="43"/>
      <c r="E2438" s="43"/>
      <c r="F2438" s="43"/>
      <c r="G2438" s="43"/>
      <c r="H2438" s="43"/>
      <c r="I2438" s="43"/>
      <c r="J2438" s="43"/>
      <c r="K2438" s="43"/>
      <c r="L2438" s="43"/>
      <c r="M2438" s="43"/>
      <c r="N2438" s="43"/>
      <c r="O2438" s="43"/>
      <c r="P2438" s="43"/>
      <c r="Q2438" s="41"/>
    </row>
    <row r="2439" spans="1:17" s="18" customFormat="1" x14ac:dyDescent="0.2">
      <c r="A2439" s="43"/>
      <c r="B2439" s="43"/>
      <c r="C2439" s="43"/>
      <c r="D2439" s="43"/>
      <c r="E2439" s="43"/>
      <c r="F2439" s="43"/>
      <c r="G2439" s="43"/>
      <c r="H2439" s="43"/>
      <c r="I2439" s="43"/>
      <c r="J2439" s="43"/>
      <c r="K2439" s="43"/>
      <c r="L2439" s="43"/>
      <c r="M2439" s="43"/>
      <c r="N2439" s="43"/>
      <c r="O2439" s="43"/>
      <c r="P2439" s="43"/>
      <c r="Q2439" s="41"/>
    </row>
    <row r="2440" spans="1:17" s="18" customFormat="1" x14ac:dyDescent="0.2">
      <c r="A2440" s="43"/>
      <c r="B2440" s="43"/>
      <c r="C2440" s="43"/>
      <c r="D2440" s="43"/>
      <c r="E2440" s="43"/>
      <c r="F2440" s="43"/>
      <c r="G2440" s="43"/>
      <c r="H2440" s="43"/>
      <c r="I2440" s="43"/>
      <c r="J2440" s="43"/>
      <c r="K2440" s="43"/>
      <c r="L2440" s="43"/>
      <c r="M2440" s="43"/>
      <c r="N2440" s="43"/>
      <c r="O2440" s="43"/>
      <c r="P2440" s="43"/>
      <c r="Q2440" s="41"/>
    </row>
    <row r="2441" spans="1:17" s="18" customFormat="1" x14ac:dyDescent="0.2">
      <c r="A2441" s="43"/>
      <c r="B2441" s="43"/>
      <c r="C2441" s="43"/>
      <c r="D2441" s="43"/>
      <c r="E2441" s="43"/>
      <c r="F2441" s="43"/>
      <c r="G2441" s="43"/>
      <c r="H2441" s="43"/>
      <c r="I2441" s="43"/>
      <c r="J2441" s="43"/>
      <c r="K2441" s="43"/>
      <c r="L2441" s="43"/>
      <c r="M2441" s="43"/>
      <c r="N2441" s="43"/>
      <c r="O2441" s="43"/>
      <c r="P2441" s="43"/>
      <c r="Q2441" s="41"/>
    </row>
    <row r="2442" spans="1:17" s="18" customFormat="1" x14ac:dyDescent="0.2">
      <c r="A2442" s="43"/>
      <c r="B2442" s="43"/>
      <c r="C2442" s="43"/>
      <c r="D2442" s="43"/>
      <c r="E2442" s="43"/>
      <c r="F2442" s="43"/>
      <c r="G2442" s="43"/>
      <c r="H2442" s="43"/>
      <c r="I2442" s="43"/>
      <c r="J2442" s="43"/>
      <c r="K2442" s="43"/>
      <c r="L2442" s="43"/>
      <c r="M2442" s="43"/>
      <c r="N2442" s="43"/>
      <c r="O2442" s="43"/>
      <c r="P2442" s="43"/>
      <c r="Q2442" s="41"/>
    </row>
    <row r="2443" spans="1:17" s="18" customFormat="1" x14ac:dyDescent="0.2">
      <c r="A2443" s="43"/>
      <c r="B2443" s="43"/>
      <c r="C2443" s="43"/>
      <c r="D2443" s="43"/>
      <c r="E2443" s="43"/>
      <c r="F2443" s="43"/>
      <c r="G2443" s="43"/>
      <c r="H2443" s="43"/>
      <c r="I2443" s="43"/>
      <c r="J2443" s="43"/>
      <c r="K2443" s="43"/>
      <c r="L2443" s="43"/>
      <c r="M2443" s="43"/>
      <c r="N2443" s="43"/>
      <c r="O2443" s="43"/>
      <c r="P2443" s="43"/>
      <c r="Q2443" s="41"/>
    </row>
    <row r="2444" spans="1:17" s="18" customFormat="1" x14ac:dyDescent="0.2">
      <c r="A2444" s="43"/>
      <c r="B2444" s="43"/>
      <c r="C2444" s="43"/>
      <c r="D2444" s="43"/>
      <c r="E2444" s="43"/>
      <c r="F2444" s="43"/>
      <c r="G2444" s="43"/>
      <c r="H2444" s="43"/>
      <c r="I2444" s="43"/>
      <c r="J2444" s="43"/>
      <c r="K2444" s="43"/>
      <c r="L2444" s="43"/>
      <c r="M2444" s="43"/>
      <c r="N2444" s="43"/>
      <c r="O2444" s="43"/>
      <c r="P2444" s="43"/>
      <c r="Q2444" s="41"/>
    </row>
    <row r="2445" spans="1:17" s="18" customFormat="1" x14ac:dyDescent="0.2">
      <c r="A2445" s="43"/>
      <c r="B2445" s="43"/>
      <c r="C2445" s="43"/>
      <c r="D2445" s="43"/>
      <c r="E2445" s="43"/>
      <c r="F2445" s="43"/>
      <c r="G2445" s="43"/>
      <c r="H2445" s="43"/>
      <c r="I2445" s="43"/>
      <c r="J2445" s="43"/>
      <c r="K2445" s="43"/>
      <c r="L2445" s="43"/>
      <c r="M2445" s="43"/>
      <c r="N2445" s="43"/>
      <c r="O2445" s="43"/>
      <c r="P2445" s="43"/>
      <c r="Q2445" s="41"/>
    </row>
    <row r="2446" spans="1:17" s="18" customFormat="1" x14ac:dyDescent="0.2">
      <c r="A2446" s="43"/>
      <c r="B2446" s="43"/>
      <c r="C2446" s="43"/>
      <c r="D2446" s="43"/>
      <c r="E2446" s="43"/>
      <c r="F2446" s="43"/>
      <c r="G2446" s="43"/>
      <c r="H2446" s="43"/>
      <c r="I2446" s="43"/>
      <c r="J2446" s="43"/>
      <c r="K2446" s="43"/>
      <c r="L2446" s="43"/>
      <c r="M2446" s="43"/>
      <c r="N2446" s="43"/>
      <c r="O2446" s="43"/>
      <c r="P2446" s="43"/>
      <c r="Q2446" s="41"/>
    </row>
    <row r="2447" spans="1:17" s="18" customFormat="1" x14ac:dyDescent="0.2">
      <c r="A2447" s="43"/>
      <c r="B2447" s="43"/>
      <c r="C2447" s="43"/>
      <c r="D2447" s="43"/>
      <c r="E2447" s="43"/>
      <c r="F2447" s="43"/>
      <c r="G2447" s="43"/>
      <c r="H2447" s="43"/>
      <c r="I2447" s="43"/>
      <c r="J2447" s="43"/>
      <c r="K2447" s="43"/>
      <c r="L2447" s="43"/>
      <c r="M2447" s="43"/>
      <c r="N2447" s="43"/>
      <c r="O2447" s="43"/>
      <c r="P2447" s="43"/>
      <c r="Q2447" s="41"/>
    </row>
    <row r="2448" spans="1:17" s="18" customFormat="1" x14ac:dyDescent="0.2">
      <c r="A2448" s="43"/>
      <c r="B2448" s="43"/>
      <c r="C2448" s="43"/>
      <c r="D2448" s="43"/>
      <c r="E2448" s="43"/>
      <c r="F2448" s="43"/>
      <c r="G2448" s="43"/>
      <c r="H2448" s="43"/>
      <c r="I2448" s="43"/>
      <c r="J2448" s="43"/>
      <c r="K2448" s="43"/>
      <c r="L2448" s="43"/>
      <c r="M2448" s="43"/>
      <c r="N2448" s="43"/>
      <c r="O2448" s="43"/>
      <c r="P2448" s="43"/>
      <c r="Q2448" s="41"/>
    </row>
    <row r="2449" spans="1:17" s="18" customFormat="1" x14ac:dyDescent="0.2">
      <c r="A2449" s="43"/>
      <c r="B2449" s="43"/>
      <c r="C2449" s="43"/>
      <c r="D2449" s="43"/>
      <c r="E2449" s="43"/>
      <c r="F2449" s="43"/>
      <c r="G2449" s="43"/>
      <c r="H2449" s="43"/>
      <c r="I2449" s="43"/>
      <c r="J2449" s="43"/>
      <c r="K2449" s="43"/>
      <c r="L2449" s="43"/>
      <c r="M2449" s="43"/>
      <c r="N2449" s="43"/>
      <c r="O2449" s="43"/>
      <c r="P2449" s="43"/>
      <c r="Q2449" s="41"/>
    </row>
    <row r="2450" spans="1:17" s="18" customFormat="1" x14ac:dyDescent="0.2">
      <c r="A2450" s="43"/>
      <c r="B2450" s="43"/>
      <c r="C2450" s="43"/>
      <c r="D2450" s="43"/>
      <c r="E2450" s="43"/>
      <c r="F2450" s="43"/>
      <c r="G2450" s="43"/>
      <c r="H2450" s="43"/>
      <c r="I2450" s="43"/>
      <c r="J2450" s="43"/>
      <c r="K2450" s="43"/>
      <c r="L2450" s="43"/>
      <c r="M2450" s="43"/>
      <c r="N2450" s="43"/>
      <c r="O2450" s="43"/>
      <c r="P2450" s="43"/>
      <c r="Q2450" s="41"/>
    </row>
    <row r="2451" spans="1:17" s="18" customFormat="1" x14ac:dyDescent="0.2">
      <c r="A2451" s="43"/>
      <c r="B2451" s="43"/>
      <c r="C2451" s="43"/>
      <c r="D2451" s="43"/>
      <c r="E2451" s="43"/>
      <c r="F2451" s="43"/>
      <c r="G2451" s="43"/>
      <c r="H2451" s="43"/>
      <c r="I2451" s="43"/>
      <c r="J2451" s="43"/>
      <c r="K2451" s="43"/>
      <c r="L2451" s="43"/>
      <c r="M2451" s="43"/>
      <c r="N2451" s="43"/>
      <c r="O2451" s="43"/>
      <c r="P2451" s="43"/>
      <c r="Q2451" s="41"/>
    </row>
    <row r="2452" spans="1:17" s="18" customFormat="1" x14ac:dyDescent="0.2">
      <c r="A2452" s="43"/>
      <c r="B2452" s="43"/>
      <c r="C2452" s="43"/>
      <c r="D2452" s="43"/>
      <c r="E2452" s="43"/>
      <c r="F2452" s="43"/>
      <c r="G2452" s="43"/>
      <c r="H2452" s="43"/>
      <c r="I2452" s="43"/>
      <c r="J2452" s="43"/>
      <c r="K2452" s="43"/>
      <c r="L2452" s="43"/>
      <c r="M2452" s="43"/>
      <c r="N2452" s="43"/>
      <c r="O2452" s="43"/>
      <c r="P2452" s="43"/>
      <c r="Q2452" s="41"/>
    </row>
    <row r="2453" spans="1:17" s="18" customFormat="1" x14ac:dyDescent="0.2">
      <c r="A2453" s="43"/>
      <c r="B2453" s="43"/>
      <c r="C2453" s="43"/>
      <c r="D2453" s="43"/>
      <c r="E2453" s="43"/>
      <c r="F2453" s="43"/>
      <c r="G2453" s="43"/>
      <c r="H2453" s="43"/>
      <c r="I2453" s="43"/>
      <c r="J2453" s="43"/>
      <c r="K2453" s="43"/>
      <c r="L2453" s="43"/>
      <c r="M2453" s="43"/>
      <c r="N2453" s="43"/>
      <c r="O2453" s="43"/>
      <c r="P2453" s="43"/>
      <c r="Q2453" s="41"/>
    </row>
    <row r="2454" spans="1:17" s="18" customFormat="1" x14ac:dyDescent="0.2">
      <c r="A2454" s="43"/>
      <c r="B2454" s="43"/>
      <c r="C2454" s="43"/>
      <c r="D2454" s="43"/>
      <c r="E2454" s="43"/>
      <c r="F2454" s="43"/>
      <c r="G2454" s="43"/>
      <c r="H2454" s="43"/>
      <c r="I2454" s="43"/>
      <c r="J2454" s="43"/>
      <c r="K2454" s="43"/>
      <c r="L2454" s="43"/>
      <c r="M2454" s="43"/>
      <c r="N2454" s="43"/>
      <c r="O2454" s="43"/>
      <c r="P2454" s="43"/>
      <c r="Q2454" s="41"/>
    </row>
    <row r="2455" spans="1:17" s="18" customFormat="1" x14ac:dyDescent="0.2">
      <c r="A2455" s="43"/>
      <c r="B2455" s="43"/>
      <c r="C2455" s="43"/>
      <c r="D2455" s="43"/>
      <c r="E2455" s="43"/>
      <c r="F2455" s="43"/>
      <c r="G2455" s="43"/>
      <c r="H2455" s="43"/>
      <c r="I2455" s="43"/>
      <c r="J2455" s="43"/>
      <c r="K2455" s="43"/>
      <c r="L2455" s="43"/>
      <c r="M2455" s="43"/>
      <c r="N2455" s="43"/>
      <c r="O2455" s="43"/>
      <c r="P2455" s="43"/>
      <c r="Q2455" s="41"/>
    </row>
    <row r="2456" spans="1:17" s="18" customFormat="1" x14ac:dyDescent="0.2">
      <c r="A2456" s="43"/>
      <c r="B2456" s="43"/>
      <c r="C2456" s="43"/>
      <c r="D2456" s="43"/>
      <c r="E2456" s="43"/>
      <c r="F2456" s="43"/>
      <c r="G2456" s="43"/>
      <c r="H2456" s="43"/>
      <c r="I2456" s="43"/>
      <c r="J2456" s="43"/>
      <c r="K2456" s="43"/>
      <c r="L2456" s="43"/>
      <c r="M2456" s="43"/>
      <c r="N2456" s="43"/>
      <c r="O2456" s="43"/>
      <c r="P2456" s="43"/>
      <c r="Q2456" s="41"/>
    </row>
    <row r="2457" spans="1:17" s="18" customFormat="1" x14ac:dyDescent="0.2">
      <c r="A2457" s="43"/>
      <c r="B2457" s="43"/>
      <c r="C2457" s="43"/>
      <c r="D2457" s="43"/>
      <c r="E2457" s="43"/>
      <c r="F2457" s="43"/>
      <c r="G2457" s="43"/>
      <c r="H2457" s="43"/>
      <c r="I2457" s="43"/>
      <c r="J2457" s="43"/>
      <c r="K2457" s="43"/>
      <c r="L2457" s="43"/>
      <c r="M2457" s="43"/>
      <c r="N2457" s="43"/>
      <c r="O2457" s="43"/>
      <c r="P2457" s="43"/>
      <c r="Q2457" s="41"/>
    </row>
    <row r="2458" spans="1:17" s="18" customFormat="1" x14ac:dyDescent="0.2">
      <c r="A2458" s="43"/>
      <c r="B2458" s="43"/>
      <c r="C2458" s="43"/>
      <c r="D2458" s="43"/>
      <c r="E2458" s="43"/>
      <c r="F2458" s="43"/>
      <c r="G2458" s="43"/>
      <c r="H2458" s="43"/>
      <c r="I2458" s="43"/>
      <c r="J2458" s="43"/>
      <c r="K2458" s="43"/>
      <c r="L2458" s="43"/>
      <c r="M2458" s="43"/>
      <c r="N2458" s="43"/>
      <c r="O2458" s="43"/>
      <c r="P2458" s="43"/>
      <c r="Q2458" s="41"/>
    </row>
    <row r="2459" spans="1:17" s="18" customFormat="1" x14ac:dyDescent="0.2">
      <c r="A2459" s="43"/>
      <c r="B2459" s="43"/>
      <c r="C2459" s="43"/>
      <c r="D2459" s="43"/>
      <c r="E2459" s="43"/>
      <c r="F2459" s="43"/>
      <c r="G2459" s="43"/>
      <c r="H2459" s="43"/>
      <c r="I2459" s="43"/>
      <c r="J2459" s="43"/>
      <c r="K2459" s="43"/>
      <c r="L2459" s="43"/>
      <c r="M2459" s="43"/>
      <c r="N2459" s="43"/>
      <c r="O2459" s="43"/>
      <c r="P2459" s="43"/>
      <c r="Q2459" s="41"/>
    </row>
    <row r="2460" spans="1:17" s="18" customFormat="1" x14ac:dyDescent="0.2">
      <c r="A2460" s="43"/>
      <c r="B2460" s="43"/>
      <c r="C2460" s="43"/>
      <c r="D2460" s="43"/>
      <c r="E2460" s="43"/>
      <c r="F2460" s="43"/>
      <c r="G2460" s="43"/>
      <c r="H2460" s="43"/>
      <c r="I2460" s="43"/>
      <c r="J2460" s="43"/>
      <c r="K2460" s="43"/>
      <c r="L2460" s="43"/>
      <c r="M2460" s="43"/>
      <c r="N2460" s="43"/>
      <c r="O2460" s="43"/>
      <c r="P2460" s="43"/>
      <c r="Q2460" s="41"/>
    </row>
    <row r="2461" spans="1:17" s="18" customFormat="1" x14ac:dyDescent="0.2">
      <c r="A2461" s="43"/>
      <c r="B2461" s="43"/>
      <c r="C2461" s="43"/>
      <c r="D2461" s="43"/>
      <c r="E2461" s="43"/>
      <c r="F2461" s="43"/>
      <c r="G2461" s="43"/>
      <c r="H2461" s="43"/>
      <c r="I2461" s="43"/>
      <c r="J2461" s="43"/>
      <c r="K2461" s="43"/>
      <c r="L2461" s="43"/>
      <c r="M2461" s="43"/>
      <c r="N2461" s="43"/>
      <c r="O2461" s="43"/>
      <c r="P2461" s="43"/>
      <c r="Q2461" s="41"/>
    </row>
    <row r="2462" spans="1:17" s="18" customFormat="1" x14ac:dyDescent="0.2">
      <c r="A2462" s="43"/>
      <c r="B2462" s="43"/>
      <c r="C2462" s="43"/>
      <c r="D2462" s="43"/>
      <c r="E2462" s="43"/>
      <c r="F2462" s="43"/>
      <c r="G2462" s="43"/>
      <c r="H2462" s="43"/>
      <c r="I2462" s="43"/>
      <c r="J2462" s="43"/>
      <c r="K2462" s="43"/>
      <c r="L2462" s="43"/>
      <c r="M2462" s="43"/>
      <c r="N2462" s="43"/>
      <c r="O2462" s="43"/>
      <c r="P2462" s="43"/>
      <c r="Q2462" s="41"/>
    </row>
    <row r="2463" spans="1:17" s="18" customFormat="1" x14ac:dyDescent="0.2">
      <c r="A2463" s="43"/>
      <c r="B2463" s="43"/>
      <c r="C2463" s="43"/>
      <c r="D2463" s="43"/>
      <c r="E2463" s="43"/>
      <c r="F2463" s="43"/>
      <c r="G2463" s="43"/>
      <c r="H2463" s="43"/>
      <c r="I2463" s="43"/>
      <c r="J2463" s="43"/>
      <c r="K2463" s="43"/>
      <c r="L2463" s="43"/>
      <c r="M2463" s="43"/>
      <c r="N2463" s="43"/>
      <c r="O2463" s="43"/>
      <c r="P2463" s="43"/>
      <c r="Q2463" s="41"/>
    </row>
    <row r="2464" spans="1:17" s="18" customFormat="1" x14ac:dyDescent="0.2">
      <c r="A2464" s="43"/>
      <c r="B2464" s="43"/>
      <c r="C2464" s="43"/>
      <c r="D2464" s="43"/>
      <c r="E2464" s="43"/>
      <c r="F2464" s="43"/>
      <c r="G2464" s="43"/>
      <c r="H2464" s="43"/>
      <c r="I2464" s="43"/>
      <c r="J2464" s="43"/>
      <c r="K2464" s="43"/>
      <c r="L2464" s="43"/>
      <c r="M2464" s="43"/>
      <c r="N2464" s="43"/>
      <c r="O2464" s="43"/>
      <c r="P2464" s="43"/>
      <c r="Q2464" s="41"/>
    </row>
    <row r="2465" spans="1:17" s="18" customFormat="1" x14ac:dyDescent="0.2">
      <c r="A2465" s="43"/>
      <c r="B2465" s="43"/>
      <c r="C2465" s="43"/>
      <c r="D2465" s="43"/>
      <c r="E2465" s="43"/>
      <c r="F2465" s="43"/>
      <c r="G2465" s="43"/>
      <c r="H2465" s="43"/>
      <c r="I2465" s="43"/>
      <c r="J2465" s="43"/>
      <c r="K2465" s="43"/>
      <c r="L2465" s="43"/>
      <c r="M2465" s="43"/>
      <c r="N2465" s="43"/>
      <c r="O2465" s="43"/>
      <c r="P2465" s="43"/>
      <c r="Q2465" s="41"/>
    </row>
    <row r="2466" spans="1:17" s="18" customFormat="1" x14ac:dyDescent="0.2">
      <c r="A2466" s="43"/>
      <c r="B2466" s="43"/>
      <c r="C2466" s="43"/>
      <c r="D2466" s="43"/>
      <c r="E2466" s="43"/>
      <c r="F2466" s="43"/>
      <c r="G2466" s="43"/>
      <c r="H2466" s="43"/>
      <c r="I2466" s="43"/>
      <c r="J2466" s="43"/>
      <c r="K2466" s="43"/>
      <c r="L2466" s="43"/>
      <c r="M2466" s="43"/>
      <c r="N2466" s="43"/>
      <c r="O2466" s="43"/>
      <c r="P2466" s="43"/>
      <c r="Q2466" s="41"/>
    </row>
    <row r="2467" spans="1:17" s="18" customFormat="1" x14ac:dyDescent="0.2">
      <c r="A2467" s="43"/>
      <c r="B2467" s="43"/>
      <c r="C2467" s="43"/>
      <c r="D2467" s="43"/>
      <c r="E2467" s="43"/>
      <c r="F2467" s="43"/>
      <c r="G2467" s="43"/>
      <c r="H2467" s="43"/>
      <c r="I2467" s="43"/>
      <c r="J2467" s="43"/>
      <c r="K2467" s="43"/>
      <c r="L2467" s="43"/>
      <c r="M2467" s="43"/>
      <c r="N2467" s="43"/>
      <c r="O2467" s="43"/>
      <c r="P2467" s="43"/>
      <c r="Q2467" s="41"/>
    </row>
    <row r="2468" spans="1:17" s="18" customFormat="1" x14ac:dyDescent="0.2">
      <c r="A2468" s="43"/>
      <c r="B2468" s="43"/>
      <c r="C2468" s="43"/>
      <c r="D2468" s="43"/>
      <c r="E2468" s="43"/>
      <c r="F2468" s="43"/>
      <c r="G2468" s="43"/>
      <c r="H2468" s="43"/>
      <c r="I2468" s="43"/>
      <c r="J2468" s="43"/>
      <c r="K2468" s="43"/>
      <c r="L2468" s="43"/>
      <c r="M2468" s="43"/>
      <c r="N2468" s="43"/>
      <c r="O2468" s="43"/>
      <c r="P2468" s="43"/>
      <c r="Q2468" s="41"/>
    </row>
    <row r="2469" spans="1:17" s="18" customFormat="1" x14ac:dyDescent="0.2">
      <c r="A2469" s="43"/>
      <c r="B2469" s="43"/>
      <c r="C2469" s="43"/>
      <c r="D2469" s="43"/>
      <c r="E2469" s="43"/>
      <c r="F2469" s="43"/>
      <c r="G2469" s="43"/>
      <c r="H2469" s="43"/>
      <c r="I2469" s="43"/>
      <c r="J2469" s="43"/>
      <c r="K2469" s="43"/>
      <c r="L2469" s="43"/>
      <c r="M2469" s="43"/>
      <c r="N2469" s="43"/>
      <c r="O2469" s="43"/>
      <c r="P2469" s="43"/>
      <c r="Q2469" s="41"/>
    </row>
    <row r="2470" spans="1:17" s="18" customFormat="1" x14ac:dyDescent="0.2">
      <c r="A2470" s="43"/>
      <c r="B2470" s="43"/>
      <c r="C2470" s="43"/>
      <c r="D2470" s="43"/>
      <c r="E2470" s="43"/>
      <c r="F2470" s="43"/>
      <c r="G2470" s="43"/>
      <c r="H2470" s="43"/>
      <c r="I2470" s="43"/>
      <c r="J2470" s="43"/>
      <c r="K2470" s="43"/>
      <c r="L2470" s="43"/>
      <c r="M2470" s="43"/>
      <c r="N2470" s="43"/>
      <c r="O2470" s="43"/>
      <c r="P2470" s="43"/>
      <c r="Q2470" s="41"/>
    </row>
    <row r="2471" spans="1:17" s="18" customFormat="1" x14ac:dyDescent="0.2">
      <c r="A2471" s="43"/>
      <c r="B2471" s="43"/>
      <c r="C2471" s="43"/>
      <c r="D2471" s="43"/>
      <c r="E2471" s="43"/>
      <c r="F2471" s="43"/>
      <c r="G2471" s="43"/>
      <c r="H2471" s="43"/>
      <c r="I2471" s="43"/>
      <c r="J2471" s="43"/>
      <c r="K2471" s="43"/>
      <c r="L2471" s="43"/>
      <c r="M2471" s="43"/>
      <c r="N2471" s="43"/>
      <c r="O2471" s="43"/>
      <c r="P2471" s="43"/>
      <c r="Q2471" s="41"/>
    </row>
    <row r="2472" spans="1:17" s="18" customFormat="1" x14ac:dyDescent="0.2">
      <c r="A2472" s="43"/>
      <c r="B2472" s="43"/>
      <c r="C2472" s="43"/>
      <c r="D2472" s="43"/>
      <c r="E2472" s="43"/>
      <c r="F2472" s="43"/>
      <c r="G2472" s="43"/>
      <c r="H2472" s="43"/>
      <c r="I2472" s="43"/>
      <c r="J2472" s="43"/>
      <c r="K2472" s="43"/>
      <c r="L2472" s="43"/>
      <c r="M2472" s="43"/>
      <c r="N2472" s="43"/>
      <c r="O2472" s="43"/>
      <c r="P2472" s="43"/>
      <c r="Q2472" s="41"/>
    </row>
    <row r="2473" spans="1:17" s="18" customFormat="1" x14ac:dyDescent="0.2">
      <c r="A2473" s="43"/>
      <c r="B2473" s="43"/>
      <c r="C2473" s="43"/>
      <c r="D2473" s="43"/>
      <c r="E2473" s="43"/>
      <c r="F2473" s="43"/>
      <c r="G2473" s="43"/>
      <c r="H2473" s="43"/>
      <c r="I2473" s="43"/>
      <c r="J2473" s="43"/>
      <c r="K2473" s="43"/>
      <c r="L2473" s="43"/>
      <c r="M2473" s="43"/>
      <c r="N2473" s="43"/>
      <c r="O2473" s="43"/>
      <c r="P2473" s="43"/>
      <c r="Q2473" s="41"/>
    </row>
    <row r="2474" spans="1:17" s="18" customFormat="1" x14ac:dyDescent="0.2">
      <c r="A2474" s="43"/>
      <c r="B2474" s="43"/>
      <c r="C2474" s="43"/>
      <c r="D2474" s="43"/>
      <c r="E2474" s="43"/>
      <c r="F2474" s="43"/>
      <c r="G2474" s="43"/>
      <c r="H2474" s="43"/>
      <c r="I2474" s="43"/>
      <c r="J2474" s="43"/>
      <c r="K2474" s="43"/>
      <c r="L2474" s="43"/>
      <c r="M2474" s="43"/>
      <c r="N2474" s="43"/>
      <c r="O2474" s="43"/>
      <c r="P2474" s="43"/>
      <c r="Q2474" s="41"/>
    </row>
    <row r="2475" spans="1:17" s="18" customFormat="1" x14ac:dyDescent="0.2">
      <c r="A2475" s="43"/>
      <c r="B2475" s="43"/>
      <c r="C2475" s="43"/>
      <c r="D2475" s="43"/>
      <c r="E2475" s="43"/>
      <c r="F2475" s="43"/>
      <c r="G2475" s="43"/>
      <c r="H2475" s="43"/>
      <c r="I2475" s="43"/>
      <c r="J2475" s="43"/>
      <c r="K2475" s="43"/>
      <c r="L2475" s="43"/>
      <c r="M2475" s="43"/>
      <c r="N2475" s="43"/>
      <c r="O2475" s="43"/>
      <c r="P2475" s="43"/>
      <c r="Q2475" s="41"/>
    </row>
    <row r="2476" spans="1:17" s="18" customFormat="1" x14ac:dyDescent="0.2">
      <c r="A2476" s="43"/>
      <c r="B2476" s="43"/>
      <c r="C2476" s="43"/>
      <c r="D2476" s="43"/>
      <c r="E2476" s="43"/>
      <c r="F2476" s="43"/>
      <c r="G2476" s="43"/>
      <c r="H2476" s="43"/>
      <c r="I2476" s="43"/>
      <c r="J2476" s="43"/>
      <c r="K2476" s="43"/>
      <c r="L2476" s="43"/>
      <c r="M2476" s="43"/>
      <c r="N2476" s="43"/>
      <c r="O2476" s="43"/>
      <c r="P2476" s="43"/>
      <c r="Q2476" s="41"/>
    </row>
    <row r="2477" spans="1:17" s="18" customFormat="1" x14ac:dyDescent="0.2">
      <c r="A2477" s="43"/>
      <c r="B2477" s="43"/>
      <c r="C2477" s="43"/>
      <c r="D2477" s="43"/>
      <c r="E2477" s="43"/>
      <c r="F2477" s="43"/>
      <c r="G2477" s="43"/>
      <c r="H2477" s="43"/>
      <c r="I2477" s="43"/>
      <c r="J2477" s="43"/>
      <c r="K2477" s="43"/>
      <c r="L2477" s="43"/>
      <c r="M2477" s="43"/>
      <c r="N2477" s="43"/>
      <c r="O2477" s="43"/>
      <c r="P2477" s="43"/>
      <c r="Q2477" s="41"/>
    </row>
    <row r="2478" spans="1:17" s="18" customFormat="1" x14ac:dyDescent="0.2">
      <c r="A2478" s="43"/>
      <c r="B2478" s="43"/>
      <c r="C2478" s="43"/>
      <c r="D2478" s="43"/>
      <c r="E2478" s="43"/>
      <c r="F2478" s="43"/>
      <c r="G2478" s="43"/>
      <c r="H2478" s="43"/>
      <c r="I2478" s="43"/>
      <c r="J2478" s="43"/>
      <c r="K2478" s="43"/>
      <c r="L2478" s="43"/>
      <c r="M2478" s="43"/>
      <c r="N2478" s="43"/>
      <c r="O2478" s="43"/>
      <c r="P2478" s="43"/>
      <c r="Q2478" s="41"/>
    </row>
    <row r="2479" spans="1:17" s="18" customFormat="1" x14ac:dyDescent="0.2">
      <c r="A2479" s="43"/>
      <c r="B2479" s="43"/>
      <c r="C2479" s="43"/>
      <c r="D2479" s="43"/>
      <c r="E2479" s="43"/>
      <c r="F2479" s="43"/>
      <c r="G2479" s="43"/>
      <c r="H2479" s="43"/>
      <c r="I2479" s="43"/>
      <c r="J2479" s="43"/>
      <c r="K2479" s="43"/>
      <c r="L2479" s="43"/>
      <c r="M2479" s="43"/>
      <c r="N2479" s="43"/>
      <c r="O2479" s="43"/>
      <c r="P2479" s="43"/>
      <c r="Q2479" s="41"/>
    </row>
    <row r="2480" spans="1:17" s="18" customFormat="1" x14ac:dyDescent="0.2">
      <c r="A2480" s="43"/>
      <c r="B2480" s="43"/>
      <c r="C2480" s="43"/>
      <c r="D2480" s="43"/>
      <c r="E2480" s="43"/>
      <c r="F2480" s="43"/>
      <c r="G2480" s="43"/>
      <c r="H2480" s="43"/>
      <c r="I2480" s="43"/>
      <c r="J2480" s="43"/>
      <c r="K2480" s="43"/>
      <c r="L2480" s="43"/>
      <c r="M2480" s="43"/>
      <c r="N2480" s="43"/>
      <c r="O2480" s="43"/>
      <c r="P2480" s="43"/>
      <c r="Q2480" s="41"/>
    </row>
    <row r="2481" spans="1:17" s="18" customFormat="1" x14ac:dyDescent="0.2">
      <c r="A2481" s="43"/>
      <c r="B2481" s="43"/>
      <c r="C2481" s="43"/>
      <c r="D2481" s="43"/>
      <c r="E2481" s="43"/>
      <c r="F2481" s="43"/>
      <c r="G2481" s="43"/>
      <c r="H2481" s="43"/>
      <c r="I2481" s="43"/>
      <c r="J2481" s="43"/>
      <c r="K2481" s="43"/>
      <c r="L2481" s="43"/>
      <c r="M2481" s="43"/>
      <c r="N2481" s="43"/>
      <c r="O2481" s="43"/>
      <c r="P2481" s="43"/>
      <c r="Q2481" s="41"/>
    </row>
    <row r="2482" spans="1:17" s="18" customFormat="1" x14ac:dyDescent="0.2">
      <c r="A2482" s="43"/>
      <c r="B2482" s="43"/>
      <c r="C2482" s="43"/>
      <c r="D2482" s="43"/>
      <c r="E2482" s="43"/>
      <c r="F2482" s="43"/>
      <c r="G2482" s="43"/>
      <c r="H2482" s="43"/>
      <c r="I2482" s="43"/>
      <c r="J2482" s="43"/>
      <c r="K2482" s="43"/>
      <c r="L2482" s="43"/>
      <c r="M2482" s="43"/>
      <c r="N2482" s="43"/>
      <c r="O2482" s="43"/>
      <c r="P2482" s="43"/>
      <c r="Q2482" s="41"/>
    </row>
    <row r="2483" spans="1:17" s="18" customFormat="1" x14ac:dyDescent="0.2">
      <c r="A2483" s="43"/>
      <c r="B2483" s="43"/>
      <c r="C2483" s="43"/>
      <c r="D2483" s="43"/>
      <c r="E2483" s="43"/>
      <c r="F2483" s="43"/>
      <c r="G2483" s="43"/>
      <c r="H2483" s="43"/>
      <c r="I2483" s="43"/>
      <c r="J2483" s="43"/>
      <c r="K2483" s="43"/>
      <c r="L2483" s="43"/>
      <c r="M2483" s="43"/>
      <c r="N2483" s="43"/>
      <c r="O2483" s="43"/>
      <c r="P2483" s="43"/>
      <c r="Q2483" s="41"/>
    </row>
    <row r="2484" spans="1:17" s="18" customFormat="1" x14ac:dyDescent="0.2">
      <c r="A2484" s="43"/>
      <c r="B2484" s="43"/>
      <c r="C2484" s="43"/>
      <c r="D2484" s="43"/>
      <c r="E2484" s="43"/>
      <c r="F2484" s="43"/>
      <c r="G2484" s="43"/>
      <c r="H2484" s="43"/>
      <c r="I2484" s="43"/>
      <c r="J2484" s="43"/>
      <c r="K2484" s="43"/>
      <c r="L2484" s="43"/>
      <c r="M2484" s="43"/>
      <c r="N2484" s="43"/>
      <c r="O2484" s="43"/>
      <c r="P2484" s="43"/>
      <c r="Q2484" s="41"/>
    </row>
    <row r="2485" spans="1:17" s="18" customFormat="1" x14ac:dyDescent="0.2">
      <c r="A2485" s="43"/>
      <c r="B2485" s="43"/>
      <c r="C2485" s="43"/>
      <c r="D2485" s="43"/>
      <c r="E2485" s="43"/>
      <c r="F2485" s="43"/>
      <c r="G2485" s="43"/>
      <c r="H2485" s="43"/>
      <c r="I2485" s="43"/>
      <c r="J2485" s="43"/>
      <c r="K2485" s="43"/>
      <c r="L2485" s="43"/>
      <c r="M2485" s="43"/>
      <c r="N2485" s="43"/>
      <c r="O2485" s="43"/>
      <c r="P2485" s="43"/>
      <c r="Q2485" s="41"/>
    </row>
    <row r="2486" spans="1:17" s="18" customFormat="1" x14ac:dyDescent="0.2">
      <c r="A2486" s="43"/>
      <c r="B2486" s="43"/>
      <c r="C2486" s="43"/>
      <c r="D2486" s="43"/>
      <c r="E2486" s="43"/>
      <c r="F2486" s="43"/>
      <c r="G2486" s="43"/>
      <c r="H2486" s="43"/>
      <c r="I2486" s="43"/>
      <c r="J2486" s="43"/>
      <c r="K2486" s="43"/>
      <c r="L2486" s="43"/>
      <c r="M2486" s="43"/>
      <c r="N2486" s="43"/>
      <c r="O2486" s="43"/>
      <c r="P2486" s="43"/>
      <c r="Q2486" s="41"/>
    </row>
    <row r="2487" spans="1:17" s="18" customFormat="1" x14ac:dyDescent="0.2">
      <c r="A2487" s="43"/>
      <c r="B2487" s="43"/>
      <c r="C2487" s="43"/>
      <c r="D2487" s="43"/>
      <c r="E2487" s="43"/>
      <c r="F2487" s="43"/>
      <c r="G2487" s="43"/>
      <c r="H2487" s="43"/>
      <c r="I2487" s="43"/>
      <c r="J2487" s="43"/>
      <c r="K2487" s="43"/>
      <c r="L2487" s="43"/>
      <c r="M2487" s="43"/>
      <c r="N2487" s="43"/>
      <c r="O2487" s="43"/>
      <c r="P2487" s="43"/>
      <c r="Q2487" s="41"/>
    </row>
    <row r="2488" spans="1:17" s="18" customFormat="1" x14ac:dyDescent="0.2">
      <c r="A2488" s="43"/>
      <c r="B2488" s="43"/>
      <c r="C2488" s="43"/>
      <c r="D2488" s="43"/>
      <c r="E2488" s="43"/>
      <c r="F2488" s="43"/>
      <c r="G2488" s="43"/>
      <c r="H2488" s="43"/>
      <c r="I2488" s="43"/>
      <c r="J2488" s="43"/>
      <c r="K2488" s="43"/>
      <c r="L2488" s="43"/>
      <c r="M2488" s="43"/>
      <c r="N2488" s="43"/>
      <c r="O2488" s="43"/>
      <c r="P2488" s="43"/>
      <c r="Q2488" s="41"/>
    </row>
    <row r="2489" spans="1:17" s="18" customFormat="1" x14ac:dyDescent="0.2">
      <c r="A2489" s="43"/>
      <c r="B2489" s="43"/>
      <c r="C2489" s="43"/>
      <c r="D2489" s="43"/>
      <c r="E2489" s="43"/>
      <c r="F2489" s="43"/>
      <c r="G2489" s="43"/>
      <c r="H2489" s="43"/>
      <c r="I2489" s="43"/>
      <c r="J2489" s="43"/>
      <c r="K2489" s="43"/>
      <c r="L2489" s="43"/>
      <c r="M2489" s="43"/>
      <c r="N2489" s="43"/>
      <c r="O2489" s="43"/>
      <c r="P2489" s="43"/>
      <c r="Q2489" s="41"/>
    </row>
    <row r="2490" spans="1:17" s="18" customFormat="1" x14ac:dyDescent="0.2">
      <c r="A2490" s="43"/>
      <c r="B2490" s="43"/>
      <c r="C2490" s="43"/>
      <c r="D2490" s="43"/>
      <c r="E2490" s="43"/>
      <c r="F2490" s="43"/>
      <c r="G2490" s="43"/>
      <c r="H2490" s="43"/>
      <c r="I2490" s="43"/>
      <c r="J2490" s="43"/>
      <c r="K2490" s="43"/>
      <c r="L2490" s="43"/>
      <c r="M2490" s="43"/>
      <c r="N2490" s="43"/>
      <c r="O2490" s="43"/>
      <c r="P2490" s="43"/>
      <c r="Q2490" s="41"/>
    </row>
    <row r="2491" spans="1:17" s="18" customFormat="1" x14ac:dyDescent="0.2">
      <c r="A2491" s="43"/>
      <c r="B2491" s="43"/>
      <c r="C2491" s="43"/>
      <c r="D2491" s="43"/>
      <c r="E2491" s="43"/>
      <c r="F2491" s="43"/>
      <c r="G2491" s="43"/>
      <c r="H2491" s="43"/>
      <c r="I2491" s="43"/>
      <c r="J2491" s="43"/>
      <c r="K2491" s="43"/>
      <c r="L2491" s="43"/>
      <c r="M2491" s="43"/>
      <c r="N2491" s="43"/>
      <c r="O2491" s="43"/>
      <c r="P2491" s="43"/>
      <c r="Q2491" s="41"/>
    </row>
    <row r="2492" spans="1:17" s="18" customFormat="1" x14ac:dyDescent="0.2">
      <c r="A2492" s="43"/>
      <c r="B2492" s="43"/>
      <c r="C2492" s="43"/>
      <c r="D2492" s="43"/>
      <c r="E2492" s="43"/>
      <c r="F2492" s="43"/>
      <c r="G2492" s="43"/>
      <c r="H2492" s="43"/>
      <c r="I2492" s="43"/>
      <c r="J2492" s="43"/>
      <c r="K2492" s="43"/>
      <c r="L2492" s="43"/>
      <c r="M2492" s="43"/>
      <c r="N2492" s="43"/>
      <c r="O2492" s="43"/>
      <c r="P2492" s="43"/>
      <c r="Q2492" s="41"/>
    </row>
    <row r="2493" spans="1:17" s="18" customFormat="1" x14ac:dyDescent="0.2">
      <c r="A2493" s="43"/>
      <c r="B2493" s="43"/>
      <c r="C2493" s="43"/>
      <c r="D2493" s="43"/>
      <c r="E2493" s="43"/>
      <c r="F2493" s="43"/>
      <c r="G2493" s="43"/>
      <c r="H2493" s="43"/>
      <c r="I2493" s="43"/>
      <c r="J2493" s="43"/>
      <c r="K2493" s="43"/>
      <c r="L2493" s="43"/>
      <c r="M2493" s="43"/>
      <c r="N2493" s="43"/>
      <c r="O2493" s="43"/>
      <c r="P2493" s="43"/>
      <c r="Q2493" s="41"/>
    </row>
    <row r="2494" spans="1:17" s="18" customFormat="1" x14ac:dyDescent="0.2">
      <c r="A2494" s="43"/>
      <c r="B2494" s="43"/>
      <c r="C2494" s="43"/>
      <c r="D2494" s="43"/>
      <c r="E2494" s="43"/>
      <c r="F2494" s="43"/>
      <c r="G2494" s="43"/>
      <c r="H2494" s="43"/>
      <c r="I2494" s="43"/>
      <c r="J2494" s="43"/>
      <c r="K2494" s="43"/>
      <c r="L2494" s="43"/>
      <c r="M2494" s="43"/>
      <c r="N2494" s="43"/>
      <c r="O2494" s="43"/>
      <c r="P2494" s="43"/>
      <c r="Q2494" s="41"/>
    </row>
    <row r="2495" spans="1:17" s="18" customFormat="1" x14ac:dyDescent="0.2">
      <c r="A2495" s="43"/>
      <c r="B2495" s="43"/>
      <c r="C2495" s="43"/>
      <c r="D2495" s="43"/>
      <c r="E2495" s="43"/>
      <c r="F2495" s="43"/>
      <c r="G2495" s="43"/>
      <c r="H2495" s="43"/>
      <c r="I2495" s="43"/>
      <c r="J2495" s="43"/>
      <c r="K2495" s="43"/>
      <c r="L2495" s="43"/>
      <c r="M2495" s="43"/>
      <c r="N2495" s="43"/>
      <c r="O2495" s="43"/>
      <c r="P2495" s="43"/>
      <c r="Q2495" s="41"/>
    </row>
    <row r="2496" spans="1:17" s="18" customFormat="1" x14ac:dyDescent="0.2">
      <c r="A2496" s="43"/>
      <c r="B2496" s="43"/>
      <c r="C2496" s="43"/>
      <c r="D2496" s="43"/>
      <c r="E2496" s="43"/>
      <c r="F2496" s="43"/>
      <c r="G2496" s="43"/>
      <c r="H2496" s="43"/>
      <c r="I2496" s="43"/>
      <c r="J2496" s="43"/>
      <c r="K2496" s="43"/>
      <c r="L2496" s="43"/>
      <c r="M2496" s="43"/>
      <c r="N2496" s="43"/>
      <c r="O2496" s="43"/>
      <c r="P2496" s="43"/>
      <c r="Q2496" s="41"/>
    </row>
    <row r="2497" spans="1:17" s="18" customFormat="1" x14ac:dyDescent="0.2">
      <c r="A2497" s="43"/>
      <c r="B2497" s="43"/>
      <c r="C2497" s="43"/>
      <c r="D2497" s="43"/>
      <c r="E2497" s="43"/>
      <c r="F2497" s="43"/>
      <c r="G2497" s="43"/>
      <c r="H2497" s="43"/>
      <c r="I2497" s="43"/>
      <c r="J2497" s="43"/>
      <c r="K2497" s="43"/>
      <c r="L2497" s="43"/>
      <c r="M2497" s="43"/>
      <c r="N2497" s="43"/>
      <c r="O2497" s="43"/>
      <c r="P2497" s="43"/>
      <c r="Q2497" s="41"/>
    </row>
    <row r="2498" spans="1:17" s="18" customFormat="1" x14ac:dyDescent="0.2">
      <c r="A2498" s="43"/>
      <c r="B2498" s="43"/>
      <c r="C2498" s="43"/>
      <c r="D2498" s="43"/>
      <c r="E2498" s="43"/>
      <c r="F2498" s="43"/>
      <c r="G2498" s="43"/>
      <c r="H2498" s="43"/>
      <c r="I2498" s="43"/>
      <c r="J2498" s="43"/>
      <c r="K2498" s="43"/>
      <c r="L2498" s="43"/>
      <c r="M2498" s="43"/>
      <c r="N2498" s="43"/>
      <c r="O2498" s="43"/>
      <c r="P2498" s="43"/>
      <c r="Q2498" s="41"/>
    </row>
    <row r="2499" spans="1:17" s="18" customFormat="1" x14ac:dyDescent="0.2">
      <c r="A2499" s="43"/>
      <c r="B2499" s="43"/>
      <c r="C2499" s="43"/>
      <c r="D2499" s="43"/>
      <c r="E2499" s="43"/>
      <c r="F2499" s="43"/>
      <c r="G2499" s="43"/>
      <c r="H2499" s="43"/>
      <c r="I2499" s="43"/>
      <c r="J2499" s="43"/>
      <c r="K2499" s="43"/>
      <c r="L2499" s="43"/>
      <c r="M2499" s="43"/>
      <c r="N2499" s="43"/>
      <c r="O2499" s="43"/>
      <c r="P2499" s="43"/>
      <c r="Q2499" s="41"/>
    </row>
    <row r="2500" spans="1:17" s="18" customFormat="1" x14ac:dyDescent="0.2">
      <c r="A2500" s="43"/>
      <c r="B2500" s="43"/>
      <c r="C2500" s="43"/>
      <c r="D2500" s="43"/>
      <c r="E2500" s="43"/>
      <c r="F2500" s="43"/>
      <c r="G2500" s="43"/>
      <c r="H2500" s="43"/>
      <c r="I2500" s="43"/>
      <c r="J2500" s="43"/>
      <c r="K2500" s="43"/>
      <c r="L2500" s="43"/>
      <c r="M2500" s="43"/>
      <c r="N2500" s="43"/>
      <c r="O2500" s="43"/>
      <c r="P2500" s="43"/>
      <c r="Q2500" s="41"/>
    </row>
    <row r="2501" spans="1:17" s="18" customFormat="1" x14ac:dyDescent="0.2">
      <c r="A2501" s="43"/>
      <c r="B2501" s="43"/>
      <c r="C2501" s="43"/>
      <c r="D2501" s="43"/>
      <c r="E2501" s="43"/>
      <c r="F2501" s="43"/>
      <c r="G2501" s="43"/>
      <c r="H2501" s="43"/>
      <c r="I2501" s="43"/>
      <c r="J2501" s="43"/>
      <c r="K2501" s="43"/>
      <c r="L2501" s="43"/>
      <c r="M2501" s="43"/>
      <c r="N2501" s="43"/>
      <c r="O2501" s="43"/>
      <c r="P2501" s="43"/>
      <c r="Q2501" s="41"/>
    </row>
    <row r="2502" spans="1:17" s="18" customFormat="1" x14ac:dyDescent="0.2">
      <c r="A2502" s="43"/>
      <c r="B2502" s="43"/>
      <c r="C2502" s="43"/>
      <c r="D2502" s="43"/>
      <c r="E2502" s="43"/>
      <c r="F2502" s="43"/>
      <c r="G2502" s="43"/>
      <c r="H2502" s="43"/>
      <c r="I2502" s="43"/>
      <c r="J2502" s="43"/>
      <c r="K2502" s="43"/>
      <c r="L2502" s="43"/>
      <c r="M2502" s="43"/>
      <c r="N2502" s="43"/>
      <c r="O2502" s="43"/>
      <c r="P2502" s="43"/>
      <c r="Q2502" s="41"/>
    </row>
    <row r="2503" spans="1:17" s="18" customFormat="1" x14ac:dyDescent="0.2">
      <c r="A2503" s="43"/>
      <c r="B2503" s="43"/>
      <c r="C2503" s="43"/>
      <c r="D2503" s="43"/>
      <c r="E2503" s="43"/>
      <c r="F2503" s="43"/>
      <c r="G2503" s="43"/>
      <c r="H2503" s="43"/>
      <c r="I2503" s="43"/>
      <c r="J2503" s="43"/>
      <c r="K2503" s="43"/>
      <c r="L2503" s="43"/>
      <c r="M2503" s="43"/>
      <c r="N2503" s="43"/>
      <c r="O2503" s="43"/>
      <c r="P2503" s="43"/>
      <c r="Q2503" s="41"/>
    </row>
    <row r="2504" spans="1:17" s="18" customFormat="1" x14ac:dyDescent="0.2">
      <c r="A2504" s="43"/>
      <c r="B2504" s="43"/>
      <c r="C2504" s="43"/>
      <c r="D2504" s="43"/>
      <c r="E2504" s="43"/>
      <c r="F2504" s="43"/>
      <c r="G2504" s="43"/>
      <c r="H2504" s="43"/>
      <c r="I2504" s="43"/>
      <c r="J2504" s="43"/>
      <c r="K2504" s="43"/>
      <c r="L2504" s="43"/>
      <c r="M2504" s="43"/>
      <c r="N2504" s="43"/>
      <c r="O2504" s="43"/>
      <c r="P2504" s="43"/>
      <c r="Q2504" s="41"/>
    </row>
    <row r="2505" spans="1:17" s="18" customFormat="1" x14ac:dyDescent="0.2">
      <c r="A2505" s="43"/>
      <c r="B2505" s="43"/>
      <c r="C2505" s="43"/>
      <c r="D2505" s="43"/>
      <c r="E2505" s="43"/>
      <c r="F2505" s="43"/>
      <c r="G2505" s="43"/>
      <c r="H2505" s="43"/>
      <c r="I2505" s="43"/>
      <c r="J2505" s="43"/>
      <c r="K2505" s="43"/>
      <c r="L2505" s="43"/>
      <c r="M2505" s="43"/>
      <c r="N2505" s="43"/>
      <c r="O2505" s="43"/>
      <c r="P2505" s="43"/>
      <c r="Q2505" s="41"/>
    </row>
    <row r="2506" spans="1:17" s="18" customFormat="1" x14ac:dyDescent="0.2">
      <c r="A2506" s="43"/>
      <c r="B2506" s="43"/>
      <c r="C2506" s="43"/>
      <c r="D2506" s="43"/>
      <c r="E2506" s="43"/>
      <c r="F2506" s="43"/>
      <c r="G2506" s="43"/>
      <c r="H2506" s="43"/>
      <c r="I2506" s="43"/>
      <c r="J2506" s="43"/>
      <c r="K2506" s="43"/>
      <c r="L2506" s="43"/>
      <c r="M2506" s="43"/>
      <c r="N2506" s="43"/>
      <c r="O2506" s="43"/>
      <c r="P2506" s="43"/>
      <c r="Q2506" s="41"/>
    </row>
    <row r="2507" spans="1:17" s="18" customFormat="1" x14ac:dyDescent="0.2">
      <c r="A2507" s="43"/>
      <c r="B2507" s="43"/>
      <c r="C2507" s="43"/>
      <c r="D2507" s="43"/>
      <c r="E2507" s="43"/>
      <c r="F2507" s="43"/>
      <c r="G2507" s="43"/>
      <c r="H2507" s="43"/>
      <c r="I2507" s="43"/>
      <c r="J2507" s="43"/>
      <c r="K2507" s="43"/>
      <c r="L2507" s="43"/>
      <c r="M2507" s="43"/>
      <c r="N2507" s="43"/>
      <c r="O2507" s="43"/>
      <c r="P2507" s="43"/>
      <c r="Q2507" s="41"/>
    </row>
    <row r="2508" spans="1:17" s="18" customFormat="1" x14ac:dyDescent="0.2">
      <c r="A2508" s="43"/>
      <c r="B2508" s="43"/>
      <c r="C2508" s="43"/>
      <c r="D2508" s="43"/>
      <c r="E2508" s="43"/>
      <c r="F2508" s="43"/>
      <c r="G2508" s="43"/>
      <c r="H2508" s="43"/>
      <c r="I2508" s="43"/>
      <c r="J2508" s="43"/>
      <c r="K2508" s="43"/>
      <c r="L2508" s="43"/>
      <c r="M2508" s="43"/>
      <c r="N2508" s="43"/>
      <c r="O2508" s="43"/>
      <c r="P2508" s="43"/>
      <c r="Q2508" s="41"/>
    </row>
    <row r="2509" spans="1:17" s="18" customFormat="1" x14ac:dyDescent="0.2">
      <c r="A2509" s="43"/>
      <c r="B2509" s="43"/>
      <c r="C2509" s="43"/>
      <c r="D2509" s="43"/>
      <c r="E2509" s="43"/>
      <c r="F2509" s="43"/>
      <c r="G2509" s="43"/>
      <c r="H2509" s="43"/>
      <c r="I2509" s="43"/>
      <c r="J2509" s="43"/>
      <c r="K2509" s="43"/>
      <c r="L2509" s="43"/>
      <c r="M2509" s="43"/>
      <c r="N2509" s="43"/>
      <c r="O2509" s="43"/>
      <c r="P2509" s="43"/>
      <c r="Q2509" s="41"/>
    </row>
    <row r="2510" spans="1:17" s="18" customFormat="1" x14ac:dyDescent="0.2">
      <c r="A2510" s="43"/>
      <c r="B2510" s="43"/>
      <c r="C2510" s="43"/>
      <c r="D2510" s="43"/>
      <c r="E2510" s="43"/>
      <c r="F2510" s="43"/>
      <c r="G2510" s="43"/>
      <c r="H2510" s="43"/>
      <c r="I2510" s="43"/>
      <c r="J2510" s="43"/>
      <c r="K2510" s="43"/>
      <c r="L2510" s="43"/>
      <c r="M2510" s="43"/>
      <c r="N2510" s="43"/>
      <c r="O2510" s="43"/>
      <c r="P2510" s="43"/>
      <c r="Q2510" s="41"/>
    </row>
    <row r="2511" spans="1:17" s="18" customFormat="1" x14ac:dyDescent="0.2">
      <c r="A2511" s="43"/>
      <c r="B2511" s="43"/>
      <c r="C2511" s="43"/>
      <c r="D2511" s="43"/>
      <c r="E2511" s="43"/>
      <c r="F2511" s="43"/>
      <c r="G2511" s="43"/>
      <c r="H2511" s="43"/>
      <c r="I2511" s="43"/>
      <c r="J2511" s="43"/>
      <c r="K2511" s="43"/>
      <c r="L2511" s="43"/>
      <c r="M2511" s="43"/>
      <c r="N2511" s="43"/>
      <c r="O2511" s="43"/>
      <c r="P2511" s="43"/>
      <c r="Q2511" s="41"/>
    </row>
    <row r="2512" spans="1:17" s="18" customFormat="1" x14ac:dyDescent="0.2">
      <c r="A2512" s="43"/>
      <c r="B2512" s="43"/>
      <c r="C2512" s="43"/>
      <c r="D2512" s="43"/>
      <c r="E2512" s="43"/>
      <c r="F2512" s="43"/>
      <c r="G2512" s="43"/>
      <c r="H2512" s="43"/>
      <c r="I2512" s="43"/>
      <c r="J2512" s="43"/>
      <c r="K2512" s="43"/>
      <c r="L2512" s="43"/>
      <c r="M2512" s="43"/>
      <c r="N2512" s="43"/>
      <c r="O2512" s="43"/>
      <c r="P2512" s="43"/>
      <c r="Q2512" s="41"/>
    </row>
    <row r="2513" spans="1:17" s="18" customFormat="1" x14ac:dyDescent="0.2">
      <c r="A2513" s="43"/>
      <c r="B2513" s="43"/>
      <c r="C2513" s="43"/>
      <c r="D2513" s="43"/>
      <c r="E2513" s="43"/>
      <c r="F2513" s="43"/>
      <c r="G2513" s="43"/>
      <c r="H2513" s="43"/>
      <c r="I2513" s="43"/>
      <c r="J2513" s="43"/>
      <c r="K2513" s="43"/>
      <c r="L2513" s="43"/>
      <c r="M2513" s="43"/>
      <c r="N2513" s="43"/>
      <c r="O2513" s="43"/>
      <c r="P2513" s="43"/>
      <c r="Q2513" s="41"/>
    </row>
    <row r="2514" spans="1:17" s="18" customFormat="1" x14ac:dyDescent="0.2">
      <c r="A2514" s="43"/>
      <c r="B2514" s="43"/>
      <c r="C2514" s="43"/>
      <c r="D2514" s="43"/>
      <c r="E2514" s="43"/>
      <c r="F2514" s="43"/>
      <c r="G2514" s="43"/>
      <c r="H2514" s="43"/>
      <c r="I2514" s="43"/>
      <c r="J2514" s="43"/>
      <c r="K2514" s="43"/>
      <c r="L2514" s="43"/>
      <c r="M2514" s="43"/>
      <c r="N2514" s="43"/>
      <c r="O2514" s="43"/>
      <c r="P2514" s="43"/>
      <c r="Q2514" s="41"/>
    </row>
    <row r="2515" spans="1:17" s="18" customFormat="1" x14ac:dyDescent="0.2">
      <c r="A2515" s="43"/>
      <c r="B2515" s="43"/>
      <c r="C2515" s="43"/>
      <c r="D2515" s="43"/>
      <c r="E2515" s="43"/>
      <c r="F2515" s="43"/>
      <c r="G2515" s="43"/>
      <c r="H2515" s="43"/>
      <c r="I2515" s="43"/>
      <c r="J2515" s="43"/>
      <c r="K2515" s="43"/>
      <c r="L2515" s="43"/>
      <c r="M2515" s="43"/>
      <c r="N2515" s="43"/>
      <c r="O2515" s="43"/>
      <c r="P2515" s="43"/>
      <c r="Q2515" s="41"/>
    </row>
    <row r="2516" spans="1:17" s="18" customFormat="1" x14ac:dyDescent="0.2">
      <c r="A2516" s="43"/>
      <c r="B2516" s="43"/>
      <c r="C2516" s="43"/>
      <c r="D2516" s="43"/>
      <c r="E2516" s="43"/>
      <c r="F2516" s="43"/>
      <c r="G2516" s="43"/>
      <c r="H2516" s="43"/>
      <c r="I2516" s="43"/>
      <c r="J2516" s="43"/>
      <c r="K2516" s="43"/>
      <c r="L2516" s="43"/>
      <c r="M2516" s="43"/>
      <c r="N2516" s="43"/>
      <c r="O2516" s="43"/>
      <c r="P2516" s="43"/>
      <c r="Q2516" s="41"/>
    </row>
    <row r="2517" spans="1:17" s="18" customFormat="1" x14ac:dyDescent="0.2">
      <c r="A2517" s="43"/>
      <c r="B2517" s="43"/>
      <c r="C2517" s="43"/>
      <c r="D2517" s="43"/>
      <c r="E2517" s="43"/>
      <c r="F2517" s="43"/>
      <c r="G2517" s="43"/>
      <c r="H2517" s="43"/>
      <c r="I2517" s="43"/>
      <c r="J2517" s="43"/>
      <c r="K2517" s="43"/>
      <c r="L2517" s="43"/>
      <c r="M2517" s="43"/>
      <c r="N2517" s="43"/>
      <c r="O2517" s="43"/>
      <c r="P2517" s="43"/>
      <c r="Q2517" s="41"/>
    </row>
    <row r="2518" spans="1:17" s="18" customFormat="1" x14ac:dyDescent="0.2">
      <c r="A2518" s="43"/>
      <c r="B2518" s="43"/>
      <c r="C2518" s="43"/>
      <c r="D2518" s="43"/>
      <c r="E2518" s="43"/>
      <c r="F2518" s="43"/>
      <c r="G2518" s="43"/>
      <c r="H2518" s="43"/>
      <c r="I2518" s="43"/>
      <c r="J2518" s="43"/>
      <c r="K2518" s="43"/>
      <c r="L2518" s="43"/>
      <c r="M2518" s="43"/>
      <c r="N2518" s="43"/>
      <c r="O2518" s="43"/>
      <c r="P2518" s="43"/>
      <c r="Q2518" s="41"/>
    </row>
    <row r="2519" spans="1:17" s="18" customFormat="1" x14ac:dyDescent="0.2">
      <c r="A2519" s="43"/>
      <c r="B2519" s="43"/>
      <c r="C2519" s="43"/>
      <c r="D2519" s="43"/>
      <c r="E2519" s="43"/>
      <c r="F2519" s="43"/>
      <c r="G2519" s="43"/>
      <c r="H2519" s="43"/>
      <c r="I2519" s="43"/>
      <c r="J2519" s="43"/>
      <c r="K2519" s="43"/>
      <c r="L2519" s="43"/>
      <c r="M2519" s="43"/>
      <c r="N2519" s="43"/>
      <c r="O2519" s="43"/>
      <c r="P2519" s="43"/>
      <c r="Q2519" s="41"/>
    </row>
    <row r="2520" spans="1:17" s="18" customFormat="1" x14ac:dyDescent="0.2">
      <c r="A2520" s="43"/>
      <c r="B2520" s="43"/>
      <c r="C2520" s="43"/>
      <c r="D2520" s="43"/>
      <c r="E2520" s="43"/>
      <c r="F2520" s="43"/>
      <c r="G2520" s="43"/>
      <c r="H2520" s="43"/>
      <c r="I2520" s="43"/>
      <c r="J2520" s="43"/>
      <c r="K2520" s="43"/>
      <c r="L2520" s="43"/>
      <c r="M2520" s="43"/>
      <c r="N2520" s="43"/>
      <c r="O2520" s="43"/>
      <c r="P2520" s="43"/>
      <c r="Q2520" s="41"/>
    </row>
    <row r="2521" spans="1:17" s="18" customFormat="1" x14ac:dyDescent="0.2">
      <c r="A2521" s="43"/>
      <c r="B2521" s="43"/>
      <c r="C2521" s="43"/>
      <c r="D2521" s="43"/>
      <c r="E2521" s="43"/>
      <c r="F2521" s="43"/>
      <c r="G2521" s="43"/>
      <c r="H2521" s="43"/>
      <c r="I2521" s="43"/>
      <c r="J2521" s="43"/>
      <c r="K2521" s="43"/>
      <c r="L2521" s="43"/>
      <c r="M2521" s="43"/>
      <c r="N2521" s="43"/>
      <c r="O2521" s="43"/>
      <c r="P2521" s="43"/>
      <c r="Q2521" s="41"/>
    </row>
    <row r="2522" spans="1:17" s="18" customFormat="1" x14ac:dyDescent="0.2">
      <c r="A2522" s="43"/>
      <c r="B2522" s="43"/>
      <c r="C2522" s="43"/>
      <c r="D2522" s="43"/>
      <c r="E2522" s="43"/>
      <c r="F2522" s="43"/>
      <c r="G2522" s="43"/>
      <c r="H2522" s="43"/>
      <c r="I2522" s="43"/>
      <c r="J2522" s="43"/>
      <c r="K2522" s="43"/>
      <c r="L2522" s="43"/>
      <c r="M2522" s="43"/>
      <c r="N2522" s="43"/>
      <c r="O2522" s="43"/>
      <c r="P2522" s="43"/>
      <c r="Q2522" s="41"/>
    </row>
    <row r="2523" spans="1:17" s="18" customFormat="1" x14ac:dyDescent="0.2">
      <c r="A2523" s="43"/>
      <c r="B2523" s="43"/>
      <c r="C2523" s="43"/>
      <c r="D2523" s="43"/>
      <c r="E2523" s="43"/>
      <c r="F2523" s="43"/>
      <c r="G2523" s="43"/>
      <c r="H2523" s="43"/>
      <c r="I2523" s="43"/>
      <c r="J2523" s="43"/>
      <c r="K2523" s="43"/>
      <c r="L2523" s="43"/>
      <c r="M2523" s="43"/>
      <c r="N2523" s="43"/>
      <c r="O2523" s="43"/>
      <c r="P2523" s="43"/>
      <c r="Q2523" s="41"/>
    </row>
    <row r="2524" spans="1:17" s="18" customFormat="1" x14ac:dyDescent="0.2">
      <c r="A2524" s="43"/>
      <c r="B2524" s="43"/>
      <c r="C2524" s="43"/>
      <c r="D2524" s="43"/>
      <c r="E2524" s="43"/>
      <c r="F2524" s="43"/>
      <c r="G2524" s="43"/>
      <c r="H2524" s="43"/>
      <c r="I2524" s="43"/>
      <c r="J2524" s="43"/>
      <c r="K2524" s="43"/>
      <c r="L2524" s="43"/>
      <c r="M2524" s="43"/>
      <c r="N2524" s="43"/>
      <c r="O2524" s="43"/>
      <c r="P2524" s="43"/>
      <c r="Q2524" s="41"/>
    </row>
    <row r="2525" spans="1:17" s="18" customFormat="1" x14ac:dyDescent="0.2">
      <c r="A2525" s="43"/>
      <c r="B2525" s="43"/>
      <c r="C2525" s="43"/>
      <c r="D2525" s="43"/>
      <c r="E2525" s="43"/>
      <c r="F2525" s="43"/>
      <c r="G2525" s="43"/>
      <c r="H2525" s="43"/>
      <c r="I2525" s="43"/>
      <c r="J2525" s="43"/>
      <c r="K2525" s="43"/>
      <c r="L2525" s="43"/>
      <c r="M2525" s="43"/>
      <c r="N2525" s="43"/>
      <c r="O2525" s="43"/>
      <c r="P2525" s="43"/>
      <c r="Q2525" s="41"/>
    </row>
    <row r="2526" spans="1:17" s="18" customFormat="1" x14ac:dyDescent="0.2">
      <c r="A2526" s="43"/>
      <c r="B2526" s="43"/>
      <c r="C2526" s="43"/>
      <c r="D2526" s="43"/>
      <c r="E2526" s="43"/>
      <c r="F2526" s="43"/>
      <c r="G2526" s="43"/>
      <c r="H2526" s="43"/>
      <c r="I2526" s="43"/>
      <c r="J2526" s="43"/>
      <c r="K2526" s="43"/>
      <c r="L2526" s="43"/>
      <c r="M2526" s="43"/>
      <c r="N2526" s="43"/>
      <c r="O2526" s="43"/>
      <c r="P2526" s="43"/>
      <c r="Q2526" s="41"/>
    </row>
    <row r="2527" spans="1:17" s="18" customFormat="1" x14ac:dyDescent="0.2">
      <c r="A2527" s="43"/>
      <c r="B2527" s="43"/>
      <c r="C2527" s="43"/>
      <c r="D2527" s="43"/>
      <c r="E2527" s="43"/>
      <c r="F2527" s="43"/>
      <c r="G2527" s="43"/>
      <c r="H2527" s="43"/>
      <c r="I2527" s="43"/>
      <c r="J2527" s="43"/>
      <c r="K2527" s="43"/>
      <c r="L2527" s="43"/>
      <c r="M2527" s="43"/>
      <c r="N2527" s="43"/>
      <c r="O2527" s="43"/>
      <c r="P2527" s="43"/>
      <c r="Q2527" s="41"/>
    </row>
    <row r="2528" spans="1:17" s="18" customFormat="1" x14ac:dyDescent="0.2">
      <c r="A2528" s="43"/>
      <c r="B2528" s="43"/>
      <c r="C2528" s="43"/>
      <c r="D2528" s="43"/>
      <c r="E2528" s="43"/>
      <c r="F2528" s="43"/>
      <c r="G2528" s="43"/>
      <c r="H2528" s="43"/>
      <c r="I2528" s="43"/>
      <c r="J2528" s="43"/>
      <c r="K2528" s="43"/>
      <c r="L2528" s="43"/>
      <c r="M2528" s="43"/>
      <c r="N2528" s="43"/>
      <c r="O2528" s="43"/>
      <c r="P2528" s="43"/>
      <c r="Q2528" s="41"/>
    </row>
    <row r="2529" spans="1:17" s="18" customFormat="1" x14ac:dyDescent="0.2">
      <c r="A2529" s="43"/>
      <c r="B2529" s="43"/>
      <c r="C2529" s="43"/>
      <c r="D2529" s="43"/>
      <c r="E2529" s="43"/>
      <c r="F2529" s="43"/>
      <c r="G2529" s="43"/>
      <c r="H2529" s="43"/>
      <c r="I2529" s="43"/>
      <c r="J2529" s="43"/>
      <c r="K2529" s="43"/>
      <c r="L2529" s="43"/>
      <c r="M2529" s="43"/>
      <c r="N2529" s="43"/>
      <c r="O2529" s="43"/>
      <c r="P2529" s="43"/>
      <c r="Q2529" s="41"/>
    </row>
    <row r="2530" spans="1:17" s="18" customFormat="1" x14ac:dyDescent="0.2">
      <c r="A2530" s="43"/>
      <c r="B2530" s="43"/>
      <c r="C2530" s="43"/>
      <c r="D2530" s="43"/>
      <c r="E2530" s="43"/>
      <c r="F2530" s="43"/>
      <c r="G2530" s="43"/>
      <c r="H2530" s="43"/>
      <c r="I2530" s="43"/>
      <c r="J2530" s="43"/>
      <c r="K2530" s="43"/>
      <c r="L2530" s="43"/>
      <c r="M2530" s="43"/>
      <c r="N2530" s="43"/>
      <c r="O2530" s="43"/>
      <c r="P2530" s="43"/>
      <c r="Q2530" s="41"/>
    </row>
    <row r="2531" spans="1:17" s="18" customFormat="1" x14ac:dyDescent="0.2">
      <c r="A2531" s="43"/>
      <c r="B2531" s="43"/>
      <c r="C2531" s="43"/>
      <c r="D2531" s="43"/>
      <c r="E2531" s="43"/>
      <c r="F2531" s="43"/>
      <c r="G2531" s="43"/>
      <c r="H2531" s="43"/>
      <c r="I2531" s="43"/>
      <c r="J2531" s="43"/>
      <c r="K2531" s="43"/>
      <c r="L2531" s="43"/>
      <c r="M2531" s="43"/>
      <c r="N2531" s="43"/>
      <c r="O2531" s="43"/>
      <c r="P2531" s="43"/>
      <c r="Q2531" s="41"/>
    </row>
    <row r="2532" spans="1:17" s="18" customFormat="1" x14ac:dyDescent="0.2">
      <c r="A2532" s="43"/>
      <c r="B2532" s="43"/>
      <c r="C2532" s="43"/>
      <c r="D2532" s="43"/>
      <c r="E2532" s="43"/>
      <c r="F2532" s="43"/>
      <c r="G2532" s="43"/>
      <c r="H2532" s="43"/>
      <c r="I2532" s="43"/>
      <c r="J2532" s="43"/>
      <c r="K2532" s="43"/>
      <c r="L2532" s="43"/>
      <c r="M2532" s="43"/>
      <c r="N2532" s="43"/>
      <c r="O2532" s="43"/>
      <c r="P2532" s="43"/>
      <c r="Q2532" s="41"/>
    </row>
    <row r="2533" spans="1:17" s="18" customFormat="1" x14ac:dyDescent="0.2">
      <c r="A2533" s="43"/>
      <c r="B2533" s="43"/>
      <c r="C2533" s="43"/>
      <c r="D2533" s="43"/>
      <c r="E2533" s="43"/>
      <c r="F2533" s="43"/>
      <c r="G2533" s="43"/>
      <c r="H2533" s="43"/>
      <c r="I2533" s="43"/>
      <c r="J2533" s="43"/>
      <c r="K2533" s="43"/>
      <c r="L2533" s="43"/>
      <c r="M2533" s="43"/>
      <c r="N2533" s="43"/>
      <c r="O2533" s="43"/>
      <c r="P2533" s="43"/>
      <c r="Q2533" s="41"/>
    </row>
    <row r="2534" spans="1:17" s="18" customFormat="1" x14ac:dyDescent="0.2">
      <c r="A2534" s="43"/>
      <c r="B2534" s="43"/>
      <c r="C2534" s="43"/>
      <c r="D2534" s="43"/>
      <c r="E2534" s="43"/>
      <c r="F2534" s="43"/>
      <c r="G2534" s="43"/>
      <c r="H2534" s="43"/>
      <c r="I2534" s="43"/>
      <c r="J2534" s="43"/>
      <c r="K2534" s="43"/>
      <c r="L2534" s="43"/>
      <c r="M2534" s="43"/>
      <c r="N2534" s="43"/>
      <c r="O2534" s="43"/>
      <c r="P2534" s="43"/>
      <c r="Q2534" s="41"/>
    </row>
    <row r="2535" spans="1:17" s="18" customFormat="1" x14ac:dyDescent="0.2">
      <c r="A2535" s="43"/>
      <c r="B2535" s="43"/>
      <c r="C2535" s="43"/>
      <c r="D2535" s="43"/>
      <c r="E2535" s="43"/>
      <c r="F2535" s="43"/>
      <c r="G2535" s="43"/>
      <c r="H2535" s="43"/>
      <c r="I2535" s="43"/>
      <c r="J2535" s="43"/>
      <c r="K2535" s="43"/>
      <c r="L2535" s="43"/>
      <c r="M2535" s="43"/>
      <c r="N2535" s="43"/>
      <c r="O2535" s="43"/>
      <c r="P2535" s="43"/>
      <c r="Q2535" s="41"/>
    </row>
    <row r="2536" spans="1:17" s="18" customFormat="1" x14ac:dyDescent="0.2">
      <c r="A2536" s="43"/>
      <c r="B2536" s="43"/>
      <c r="C2536" s="43"/>
      <c r="D2536" s="43"/>
      <c r="E2536" s="43"/>
      <c r="F2536" s="43"/>
      <c r="G2536" s="43"/>
      <c r="H2536" s="43"/>
      <c r="I2536" s="43"/>
      <c r="J2536" s="43"/>
      <c r="K2536" s="43"/>
      <c r="L2536" s="43"/>
      <c r="M2536" s="43"/>
      <c r="N2536" s="43"/>
      <c r="O2536" s="43"/>
      <c r="P2536" s="43"/>
      <c r="Q2536" s="41"/>
    </row>
    <row r="2537" spans="1:17" s="18" customFormat="1" x14ac:dyDescent="0.2">
      <c r="A2537" s="43"/>
      <c r="B2537" s="43"/>
      <c r="C2537" s="43"/>
      <c r="D2537" s="43"/>
      <c r="E2537" s="43"/>
      <c r="F2537" s="43"/>
      <c r="G2537" s="43"/>
      <c r="H2537" s="43"/>
      <c r="I2537" s="43"/>
      <c r="J2537" s="43"/>
      <c r="K2537" s="43"/>
      <c r="L2537" s="43"/>
      <c r="M2537" s="43"/>
      <c r="N2537" s="43"/>
      <c r="O2537" s="43"/>
      <c r="P2537" s="43"/>
      <c r="Q2537" s="41"/>
    </row>
    <row r="2538" spans="1:17" s="18" customFormat="1" x14ac:dyDescent="0.2">
      <c r="A2538" s="43"/>
      <c r="B2538" s="43"/>
      <c r="C2538" s="43"/>
      <c r="D2538" s="43"/>
      <c r="E2538" s="43"/>
      <c r="F2538" s="43"/>
      <c r="G2538" s="43"/>
      <c r="H2538" s="43"/>
      <c r="I2538" s="43"/>
      <c r="J2538" s="43"/>
      <c r="K2538" s="43"/>
      <c r="L2538" s="43"/>
      <c r="M2538" s="43"/>
      <c r="N2538" s="43"/>
      <c r="O2538" s="43"/>
      <c r="P2538" s="43"/>
      <c r="Q2538" s="41"/>
    </row>
    <row r="2539" spans="1:17" s="18" customFormat="1" x14ac:dyDescent="0.2">
      <c r="A2539" s="43"/>
      <c r="B2539" s="43"/>
      <c r="C2539" s="43"/>
      <c r="D2539" s="43"/>
      <c r="E2539" s="43"/>
      <c r="F2539" s="43"/>
      <c r="G2539" s="43"/>
      <c r="H2539" s="43"/>
      <c r="I2539" s="43"/>
      <c r="J2539" s="43"/>
      <c r="K2539" s="43"/>
      <c r="L2539" s="43"/>
      <c r="M2539" s="43"/>
      <c r="N2539" s="43"/>
      <c r="O2539" s="43"/>
      <c r="P2539" s="43"/>
      <c r="Q2539" s="41"/>
    </row>
    <row r="2540" spans="1:17" s="18" customFormat="1" x14ac:dyDescent="0.2">
      <c r="A2540" s="43"/>
      <c r="B2540" s="43"/>
      <c r="C2540" s="43"/>
      <c r="D2540" s="43"/>
      <c r="E2540" s="43"/>
      <c r="F2540" s="43"/>
      <c r="G2540" s="43"/>
      <c r="H2540" s="43"/>
      <c r="I2540" s="43"/>
      <c r="J2540" s="43"/>
      <c r="K2540" s="43"/>
      <c r="L2540" s="43"/>
      <c r="M2540" s="43"/>
      <c r="N2540" s="43"/>
      <c r="O2540" s="43"/>
      <c r="P2540" s="43"/>
      <c r="Q2540" s="41"/>
    </row>
    <row r="2541" spans="1:17" s="18" customFormat="1" x14ac:dyDescent="0.2">
      <c r="A2541" s="43"/>
      <c r="B2541" s="43"/>
      <c r="C2541" s="43"/>
      <c r="D2541" s="43"/>
      <c r="E2541" s="43"/>
      <c r="F2541" s="43"/>
      <c r="G2541" s="43"/>
      <c r="H2541" s="43"/>
      <c r="I2541" s="43"/>
      <c r="J2541" s="43"/>
      <c r="K2541" s="43"/>
      <c r="L2541" s="43"/>
      <c r="M2541" s="43"/>
      <c r="N2541" s="43"/>
      <c r="O2541" s="43"/>
      <c r="P2541" s="43"/>
      <c r="Q2541" s="41"/>
    </row>
    <row r="2542" spans="1:17" s="18" customFormat="1" x14ac:dyDescent="0.2">
      <c r="A2542" s="43"/>
      <c r="B2542" s="43"/>
      <c r="C2542" s="43"/>
      <c r="D2542" s="43"/>
      <c r="E2542" s="43"/>
      <c r="F2542" s="43"/>
      <c r="G2542" s="43"/>
      <c r="H2542" s="43"/>
      <c r="I2542" s="43"/>
      <c r="J2542" s="43"/>
      <c r="K2542" s="43"/>
      <c r="L2542" s="43"/>
      <c r="M2542" s="43"/>
      <c r="N2542" s="43"/>
      <c r="O2542" s="43"/>
      <c r="P2542" s="43"/>
      <c r="Q2542" s="41"/>
    </row>
    <row r="2543" spans="1:17" s="18" customFormat="1" x14ac:dyDescent="0.2">
      <c r="A2543" s="43"/>
      <c r="B2543" s="43"/>
      <c r="C2543" s="43"/>
      <c r="D2543" s="43"/>
      <c r="E2543" s="43"/>
      <c r="F2543" s="43"/>
      <c r="G2543" s="43"/>
      <c r="H2543" s="43"/>
      <c r="I2543" s="43"/>
      <c r="J2543" s="43"/>
      <c r="K2543" s="43"/>
      <c r="L2543" s="43"/>
      <c r="M2543" s="43"/>
      <c r="N2543" s="43"/>
      <c r="O2543" s="43"/>
      <c r="P2543" s="43"/>
      <c r="Q2543" s="41"/>
    </row>
    <row r="2544" spans="1:17" s="18" customFormat="1" x14ac:dyDescent="0.2">
      <c r="A2544" s="43"/>
      <c r="B2544" s="43"/>
      <c r="C2544" s="43"/>
      <c r="D2544" s="43"/>
      <c r="E2544" s="43"/>
      <c r="F2544" s="43"/>
      <c r="G2544" s="43"/>
      <c r="H2544" s="43"/>
      <c r="I2544" s="43"/>
      <c r="J2544" s="43"/>
      <c r="K2544" s="43"/>
      <c r="L2544" s="43"/>
      <c r="M2544" s="43"/>
      <c r="N2544" s="43"/>
      <c r="O2544" s="43"/>
      <c r="P2544" s="43"/>
      <c r="Q2544" s="41"/>
    </row>
    <row r="2545" spans="1:17" s="18" customFormat="1" x14ac:dyDescent="0.2">
      <c r="A2545" s="43"/>
      <c r="B2545" s="43"/>
      <c r="C2545" s="43"/>
      <c r="D2545" s="43"/>
      <c r="E2545" s="43"/>
      <c r="F2545" s="43"/>
      <c r="G2545" s="43"/>
      <c r="H2545" s="43"/>
      <c r="I2545" s="43"/>
      <c r="J2545" s="43"/>
      <c r="K2545" s="43"/>
      <c r="L2545" s="43"/>
      <c r="M2545" s="43"/>
      <c r="N2545" s="43"/>
      <c r="O2545" s="43"/>
      <c r="P2545" s="43"/>
      <c r="Q2545" s="41"/>
    </row>
    <row r="2546" spans="1:17" s="18" customFormat="1" x14ac:dyDescent="0.2">
      <c r="A2546" s="43"/>
      <c r="B2546" s="43"/>
      <c r="C2546" s="43"/>
      <c r="D2546" s="43"/>
      <c r="E2546" s="43"/>
      <c r="F2546" s="43"/>
      <c r="G2546" s="43"/>
      <c r="H2546" s="43"/>
      <c r="I2546" s="43"/>
      <c r="J2546" s="43"/>
      <c r="K2546" s="43"/>
      <c r="L2546" s="43"/>
      <c r="M2546" s="43"/>
      <c r="N2546" s="43"/>
      <c r="O2546" s="43"/>
      <c r="P2546" s="43"/>
      <c r="Q2546" s="41"/>
    </row>
    <row r="2547" spans="1:17" s="18" customFormat="1" x14ac:dyDescent="0.2">
      <c r="A2547" s="43"/>
      <c r="B2547" s="43"/>
      <c r="C2547" s="43"/>
      <c r="D2547" s="43"/>
      <c r="E2547" s="43"/>
      <c r="F2547" s="43"/>
      <c r="G2547" s="43"/>
      <c r="H2547" s="43"/>
      <c r="I2547" s="43"/>
      <c r="J2547" s="43"/>
      <c r="K2547" s="43"/>
      <c r="L2547" s="43"/>
      <c r="M2547" s="43"/>
      <c r="N2547" s="43"/>
      <c r="O2547" s="43"/>
      <c r="P2547" s="43"/>
      <c r="Q2547" s="41"/>
    </row>
    <row r="2548" spans="1:17" s="18" customFormat="1" x14ac:dyDescent="0.2">
      <c r="A2548" s="43"/>
      <c r="B2548" s="43"/>
      <c r="C2548" s="43"/>
      <c r="D2548" s="43"/>
      <c r="E2548" s="43"/>
      <c r="F2548" s="43"/>
      <c r="G2548" s="43"/>
      <c r="H2548" s="43"/>
      <c r="I2548" s="43"/>
      <c r="J2548" s="43"/>
      <c r="K2548" s="43"/>
      <c r="L2548" s="43"/>
      <c r="M2548" s="43"/>
      <c r="N2548" s="43"/>
      <c r="O2548" s="43"/>
      <c r="P2548" s="43"/>
      <c r="Q2548" s="41"/>
    </row>
    <row r="2549" spans="1:17" s="18" customFormat="1" x14ac:dyDescent="0.2">
      <c r="A2549" s="43"/>
      <c r="B2549" s="43"/>
      <c r="C2549" s="43"/>
      <c r="D2549" s="43"/>
      <c r="E2549" s="43"/>
      <c r="F2549" s="43"/>
      <c r="G2549" s="43"/>
      <c r="H2549" s="43"/>
      <c r="I2549" s="43"/>
      <c r="J2549" s="43"/>
      <c r="K2549" s="43"/>
      <c r="L2549" s="43"/>
      <c r="M2549" s="43"/>
      <c r="N2549" s="43"/>
      <c r="O2549" s="43"/>
      <c r="P2549" s="43"/>
      <c r="Q2549" s="41"/>
    </row>
    <row r="2550" spans="1:17" s="18" customFormat="1" x14ac:dyDescent="0.2">
      <c r="A2550" s="43"/>
      <c r="B2550" s="43"/>
      <c r="C2550" s="43"/>
      <c r="D2550" s="43"/>
      <c r="E2550" s="43"/>
      <c r="F2550" s="43"/>
      <c r="G2550" s="43"/>
      <c r="H2550" s="43"/>
      <c r="I2550" s="43"/>
      <c r="J2550" s="43"/>
      <c r="K2550" s="43"/>
      <c r="L2550" s="43"/>
      <c r="M2550" s="43"/>
      <c r="N2550" s="43"/>
      <c r="O2550" s="43"/>
      <c r="P2550" s="43"/>
      <c r="Q2550" s="41"/>
    </row>
    <row r="2551" spans="1:17" s="18" customFormat="1" x14ac:dyDescent="0.2">
      <c r="A2551" s="43"/>
      <c r="B2551" s="43"/>
      <c r="C2551" s="43"/>
      <c r="D2551" s="43"/>
      <c r="E2551" s="43"/>
      <c r="F2551" s="43"/>
      <c r="G2551" s="43"/>
      <c r="H2551" s="43"/>
      <c r="I2551" s="43"/>
      <c r="J2551" s="43"/>
      <c r="K2551" s="43"/>
      <c r="L2551" s="43"/>
      <c r="M2551" s="43"/>
      <c r="N2551" s="43"/>
      <c r="O2551" s="43"/>
      <c r="P2551" s="43"/>
      <c r="Q2551" s="41"/>
    </row>
    <row r="2552" spans="1:17" s="18" customFormat="1" x14ac:dyDescent="0.2">
      <c r="A2552" s="43"/>
      <c r="B2552" s="43"/>
      <c r="C2552" s="43"/>
      <c r="D2552" s="43"/>
      <c r="E2552" s="43"/>
      <c r="F2552" s="43"/>
      <c r="G2552" s="43"/>
      <c r="H2552" s="43"/>
      <c r="I2552" s="43"/>
      <c r="J2552" s="43"/>
      <c r="K2552" s="43"/>
      <c r="L2552" s="43"/>
      <c r="M2552" s="43"/>
      <c r="N2552" s="43"/>
      <c r="O2552" s="43"/>
      <c r="P2552" s="43"/>
      <c r="Q2552" s="41"/>
    </row>
    <row r="2553" spans="1:17" s="18" customFormat="1" x14ac:dyDescent="0.2">
      <c r="A2553" s="43"/>
      <c r="B2553" s="43"/>
      <c r="C2553" s="43"/>
      <c r="D2553" s="43"/>
      <c r="E2553" s="43"/>
      <c r="F2553" s="43"/>
      <c r="G2553" s="43"/>
      <c r="H2553" s="43"/>
      <c r="I2553" s="43"/>
      <c r="J2553" s="43"/>
      <c r="K2553" s="43"/>
      <c r="L2553" s="43"/>
      <c r="M2553" s="43"/>
      <c r="N2553" s="43"/>
      <c r="O2553" s="43"/>
      <c r="P2553" s="43"/>
      <c r="Q2553" s="41"/>
    </row>
    <row r="2554" spans="1:17" s="18" customFormat="1" x14ac:dyDescent="0.2">
      <c r="A2554" s="43"/>
      <c r="B2554" s="43"/>
      <c r="C2554" s="43"/>
      <c r="D2554" s="43"/>
      <c r="E2554" s="43"/>
      <c r="F2554" s="43"/>
      <c r="G2554" s="43"/>
      <c r="H2554" s="43"/>
      <c r="I2554" s="43"/>
      <c r="J2554" s="43"/>
      <c r="K2554" s="43"/>
      <c r="L2554" s="43"/>
      <c r="M2554" s="43"/>
      <c r="N2554" s="43"/>
      <c r="O2554" s="43"/>
      <c r="P2554" s="43"/>
      <c r="Q2554" s="41"/>
    </row>
    <row r="2555" spans="1:17" s="18" customFormat="1" x14ac:dyDescent="0.2">
      <c r="A2555" s="43"/>
      <c r="B2555" s="43"/>
      <c r="C2555" s="43"/>
      <c r="D2555" s="43"/>
      <c r="E2555" s="43"/>
      <c r="F2555" s="43"/>
      <c r="G2555" s="43"/>
      <c r="H2555" s="43"/>
      <c r="I2555" s="43"/>
      <c r="J2555" s="43"/>
      <c r="K2555" s="43"/>
      <c r="L2555" s="43"/>
      <c r="M2555" s="43"/>
      <c r="N2555" s="43"/>
      <c r="O2555" s="43"/>
      <c r="P2555" s="43"/>
      <c r="Q2555" s="41"/>
    </row>
    <row r="2556" spans="1:17" s="18" customFormat="1" x14ac:dyDescent="0.2">
      <c r="A2556" s="43"/>
      <c r="B2556" s="43"/>
      <c r="C2556" s="43"/>
      <c r="D2556" s="43"/>
      <c r="E2556" s="43"/>
      <c r="F2556" s="43"/>
      <c r="G2556" s="43"/>
      <c r="H2556" s="43"/>
      <c r="I2556" s="43"/>
      <c r="J2556" s="43"/>
      <c r="K2556" s="43"/>
      <c r="L2556" s="43"/>
      <c r="M2556" s="43"/>
      <c r="N2556" s="43"/>
      <c r="O2556" s="43"/>
      <c r="P2556" s="43"/>
      <c r="Q2556" s="41"/>
    </row>
    <row r="2557" spans="1:17" s="18" customFormat="1" x14ac:dyDescent="0.2">
      <c r="A2557" s="43"/>
      <c r="B2557" s="43"/>
      <c r="C2557" s="43"/>
      <c r="D2557" s="43"/>
      <c r="E2557" s="43"/>
      <c r="F2557" s="43"/>
      <c r="G2557" s="43"/>
      <c r="H2557" s="43"/>
      <c r="I2557" s="43"/>
      <c r="J2557" s="43"/>
      <c r="K2557" s="43"/>
      <c r="L2557" s="43"/>
      <c r="M2557" s="43"/>
      <c r="N2557" s="43"/>
      <c r="O2557" s="43"/>
      <c r="P2557" s="43"/>
      <c r="Q2557" s="41"/>
    </row>
    <row r="2558" spans="1:17" s="18" customFormat="1" x14ac:dyDescent="0.2">
      <c r="A2558" s="43"/>
      <c r="B2558" s="43"/>
      <c r="C2558" s="43"/>
      <c r="D2558" s="43"/>
      <c r="E2558" s="43"/>
      <c r="F2558" s="43"/>
      <c r="G2558" s="43"/>
      <c r="H2558" s="43"/>
      <c r="I2558" s="43"/>
      <c r="J2558" s="43"/>
      <c r="K2558" s="43"/>
      <c r="L2558" s="43"/>
      <c r="M2558" s="43"/>
      <c r="N2558" s="43"/>
      <c r="O2558" s="43"/>
      <c r="P2558" s="43"/>
      <c r="Q2558" s="41"/>
    </row>
    <row r="2559" spans="1:17" s="18" customFormat="1" x14ac:dyDescent="0.2">
      <c r="A2559" s="43"/>
      <c r="B2559" s="43"/>
      <c r="C2559" s="43"/>
      <c r="D2559" s="43"/>
      <c r="E2559" s="43"/>
      <c r="F2559" s="43"/>
      <c r="G2559" s="43"/>
      <c r="H2559" s="43"/>
      <c r="I2559" s="43"/>
      <c r="J2559" s="43"/>
      <c r="K2559" s="43"/>
      <c r="L2559" s="43"/>
      <c r="M2559" s="43"/>
      <c r="N2559" s="43"/>
      <c r="O2559" s="43"/>
      <c r="P2559" s="43"/>
      <c r="Q2559" s="41"/>
    </row>
    <row r="2560" spans="1:17" s="18" customFormat="1" x14ac:dyDescent="0.2">
      <c r="A2560" s="43"/>
      <c r="B2560" s="43"/>
      <c r="C2560" s="43"/>
      <c r="D2560" s="43"/>
      <c r="E2560" s="43"/>
      <c r="F2560" s="43"/>
      <c r="G2560" s="43"/>
      <c r="H2560" s="43"/>
      <c r="I2560" s="43"/>
      <c r="J2560" s="43"/>
      <c r="K2560" s="43"/>
      <c r="L2560" s="43"/>
      <c r="M2560" s="43"/>
      <c r="N2560" s="43"/>
      <c r="O2560" s="43"/>
      <c r="P2560" s="43"/>
      <c r="Q2560" s="41"/>
    </row>
    <row r="2561" spans="1:17" s="18" customFormat="1" x14ac:dyDescent="0.2">
      <c r="A2561" s="43"/>
      <c r="B2561" s="43"/>
      <c r="C2561" s="43"/>
      <c r="D2561" s="43"/>
      <c r="E2561" s="43"/>
      <c r="F2561" s="43"/>
      <c r="G2561" s="43"/>
      <c r="H2561" s="43"/>
      <c r="I2561" s="43"/>
      <c r="J2561" s="43"/>
      <c r="K2561" s="43"/>
      <c r="L2561" s="43"/>
      <c r="M2561" s="43"/>
      <c r="N2561" s="43"/>
      <c r="O2561" s="43"/>
      <c r="P2561" s="43"/>
      <c r="Q2561" s="41"/>
    </row>
    <row r="2562" spans="1:17" s="18" customFormat="1" x14ac:dyDescent="0.2">
      <c r="A2562" s="43"/>
      <c r="B2562" s="43"/>
      <c r="C2562" s="43"/>
      <c r="D2562" s="43"/>
      <c r="E2562" s="43"/>
      <c r="F2562" s="43"/>
      <c r="G2562" s="43"/>
      <c r="H2562" s="43"/>
      <c r="I2562" s="43"/>
      <c r="J2562" s="43"/>
      <c r="K2562" s="43"/>
      <c r="L2562" s="43"/>
      <c r="M2562" s="43"/>
      <c r="N2562" s="43"/>
      <c r="O2562" s="43"/>
      <c r="P2562" s="43"/>
      <c r="Q2562" s="41"/>
    </row>
    <row r="2563" spans="1:17" s="18" customFormat="1" x14ac:dyDescent="0.2">
      <c r="A2563" s="43"/>
      <c r="B2563" s="43"/>
      <c r="C2563" s="43"/>
      <c r="D2563" s="43"/>
      <c r="E2563" s="43"/>
      <c r="F2563" s="43"/>
      <c r="G2563" s="43"/>
      <c r="H2563" s="43"/>
      <c r="I2563" s="43"/>
      <c r="J2563" s="43"/>
      <c r="K2563" s="43"/>
      <c r="L2563" s="43"/>
      <c r="M2563" s="43"/>
      <c r="N2563" s="43"/>
      <c r="O2563" s="43"/>
      <c r="P2563" s="43"/>
      <c r="Q2563" s="41"/>
    </row>
    <row r="2564" spans="1:17" s="18" customFormat="1" x14ac:dyDescent="0.2">
      <c r="A2564" s="43"/>
      <c r="B2564" s="43"/>
      <c r="C2564" s="43"/>
      <c r="D2564" s="43"/>
      <c r="E2564" s="43"/>
      <c r="F2564" s="43"/>
      <c r="G2564" s="43"/>
      <c r="H2564" s="43"/>
      <c r="I2564" s="43"/>
      <c r="J2564" s="43"/>
      <c r="K2564" s="43"/>
      <c r="L2564" s="43"/>
      <c r="M2564" s="43"/>
      <c r="N2564" s="43"/>
      <c r="O2564" s="43"/>
      <c r="P2564" s="43"/>
      <c r="Q2564" s="41"/>
    </row>
    <row r="2565" spans="1:17" s="18" customFormat="1" x14ac:dyDescent="0.2">
      <c r="A2565" s="43"/>
      <c r="B2565" s="43"/>
      <c r="C2565" s="43"/>
      <c r="D2565" s="43"/>
      <c r="E2565" s="43"/>
      <c r="F2565" s="43"/>
      <c r="G2565" s="43"/>
      <c r="H2565" s="43"/>
      <c r="I2565" s="43"/>
      <c r="J2565" s="43"/>
      <c r="K2565" s="43"/>
      <c r="L2565" s="43"/>
      <c r="M2565" s="43"/>
      <c r="N2565" s="43"/>
      <c r="O2565" s="43"/>
      <c r="P2565" s="43"/>
      <c r="Q2565" s="41"/>
    </row>
    <row r="2566" spans="1:17" s="18" customFormat="1" x14ac:dyDescent="0.2">
      <c r="A2566" s="43"/>
      <c r="B2566" s="43"/>
      <c r="C2566" s="43"/>
      <c r="D2566" s="43"/>
      <c r="E2566" s="43"/>
      <c r="F2566" s="43"/>
      <c r="G2566" s="43"/>
      <c r="H2566" s="43"/>
      <c r="I2566" s="43"/>
      <c r="J2566" s="43"/>
      <c r="K2566" s="43"/>
      <c r="L2566" s="43"/>
      <c r="M2566" s="43"/>
      <c r="N2566" s="43"/>
      <c r="O2566" s="43"/>
      <c r="P2566" s="43"/>
      <c r="Q2566" s="41"/>
    </row>
    <row r="2567" spans="1:17" s="18" customFormat="1" x14ac:dyDescent="0.2">
      <c r="A2567" s="43"/>
      <c r="B2567" s="43"/>
      <c r="C2567" s="43"/>
      <c r="D2567" s="43"/>
      <c r="E2567" s="43"/>
      <c r="F2567" s="43"/>
      <c r="G2567" s="43"/>
      <c r="H2567" s="43"/>
      <c r="I2567" s="43"/>
      <c r="J2567" s="43"/>
      <c r="K2567" s="43"/>
      <c r="L2567" s="43"/>
      <c r="M2567" s="43"/>
      <c r="N2567" s="43"/>
      <c r="O2567" s="43"/>
      <c r="P2567" s="43"/>
      <c r="Q2567" s="41"/>
    </row>
    <row r="2568" spans="1:17" s="18" customFormat="1" x14ac:dyDescent="0.2">
      <c r="A2568" s="43"/>
      <c r="B2568" s="43"/>
      <c r="C2568" s="43"/>
      <c r="D2568" s="43"/>
      <c r="E2568" s="43"/>
      <c r="F2568" s="43"/>
      <c r="G2568" s="43"/>
      <c r="H2568" s="43"/>
      <c r="I2568" s="43"/>
      <c r="J2568" s="43"/>
      <c r="K2568" s="43"/>
      <c r="L2568" s="43"/>
      <c r="M2568" s="43"/>
      <c r="N2568" s="43"/>
      <c r="O2568" s="43"/>
      <c r="P2568" s="43"/>
      <c r="Q2568" s="41"/>
    </row>
    <row r="2569" spans="1:17" s="18" customFormat="1" x14ac:dyDescent="0.2">
      <c r="A2569" s="43"/>
      <c r="B2569" s="43"/>
      <c r="C2569" s="43"/>
      <c r="D2569" s="43"/>
      <c r="E2569" s="43"/>
      <c r="F2569" s="43"/>
      <c r="G2569" s="43"/>
      <c r="H2569" s="43"/>
      <c r="I2569" s="43"/>
      <c r="J2569" s="43"/>
      <c r="K2569" s="43"/>
      <c r="L2569" s="43"/>
      <c r="M2569" s="43"/>
      <c r="N2569" s="43"/>
      <c r="O2569" s="43"/>
      <c r="P2569" s="43"/>
      <c r="Q2569" s="41"/>
    </row>
    <row r="2570" spans="1:17" s="18" customFormat="1" x14ac:dyDescent="0.2">
      <c r="A2570" s="43"/>
      <c r="B2570" s="43"/>
      <c r="C2570" s="43"/>
      <c r="D2570" s="43"/>
      <c r="E2570" s="43"/>
      <c r="F2570" s="43"/>
      <c r="G2570" s="43"/>
      <c r="H2570" s="43"/>
      <c r="I2570" s="43"/>
      <c r="J2570" s="43"/>
      <c r="K2570" s="43"/>
      <c r="L2570" s="43"/>
      <c r="M2570" s="43"/>
      <c r="N2570" s="43"/>
      <c r="O2570" s="43"/>
      <c r="P2570" s="43"/>
      <c r="Q2570" s="41"/>
    </row>
    <row r="2571" spans="1:17" s="18" customFormat="1" x14ac:dyDescent="0.2">
      <c r="A2571" s="43"/>
      <c r="B2571" s="43"/>
      <c r="C2571" s="43"/>
      <c r="D2571" s="43"/>
      <c r="E2571" s="43"/>
      <c r="F2571" s="43"/>
      <c r="G2571" s="43"/>
      <c r="H2571" s="43"/>
      <c r="I2571" s="43"/>
      <c r="J2571" s="43"/>
      <c r="K2571" s="43"/>
      <c r="L2571" s="43"/>
      <c r="M2571" s="43"/>
      <c r="N2571" s="43"/>
      <c r="O2571" s="43"/>
      <c r="P2571" s="43"/>
      <c r="Q2571" s="41"/>
    </row>
    <row r="2572" spans="1:17" s="18" customFormat="1" x14ac:dyDescent="0.2">
      <c r="A2572" s="43"/>
      <c r="B2572" s="43"/>
      <c r="C2572" s="43"/>
      <c r="D2572" s="43"/>
      <c r="E2572" s="43"/>
      <c r="F2572" s="43"/>
      <c r="G2572" s="43"/>
      <c r="H2572" s="43"/>
      <c r="I2572" s="43"/>
      <c r="J2572" s="43"/>
      <c r="K2572" s="43"/>
      <c r="L2572" s="43"/>
      <c r="M2572" s="43"/>
      <c r="N2572" s="43"/>
      <c r="O2572" s="43"/>
      <c r="P2572" s="43"/>
      <c r="Q2572" s="41"/>
    </row>
    <row r="2573" spans="1:17" s="18" customFormat="1" x14ac:dyDescent="0.2">
      <c r="A2573" s="43"/>
      <c r="B2573" s="43"/>
      <c r="C2573" s="43"/>
      <c r="D2573" s="43"/>
      <c r="E2573" s="43"/>
      <c r="F2573" s="43"/>
      <c r="G2573" s="43"/>
      <c r="H2573" s="43"/>
      <c r="I2573" s="43"/>
      <c r="J2573" s="43"/>
      <c r="K2573" s="43"/>
      <c r="L2573" s="43"/>
      <c r="M2573" s="43"/>
      <c r="N2573" s="43"/>
      <c r="O2573" s="43"/>
      <c r="P2573" s="43"/>
      <c r="Q2573" s="41"/>
    </row>
    <row r="2574" spans="1:17" s="18" customFormat="1" x14ac:dyDescent="0.2">
      <c r="A2574" s="43"/>
      <c r="B2574" s="43"/>
      <c r="C2574" s="43"/>
      <c r="D2574" s="43"/>
      <c r="E2574" s="43"/>
      <c r="F2574" s="43"/>
      <c r="G2574" s="43"/>
      <c r="H2574" s="43"/>
      <c r="I2574" s="43"/>
      <c r="J2574" s="43"/>
      <c r="K2574" s="43"/>
      <c r="L2574" s="43"/>
      <c r="M2574" s="43"/>
      <c r="N2574" s="43"/>
      <c r="O2574" s="43"/>
      <c r="P2574" s="43"/>
      <c r="Q2574" s="41"/>
    </row>
    <row r="2575" spans="1:17" s="18" customFormat="1" x14ac:dyDescent="0.2">
      <c r="A2575" s="43"/>
      <c r="B2575" s="43"/>
      <c r="C2575" s="43"/>
      <c r="D2575" s="43"/>
      <c r="E2575" s="43"/>
      <c r="F2575" s="43"/>
      <c r="G2575" s="43"/>
      <c r="H2575" s="43"/>
      <c r="I2575" s="43"/>
      <c r="J2575" s="43"/>
      <c r="K2575" s="43"/>
      <c r="L2575" s="43"/>
      <c r="M2575" s="43"/>
      <c r="N2575" s="43"/>
      <c r="O2575" s="43"/>
      <c r="P2575" s="43"/>
      <c r="Q2575" s="41"/>
    </row>
    <row r="2576" spans="1:17" s="18" customFormat="1" x14ac:dyDescent="0.2">
      <c r="A2576" s="43"/>
      <c r="B2576" s="43"/>
      <c r="C2576" s="43"/>
      <c r="D2576" s="43"/>
      <c r="E2576" s="43"/>
      <c r="F2576" s="43"/>
      <c r="G2576" s="43"/>
      <c r="H2576" s="43"/>
      <c r="I2576" s="43"/>
      <c r="J2576" s="43"/>
      <c r="K2576" s="43"/>
      <c r="L2576" s="43"/>
      <c r="M2576" s="43"/>
      <c r="N2576" s="43"/>
      <c r="O2576" s="43"/>
      <c r="P2576" s="43"/>
      <c r="Q2576" s="41"/>
    </row>
    <row r="2577" spans="1:17" s="18" customFormat="1" x14ac:dyDescent="0.2">
      <c r="A2577" s="43"/>
      <c r="B2577" s="43"/>
      <c r="C2577" s="43"/>
      <c r="D2577" s="43"/>
      <c r="E2577" s="43"/>
      <c r="F2577" s="43"/>
      <c r="G2577" s="43"/>
      <c r="H2577" s="43"/>
      <c r="I2577" s="43"/>
      <c r="J2577" s="43"/>
      <c r="K2577" s="43"/>
      <c r="L2577" s="43"/>
      <c r="M2577" s="43"/>
      <c r="N2577" s="43"/>
      <c r="O2577" s="43"/>
      <c r="P2577" s="43"/>
      <c r="Q2577" s="41"/>
    </row>
    <row r="2578" spans="1:17" s="18" customFormat="1" x14ac:dyDescent="0.2">
      <c r="A2578" s="43"/>
      <c r="B2578" s="43"/>
      <c r="C2578" s="43"/>
      <c r="D2578" s="43"/>
      <c r="E2578" s="43"/>
      <c r="F2578" s="43"/>
      <c r="G2578" s="43"/>
      <c r="H2578" s="43"/>
      <c r="I2578" s="43"/>
      <c r="J2578" s="43"/>
      <c r="K2578" s="43"/>
      <c r="L2578" s="43"/>
      <c r="M2578" s="43"/>
      <c r="N2578" s="43"/>
      <c r="O2578" s="43"/>
      <c r="P2578" s="43"/>
      <c r="Q2578" s="41"/>
    </row>
    <row r="2579" spans="1:17" s="18" customFormat="1" x14ac:dyDescent="0.2">
      <c r="A2579" s="43"/>
      <c r="B2579" s="43"/>
      <c r="C2579" s="43"/>
      <c r="D2579" s="43"/>
      <c r="E2579" s="43"/>
      <c r="F2579" s="43"/>
      <c r="G2579" s="43"/>
      <c r="H2579" s="43"/>
      <c r="I2579" s="43"/>
      <c r="J2579" s="43"/>
      <c r="K2579" s="43"/>
      <c r="L2579" s="43"/>
      <c r="M2579" s="43"/>
      <c r="N2579" s="43"/>
      <c r="O2579" s="43"/>
      <c r="P2579" s="43"/>
      <c r="Q2579" s="41"/>
    </row>
    <row r="2580" spans="1:17" s="18" customFormat="1" x14ac:dyDescent="0.2">
      <c r="A2580" s="43"/>
      <c r="B2580" s="43"/>
      <c r="C2580" s="43"/>
      <c r="D2580" s="43"/>
      <c r="E2580" s="43"/>
      <c r="F2580" s="43"/>
      <c r="G2580" s="43"/>
      <c r="H2580" s="43"/>
      <c r="I2580" s="43"/>
      <c r="J2580" s="43"/>
      <c r="K2580" s="43"/>
      <c r="L2580" s="43"/>
      <c r="M2580" s="43"/>
      <c r="N2580" s="43"/>
      <c r="O2580" s="43"/>
      <c r="P2580" s="43"/>
      <c r="Q2580" s="41"/>
    </row>
    <row r="2581" spans="1:17" s="18" customFormat="1" x14ac:dyDescent="0.2">
      <c r="A2581" s="43"/>
      <c r="B2581" s="43"/>
      <c r="C2581" s="43"/>
      <c r="D2581" s="43"/>
      <c r="E2581" s="43"/>
      <c r="F2581" s="43"/>
      <c r="G2581" s="43"/>
      <c r="H2581" s="43"/>
      <c r="I2581" s="43"/>
      <c r="J2581" s="43"/>
      <c r="K2581" s="43"/>
      <c r="L2581" s="43"/>
      <c r="M2581" s="43"/>
      <c r="N2581" s="43"/>
      <c r="O2581" s="43"/>
      <c r="P2581" s="43"/>
      <c r="Q2581" s="41"/>
    </row>
    <row r="2582" spans="1:17" s="18" customFormat="1" x14ac:dyDescent="0.2">
      <c r="A2582" s="43"/>
      <c r="B2582" s="43"/>
      <c r="C2582" s="43"/>
      <c r="D2582" s="43"/>
      <c r="E2582" s="43"/>
      <c r="F2582" s="43"/>
      <c r="G2582" s="43"/>
      <c r="H2582" s="43"/>
      <c r="I2582" s="43"/>
      <c r="J2582" s="43"/>
      <c r="K2582" s="43"/>
      <c r="L2582" s="43"/>
      <c r="M2582" s="43"/>
      <c r="N2582" s="43"/>
      <c r="O2582" s="43"/>
      <c r="P2582" s="43"/>
      <c r="Q2582" s="41"/>
    </row>
    <row r="2583" spans="1:17" s="18" customFormat="1" x14ac:dyDescent="0.2">
      <c r="A2583" s="43"/>
      <c r="B2583" s="43"/>
      <c r="C2583" s="43"/>
      <c r="D2583" s="43"/>
      <c r="E2583" s="43"/>
      <c r="F2583" s="43"/>
      <c r="G2583" s="43"/>
      <c r="H2583" s="43"/>
      <c r="I2583" s="43"/>
      <c r="J2583" s="43"/>
      <c r="K2583" s="43"/>
      <c r="L2583" s="43"/>
      <c r="M2583" s="43"/>
      <c r="N2583" s="43"/>
      <c r="O2583" s="43"/>
      <c r="P2583" s="43"/>
      <c r="Q2583" s="41"/>
    </row>
    <row r="2584" spans="1:17" s="18" customFormat="1" x14ac:dyDescent="0.2">
      <c r="A2584" s="43"/>
      <c r="B2584" s="43"/>
      <c r="C2584" s="43"/>
      <c r="D2584" s="43"/>
      <c r="E2584" s="43"/>
      <c r="F2584" s="43"/>
      <c r="G2584" s="43"/>
      <c r="H2584" s="43"/>
      <c r="I2584" s="43"/>
      <c r="J2584" s="43"/>
      <c r="K2584" s="43"/>
      <c r="L2584" s="43"/>
      <c r="M2584" s="43"/>
      <c r="N2584" s="43"/>
      <c r="O2584" s="43"/>
      <c r="P2584" s="43"/>
      <c r="Q2584" s="41"/>
    </row>
    <row r="2585" spans="1:17" s="18" customFormat="1" x14ac:dyDescent="0.2">
      <c r="A2585" s="43"/>
      <c r="B2585" s="43"/>
      <c r="C2585" s="43"/>
      <c r="D2585" s="43"/>
      <c r="E2585" s="43"/>
      <c r="F2585" s="43"/>
      <c r="G2585" s="43"/>
      <c r="H2585" s="43"/>
      <c r="I2585" s="43"/>
      <c r="J2585" s="43"/>
      <c r="K2585" s="43"/>
      <c r="L2585" s="43"/>
      <c r="M2585" s="43"/>
      <c r="N2585" s="43"/>
      <c r="O2585" s="43"/>
      <c r="P2585" s="43"/>
      <c r="Q2585" s="41"/>
    </row>
    <row r="2586" spans="1:17" s="18" customFormat="1" x14ac:dyDescent="0.2">
      <c r="A2586" s="43"/>
      <c r="B2586" s="43"/>
      <c r="C2586" s="43"/>
      <c r="D2586" s="43"/>
      <c r="E2586" s="43"/>
      <c r="F2586" s="43"/>
      <c r="G2586" s="43"/>
      <c r="H2586" s="43"/>
      <c r="I2586" s="43"/>
      <c r="J2586" s="43"/>
      <c r="K2586" s="43"/>
      <c r="L2586" s="43"/>
      <c r="M2586" s="43"/>
      <c r="N2586" s="43"/>
      <c r="O2586" s="43"/>
      <c r="P2586" s="43"/>
      <c r="Q2586" s="41"/>
    </row>
    <row r="2587" spans="1:17" s="18" customFormat="1" x14ac:dyDescent="0.2">
      <c r="A2587" s="43"/>
      <c r="B2587" s="43"/>
      <c r="C2587" s="43"/>
      <c r="D2587" s="43"/>
      <c r="E2587" s="43"/>
      <c r="F2587" s="43"/>
      <c r="G2587" s="43"/>
      <c r="H2587" s="43"/>
      <c r="I2587" s="43"/>
      <c r="J2587" s="43"/>
      <c r="K2587" s="43"/>
      <c r="L2587" s="43"/>
      <c r="M2587" s="43"/>
      <c r="N2587" s="43"/>
      <c r="O2587" s="43"/>
      <c r="P2587" s="43"/>
      <c r="Q2587" s="41"/>
    </row>
    <row r="2588" spans="1:17" s="18" customFormat="1" x14ac:dyDescent="0.2">
      <c r="A2588" s="43"/>
      <c r="B2588" s="43"/>
      <c r="C2588" s="43"/>
      <c r="D2588" s="43"/>
      <c r="E2588" s="43"/>
      <c r="F2588" s="43"/>
      <c r="G2588" s="43"/>
      <c r="H2588" s="43"/>
      <c r="I2588" s="43"/>
      <c r="J2588" s="43"/>
      <c r="K2588" s="43"/>
      <c r="L2588" s="43"/>
      <c r="M2588" s="43"/>
      <c r="N2588" s="43"/>
      <c r="O2588" s="43"/>
      <c r="P2588" s="43"/>
      <c r="Q2588" s="41"/>
    </row>
    <row r="2589" spans="1:17" s="18" customFormat="1" x14ac:dyDescent="0.2">
      <c r="A2589" s="43"/>
      <c r="B2589" s="43"/>
      <c r="C2589" s="43"/>
      <c r="D2589" s="43"/>
      <c r="E2589" s="43"/>
      <c r="F2589" s="43"/>
      <c r="G2589" s="43"/>
      <c r="H2589" s="43"/>
      <c r="I2589" s="43"/>
      <c r="J2589" s="43"/>
      <c r="K2589" s="43"/>
      <c r="L2589" s="43"/>
      <c r="M2589" s="43"/>
      <c r="N2589" s="43"/>
      <c r="O2589" s="43"/>
      <c r="P2589" s="43"/>
      <c r="Q2589" s="41"/>
    </row>
    <row r="2590" spans="1:17" s="18" customFormat="1" x14ac:dyDescent="0.2">
      <c r="A2590" s="43"/>
      <c r="B2590" s="43"/>
      <c r="C2590" s="43"/>
      <c r="D2590" s="43"/>
      <c r="E2590" s="43"/>
      <c r="F2590" s="43"/>
      <c r="G2590" s="43"/>
      <c r="H2590" s="43"/>
      <c r="I2590" s="43"/>
      <c r="J2590" s="43"/>
      <c r="K2590" s="43"/>
      <c r="L2590" s="43"/>
      <c r="M2590" s="43"/>
      <c r="N2590" s="43"/>
      <c r="O2590" s="43"/>
      <c r="P2590" s="43"/>
      <c r="Q2590" s="41"/>
    </row>
    <row r="2591" spans="1:17" s="18" customFormat="1" x14ac:dyDescent="0.2">
      <c r="A2591" s="43"/>
      <c r="B2591" s="43"/>
      <c r="C2591" s="43"/>
      <c r="D2591" s="43"/>
      <c r="E2591" s="43"/>
      <c r="F2591" s="43"/>
      <c r="G2591" s="43"/>
      <c r="H2591" s="43"/>
      <c r="I2591" s="43"/>
      <c r="J2591" s="43"/>
      <c r="K2591" s="43"/>
      <c r="L2591" s="43"/>
      <c r="M2591" s="43"/>
      <c r="N2591" s="43"/>
      <c r="O2591" s="43"/>
      <c r="P2591" s="43"/>
      <c r="Q2591" s="41"/>
    </row>
    <row r="2592" spans="1:17" s="18" customFormat="1" x14ac:dyDescent="0.2">
      <c r="A2592" s="43"/>
      <c r="B2592" s="43"/>
      <c r="C2592" s="43"/>
      <c r="D2592" s="43"/>
      <c r="E2592" s="43"/>
      <c r="F2592" s="43"/>
      <c r="G2592" s="43"/>
      <c r="H2592" s="43"/>
      <c r="I2592" s="43"/>
      <c r="J2592" s="43"/>
      <c r="K2592" s="43"/>
      <c r="L2592" s="43"/>
      <c r="M2592" s="43"/>
      <c r="N2592" s="43"/>
      <c r="O2592" s="43"/>
      <c r="P2592" s="43"/>
      <c r="Q2592" s="41"/>
    </row>
    <row r="2593" spans="1:17" s="18" customFormat="1" x14ac:dyDescent="0.2">
      <c r="A2593" s="43"/>
      <c r="B2593" s="43"/>
      <c r="C2593" s="43"/>
      <c r="D2593" s="43"/>
      <c r="E2593" s="43"/>
      <c r="F2593" s="43"/>
      <c r="G2593" s="43"/>
      <c r="H2593" s="43"/>
      <c r="I2593" s="43"/>
      <c r="J2593" s="43"/>
      <c r="K2593" s="43"/>
      <c r="L2593" s="43"/>
      <c r="M2593" s="43"/>
      <c r="N2593" s="43"/>
      <c r="O2593" s="43"/>
      <c r="P2593" s="43"/>
      <c r="Q2593" s="41"/>
    </row>
    <row r="2594" spans="1:17" s="18" customFormat="1" x14ac:dyDescent="0.2">
      <c r="A2594" s="43"/>
      <c r="B2594" s="43"/>
      <c r="C2594" s="43"/>
      <c r="D2594" s="43"/>
      <c r="E2594" s="43"/>
      <c r="F2594" s="43"/>
      <c r="G2594" s="43"/>
      <c r="H2594" s="43"/>
      <c r="I2594" s="43"/>
      <c r="J2594" s="43"/>
      <c r="K2594" s="43"/>
      <c r="L2594" s="43"/>
      <c r="M2594" s="43"/>
      <c r="N2594" s="43"/>
      <c r="O2594" s="43"/>
      <c r="P2594" s="43"/>
      <c r="Q2594" s="41"/>
    </row>
    <row r="2595" spans="1:17" s="18" customFormat="1" x14ac:dyDescent="0.2">
      <c r="A2595" s="43"/>
      <c r="B2595" s="43"/>
      <c r="C2595" s="43"/>
      <c r="D2595" s="43"/>
      <c r="E2595" s="43"/>
      <c r="F2595" s="43"/>
      <c r="G2595" s="43"/>
      <c r="H2595" s="43"/>
      <c r="I2595" s="43"/>
      <c r="J2595" s="43"/>
      <c r="K2595" s="43"/>
      <c r="L2595" s="43"/>
      <c r="M2595" s="43"/>
      <c r="N2595" s="43"/>
      <c r="O2595" s="43"/>
      <c r="P2595" s="43"/>
      <c r="Q2595" s="41"/>
    </row>
    <row r="2596" spans="1:17" s="18" customFormat="1" x14ac:dyDescent="0.2">
      <c r="A2596" s="43"/>
      <c r="B2596" s="43"/>
      <c r="C2596" s="43"/>
      <c r="D2596" s="43"/>
      <c r="E2596" s="43"/>
      <c r="F2596" s="43"/>
      <c r="G2596" s="43"/>
      <c r="H2596" s="43"/>
      <c r="I2596" s="43"/>
      <c r="J2596" s="43"/>
      <c r="K2596" s="43"/>
      <c r="L2596" s="43"/>
      <c r="M2596" s="43"/>
      <c r="N2596" s="43"/>
      <c r="O2596" s="43"/>
      <c r="P2596" s="43"/>
      <c r="Q2596" s="41"/>
    </row>
    <row r="2597" spans="1:17" s="18" customFormat="1" x14ac:dyDescent="0.2">
      <c r="A2597" s="43"/>
      <c r="B2597" s="43"/>
      <c r="C2597" s="43"/>
      <c r="D2597" s="43"/>
      <c r="E2597" s="43"/>
      <c r="F2597" s="43"/>
      <c r="G2597" s="43"/>
      <c r="H2597" s="43"/>
      <c r="I2597" s="43"/>
      <c r="J2597" s="43"/>
      <c r="K2597" s="43"/>
      <c r="L2597" s="43"/>
      <c r="M2597" s="43"/>
      <c r="N2597" s="43"/>
      <c r="O2597" s="43"/>
      <c r="P2597" s="43"/>
      <c r="Q2597" s="41"/>
    </row>
    <row r="2598" spans="1:17" s="18" customFormat="1" x14ac:dyDescent="0.2">
      <c r="A2598" s="43"/>
      <c r="B2598" s="43"/>
      <c r="C2598" s="43"/>
      <c r="D2598" s="43"/>
      <c r="E2598" s="43"/>
      <c r="F2598" s="43"/>
      <c r="G2598" s="43"/>
      <c r="H2598" s="43"/>
      <c r="I2598" s="43"/>
      <c r="J2598" s="43"/>
      <c r="K2598" s="43"/>
      <c r="L2598" s="43"/>
      <c r="M2598" s="43"/>
      <c r="N2598" s="43"/>
      <c r="O2598" s="43"/>
      <c r="P2598" s="43"/>
      <c r="Q2598" s="41"/>
    </row>
    <row r="2599" spans="1:17" s="18" customFormat="1" x14ac:dyDescent="0.2">
      <c r="A2599" s="43"/>
      <c r="B2599" s="43"/>
      <c r="C2599" s="43"/>
      <c r="D2599" s="43"/>
      <c r="E2599" s="43"/>
      <c r="F2599" s="43"/>
      <c r="G2599" s="43"/>
      <c r="H2599" s="43"/>
      <c r="I2599" s="43"/>
      <c r="J2599" s="43"/>
      <c r="K2599" s="43"/>
      <c r="L2599" s="43"/>
      <c r="M2599" s="43"/>
      <c r="N2599" s="43"/>
      <c r="O2599" s="43"/>
      <c r="P2599" s="43"/>
      <c r="Q2599" s="41"/>
    </row>
    <row r="2600" spans="1:17" s="18" customFormat="1" x14ac:dyDescent="0.2">
      <c r="A2600" s="43"/>
      <c r="B2600" s="43"/>
      <c r="C2600" s="43"/>
      <c r="D2600" s="43"/>
      <c r="E2600" s="43"/>
      <c r="F2600" s="43"/>
      <c r="G2600" s="43"/>
      <c r="H2600" s="43"/>
      <c r="I2600" s="43"/>
      <c r="J2600" s="43"/>
      <c r="K2600" s="43"/>
      <c r="L2600" s="43"/>
      <c r="M2600" s="43"/>
      <c r="N2600" s="43"/>
      <c r="O2600" s="43"/>
      <c r="P2600" s="43"/>
      <c r="Q2600" s="41"/>
    </row>
    <row r="2601" spans="1:17" s="18" customFormat="1" x14ac:dyDescent="0.2">
      <c r="A2601" s="43"/>
      <c r="B2601" s="43"/>
      <c r="C2601" s="43"/>
      <c r="D2601" s="43"/>
      <c r="E2601" s="43"/>
      <c r="F2601" s="43"/>
      <c r="G2601" s="43"/>
      <c r="H2601" s="43"/>
      <c r="I2601" s="43"/>
      <c r="J2601" s="43"/>
      <c r="K2601" s="43"/>
      <c r="L2601" s="43"/>
      <c r="M2601" s="43"/>
      <c r="N2601" s="43"/>
      <c r="O2601" s="43"/>
      <c r="P2601" s="43"/>
      <c r="Q2601" s="41"/>
    </row>
    <row r="2602" spans="1:17" s="18" customFormat="1" x14ac:dyDescent="0.2">
      <c r="A2602" s="43"/>
      <c r="B2602" s="43"/>
      <c r="C2602" s="43"/>
      <c r="D2602" s="43"/>
      <c r="E2602" s="43"/>
      <c r="F2602" s="43"/>
      <c r="G2602" s="43"/>
      <c r="H2602" s="43"/>
      <c r="I2602" s="43"/>
      <c r="J2602" s="43"/>
      <c r="K2602" s="43"/>
      <c r="L2602" s="43"/>
      <c r="M2602" s="43"/>
      <c r="N2602" s="43"/>
      <c r="O2602" s="43"/>
      <c r="P2602" s="43"/>
      <c r="Q2602" s="41"/>
    </row>
    <row r="2603" spans="1:17" s="18" customFormat="1" x14ac:dyDescent="0.2">
      <c r="A2603" s="43"/>
      <c r="B2603" s="43"/>
      <c r="C2603" s="43"/>
      <c r="D2603" s="43"/>
      <c r="E2603" s="43"/>
      <c r="F2603" s="43"/>
      <c r="G2603" s="43"/>
      <c r="H2603" s="43"/>
      <c r="I2603" s="43"/>
      <c r="J2603" s="43"/>
      <c r="K2603" s="43"/>
      <c r="L2603" s="43"/>
      <c r="M2603" s="43"/>
      <c r="N2603" s="43"/>
      <c r="O2603" s="43"/>
      <c r="P2603" s="43"/>
      <c r="Q2603" s="41"/>
    </row>
    <row r="2604" spans="1:17" s="18" customFormat="1" x14ac:dyDescent="0.2">
      <c r="A2604" s="43"/>
      <c r="B2604" s="43"/>
      <c r="C2604" s="43"/>
      <c r="D2604" s="43"/>
      <c r="E2604" s="43"/>
      <c r="F2604" s="43"/>
      <c r="G2604" s="43"/>
      <c r="H2604" s="43"/>
      <c r="I2604" s="43"/>
      <c r="J2604" s="43"/>
      <c r="K2604" s="43"/>
      <c r="L2604" s="43"/>
      <c r="M2604" s="43"/>
      <c r="N2604" s="43"/>
      <c r="O2604" s="43"/>
      <c r="P2604" s="43"/>
      <c r="Q2604" s="41"/>
    </row>
    <row r="2605" spans="1:17" s="18" customFormat="1" x14ac:dyDescent="0.2">
      <c r="A2605" s="43"/>
      <c r="B2605" s="43"/>
      <c r="C2605" s="43"/>
      <c r="D2605" s="43"/>
      <c r="E2605" s="43"/>
      <c r="F2605" s="43"/>
      <c r="G2605" s="43"/>
      <c r="H2605" s="43"/>
      <c r="I2605" s="43"/>
      <c r="J2605" s="43"/>
      <c r="K2605" s="43"/>
      <c r="L2605" s="43"/>
      <c r="M2605" s="43"/>
      <c r="N2605" s="43"/>
      <c r="O2605" s="43"/>
      <c r="P2605" s="43"/>
      <c r="Q2605" s="41"/>
    </row>
    <row r="2606" spans="1:17" s="18" customFormat="1" x14ac:dyDescent="0.2">
      <c r="A2606" s="43"/>
      <c r="B2606" s="43"/>
      <c r="C2606" s="43"/>
      <c r="D2606" s="43"/>
      <c r="E2606" s="43"/>
      <c r="F2606" s="43"/>
      <c r="G2606" s="43"/>
      <c r="H2606" s="43"/>
      <c r="I2606" s="43"/>
      <c r="J2606" s="43"/>
      <c r="K2606" s="43"/>
      <c r="L2606" s="43"/>
      <c r="M2606" s="43"/>
      <c r="N2606" s="43"/>
      <c r="O2606" s="43"/>
      <c r="P2606" s="43"/>
      <c r="Q2606" s="41"/>
    </row>
    <row r="2607" spans="1:17" s="18" customFormat="1" x14ac:dyDescent="0.2">
      <c r="A2607" s="43"/>
      <c r="B2607" s="43"/>
      <c r="C2607" s="43"/>
      <c r="D2607" s="43"/>
      <c r="E2607" s="43"/>
      <c r="F2607" s="43"/>
      <c r="G2607" s="43"/>
      <c r="H2607" s="43"/>
      <c r="I2607" s="43"/>
      <c r="J2607" s="43"/>
      <c r="K2607" s="43"/>
      <c r="L2607" s="43"/>
      <c r="M2607" s="43"/>
      <c r="N2607" s="43"/>
      <c r="O2607" s="43"/>
      <c r="P2607" s="43"/>
      <c r="Q2607" s="41"/>
    </row>
    <row r="2608" spans="1:17" s="18" customFormat="1" x14ac:dyDescent="0.2">
      <c r="A2608" s="43"/>
      <c r="B2608" s="43"/>
      <c r="C2608" s="43"/>
      <c r="D2608" s="43"/>
      <c r="E2608" s="43"/>
      <c r="F2608" s="43"/>
      <c r="G2608" s="43"/>
      <c r="H2608" s="43"/>
      <c r="I2608" s="43"/>
      <c r="J2608" s="43"/>
      <c r="K2608" s="43"/>
      <c r="L2608" s="43"/>
      <c r="M2608" s="43"/>
      <c r="N2608" s="43"/>
      <c r="O2608" s="43"/>
      <c r="P2608" s="43"/>
      <c r="Q2608" s="41"/>
    </row>
    <row r="2609" spans="1:17" s="18" customFormat="1" x14ac:dyDescent="0.2">
      <c r="A2609" s="43"/>
      <c r="B2609" s="43"/>
      <c r="C2609" s="43"/>
      <c r="D2609" s="43"/>
      <c r="E2609" s="43"/>
      <c r="F2609" s="43"/>
      <c r="G2609" s="43"/>
      <c r="H2609" s="43"/>
      <c r="I2609" s="43"/>
      <c r="J2609" s="43"/>
      <c r="K2609" s="43"/>
      <c r="L2609" s="43"/>
      <c r="M2609" s="43"/>
      <c r="N2609" s="43"/>
      <c r="O2609" s="43"/>
      <c r="P2609" s="43"/>
      <c r="Q2609" s="41"/>
    </row>
    <row r="2610" spans="1:17" s="18" customFormat="1" x14ac:dyDescent="0.2">
      <c r="A2610" s="43"/>
      <c r="B2610" s="43"/>
      <c r="C2610" s="43"/>
      <c r="D2610" s="43"/>
      <c r="E2610" s="43"/>
      <c r="F2610" s="43"/>
      <c r="G2610" s="43"/>
      <c r="H2610" s="43"/>
      <c r="I2610" s="43"/>
      <c r="J2610" s="43"/>
      <c r="K2610" s="43"/>
      <c r="L2610" s="43"/>
      <c r="M2610" s="43"/>
      <c r="N2610" s="43"/>
      <c r="O2610" s="43"/>
      <c r="P2610" s="43"/>
      <c r="Q2610" s="41"/>
    </row>
    <row r="2611" spans="1:17" s="18" customFormat="1" x14ac:dyDescent="0.2">
      <c r="A2611" s="43"/>
      <c r="B2611" s="43"/>
      <c r="C2611" s="43"/>
      <c r="D2611" s="43"/>
      <c r="E2611" s="43"/>
      <c r="F2611" s="43"/>
      <c r="G2611" s="43"/>
      <c r="H2611" s="43"/>
      <c r="I2611" s="43"/>
      <c r="J2611" s="43"/>
      <c r="K2611" s="43"/>
      <c r="L2611" s="43"/>
      <c r="M2611" s="43"/>
      <c r="N2611" s="43"/>
      <c r="O2611" s="43"/>
      <c r="P2611" s="43"/>
      <c r="Q2611" s="41"/>
    </row>
    <row r="2612" spans="1:17" s="18" customFormat="1" x14ac:dyDescent="0.2">
      <c r="A2612" s="43"/>
      <c r="B2612" s="43"/>
      <c r="C2612" s="43"/>
      <c r="D2612" s="43"/>
      <c r="E2612" s="43"/>
      <c r="F2612" s="43"/>
      <c r="G2612" s="43"/>
      <c r="H2612" s="43"/>
      <c r="I2612" s="43"/>
      <c r="J2612" s="43"/>
      <c r="K2612" s="43"/>
      <c r="L2612" s="43"/>
      <c r="M2612" s="43"/>
      <c r="N2612" s="43"/>
      <c r="O2612" s="43"/>
      <c r="P2612" s="43"/>
      <c r="Q2612" s="41"/>
    </row>
    <row r="2613" spans="1:17" s="18" customFormat="1" x14ac:dyDescent="0.2">
      <c r="A2613" s="43"/>
      <c r="B2613" s="43"/>
      <c r="C2613" s="43"/>
      <c r="D2613" s="43"/>
      <c r="E2613" s="43"/>
      <c r="F2613" s="43"/>
      <c r="G2613" s="43"/>
      <c r="H2613" s="43"/>
      <c r="I2613" s="43"/>
      <c r="J2613" s="43"/>
      <c r="K2613" s="43"/>
      <c r="L2613" s="43"/>
      <c r="M2613" s="43"/>
      <c r="N2613" s="43"/>
      <c r="O2613" s="43"/>
      <c r="P2613" s="43"/>
      <c r="Q2613" s="41"/>
    </row>
    <row r="2614" spans="1:17" s="18" customFormat="1" x14ac:dyDescent="0.2">
      <c r="A2614" s="43"/>
      <c r="B2614" s="43"/>
      <c r="C2614" s="43"/>
      <c r="D2614" s="43"/>
      <c r="E2614" s="43"/>
      <c r="F2614" s="43"/>
      <c r="G2614" s="43"/>
      <c r="H2614" s="43"/>
      <c r="I2614" s="43"/>
      <c r="J2614" s="43"/>
      <c r="K2614" s="43"/>
      <c r="L2614" s="43"/>
      <c r="M2614" s="43"/>
      <c r="N2614" s="43"/>
      <c r="O2614" s="43"/>
      <c r="P2614" s="43"/>
      <c r="Q2614" s="41"/>
    </row>
    <row r="2615" spans="1:17" s="18" customFormat="1" x14ac:dyDescent="0.2">
      <c r="A2615" s="43"/>
      <c r="B2615" s="43"/>
      <c r="C2615" s="43"/>
      <c r="D2615" s="43"/>
      <c r="E2615" s="43"/>
      <c r="F2615" s="43"/>
      <c r="G2615" s="43"/>
      <c r="H2615" s="43"/>
      <c r="I2615" s="43"/>
      <c r="J2615" s="43"/>
      <c r="K2615" s="43"/>
      <c r="L2615" s="43"/>
      <c r="M2615" s="43"/>
      <c r="N2615" s="43"/>
      <c r="O2615" s="43"/>
      <c r="P2615" s="43"/>
      <c r="Q2615" s="41"/>
    </row>
    <row r="2616" spans="1:17" s="18" customFormat="1" x14ac:dyDescent="0.2">
      <c r="A2616" s="43"/>
      <c r="B2616" s="43"/>
      <c r="C2616" s="43"/>
      <c r="D2616" s="43"/>
      <c r="E2616" s="43"/>
      <c r="F2616" s="43"/>
      <c r="G2616" s="43"/>
      <c r="H2616" s="43"/>
      <c r="I2616" s="43"/>
      <c r="J2616" s="43"/>
      <c r="K2616" s="43"/>
      <c r="L2616" s="43"/>
      <c r="M2616" s="43"/>
      <c r="N2616" s="43"/>
      <c r="O2616" s="43"/>
      <c r="P2616" s="43"/>
      <c r="Q2616" s="41"/>
    </row>
    <row r="2617" spans="1:17" s="18" customFormat="1" x14ac:dyDescent="0.2">
      <c r="A2617" s="43"/>
      <c r="B2617" s="43"/>
      <c r="C2617" s="43"/>
      <c r="D2617" s="43"/>
      <c r="E2617" s="43"/>
      <c r="F2617" s="43"/>
      <c r="G2617" s="43"/>
      <c r="H2617" s="43"/>
      <c r="I2617" s="43"/>
      <c r="J2617" s="43"/>
      <c r="K2617" s="43"/>
      <c r="L2617" s="43"/>
      <c r="M2617" s="43"/>
      <c r="N2617" s="43"/>
      <c r="O2617" s="43"/>
      <c r="P2617" s="43"/>
      <c r="Q2617" s="41"/>
    </row>
    <row r="2618" spans="1:17" s="18" customFormat="1" x14ac:dyDescent="0.2">
      <c r="A2618" s="43"/>
      <c r="B2618" s="43"/>
      <c r="C2618" s="43"/>
      <c r="D2618" s="43"/>
      <c r="E2618" s="43"/>
      <c r="F2618" s="43"/>
      <c r="G2618" s="43"/>
      <c r="H2618" s="43"/>
      <c r="I2618" s="43"/>
      <c r="J2618" s="43"/>
      <c r="K2618" s="43"/>
      <c r="L2618" s="43"/>
      <c r="M2618" s="43"/>
      <c r="N2618" s="43"/>
      <c r="O2618" s="43"/>
      <c r="P2618" s="43"/>
      <c r="Q2618" s="41"/>
    </row>
    <row r="2619" spans="1:17" s="18" customFormat="1" x14ac:dyDescent="0.2">
      <c r="A2619" s="43"/>
      <c r="B2619" s="43"/>
      <c r="C2619" s="43"/>
      <c r="D2619" s="43"/>
      <c r="E2619" s="43"/>
      <c r="F2619" s="43"/>
      <c r="G2619" s="43"/>
      <c r="H2619" s="43"/>
      <c r="I2619" s="43"/>
      <c r="J2619" s="43"/>
      <c r="K2619" s="43"/>
      <c r="L2619" s="43"/>
      <c r="M2619" s="43"/>
      <c r="N2619" s="43"/>
      <c r="O2619" s="43"/>
      <c r="P2619" s="43"/>
      <c r="Q2619" s="41"/>
    </row>
    <row r="2620" spans="1:17" s="18" customFormat="1" x14ac:dyDescent="0.2">
      <c r="A2620" s="43"/>
      <c r="B2620" s="43"/>
      <c r="C2620" s="43"/>
      <c r="D2620" s="43"/>
      <c r="E2620" s="43"/>
      <c r="F2620" s="43"/>
      <c r="G2620" s="43"/>
      <c r="H2620" s="43"/>
      <c r="I2620" s="43"/>
      <c r="J2620" s="43"/>
      <c r="K2620" s="43"/>
      <c r="L2620" s="43"/>
      <c r="M2620" s="43"/>
      <c r="N2620" s="43"/>
      <c r="O2620" s="43"/>
      <c r="P2620" s="43"/>
      <c r="Q2620" s="41"/>
    </row>
    <row r="2621" spans="1:17" s="18" customFormat="1" x14ac:dyDescent="0.2">
      <c r="A2621" s="43"/>
      <c r="B2621" s="43"/>
      <c r="C2621" s="43"/>
      <c r="D2621" s="43"/>
      <c r="E2621" s="43"/>
      <c r="F2621" s="43"/>
      <c r="G2621" s="43"/>
      <c r="H2621" s="43"/>
      <c r="I2621" s="43"/>
      <c r="J2621" s="43"/>
      <c r="K2621" s="43"/>
      <c r="L2621" s="43"/>
      <c r="M2621" s="43"/>
      <c r="N2621" s="43"/>
      <c r="O2621" s="43"/>
      <c r="P2621" s="43"/>
      <c r="Q2621" s="41"/>
    </row>
    <row r="2622" spans="1:17" s="18" customFormat="1" x14ac:dyDescent="0.2">
      <c r="A2622" s="43"/>
      <c r="B2622" s="43"/>
      <c r="C2622" s="43"/>
      <c r="D2622" s="43"/>
      <c r="E2622" s="43"/>
      <c r="F2622" s="43"/>
      <c r="G2622" s="43"/>
      <c r="H2622" s="43"/>
      <c r="I2622" s="43"/>
      <c r="J2622" s="43"/>
      <c r="K2622" s="43"/>
      <c r="L2622" s="43"/>
      <c r="M2622" s="43"/>
      <c r="N2622" s="43"/>
      <c r="O2622" s="43"/>
      <c r="P2622" s="43"/>
      <c r="Q2622" s="41"/>
    </row>
    <row r="2623" spans="1:17" s="18" customFormat="1" x14ac:dyDescent="0.2">
      <c r="A2623" s="43"/>
      <c r="B2623" s="43"/>
      <c r="C2623" s="43"/>
      <c r="D2623" s="43"/>
      <c r="E2623" s="43"/>
      <c r="F2623" s="43"/>
      <c r="G2623" s="43"/>
      <c r="H2623" s="43"/>
      <c r="I2623" s="43"/>
      <c r="J2623" s="43"/>
      <c r="K2623" s="43"/>
      <c r="L2623" s="43"/>
      <c r="M2623" s="43"/>
      <c r="N2623" s="43"/>
      <c r="O2623" s="43"/>
      <c r="P2623" s="43"/>
      <c r="Q2623" s="41"/>
    </row>
    <row r="2624" spans="1:17" s="18" customFormat="1" x14ac:dyDescent="0.2">
      <c r="A2624" s="43"/>
      <c r="B2624" s="43"/>
      <c r="C2624" s="43"/>
      <c r="D2624" s="43"/>
      <c r="E2624" s="43"/>
      <c r="F2624" s="43"/>
      <c r="G2624" s="43"/>
      <c r="H2624" s="43"/>
      <c r="I2624" s="43"/>
      <c r="J2624" s="43"/>
      <c r="K2624" s="43"/>
      <c r="L2624" s="43"/>
      <c r="M2624" s="43"/>
      <c r="N2624" s="43"/>
      <c r="O2624" s="43"/>
      <c r="P2624" s="43"/>
      <c r="Q2624" s="41"/>
    </row>
    <row r="2625" spans="1:17" s="18" customFormat="1" x14ac:dyDescent="0.2">
      <c r="A2625" s="43"/>
      <c r="B2625" s="43"/>
      <c r="C2625" s="43"/>
      <c r="D2625" s="43"/>
      <c r="E2625" s="43"/>
      <c r="F2625" s="43"/>
      <c r="G2625" s="43"/>
      <c r="H2625" s="43"/>
      <c r="I2625" s="43"/>
      <c r="J2625" s="43"/>
      <c r="K2625" s="43"/>
      <c r="L2625" s="43"/>
      <c r="M2625" s="43"/>
      <c r="N2625" s="43"/>
      <c r="O2625" s="43"/>
      <c r="P2625" s="43"/>
      <c r="Q2625" s="41"/>
    </row>
    <row r="2626" spans="1:17" s="18" customFormat="1" x14ac:dyDescent="0.2">
      <c r="A2626" s="43"/>
      <c r="B2626" s="43"/>
      <c r="C2626" s="43"/>
      <c r="D2626" s="43"/>
      <c r="E2626" s="43"/>
      <c r="F2626" s="43"/>
      <c r="G2626" s="43"/>
      <c r="H2626" s="43"/>
      <c r="I2626" s="43"/>
      <c r="J2626" s="43"/>
      <c r="K2626" s="43"/>
      <c r="L2626" s="43"/>
      <c r="M2626" s="43"/>
      <c r="N2626" s="43"/>
      <c r="O2626" s="43"/>
      <c r="P2626" s="43"/>
      <c r="Q2626" s="41"/>
    </row>
    <row r="2627" spans="1:17" s="18" customFormat="1" x14ac:dyDescent="0.2">
      <c r="A2627" s="43"/>
      <c r="B2627" s="43"/>
      <c r="C2627" s="43"/>
      <c r="D2627" s="43"/>
      <c r="E2627" s="43"/>
      <c r="F2627" s="43"/>
      <c r="G2627" s="43"/>
      <c r="H2627" s="43"/>
      <c r="I2627" s="43"/>
      <c r="J2627" s="43"/>
      <c r="K2627" s="43"/>
      <c r="L2627" s="43"/>
      <c r="M2627" s="43"/>
      <c r="N2627" s="43"/>
      <c r="O2627" s="43"/>
      <c r="P2627" s="43"/>
      <c r="Q2627" s="41"/>
    </row>
    <row r="2628" spans="1:17" s="18" customFormat="1" x14ac:dyDescent="0.2">
      <c r="A2628" s="43"/>
      <c r="B2628" s="43"/>
      <c r="C2628" s="43"/>
      <c r="D2628" s="43"/>
      <c r="E2628" s="43"/>
      <c r="F2628" s="43"/>
      <c r="G2628" s="43"/>
      <c r="H2628" s="43"/>
      <c r="I2628" s="43"/>
      <c r="J2628" s="43"/>
      <c r="K2628" s="43"/>
      <c r="L2628" s="43"/>
      <c r="M2628" s="43"/>
      <c r="N2628" s="43"/>
      <c r="O2628" s="43"/>
      <c r="P2628" s="43"/>
      <c r="Q2628" s="41"/>
    </row>
    <row r="2629" spans="1:17" s="18" customFormat="1" x14ac:dyDescent="0.2">
      <c r="A2629" s="43"/>
      <c r="B2629" s="43"/>
      <c r="C2629" s="43"/>
      <c r="D2629" s="43"/>
      <c r="E2629" s="43"/>
      <c r="F2629" s="43"/>
      <c r="G2629" s="43"/>
      <c r="H2629" s="43"/>
      <c r="I2629" s="43"/>
      <c r="J2629" s="43"/>
      <c r="K2629" s="43"/>
      <c r="L2629" s="43"/>
      <c r="M2629" s="43"/>
      <c r="N2629" s="43"/>
      <c r="O2629" s="43"/>
      <c r="P2629" s="43"/>
      <c r="Q2629" s="41"/>
    </row>
    <row r="2630" spans="1:17" s="18" customFormat="1" x14ac:dyDescent="0.2">
      <c r="A2630" s="43"/>
      <c r="B2630" s="43"/>
      <c r="C2630" s="43"/>
      <c r="D2630" s="43"/>
      <c r="E2630" s="43"/>
      <c r="F2630" s="43"/>
      <c r="G2630" s="43"/>
      <c r="H2630" s="43"/>
      <c r="I2630" s="43"/>
      <c r="J2630" s="43"/>
      <c r="K2630" s="43"/>
      <c r="L2630" s="43"/>
      <c r="M2630" s="43"/>
      <c r="N2630" s="43"/>
      <c r="O2630" s="43"/>
      <c r="P2630" s="43"/>
      <c r="Q2630" s="41"/>
    </row>
    <row r="2631" spans="1:17" s="18" customFormat="1" x14ac:dyDescent="0.2">
      <c r="A2631" s="43"/>
      <c r="B2631" s="43"/>
      <c r="C2631" s="43"/>
      <c r="D2631" s="43"/>
      <c r="E2631" s="43"/>
      <c r="F2631" s="43"/>
      <c r="G2631" s="43"/>
      <c r="H2631" s="43"/>
      <c r="I2631" s="43"/>
      <c r="J2631" s="43"/>
      <c r="K2631" s="43"/>
      <c r="L2631" s="43"/>
      <c r="M2631" s="43"/>
      <c r="N2631" s="43"/>
      <c r="O2631" s="43"/>
      <c r="P2631" s="43"/>
      <c r="Q2631" s="41"/>
    </row>
    <row r="2632" spans="1:17" s="18" customFormat="1" x14ac:dyDescent="0.2">
      <c r="A2632" s="43"/>
      <c r="B2632" s="43"/>
      <c r="C2632" s="43"/>
      <c r="D2632" s="43"/>
      <c r="E2632" s="43"/>
      <c r="F2632" s="43"/>
      <c r="G2632" s="43"/>
      <c r="H2632" s="43"/>
      <c r="I2632" s="43"/>
      <c r="J2632" s="43"/>
      <c r="K2632" s="43"/>
      <c r="L2632" s="43"/>
      <c r="M2632" s="43"/>
      <c r="N2632" s="43"/>
      <c r="O2632" s="43"/>
      <c r="P2632" s="43"/>
      <c r="Q2632" s="41"/>
    </row>
    <row r="2633" spans="1:17" s="18" customFormat="1" x14ac:dyDescent="0.2">
      <c r="A2633" s="43"/>
      <c r="B2633" s="43"/>
      <c r="C2633" s="43"/>
      <c r="D2633" s="43"/>
      <c r="E2633" s="43"/>
      <c r="F2633" s="43"/>
      <c r="G2633" s="43"/>
      <c r="H2633" s="43"/>
      <c r="I2633" s="43"/>
      <c r="J2633" s="43"/>
      <c r="K2633" s="43"/>
      <c r="L2633" s="43"/>
      <c r="M2633" s="43"/>
      <c r="N2633" s="43"/>
      <c r="O2633" s="43"/>
      <c r="P2633" s="43"/>
      <c r="Q2633" s="41"/>
    </row>
    <row r="2634" spans="1:17" s="18" customFormat="1" x14ac:dyDescent="0.2">
      <c r="A2634" s="43"/>
      <c r="B2634" s="43"/>
      <c r="C2634" s="43"/>
      <c r="D2634" s="43"/>
      <c r="E2634" s="43"/>
      <c r="F2634" s="43"/>
      <c r="G2634" s="43"/>
      <c r="H2634" s="43"/>
      <c r="I2634" s="43"/>
      <c r="J2634" s="43"/>
      <c r="K2634" s="43"/>
      <c r="L2634" s="43"/>
      <c r="M2634" s="43"/>
      <c r="N2634" s="43"/>
      <c r="O2634" s="43"/>
      <c r="P2634" s="43"/>
      <c r="Q2634" s="41"/>
    </row>
    <row r="2635" spans="1:17" s="18" customFormat="1" x14ac:dyDescent="0.2">
      <c r="A2635" s="43"/>
      <c r="B2635" s="43"/>
      <c r="C2635" s="43"/>
      <c r="D2635" s="43"/>
      <c r="E2635" s="43"/>
      <c r="F2635" s="43"/>
      <c r="G2635" s="43"/>
      <c r="H2635" s="43"/>
      <c r="I2635" s="43"/>
      <c r="J2635" s="43"/>
      <c r="K2635" s="43"/>
      <c r="L2635" s="43"/>
      <c r="M2635" s="43"/>
      <c r="N2635" s="43"/>
      <c r="O2635" s="43"/>
      <c r="P2635" s="43"/>
      <c r="Q2635" s="41"/>
    </row>
    <row r="2636" spans="1:17" s="18" customFormat="1" x14ac:dyDescent="0.2">
      <c r="A2636" s="43"/>
      <c r="B2636" s="43"/>
      <c r="C2636" s="43"/>
      <c r="D2636" s="43"/>
      <c r="E2636" s="43"/>
      <c r="F2636" s="43"/>
      <c r="G2636" s="43"/>
      <c r="H2636" s="43"/>
      <c r="I2636" s="43"/>
      <c r="J2636" s="43"/>
      <c r="K2636" s="43"/>
      <c r="L2636" s="43"/>
      <c r="M2636" s="43"/>
      <c r="N2636" s="43"/>
      <c r="O2636" s="43"/>
      <c r="P2636" s="43"/>
      <c r="Q2636" s="41"/>
    </row>
    <row r="2637" spans="1:17" s="18" customFormat="1" x14ac:dyDescent="0.2">
      <c r="A2637" s="43"/>
      <c r="B2637" s="43"/>
      <c r="C2637" s="43"/>
      <c r="D2637" s="43"/>
      <c r="E2637" s="43"/>
      <c r="F2637" s="43"/>
      <c r="G2637" s="43"/>
      <c r="H2637" s="43"/>
      <c r="I2637" s="43"/>
      <c r="J2637" s="43"/>
      <c r="K2637" s="43"/>
      <c r="L2637" s="43"/>
      <c r="M2637" s="43"/>
      <c r="N2637" s="43"/>
      <c r="O2637" s="43"/>
      <c r="P2637" s="43"/>
      <c r="Q2637" s="41"/>
    </row>
    <row r="2638" spans="1:17" s="18" customFormat="1" x14ac:dyDescent="0.2">
      <c r="A2638" s="43"/>
      <c r="B2638" s="43"/>
      <c r="C2638" s="43"/>
      <c r="D2638" s="43"/>
      <c r="E2638" s="43"/>
      <c r="F2638" s="43"/>
      <c r="G2638" s="43"/>
      <c r="H2638" s="43"/>
      <c r="I2638" s="43"/>
      <c r="J2638" s="43"/>
      <c r="K2638" s="43"/>
      <c r="L2638" s="43"/>
      <c r="M2638" s="43"/>
      <c r="N2638" s="43"/>
      <c r="O2638" s="43"/>
      <c r="P2638" s="43"/>
      <c r="Q2638" s="41"/>
    </row>
    <row r="2639" spans="1:17" s="18" customFormat="1" x14ac:dyDescent="0.2">
      <c r="A2639" s="43"/>
      <c r="B2639" s="43"/>
      <c r="C2639" s="43"/>
      <c r="D2639" s="43"/>
      <c r="E2639" s="43"/>
      <c r="F2639" s="43"/>
      <c r="G2639" s="43"/>
      <c r="H2639" s="43"/>
      <c r="I2639" s="43"/>
      <c r="J2639" s="43"/>
      <c r="K2639" s="43"/>
      <c r="L2639" s="43"/>
      <c r="M2639" s="43"/>
      <c r="N2639" s="43"/>
      <c r="O2639" s="43"/>
      <c r="P2639" s="43"/>
      <c r="Q2639" s="41"/>
    </row>
    <row r="2640" spans="1:17" s="18" customFormat="1" x14ac:dyDescent="0.2">
      <c r="A2640" s="43"/>
      <c r="B2640" s="43"/>
      <c r="C2640" s="43"/>
      <c r="D2640" s="43"/>
      <c r="E2640" s="43"/>
      <c r="F2640" s="43"/>
      <c r="G2640" s="43"/>
      <c r="H2640" s="43"/>
      <c r="I2640" s="43"/>
      <c r="J2640" s="43"/>
      <c r="K2640" s="43"/>
      <c r="L2640" s="43"/>
      <c r="M2640" s="43"/>
      <c r="N2640" s="43"/>
      <c r="O2640" s="43"/>
      <c r="P2640" s="43"/>
      <c r="Q2640" s="41"/>
    </row>
    <row r="2641" spans="1:17" s="18" customFormat="1" x14ac:dyDescent="0.2">
      <c r="A2641" s="43"/>
      <c r="B2641" s="43"/>
      <c r="C2641" s="43"/>
      <c r="D2641" s="43"/>
      <c r="E2641" s="43"/>
      <c r="F2641" s="43"/>
      <c r="G2641" s="43"/>
      <c r="H2641" s="43"/>
      <c r="I2641" s="43"/>
      <c r="J2641" s="43"/>
      <c r="K2641" s="43"/>
      <c r="L2641" s="43"/>
      <c r="M2641" s="43"/>
      <c r="N2641" s="43"/>
      <c r="O2641" s="43"/>
      <c r="P2641" s="43"/>
      <c r="Q2641" s="41"/>
    </row>
    <row r="2642" spans="1:17" s="18" customFormat="1" x14ac:dyDescent="0.2">
      <c r="A2642" s="43"/>
      <c r="B2642" s="43"/>
      <c r="C2642" s="43"/>
      <c r="D2642" s="43"/>
      <c r="E2642" s="43"/>
      <c r="F2642" s="43"/>
      <c r="G2642" s="43"/>
      <c r="H2642" s="43"/>
      <c r="I2642" s="43"/>
      <c r="J2642" s="43"/>
      <c r="K2642" s="43"/>
      <c r="L2642" s="43"/>
      <c r="M2642" s="43"/>
      <c r="N2642" s="43"/>
      <c r="O2642" s="43"/>
      <c r="P2642" s="43"/>
      <c r="Q2642" s="41"/>
    </row>
    <row r="2643" spans="1:17" s="18" customFormat="1" x14ac:dyDescent="0.2">
      <c r="A2643" s="43"/>
      <c r="B2643" s="43"/>
      <c r="C2643" s="43"/>
      <c r="D2643" s="43"/>
      <c r="E2643" s="43"/>
      <c r="F2643" s="43"/>
      <c r="G2643" s="43"/>
      <c r="H2643" s="43"/>
      <c r="I2643" s="43"/>
      <c r="J2643" s="43"/>
      <c r="K2643" s="43"/>
      <c r="L2643" s="43"/>
      <c r="M2643" s="43"/>
      <c r="N2643" s="43"/>
      <c r="O2643" s="43"/>
      <c r="P2643" s="43"/>
      <c r="Q2643" s="41"/>
    </row>
    <row r="2644" spans="1:17" s="18" customFormat="1" x14ac:dyDescent="0.2">
      <c r="A2644" s="43"/>
      <c r="B2644" s="43"/>
      <c r="C2644" s="43"/>
      <c r="D2644" s="43"/>
      <c r="E2644" s="43"/>
      <c r="F2644" s="43"/>
      <c r="G2644" s="43"/>
      <c r="H2644" s="43"/>
      <c r="I2644" s="43"/>
      <c r="J2644" s="43"/>
      <c r="K2644" s="43"/>
      <c r="L2644" s="43"/>
      <c r="M2644" s="43"/>
      <c r="N2644" s="43"/>
      <c r="O2644" s="43"/>
      <c r="P2644" s="43"/>
      <c r="Q2644" s="41"/>
    </row>
    <row r="2645" spans="1:17" s="18" customFormat="1" x14ac:dyDescent="0.2">
      <c r="A2645" s="43"/>
      <c r="B2645" s="43"/>
      <c r="C2645" s="43"/>
      <c r="D2645" s="43"/>
      <c r="E2645" s="43"/>
      <c r="F2645" s="43"/>
      <c r="G2645" s="43"/>
      <c r="H2645" s="43"/>
      <c r="I2645" s="43"/>
      <c r="J2645" s="43"/>
      <c r="K2645" s="43"/>
      <c r="L2645" s="43"/>
      <c r="M2645" s="43"/>
      <c r="N2645" s="43"/>
      <c r="O2645" s="43"/>
      <c r="P2645" s="43"/>
      <c r="Q2645" s="41"/>
    </row>
    <row r="2646" spans="1:17" s="18" customFormat="1" x14ac:dyDescent="0.2">
      <c r="A2646" s="43"/>
      <c r="B2646" s="43"/>
      <c r="C2646" s="43"/>
      <c r="D2646" s="43"/>
      <c r="E2646" s="43"/>
      <c r="F2646" s="43"/>
      <c r="G2646" s="43"/>
      <c r="H2646" s="43"/>
      <c r="I2646" s="43"/>
      <c r="J2646" s="43"/>
      <c r="K2646" s="43"/>
      <c r="L2646" s="43"/>
      <c r="M2646" s="43"/>
      <c r="N2646" s="43"/>
      <c r="O2646" s="43"/>
      <c r="P2646" s="43"/>
      <c r="Q2646" s="41"/>
    </row>
    <row r="2647" spans="1:17" s="18" customFormat="1" x14ac:dyDescent="0.2">
      <c r="A2647" s="43"/>
      <c r="B2647" s="43"/>
      <c r="C2647" s="43"/>
      <c r="D2647" s="43"/>
      <c r="E2647" s="43"/>
      <c r="F2647" s="43"/>
      <c r="G2647" s="43"/>
      <c r="H2647" s="43"/>
      <c r="I2647" s="43"/>
      <c r="J2647" s="43"/>
      <c r="K2647" s="43"/>
      <c r="L2647" s="43"/>
      <c r="M2647" s="43"/>
      <c r="N2647" s="43"/>
      <c r="O2647" s="43"/>
      <c r="P2647" s="43"/>
      <c r="Q2647" s="41"/>
    </row>
    <row r="2648" spans="1:17" s="18" customFormat="1" x14ac:dyDescent="0.2">
      <c r="A2648" s="43"/>
      <c r="B2648" s="43"/>
      <c r="C2648" s="43"/>
      <c r="D2648" s="43"/>
      <c r="E2648" s="43"/>
      <c r="F2648" s="43"/>
      <c r="G2648" s="43"/>
      <c r="H2648" s="43"/>
      <c r="I2648" s="43"/>
      <c r="J2648" s="43"/>
      <c r="K2648" s="43"/>
      <c r="L2648" s="43"/>
      <c r="M2648" s="43"/>
      <c r="N2648" s="43"/>
      <c r="O2648" s="43"/>
      <c r="P2648" s="43"/>
      <c r="Q2648" s="41"/>
    </row>
    <row r="2649" spans="1:17" s="18" customFormat="1" x14ac:dyDescent="0.2">
      <c r="A2649" s="43"/>
      <c r="B2649" s="43"/>
      <c r="C2649" s="43"/>
      <c r="D2649" s="43"/>
      <c r="E2649" s="43"/>
      <c r="F2649" s="43"/>
      <c r="G2649" s="43"/>
      <c r="H2649" s="43"/>
      <c r="I2649" s="43"/>
      <c r="J2649" s="43"/>
      <c r="K2649" s="43"/>
      <c r="L2649" s="43"/>
      <c r="M2649" s="43"/>
      <c r="N2649" s="43"/>
      <c r="O2649" s="43"/>
      <c r="P2649" s="43"/>
      <c r="Q2649" s="41"/>
    </row>
    <row r="2650" spans="1:17" s="18" customFormat="1" x14ac:dyDescent="0.2">
      <c r="A2650" s="43"/>
      <c r="B2650" s="43"/>
      <c r="C2650" s="43"/>
      <c r="D2650" s="43"/>
      <c r="E2650" s="43"/>
      <c r="F2650" s="43"/>
      <c r="G2650" s="43"/>
      <c r="H2650" s="43"/>
      <c r="I2650" s="43"/>
      <c r="J2650" s="43"/>
      <c r="K2650" s="43"/>
      <c r="L2650" s="43"/>
      <c r="M2650" s="43"/>
      <c r="N2650" s="43"/>
      <c r="O2650" s="43"/>
      <c r="P2650" s="43"/>
      <c r="Q2650" s="41"/>
    </row>
    <row r="2651" spans="1:17" s="18" customFormat="1" x14ac:dyDescent="0.2">
      <c r="A2651" s="43"/>
      <c r="B2651" s="43"/>
      <c r="C2651" s="43"/>
      <c r="D2651" s="43"/>
      <c r="E2651" s="43"/>
      <c r="F2651" s="43"/>
      <c r="G2651" s="43"/>
      <c r="H2651" s="43"/>
      <c r="I2651" s="43"/>
      <c r="J2651" s="43"/>
      <c r="K2651" s="43"/>
      <c r="L2651" s="43"/>
      <c r="M2651" s="43"/>
      <c r="N2651" s="43"/>
      <c r="O2651" s="43"/>
      <c r="P2651" s="43"/>
      <c r="Q2651" s="41"/>
    </row>
    <row r="2652" spans="1:17" s="18" customFormat="1" x14ac:dyDescent="0.2">
      <c r="A2652" s="43"/>
      <c r="B2652" s="43"/>
      <c r="C2652" s="43"/>
      <c r="D2652" s="43"/>
      <c r="E2652" s="43"/>
      <c r="F2652" s="43"/>
      <c r="G2652" s="43"/>
      <c r="H2652" s="43"/>
      <c r="I2652" s="43"/>
      <c r="J2652" s="43"/>
      <c r="K2652" s="43"/>
      <c r="L2652" s="43"/>
      <c r="M2652" s="43"/>
      <c r="N2652" s="43"/>
      <c r="O2652" s="43"/>
      <c r="P2652" s="43"/>
      <c r="Q2652" s="41"/>
    </row>
    <row r="2653" spans="1:17" s="18" customFormat="1" x14ac:dyDescent="0.2">
      <c r="A2653" s="43"/>
      <c r="B2653" s="43"/>
      <c r="C2653" s="43"/>
      <c r="D2653" s="43"/>
      <c r="E2653" s="43"/>
      <c r="F2653" s="43"/>
      <c r="G2653" s="43"/>
      <c r="H2653" s="43"/>
      <c r="I2653" s="43"/>
      <c r="J2653" s="43"/>
      <c r="K2653" s="43"/>
      <c r="L2653" s="43"/>
      <c r="M2653" s="43"/>
      <c r="N2653" s="43"/>
      <c r="O2653" s="43"/>
      <c r="P2653" s="43"/>
      <c r="Q2653" s="41"/>
    </row>
    <row r="2654" spans="1:17" s="18" customFormat="1" x14ac:dyDescent="0.2">
      <c r="A2654" s="43"/>
      <c r="B2654" s="43"/>
      <c r="C2654" s="43"/>
      <c r="D2654" s="43"/>
      <c r="E2654" s="43"/>
      <c r="F2654" s="43"/>
      <c r="G2654" s="43"/>
      <c r="H2654" s="43"/>
      <c r="I2654" s="43"/>
      <c r="J2654" s="43"/>
      <c r="K2654" s="43"/>
      <c r="L2654" s="43"/>
      <c r="M2654" s="43"/>
      <c r="N2654" s="43"/>
      <c r="O2654" s="43"/>
      <c r="P2654" s="43"/>
      <c r="Q2654" s="41"/>
    </row>
    <row r="2655" spans="1:17" s="18" customFormat="1" x14ac:dyDescent="0.2">
      <c r="A2655" s="43"/>
      <c r="B2655" s="43"/>
      <c r="C2655" s="43"/>
      <c r="D2655" s="43"/>
      <c r="E2655" s="43"/>
      <c r="F2655" s="43"/>
      <c r="G2655" s="43"/>
      <c r="H2655" s="43"/>
      <c r="I2655" s="43"/>
      <c r="J2655" s="43"/>
      <c r="K2655" s="43"/>
      <c r="L2655" s="43"/>
      <c r="M2655" s="43"/>
      <c r="N2655" s="43"/>
      <c r="O2655" s="43"/>
      <c r="P2655" s="43"/>
      <c r="Q2655" s="41"/>
    </row>
    <row r="2656" spans="1:17" s="18" customFormat="1" x14ac:dyDescent="0.2">
      <c r="A2656" s="43"/>
      <c r="B2656" s="43"/>
      <c r="C2656" s="43"/>
      <c r="D2656" s="43"/>
      <c r="E2656" s="43"/>
      <c r="F2656" s="43"/>
      <c r="G2656" s="43"/>
      <c r="H2656" s="43"/>
      <c r="I2656" s="43"/>
      <c r="J2656" s="43"/>
      <c r="K2656" s="43"/>
      <c r="L2656" s="43"/>
      <c r="M2656" s="43"/>
      <c r="N2656" s="43"/>
      <c r="O2656" s="43"/>
      <c r="P2656" s="43"/>
      <c r="Q2656" s="41"/>
    </row>
    <row r="2657" spans="1:17" s="18" customFormat="1" x14ac:dyDescent="0.2">
      <c r="A2657" s="43"/>
      <c r="B2657" s="43"/>
      <c r="C2657" s="43"/>
      <c r="D2657" s="43"/>
      <c r="E2657" s="43"/>
      <c r="F2657" s="43"/>
      <c r="G2657" s="43"/>
      <c r="H2657" s="43"/>
      <c r="I2657" s="43"/>
      <c r="J2657" s="43"/>
      <c r="K2657" s="43"/>
      <c r="L2657" s="43"/>
      <c r="M2657" s="43"/>
      <c r="N2657" s="43"/>
      <c r="O2657" s="43"/>
      <c r="P2657" s="43"/>
      <c r="Q2657" s="41"/>
    </row>
    <row r="2658" spans="1:17" s="18" customFormat="1" x14ac:dyDescent="0.2">
      <c r="A2658" s="43"/>
      <c r="B2658" s="43"/>
      <c r="C2658" s="43"/>
      <c r="D2658" s="43"/>
      <c r="E2658" s="43"/>
      <c r="F2658" s="43"/>
      <c r="G2658" s="43"/>
      <c r="H2658" s="43"/>
      <c r="I2658" s="43"/>
      <c r="J2658" s="43"/>
      <c r="K2658" s="43"/>
      <c r="L2658" s="43"/>
      <c r="M2658" s="43"/>
      <c r="N2658" s="43"/>
      <c r="O2658" s="43"/>
      <c r="P2658" s="43"/>
      <c r="Q2658" s="41"/>
    </row>
    <row r="2659" spans="1:17" s="18" customFormat="1" x14ac:dyDescent="0.2">
      <c r="A2659" s="43"/>
      <c r="B2659" s="43"/>
      <c r="C2659" s="43"/>
      <c r="D2659" s="43"/>
      <c r="E2659" s="43"/>
      <c r="F2659" s="43"/>
      <c r="G2659" s="43"/>
      <c r="H2659" s="43"/>
      <c r="I2659" s="43"/>
      <c r="J2659" s="43"/>
      <c r="K2659" s="43"/>
      <c r="L2659" s="43"/>
      <c r="M2659" s="43"/>
      <c r="N2659" s="43"/>
      <c r="O2659" s="43"/>
      <c r="P2659" s="43"/>
      <c r="Q2659" s="41"/>
    </row>
    <row r="2660" spans="1:17" s="18" customFormat="1" x14ac:dyDescent="0.2">
      <c r="A2660" s="43"/>
      <c r="B2660" s="43"/>
      <c r="C2660" s="43"/>
      <c r="D2660" s="43"/>
      <c r="E2660" s="43"/>
      <c r="F2660" s="43"/>
      <c r="G2660" s="43"/>
      <c r="H2660" s="43"/>
      <c r="I2660" s="43"/>
      <c r="J2660" s="43"/>
      <c r="K2660" s="43"/>
      <c r="L2660" s="43"/>
      <c r="M2660" s="43"/>
      <c r="N2660" s="43"/>
      <c r="O2660" s="43"/>
      <c r="P2660" s="43"/>
      <c r="Q2660" s="41"/>
    </row>
    <row r="2661" spans="1:17" s="18" customFormat="1" x14ac:dyDescent="0.2">
      <c r="A2661" s="43"/>
      <c r="B2661" s="43"/>
      <c r="C2661" s="43"/>
      <c r="D2661" s="43"/>
      <c r="E2661" s="43"/>
      <c r="F2661" s="43"/>
      <c r="G2661" s="43"/>
      <c r="H2661" s="43"/>
      <c r="I2661" s="43"/>
      <c r="J2661" s="43"/>
      <c r="K2661" s="43"/>
      <c r="L2661" s="43"/>
      <c r="M2661" s="43"/>
      <c r="N2661" s="43"/>
      <c r="O2661" s="43"/>
      <c r="P2661" s="43"/>
      <c r="Q2661" s="41"/>
    </row>
    <row r="2662" spans="1:17" s="18" customFormat="1" x14ac:dyDescent="0.2">
      <c r="A2662" s="43"/>
      <c r="B2662" s="43"/>
      <c r="C2662" s="43"/>
      <c r="D2662" s="43"/>
      <c r="E2662" s="43"/>
      <c r="F2662" s="43"/>
      <c r="G2662" s="43"/>
      <c r="H2662" s="43"/>
      <c r="I2662" s="43"/>
      <c r="J2662" s="43"/>
      <c r="K2662" s="43"/>
      <c r="L2662" s="43"/>
      <c r="M2662" s="43"/>
      <c r="N2662" s="43"/>
      <c r="O2662" s="43"/>
      <c r="P2662" s="43"/>
      <c r="Q2662" s="41"/>
    </row>
    <row r="2663" spans="1:17" s="18" customFormat="1" x14ac:dyDescent="0.2">
      <c r="A2663" s="43"/>
      <c r="B2663" s="43"/>
      <c r="C2663" s="43"/>
      <c r="D2663" s="43"/>
      <c r="E2663" s="43"/>
      <c r="F2663" s="43"/>
      <c r="G2663" s="43"/>
      <c r="H2663" s="43"/>
      <c r="I2663" s="43"/>
      <c r="J2663" s="43"/>
      <c r="K2663" s="43"/>
      <c r="L2663" s="43"/>
      <c r="M2663" s="43"/>
      <c r="N2663" s="43"/>
      <c r="O2663" s="43"/>
      <c r="P2663" s="43"/>
      <c r="Q2663" s="41"/>
    </row>
    <row r="2664" spans="1:17" s="18" customFormat="1" x14ac:dyDescent="0.2">
      <c r="A2664" s="43"/>
      <c r="B2664" s="43"/>
      <c r="C2664" s="43"/>
      <c r="D2664" s="43"/>
      <c r="E2664" s="43"/>
      <c r="F2664" s="43"/>
      <c r="G2664" s="43"/>
      <c r="H2664" s="43"/>
      <c r="I2664" s="43"/>
      <c r="J2664" s="43"/>
      <c r="K2664" s="43"/>
      <c r="L2664" s="43"/>
      <c r="M2664" s="43"/>
      <c r="N2664" s="43"/>
      <c r="O2664" s="43"/>
      <c r="P2664" s="43"/>
      <c r="Q2664" s="41"/>
    </row>
    <row r="2665" spans="1:17" s="18" customFormat="1" x14ac:dyDescent="0.2">
      <c r="A2665" s="43"/>
      <c r="B2665" s="43"/>
      <c r="C2665" s="43"/>
      <c r="D2665" s="43"/>
      <c r="E2665" s="43"/>
      <c r="F2665" s="43"/>
      <c r="G2665" s="43"/>
      <c r="H2665" s="43"/>
      <c r="I2665" s="43"/>
      <c r="J2665" s="43"/>
      <c r="K2665" s="43"/>
      <c r="L2665" s="43"/>
      <c r="M2665" s="43"/>
      <c r="N2665" s="43"/>
      <c r="O2665" s="43"/>
      <c r="P2665" s="43"/>
      <c r="Q2665" s="41"/>
    </row>
    <row r="2666" spans="1:17" s="18" customFormat="1" x14ac:dyDescent="0.2">
      <c r="A2666" s="43"/>
      <c r="B2666" s="43"/>
      <c r="C2666" s="43"/>
      <c r="D2666" s="43"/>
      <c r="E2666" s="43"/>
      <c r="F2666" s="43"/>
      <c r="G2666" s="43"/>
      <c r="H2666" s="43"/>
      <c r="I2666" s="43"/>
      <c r="J2666" s="43"/>
      <c r="K2666" s="43"/>
      <c r="L2666" s="43"/>
      <c r="M2666" s="43"/>
      <c r="N2666" s="43"/>
      <c r="O2666" s="43"/>
      <c r="P2666" s="43"/>
      <c r="Q2666" s="41"/>
    </row>
    <row r="2667" spans="1:17" s="18" customFormat="1" x14ac:dyDescent="0.2">
      <c r="A2667" s="43"/>
      <c r="B2667" s="43"/>
      <c r="C2667" s="43"/>
      <c r="D2667" s="43"/>
      <c r="E2667" s="43"/>
      <c r="F2667" s="43"/>
      <c r="G2667" s="43"/>
      <c r="H2667" s="43"/>
      <c r="I2667" s="43"/>
      <c r="J2667" s="43"/>
      <c r="K2667" s="43"/>
      <c r="L2667" s="43"/>
      <c r="M2667" s="43"/>
      <c r="N2667" s="43"/>
      <c r="O2667" s="43"/>
      <c r="P2667" s="43"/>
      <c r="Q2667" s="41"/>
    </row>
    <row r="2668" spans="1:17" s="18" customFormat="1" x14ac:dyDescent="0.2">
      <c r="A2668" s="43"/>
      <c r="B2668" s="43"/>
      <c r="C2668" s="43"/>
      <c r="D2668" s="43"/>
      <c r="E2668" s="43"/>
      <c r="F2668" s="43"/>
      <c r="G2668" s="43"/>
      <c r="H2668" s="43"/>
      <c r="I2668" s="43"/>
      <c r="J2668" s="43"/>
      <c r="K2668" s="43"/>
      <c r="L2668" s="43"/>
      <c r="M2668" s="43"/>
      <c r="N2668" s="43"/>
      <c r="O2668" s="43"/>
      <c r="P2668" s="43"/>
      <c r="Q2668" s="41"/>
    </row>
    <row r="2669" spans="1:17" s="18" customFormat="1" x14ac:dyDescent="0.2">
      <c r="A2669" s="43"/>
      <c r="B2669" s="43"/>
      <c r="C2669" s="43"/>
      <c r="D2669" s="43"/>
      <c r="E2669" s="43"/>
      <c r="F2669" s="43"/>
      <c r="G2669" s="43"/>
      <c r="H2669" s="43"/>
      <c r="I2669" s="43"/>
      <c r="J2669" s="43"/>
      <c r="K2669" s="43"/>
      <c r="L2669" s="43"/>
      <c r="M2669" s="43"/>
      <c r="N2669" s="43"/>
      <c r="O2669" s="43"/>
      <c r="P2669" s="43"/>
      <c r="Q2669" s="41"/>
    </row>
    <row r="2670" spans="1:17" s="18" customFormat="1" x14ac:dyDescent="0.2">
      <c r="A2670" s="43"/>
      <c r="B2670" s="43"/>
      <c r="C2670" s="43"/>
      <c r="D2670" s="43"/>
      <c r="E2670" s="43"/>
      <c r="F2670" s="43"/>
      <c r="G2670" s="43"/>
      <c r="H2670" s="43"/>
      <c r="I2670" s="43"/>
      <c r="J2670" s="43"/>
      <c r="K2670" s="43"/>
      <c r="L2670" s="43"/>
      <c r="M2670" s="43"/>
      <c r="N2670" s="43"/>
      <c r="O2670" s="43"/>
      <c r="P2670" s="43"/>
      <c r="Q2670" s="41"/>
    </row>
    <row r="2671" spans="1:17" s="18" customFormat="1" x14ac:dyDescent="0.2">
      <c r="A2671" s="43"/>
      <c r="B2671" s="43"/>
      <c r="C2671" s="43"/>
      <c r="D2671" s="43"/>
      <c r="E2671" s="43"/>
      <c r="F2671" s="43"/>
      <c r="G2671" s="43"/>
      <c r="H2671" s="43"/>
      <c r="I2671" s="43"/>
      <c r="J2671" s="43"/>
      <c r="K2671" s="43"/>
      <c r="L2671" s="43"/>
      <c r="M2671" s="43"/>
      <c r="N2671" s="43"/>
      <c r="O2671" s="43"/>
      <c r="P2671" s="43"/>
      <c r="Q2671" s="41"/>
    </row>
    <row r="2672" spans="1:17" s="18" customFormat="1" x14ac:dyDescent="0.2">
      <c r="A2672" s="43"/>
      <c r="B2672" s="43"/>
      <c r="C2672" s="43"/>
      <c r="D2672" s="43"/>
      <c r="E2672" s="43"/>
      <c r="F2672" s="43"/>
      <c r="G2672" s="43"/>
      <c r="H2672" s="43"/>
      <c r="I2672" s="43"/>
      <c r="J2672" s="43"/>
      <c r="K2672" s="43"/>
      <c r="L2672" s="43"/>
      <c r="M2672" s="43"/>
      <c r="N2672" s="43"/>
      <c r="O2672" s="43"/>
      <c r="P2672" s="43"/>
      <c r="Q2672" s="41"/>
    </row>
    <row r="2673" spans="1:17" s="18" customFormat="1" x14ac:dyDescent="0.2">
      <c r="A2673" s="43"/>
      <c r="B2673" s="43"/>
      <c r="C2673" s="43"/>
      <c r="D2673" s="43"/>
      <c r="E2673" s="43"/>
      <c r="F2673" s="43"/>
      <c r="G2673" s="43"/>
      <c r="H2673" s="43"/>
      <c r="I2673" s="43"/>
      <c r="J2673" s="43"/>
      <c r="K2673" s="43"/>
      <c r="L2673" s="43"/>
      <c r="M2673" s="43"/>
      <c r="N2673" s="43"/>
      <c r="O2673" s="43"/>
      <c r="P2673" s="43"/>
      <c r="Q2673" s="41"/>
    </row>
    <row r="2674" spans="1:17" s="18" customFormat="1" x14ac:dyDescent="0.2">
      <c r="A2674" s="43"/>
      <c r="B2674" s="43"/>
      <c r="C2674" s="43"/>
      <c r="D2674" s="43"/>
      <c r="E2674" s="43"/>
      <c r="F2674" s="43"/>
      <c r="G2674" s="43"/>
      <c r="H2674" s="43"/>
      <c r="I2674" s="43"/>
      <c r="J2674" s="43"/>
      <c r="K2674" s="43"/>
      <c r="L2674" s="43"/>
      <c r="M2674" s="43"/>
      <c r="N2674" s="43"/>
      <c r="O2674" s="43"/>
      <c r="P2674" s="43"/>
      <c r="Q2674" s="41"/>
    </row>
    <row r="2675" spans="1:17" s="18" customFormat="1" x14ac:dyDescent="0.2">
      <c r="A2675" s="43"/>
      <c r="B2675" s="43"/>
      <c r="C2675" s="43"/>
      <c r="D2675" s="43"/>
      <c r="E2675" s="43"/>
      <c r="F2675" s="43"/>
      <c r="G2675" s="43"/>
      <c r="H2675" s="43"/>
      <c r="I2675" s="43"/>
      <c r="J2675" s="43"/>
      <c r="K2675" s="43"/>
      <c r="L2675" s="43"/>
      <c r="M2675" s="43"/>
      <c r="N2675" s="43"/>
      <c r="O2675" s="43"/>
      <c r="P2675" s="43"/>
      <c r="Q2675" s="41"/>
    </row>
    <row r="2676" spans="1:17" s="18" customFormat="1" x14ac:dyDescent="0.2">
      <c r="A2676" s="43"/>
      <c r="B2676" s="43"/>
      <c r="C2676" s="43"/>
      <c r="D2676" s="43"/>
      <c r="E2676" s="43"/>
      <c r="F2676" s="43"/>
      <c r="G2676" s="43"/>
      <c r="H2676" s="43"/>
      <c r="I2676" s="43"/>
      <c r="J2676" s="43"/>
      <c r="K2676" s="43"/>
      <c r="L2676" s="43"/>
      <c r="M2676" s="43"/>
      <c r="N2676" s="43"/>
      <c r="O2676" s="43"/>
      <c r="P2676" s="43"/>
      <c r="Q2676" s="41"/>
    </row>
    <row r="2677" spans="1:17" s="18" customFormat="1" x14ac:dyDescent="0.2">
      <c r="A2677" s="43"/>
      <c r="B2677" s="43"/>
      <c r="C2677" s="43"/>
      <c r="D2677" s="43"/>
      <c r="E2677" s="43"/>
      <c r="F2677" s="43"/>
      <c r="G2677" s="43"/>
      <c r="H2677" s="43"/>
      <c r="I2677" s="43"/>
      <c r="J2677" s="43"/>
      <c r="K2677" s="43"/>
      <c r="L2677" s="43"/>
      <c r="M2677" s="43"/>
      <c r="N2677" s="43"/>
      <c r="O2677" s="43"/>
      <c r="P2677" s="43"/>
      <c r="Q2677" s="41"/>
    </row>
    <row r="2678" spans="1:17" s="18" customFormat="1" x14ac:dyDescent="0.2">
      <c r="A2678" s="43"/>
      <c r="B2678" s="43"/>
      <c r="C2678" s="43"/>
      <c r="D2678" s="43"/>
      <c r="E2678" s="43"/>
      <c r="F2678" s="43"/>
      <c r="G2678" s="43"/>
      <c r="H2678" s="43"/>
      <c r="I2678" s="43"/>
      <c r="J2678" s="43"/>
      <c r="K2678" s="43"/>
      <c r="L2678" s="43"/>
      <c r="M2678" s="43"/>
      <c r="N2678" s="43"/>
      <c r="O2678" s="43"/>
      <c r="P2678" s="43"/>
      <c r="Q2678" s="41"/>
    </row>
    <row r="2679" spans="1:17" s="18" customFormat="1" x14ac:dyDescent="0.2">
      <c r="A2679" s="43"/>
      <c r="B2679" s="43"/>
      <c r="C2679" s="43"/>
      <c r="D2679" s="43"/>
      <c r="E2679" s="43"/>
      <c r="F2679" s="43"/>
      <c r="G2679" s="43"/>
      <c r="H2679" s="43"/>
      <c r="I2679" s="43"/>
      <c r="J2679" s="43"/>
      <c r="K2679" s="43"/>
      <c r="L2679" s="43"/>
      <c r="M2679" s="43"/>
      <c r="N2679" s="43"/>
      <c r="O2679" s="43"/>
      <c r="P2679" s="43"/>
      <c r="Q2679" s="41"/>
    </row>
    <row r="2680" spans="1:17" s="18" customFormat="1" x14ac:dyDescent="0.2">
      <c r="A2680" s="43"/>
      <c r="B2680" s="43"/>
      <c r="C2680" s="43"/>
      <c r="D2680" s="43"/>
      <c r="E2680" s="43"/>
      <c r="F2680" s="43"/>
      <c r="G2680" s="43"/>
      <c r="H2680" s="43"/>
      <c r="I2680" s="43"/>
      <c r="J2680" s="43"/>
      <c r="K2680" s="43"/>
      <c r="L2680" s="43"/>
      <c r="M2680" s="43"/>
      <c r="N2680" s="43"/>
      <c r="O2680" s="43"/>
      <c r="P2680" s="43"/>
      <c r="Q2680" s="41"/>
    </row>
    <row r="2681" spans="1:17" s="18" customFormat="1" x14ac:dyDescent="0.2">
      <c r="A2681" s="43"/>
      <c r="B2681" s="43"/>
      <c r="C2681" s="43"/>
      <c r="D2681" s="43"/>
      <c r="E2681" s="43"/>
      <c r="F2681" s="43"/>
      <c r="G2681" s="43"/>
      <c r="H2681" s="43"/>
      <c r="I2681" s="43"/>
      <c r="J2681" s="43"/>
      <c r="K2681" s="43"/>
      <c r="L2681" s="43"/>
      <c r="M2681" s="43"/>
      <c r="N2681" s="43"/>
      <c r="O2681" s="43"/>
      <c r="P2681" s="43"/>
      <c r="Q2681" s="41"/>
    </row>
    <row r="2682" spans="1:17" s="18" customFormat="1" x14ac:dyDescent="0.2">
      <c r="A2682" s="43"/>
      <c r="B2682" s="43"/>
      <c r="C2682" s="43"/>
      <c r="D2682" s="43"/>
      <c r="E2682" s="43"/>
      <c r="F2682" s="43"/>
      <c r="G2682" s="43"/>
      <c r="H2682" s="43"/>
      <c r="I2682" s="43"/>
      <c r="J2682" s="43"/>
      <c r="K2682" s="43"/>
      <c r="L2682" s="43"/>
      <c r="M2682" s="43"/>
      <c r="N2682" s="43"/>
      <c r="O2682" s="43"/>
      <c r="P2682" s="43"/>
      <c r="Q2682" s="41"/>
    </row>
    <row r="2683" spans="1:17" s="18" customFormat="1" x14ac:dyDescent="0.2">
      <c r="A2683" s="43"/>
      <c r="B2683" s="43"/>
      <c r="C2683" s="43"/>
      <c r="D2683" s="43"/>
      <c r="E2683" s="43"/>
      <c r="F2683" s="43"/>
      <c r="G2683" s="43"/>
      <c r="H2683" s="43"/>
      <c r="I2683" s="43"/>
      <c r="J2683" s="43"/>
      <c r="K2683" s="43"/>
      <c r="L2683" s="43"/>
      <c r="M2683" s="43"/>
      <c r="N2683" s="43"/>
      <c r="O2683" s="43"/>
      <c r="P2683" s="43"/>
      <c r="Q2683" s="41"/>
    </row>
    <row r="2684" spans="1:17" s="18" customFormat="1" x14ac:dyDescent="0.2">
      <c r="A2684" s="43"/>
      <c r="B2684" s="43"/>
      <c r="C2684" s="43"/>
      <c r="D2684" s="43"/>
      <c r="E2684" s="43"/>
      <c r="F2684" s="43"/>
      <c r="G2684" s="43"/>
      <c r="H2684" s="43"/>
      <c r="I2684" s="43"/>
      <c r="J2684" s="43"/>
      <c r="K2684" s="43"/>
      <c r="L2684" s="43"/>
      <c r="M2684" s="43"/>
      <c r="N2684" s="43"/>
      <c r="O2684" s="43"/>
      <c r="P2684" s="43"/>
      <c r="Q2684" s="41"/>
    </row>
    <row r="2685" spans="1:17" s="18" customFormat="1" x14ac:dyDescent="0.2">
      <c r="A2685" s="43"/>
      <c r="B2685" s="43"/>
      <c r="C2685" s="43"/>
      <c r="D2685" s="43"/>
      <c r="E2685" s="43"/>
      <c r="F2685" s="43"/>
      <c r="G2685" s="43"/>
      <c r="H2685" s="43"/>
      <c r="I2685" s="43"/>
      <c r="J2685" s="43"/>
      <c r="K2685" s="43"/>
      <c r="L2685" s="43"/>
      <c r="M2685" s="43"/>
      <c r="N2685" s="43"/>
      <c r="O2685" s="43"/>
      <c r="P2685" s="43"/>
      <c r="Q2685" s="41"/>
    </row>
    <row r="2686" spans="1:17" s="18" customFormat="1" x14ac:dyDescent="0.2">
      <c r="A2686" s="43"/>
      <c r="B2686" s="43"/>
      <c r="C2686" s="43"/>
      <c r="D2686" s="43"/>
      <c r="E2686" s="43"/>
      <c r="F2686" s="43"/>
      <c r="G2686" s="43"/>
      <c r="H2686" s="43"/>
      <c r="I2686" s="43"/>
      <c r="J2686" s="43"/>
      <c r="K2686" s="43"/>
      <c r="L2686" s="43"/>
      <c r="M2686" s="43"/>
      <c r="N2686" s="43"/>
      <c r="O2686" s="43"/>
      <c r="P2686" s="43"/>
      <c r="Q2686" s="41"/>
    </row>
    <row r="2687" spans="1:17" s="18" customFormat="1" x14ac:dyDescent="0.2">
      <c r="A2687" s="43"/>
      <c r="B2687" s="43"/>
      <c r="C2687" s="43"/>
      <c r="D2687" s="43"/>
      <c r="E2687" s="43"/>
      <c r="F2687" s="43"/>
      <c r="G2687" s="43"/>
      <c r="H2687" s="43"/>
      <c r="I2687" s="43"/>
      <c r="J2687" s="43"/>
      <c r="K2687" s="43"/>
      <c r="L2687" s="43"/>
      <c r="M2687" s="43"/>
      <c r="N2687" s="43"/>
      <c r="O2687" s="43"/>
      <c r="P2687" s="43"/>
      <c r="Q2687" s="41"/>
    </row>
    <row r="2688" spans="1:17" s="18" customFormat="1" x14ac:dyDescent="0.2">
      <c r="A2688" s="43"/>
      <c r="B2688" s="43"/>
      <c r="C2688" s="43"/>
      <c r="D2688" s="43"/>
      <c r="E2688" s="43"/>
      <c r="F2688" s="43"/>
      <c r="G2688" s="43"/>
      <c r="H2688" s="43"/>
      <c r="I2688" s="43"/>
      <c r="J2688" s="43"/>
      <c r="K2688" s="43"/>
      <c r="L2688" s="43"/>
      <c r="M2688" s="43"/>
      <c r="N2688" s="43"/>
      <c r="O2688" s="43"/>
      <c r="P2688" s="43"/>
      <c r="Q2688" s="41"/>
    </row>
    <row r="2689" spans="1:17" s="18" customFormat="1" x14ac:dyDescent="0.2">
      <c r="A2689" s="43"/>
      <c r="B2689" s="43"/>
      <c r="C2689" s="43"/>
      <c r="D2689" s="43"/>
      <c r="E2689" s="43"/>
      <c r="F2689" s="43"/>
      <c r="G2689" s="43"/>
      <c r="H2689" s="43"/>
      <c r="I2689" s="43"/>
      <c r="J2689" s="43"/>
      <c r="K2689" s="43"/>
      <c r="L2689" s="43"/>
      <c r="M2689" s="43"/>
      <c r="N2689" s="43"/>
      <c r="O2689" s="43"/>
      <c r="P2689" s="43"/>
      <c r="Q2689" s="41"/>
    </row>
    <row r="2690" spans="1:17" s="18" customFormat="1" x14ac:dyDescent="0.2">
      <c r="A2690" s="43"/>
      <c r="B2690" s="43"/>
      <c r="C2690" s="43"/>
      <c r="D2690" s="43"/>
      <c r="E2690" s="43"/>
      <c r="F2690" s="43"/>
      <c r="G2690" s="43"/>
      <c r="H2690" s="43"/>
      <c r="I2690" s="43"/>
      <c r="J2690" s="43"/>
      <c r="K2690" s="43"/>
      <c r="L2690" s="43"/>
      <c r="M2690" s="43"/>
      <c r="N2690" s="43"/>
      <c r="O2690" s="43"/>
      <c r="P2690" s="43"/>
      <c r="Q2690" s="41"/>
    </row>
    <row r="2691" spans="1:17" s="18" customFormat="1" x14ac:dyDescent="0.2">
      <c r="A2691" s="43"/>
      <c r="B2691" s="43"/>
      <c r="C2691" s="43"/>
      <c r="D2691" s="43"/>
      <c r="E2691" s="43"/>
      <c r="F2691" s="43"/>
      <c r="G2691" s="43"/>
      <c r="H2691" s="43"/>
      <c r="I2691" s="43"/>
      <c r="J2691" s="43"/>
      <c r="K2691" s="43"/>
      <c r="L2691" s="43"/>
      <c r="M2691" s="43"/>
      <c r="N2691" s="43"/>
      <c r="O2691" s="43"/>
      <c r="P2691" s="43"/>
      <c r="Q2691" s="41"/>
    </row>
    <row r="2692" spans="1:17" s="18" customFormat="1" x14ac:dyDescent="0.2">
      <c r="A2692" s="43"/>
      <c r="B2692" s="43"/>
      <c r="C2692" s="43"/>
      <c r="D2692" s="43"/>
      <c r="E2692" s="43"/>
      <c r="F2692" s="43"/>
      <c r="G2692" s="43"/>
      <c r="H2692" s="43"/>
      <c r="I2692" s="43"/>
      <c r="J2692" s="43"/>
      <c r="K2692" s="43"/>
      <c r="L2692" s="43"/>
      <c r="M2692" s="43"/>
      <c r="N2692" s="43"/>
      <c r="O2692" s="43"/>
      <c r="P2692" s="43"/>
      <c r="Q2692" s="41"/>
    </row>
    <row r="2693" spans="1:17" s="18" customFormat="1" x14ac:dyDescent="0.2">
      <c r="A2693" s="43"/>
      <c r="B2693" s="43"/>
      <c r="C2693" s="43"/>
      <c r="D2693" s="43"/>
      <c r="E2693" s="43"/>
      <c r="F2693" s="43"/>
      <c r="G2693" s="43"/>
      <c r="H2693" s="43"/>
      <c r="I2693" s="43"/>
      <c r="J2693" s="43"/>
      <c r="K2693" s="43"/>
      <c r="L2693" s="43"/>
      <c r="M2693" s="43"/>
      <c r="N2693" s="43"/>
      <c r="O2693" s="43"/>
      <c r="P2693" s="43"/>
      <c r="Q2693" s="41"/>
    </row>
    <row r="2694" spans="1:17" s="18" customFormat="1" x14ac:dyDescent="0.2">
      <c r="A2694" s="43"/>
      <c r="B2694" s="43"/>
      <c r="C2694" s="43"/>
      <c r="D2694" s="43"/>
      <c r="E2694" s="43"/>
      <c r="F2694" s="43"/>
      <c r="G2694" s="43"/>
      <c r="H2694" s="43"/>
      <c r="I2694" s="43"/>
      <c r="J2694" s="43"/>
      <c r="K2694" s="43"/>
      <c r="L2694" s="43"/>
      <c r="M2694" s="43"/>
      <c r="N2694" s="43"/>
      <c r="O2694" s="43"/>
      <c r="P2694" s="43"/>
      <c r="Q2694" s="41"/>
    </row>
    <row r="2695" spans="1:17" s="18" customFormat="1" x14ac:dyDescent="0.2">
      <c r="A2695" s="43"/>
      <c r="B2695" s="43"/>
      <c r="C2695" s="43"/>
      <c r="D2695" s="43"/>
      <c r="E2695" s="43"/>
      <c r="F2695" s="43"/>
      <c r="G2695" s="43"/>
      <c r="H2695" s="43"/>
      <c r="I2695" s="43"/>
      <c r="J2695" s="43"/>
      <c r="K2695" s="43"/>
      <c r="L2695" s="43"/>
      <c r="M2695" s="43"/>
      <c r="N2695" s="43"/>
      <c r="O2695" s="43"/>
      <c r="P2695" s="43"/>
      <c r="Q2695" s="41"/>
    </row>
    <row r="2696" spans="1:17" s="18" customFormat="1" x14ac:dyDescent="0.2">
      <c r="A2696" s="43"/>
      <c r="B2696" s="43"/>
      <c r="C2696" s="43"/>
      <c r="D2696" s="43"/>
      <c r="E2696" s="43"/>
      <c r="F2696" s="43"/>
      <c r="G2696" s="43"/>
      <c r="H2696" s="43"/>
      <c r="I2696" s="43"/>
      <c r="J2696" s="43"/>
      <c r="K2696" s="43"/>
      <c r="L2696" s="43"/>
      <c r="M2696" s="43"/>
      <c r="N2696" s="43"/>
      <c r="O2696" s="43"/>
      <c r="P2696" s="43"/>
      <c r="Q2696" s="41"/>
    </row>
    <row r="2697" spans="1:17" s="18" customFormat="1" x14ac:dyDescent="0.2">
      <c r="A2697" s="43"/>
      <c r="B2697" s="43"/>
      <c r="C2697" s="43"/>
      <c r="D2697" s="43"/>
      <c r="E2697" s="43"/>
      <c r="F2697" s="43"/>
      <c r="G2697" s="43"/>
      <c r="H2697" s="43"/>
      <c r="I2697" s="43"/>
      <c r="J2697" s="43"/>
      <c r="K2697" s="43"/>
      <c r="L2697" s="43"/>
      <c r="M2697" s="43"/>
      <c r="N2697" s="43"/>
      <c r="O2697" s="43"/>
      <c r="P2697" s="43"/>
      <c r="Q2697" s="41"/>
    </row>
    <row r="2698" spans="1:17" s="18" customFormat="1" x14ac:dyDescent="0.2">
      <c r="A2698" s="43"/>
      <c r="B2698" s="43"/>
      <c r="C2698" s="43"/>
      <c r="D2698" s="43"/>
      <c r="E2698" s="43"/>
      <c r="F2698" s="43"/>
      <c r="G2698" s="43"/>
      <c r="H2698" s="43"/>
      <c r="I2698" s="43"/>
      <c r="J2698" s="43"/>
      <c r="K2698" s="43"/>
      <c r="L2698" s="43"/>
      <c r="M2698" s="43"/>
      <c r="N2698" s="43"/>
      <c r="O2698" s="43"/>
      <c r="P2698" s="43"/>
      <c r="Q2698" s="41"/>
    </row>
    <row r="2699" spans="1:17" s="18" customFormat="1" x14ac:dyDescent="0.2">
      <c r="A2699" s="43"/>
      <c r="B2699" s="43"/>
      <c r="C2699" s="43"/>
      <c r="D2699" s="43"/>
      <c r="E2699" s="43"/>
      <c r="F2699" s="43"/>
      <c r="G2699" s="43"/>
      <c r="H2699" s="43"/>
      <c r="I2699" s="43"/>
      <c r="J2699" s="43"/>
      <c r="K2699" s="43"/>
      <c r="L2699" s="43"/>
      <c r="M2699" s="43"/>
      <c r="N2699" s="43"/>
      <c r="O2699" s="43"/>
      <c r="P2699" s="43"/>
      <c r="Q2699" s="41"/>
    </row>
    <row r="2700" spans="1:17" s="18" customFormat="1" x14ac:dyDescent="0.2">
      <c r="A2700" s="43"/>
      <c r="B2700" s="43"/>
      <c r="C2700" s="43"/>
      <c r="D2700" s="43"/>
      <c r="E2700" s="43"/>
      <c r="F2700" s="43"/>
      <c r="G2700" s="43"/>
      <c r="H2700" s="43"/>
      <c r="I2700" s="43"/>
      <c r="J2700" s="43"/>
      <c r="K2700" s="43"/>
      <c r="L2700" s="43"/>
      <c r="M2700" s="43"/>
      <c r="N2700" s="43"/>
      <c r="O2700" s="43"/>
      <c r="P2700" s="43"/>
      <c r="Q2700" s="41"/>
    </row>
    <row r="2701" spans="1:17" s="18" customFormat="1" x14ac:dyDescent="0.2">
      <c r="A2701" s="43"/>
      <c r="B2701" s="43"/>
      <c r="C2701" s="43"/>
      <c r="D2701" s="43"/>
      <c r="E2701" s="43"/>
      <c r="F2701" s="43"/>
      <c r="G2701" s="43"/>
      <c r="H2701" s="43"/>
      <c r="I2701" s="43"/>
      <c r="J2701" s="43"/>
      <c r="K2701" s="43"/>
      <c r="L2701" s="43"/>
      <c r="M2701" s="43"/>
      <c r="N2701" s="43"/>
      <c r="O2701" s="43"/>
      <c r="P2701" s="43"/>
      <c r="Q2701" s="41"/>
    </row>
    <row r="2702" spans="1:17" s="18" customFormat="1" x14ac:dyDescent="0.2">
      <c r="A2702" s="43"/>
      <c r="B2702" s="43"/>
      <c r="C2702" s="43"/>
      <c r="D2702" s="43"/>
      <c r="E2702" s="43"/>
      <c r="F2702" s="43"/>
      <c r="G2702" s="43"/>
      <c r="H2702" s="43"/>
      <c r="I2702" s="43"/>
      <c r="J2702" s="43"/>
      <c r="K2702" s="43"/>
      <c r="L2702" s="43"/>
      <c r="M2702" s="43"/>
      <c r="N2702" s="43"/>
      <c r="O2702" s="43"/>
      <c r="P2702" s="43"/>
      <c r="Q2702" s="41"/>
    </row>
    <row r="2703" spans="1:17" s="18" customFormat="1" x14ac:dyDescent="0.2">
      <c r="A2703" s="43"/>
      <c r="B2703" s="43"/>
      <c r="C2703" s="43"/>
      <c r="D2703" s="43"/>
      <c r="E2703" s="43"/>
      <c r="F2703" s="43"/>
      <c r="G2703" s="43"/>
      <c r="H2703" s="43"/>
      <c r="I2703" s="43"/>
      <c r="J2703" s="43"/>
      <c r="K2703" s="43"/>
      <c r="L2703" s="43"/>
      <c r="M2703" s="43"/>
      <c r="N2703" s="43"/>
      <c r="O2703" s="43"/>
      <c r="P2703" s="43"/>
      <c r="Q2703" s="41"/>
    </row>
    <row r="2704" spans="1:17" s="18" customFormat="1" x14ac:dyDescent="0.2">
      <c r="A2704" s="43"/>
      <c r="B2704" s="43"/>
      <c r="C2704" s="43"/>
      <c r="D2704" s="43"/>
      <c r="E2704" s="43"/>
      <c r="F2704" s="43"/>
      <c r="G2704" s="43"/>
      <c r="H2704" s="43"/>
      <c r="I2704" s="43"/>
      <c r="J2704" s="43"/>
      <c r="K2704" s="43"/>
      <c r="L2704" s="43"/>
      <c r="M2704" s="43"/>
      <c r="N2704" s="43"/>
      <c r="O2704" s="43"/>
      <c r="P2704" s="43"/>
      <c r="Q2704" s="41"/>
    </row>
    <row r="2705" spans="1:17" s="18" customFormat="1" x14ac:dyDescent="0.2">
      <c r="A2705" s="43"/>
      <c r="B2705" s="43"/>
      <c r="C2705" s="43"/>
      <c r="D2705" s="43"/>
      <c r="E2705" s="43"/>
      <c r="F2705" s="43"/>
      <c r="G2705" s="43"/>
      <c r="H2705" s="43"/>
      <c r="I2705" s="43"/>
      <c r="J2705" s="43"/>
      <c r="K2705" s="43"/>
      <c r="L2705" s="43"/>
      <c r="M2705" s="43"/>
      <c r="N2705" s="43"/>
      <c r="O2705" s="43"/>
      <c r="P2705" s="43"/>
      <c r="Q2705" s="41"/>
    </row>
    <row r="2706" spans="1:17" s="18" customFormat="1" x14ac:dyDescent="0.2">
      <c r="A2706" s="43"/>
      <c r="B2706" s="43"/>
      <c r="C2706" s="43"/>
      <c r="D2706" s="43"/>
      <c r="E2706" s="43"/>
      <c r="F2706" s="43"/>
      <c r="G2706" s="43"/>
      <c r="H2706" s="43"/>
      <c r="I2706" s="43"/>
      <c r="J2706" s="43"/>
      <c r="K2706" s="43"/>
      <c r="L2706" s="43"/>
      <c r="M2706" s="43"/>
      <c r="N2706" s="43"/>
      <c r="O2706" s="43"/>
      <c r="P2706" s="43"/>
      <c r="Q2706" s="41"/>
    </row>
    <row r="2707" spans="1:17" s="18" customFormat="1" x14ac:dyDescent="0.2">
      <c r="A2707" s="43"/>
      <c r="B2707" s="43"/>
      <c r="C2707" s="43"/>
      <c r="D2707" s="43"/>
      <c r="E2707" s="43"/>
      <c r="F2707" s="43"/>
      <c r="G2707" s="43"/>
      <c r="H2707" s="43"/>
      <c r="I2707" s="43"/>
      <c r="J2707" s="43"/>
      <c r="K2707" s="43"/>
      <c r="L2707" s="43"/>
      <c r="M2707" s="43"/>
      <c r="N2707" s="43"/>
      <c r="O2707" s="43"/>
      <c r="P2707" s="43"/>
      <c r="Q2707" s="41"/>
    </row>
    <row r="2708" spans="1:17" s="18" customFormat="1" x14ac:dyDescent="0.2">
      <c r="A2708" s="43"/>
      <c r="B2708" s="43"/>
      <c r="C2708" s="43"/>
      <c r="D2708" s="43"/>
      <c r="E2708" s="43"/>
      <c r="F2708" s="43"/>
      <c r="G2708" s="43"/>
      <c r="H2708" s="43"/>
      <c r="I2708" s="43"/>
      <c r="J2708" s="43"/>
      <c r="K2708" s="43"/>
      <c r="L2708" s="43"/>
      <c r="M2708" s="43"/>
      <c r="N2708" s="43"/>
      <c r="O2708" s="43"/>
      <c r="P2708" s="43"/>
      <c r="Q2708" s="41"/>
    </row>
    <row r="2709" spans="1:17" s="18" customFormat="1" x14ac:dyDescent="0.2">
      <c r="A2709" s="43"/>
      <c r="B2709" s="43"/>
      <c r="C2709" s="43"/>
      <c r="D2709" s="43"/>
      <c r="E2709" s="43"/>
      <c r="F2709" s="43"/>
      <c r="G2709" s="43"/>
      <c r="H2709" s="43"/>
      <c r="I2709" s="43"/>
      <c r="J2709" s="43"/>
      <c r="K2709" s="43"/>
      <c r="L2709" s="43"/>
      <c r="M2709" s="43"/>
      <c r="N2709" s="43"/>
      <c r="O2709" s="43"/>
      <c r="P2709" s="43"/>
      <c r="Q2709" s="41"/>
    </row>
    <row r="2710" spans="1:17" s="18" customFormat="1" x14ac:dyDescent="0.2">
      <c r="A2710" s="43"/>
      <c r="B2710" s="43"/>
      <c r="C2710" s="43"/>
      <c r="D2710" s="43"/>
      <c r="E2710" s="43"/>
      <c r="F2710" s="43"/>
      <c r="G2710" s="43"/>
      <c r="H2710" s="43"/>
      <c r="I2710" s="43"/>
      <c r="J2710" s="43"/>
      <c r="K2710" s="43"/>
      <c r="L2710" s="43"/>
      <c r="M2710" s="43"/>
      <c r="N2710" s="43"/>
      <c r="O2710" s="43"/>
      <c r="P2710" s="43"/>
      <c r="Q2710" s="41"/>
    </row>
    <row r="2711" spans="1:17" s="18" customFormat="1" x14ac:dyDescent="0.2">
      <c r="A2711" s="43"/>
      <c r="B2711" s="43"/>
      <c r="C2711" s="43"/>
      <c r="D2711" s="43"/>
      <c r="E2711" s="43"/>
      <c r="F2711" s="43"/>
      <c r="G2711" s="43"/>
      <c r="H2711" s="43"/>
      <c r="I2711" s="43"/>
      <c r="J2711" s="43"/>
      <c r="K2711" s="43"/>
      <c r="L2711" s="43"/>
      <c r="M2711" s="43"/>
      <c r="N2711" s="43"/>
      <c r="O2711" s="43"/>
      <c r="P2711" s="43"/>
      <c r="Q2711" s="41"/>
    </row>
    <row r="2712" spans="1:17" s="18" customFormat="1" x14ac:dyDescent="0.2">
      <c r="A2712" s="43"/>
      <c r="B2712" s="43"/>
      <c r="C2712" s="43"/>
      <c r="D2712" s="43"/>
      <c r="E2712" s="43"/>
      <c r="F2712" s="43"/>
      <c r="G2712" s="43"/>
      <c r="H2712" s="43"/>
      <c r="I2712" s="43"/>
      <c r="J2712" s="43"/>
      <c r="K2712" s="43"/>
      <c r="L2712" s="43"/>
      <c r="M2712" s="43"/>
      <c r="N2712" s="43"/>
      <c r="O2712" s="43"/>
      <c r="P2712" s="43"/>
      <c r="Q2712" s="41"/>
    </row>
    <row r="2713" spans="1:17" s="18" customFormat="1" x14ac:dyDescent="0.2">
      <c r="A2713" s="43"/>
      <c r="B2713" s="43"/>
      <c r="C2713" s="43"/>
      <c r="D2713" s="43"/>
      <c r="E2713" s="43"/>
      <c r="F2713" s="43"/>
      <c r="G2713" s="43"/>
      <c r="H2713" s="43"/>
      <c r="I2713" s="43"/>
      <c r="J2713" s="43"/>
      <c r="K2713" s="43"/>
      <c r="L2713" s="43"/>
      <c r="M2713" s="43"/>
      <c r="N2713" s="43"/>
      <c r="O2713" s="43"/>
      <c r="P2713" s="43"/>
      <c r="Q2713" s="41"/>
    </row>
    <row r="2714" spans="1:17" s="18" customFormat="1" x14ac:dyDescent="0.2">
      <c r="A2714" s="43"/>
      <c r="B2714" s="43"/>
      <c r="C2714" s="43"/>
      <c r="D2714" s="43"/>
      <c r="E2714" s="43"/>
      <c r="F2714" s="43"/>
      <c r="G2714" s="43"/>
      <c r="H2714" s="43"/>
      <c r="I2714" s="43"/>
      <c r="J2714" s="43"/>
      <c r="K2714" s="43"/>
      <c r="L2714" s="43"/>
      <c r="M2714" s="43"/>
      <c r="N2714" s="43"/>
      <c r="O2714" s="43"/>
      <c r="P2714" s="43"/>
      <c r="Q2714" s="41"/>
    </row>
    <row r="2715" spans="1:17" s="18" customFormat="1" x14ac:dyDescent="0.2">
      <c r="A2715" s="43"/>
      <c r="B2715" s="43"/>
      <c r="C2715" s="43"/>
      <c r="D2715" s="43"/>
      <c r="E2715" s="43"/>
      <c r="F2715" s="43"/>
      <c r="G2715" s="43"/>
      <c r="H2715" s="43"/>
      <c r="I2715" s="43"/>
      <c r="J2715" s="43"/>
      <c r="K2715" s="43"/>
      <c r="L2715" s="43"/>
      <c r="M2715" s="43"/>
      <c r="N2715" s="43"/>
      <c r="O2715" s="43"/>
      <c r="P2715" s="43"/>
      <c r="Q2715" s="41"/>
    </row>
    <row r="2716" spans="1:17" s="18" customFormat="1" x14ac:dyDescent="0.2">
      <c r="A2716" s="43"/>
      <c r="B2716" s="43"/>
      <c r="C2716" s="43"/>
      <c r="D2716" s="43"/>
      <c r="E2716" s="43"/>
      <c r="F2716" s="43"/>
      <c r="G2716" s="43"/>
      <c r="H2716" s="43"/>
      <c r="I2716" s="43"/>
      <c r="J2716" s="43"/>
      <c r="K2716" s="43"/>
      <c r="L2716" s="43"/>
      <c r="M2716" s="43"/>
      <c r="N2716" s="43"/>
      <c r="O2716" s="43"/>
      <c r="P2716" s="43"/>
      <c r="Q2716" s="41"/>
    </row>
    <row r="2717" spans="1:17" s="18" customFormat="1" x14ac:dyDescent="0.2">
      <c r="A2717" s="43"/>
      <c r="B2717" s="43"/>
      <c r="C2717" s="43"/>
      <c r="D2717" s="43"/>
      <c r="E2717" s="43"/>
      <c r="F2717" s="43"/>
      <c r="G2717" s="43"/>
      <c r="H2717" s="43"/>
      <c r="I2717" s="43"/>
      <c r="J2717" s="43"/>
      <c r="K2717" s="43"/>
      <c r="L2717" s="43"/>
      <c r="M2717" s="43"/>
      <c r="N2717" s="43"/>
      <c r="O2717" s="43"/>
      <c r="P2717" s="43"/>
      <c r="Q2717" s="41"/>
    </row>
    <row r="2718" spans="1:17" s="18" customFormat="1" x14ac:dyDescent="0.2">
      <c r="A2718" s="43"/>
      <c r="B2718" s="43"/>
      <c r="C2718" s="43"/>
      <c r="D2718" s="43"/>
      <c r="E2718" s="43"/>
      <c r="F2718" s="43"/>
      <c r="G2718" s="43"/>
      <c r="H2718" s="43"/>
      <c r="I2718" s="43"/>
      <c r="J2718" s="43"/>
      <c r="K2718" s="43"/>
      <c r="L2718" s="43"/>
      <c r="M2718" s="43"/>
      <c r="N2718" s="43"/>
      <c r="O2718" s="43"/>
      <c r="P2718" s="43"/>
      <c r="Q2718" s="41"/>
    </row>
    <row r="2719" spans="1:17" s="18" customFormat="1" x14ac:dyDescent="0.2">
      <c r="A2719" s="43"/>
      <c r="B2719" s="43"/>
      <c r="C2719" s="43"/>
      <c r="D2719" s="43"/>
      <c r="E2719" s="43"/>
      <c r="F2719" s="43"/>
      <c r="G2719" s="43"/>
      <c r="H2719" s="43"/>
      <c r="I2719" s="43"/>
      <c r="J2719" s="43"/>
      <c r="K2719" s="43"/>
      <c r="L2719" s="43"/>
      <c r="M2719" s="43"/>
      <c r="N2719" s="43"/>
      <c r="O2719" s="43"/>
      <c r="P2719" s="43"/>
      <c r="Q2719" s="41"/>
    </row>
    <row r="2720" spans="1:17" s="18" customFormat="1" x14ac:dyDescent="0.2">
      <c r="A2720" s="43"/>
      <c r="B2720" s="43"/>
      <c r="C2720" s="43"/>
      <c r="D2720" s="43"/>
      <c r="E2720" s="43"/>
      <c r="F2720" s="43"/>
      <c r="G2720" s="43"/>
      <c r="H2720" s="43"/>
      <c r="I2720" s="43"/>
      <c r="J2720" s="43"/>
      <c r="K2720" s="43"/>
      <c r="L2720" s="43"/>
      <c r="M2720" s="43"/>
      <c r="N2720" s="43"/>
      <c r="O2720" s="43"/>
      <c r="P2720" s="43"/>
      <c r="Q2720" s="41"/>
    </row>
    <row r="2721" spans="1:17" s="18" customFormat="1" x14ac:dyDescent="0.2">
      <c r="A2721" s="43"/>
      <c r="B2721" s="43"/>
      <c r="C2721" s="43"/>
      <c r="D2721" s="43"/>
      <c r="E2721" s="43"/>
      <c r="F2721" s="43"/>
      <c r="G2721" s="43"/>
      <c r="H2721" s="43"/>
      <c r="I2721" s="43"/>
      <c r="J2721" s="43"/>
      <c r="K2721" s="43"/>
      <c r="L2721" s="43"/>
      <c r="M2721" s="43"/>
      <c r="N2721" s="43"/>
      <c r="O2721" s="43"/>
      <c r="P2721" s="43"/>
      <c r="Q2721" s="41"/>
    </row>
    <row r="2722" spans="1:17" s="18" customFormat="1" x14ac:dyDescent="0.2">
      <c r="A2722" s="43"/>
      <c r="B2722" s="43"/>
      <c r="C2722" s="43"/>
      <c r="D2722" s="43"/>
      <c r="E2722" s="43"/>
      <c r="F2722" s="43"/>
      <c r="G2722" s="43"/>
      <c r="H2722" s="43"/>
      <c r="I2722" s="43"/>
      <c r="J2722" s="43"/>
      <c r="K2722" s="43"/>
      <c r="L2722" s="43"/>
      <c r="M2722" s="43"/>
      <c r="N2722" s="43"/>
      <c r="O2722" s="43"/>
      <c r="P2722" s="43"/>
      <c r="Q2722" s="41"/>
    </row>
    <row r="2723" spans="1:17" s="18" customFormat="1" x14ac:dyDescent="0.2">
      <c r="A2723" s="43"/>
      <c r="B2723" s="43"/>
      <c r="C2723" s="43"/>
      <c r="D2723" s="43"/>
      <c r="E2723" s="43"/>
      <c r="F2723" s="43"/>
      <c r="G2723" s="43"/>
      <c r="H2723" s="43"/>
      <c r="I2723" s="43"/>
      <c r="J2723" s="43"/>
      <c r="K2723" s="43"/>
      <c r="L2723" s="43"/>
      <c r="M2723" s="43"/>
      <c r="N2723" s="43"/>
      <c r="O2723" s="43"/>
      <c r="P2723" s="43"/>
      <c r="Q2723" s="41"/>
    </row>
    <row r="2724" spans="1:17" s="18" customFormat="1" x14ac:dyDescent="0.2">
      <c r="A2724" s="43"/>
      <c r="B2724" s="43"/>
      <c r="C2724" s="43"/>
      <c r="D2724" s="43"/>
      <c r="E2724" s="43"/>
      <c r="F2724" s="43"/>
      <c r="G2724" s="43"/>
      <c r="H2724" s="43"/>
      <c r="I2724" s="43"/>
      <c r="J2724" s="43"/>
      <c r="K2724" s="43"/>
      <c r="L2724" s="43"/>
      <c r="M2724" s="43"/>
      <c r="N2724" s="43"/>
      <c r="O2724" s="43"/>
      <c r="P2724" s="43"/>
      <c r="Q2724" s="41"/>
    </row>
    <row r="2725" spans="1:17" s="18" customFormat="1" x14ac:dyDescent="0.2">
      <c r="A2725" s="43"/>
      <c r="B2725" s="43"/>
      <c r="C2725" s="43"/>
      <c r="D2725" s="43"/>
      <c r="E2725" s="43"/>
      <c r="F2725" s="43"/>
      <c r="G2725" s="43"/>
      <c r="H2725" s="43"/>
      <c r="I2725" s="43"/>
      <c r="J2725" s="43"/>
      <c r="K2725" s="43"/>
      <c r="L2725" s="43"/>
      <c r="M2725" s="43"/>
      <c r="N2725" s="43"/>
      <c r="O2725" s="43"/>
      <c r="P2725" s="43"/>
      <c r="Q2725" s="41"/>
    </row>
    <row r="2726" spans="1:17" s="18" customFormat="1" x14ac:dyDescent="0.2">
      <c r="A2726" s="43"/>
      <c r="B2726" s="43"/>
      <c r="C2726" s="43"/>
      <c r="D2726" s="43"/>
      <c r="E2726" s="43"/>
      <c r="F2726" s="43"/>
      <c r="G2726" s="43"/>
      <c r="H2726" s="43"/>
      <c r="I2726" s="43"/>
      <c r="J2726" s="43"/>
      <c r="K2726" s="43"/>
      <c r="L2726" s="43"/>
      <c r="M2726" s="43"/>
      <c r="N2726" s="43"/>
      <c r="O2726" s="43"/>
      <c r="P2726" s="43"/>
      <c r="Q2726" s="41"/>
    </row>
    <row r="2727" spans="1:17" s="18" customFormat="1" x14ac:dyDescent="0.2">
      <c r="A2727" s="43"/>
      <c r="B2727" s="43"/>
      <c r="C2727" s="43"/>
      <c r="D2727" s="43"/>
      <c r="E2727" s="43"/>
      <c r="F2727" s="43"/>
      <c r="G2727" s="43"/>
      <c r="H2727" s="43"/>
      <c r="I2727" s="43"/>
      <c r="J2727" s="43"/>
      <c r="K2727" s="43"/>
      <c r="L2727" s="43"/>
      <c r="M2727" s="43"/>
      <c r="N2727" s="43"/>
      <c r="O2727" s="43"/>
      <c r="P2727" s="43"/>
      <c r="Q2727" s="41"/>
    </row>
    <row r="2728" spans="1:17" s="18" customFormat="1" x14ac:dyDescent="0.2">
      <c r="A2728" s="43"/>
      <c r="B2728" s="43"/>
      <c r="C2728" s="43"/>
      <c r="D2728" s="43"/>
      <c r="E2728" s="43"/>
      <c r="F2728" s="43"/>
      <c r="G2728" s="43"/>
      <c r="H2728" s="43"/>
      <c r="I2728" s="43"/>
      <c r="J2728" s="43"/>
      <c r="K2728" s="43"/>
      <c r="L2728" s="43"/>
      <c r="M2728" s="43"/>
      <c r="N2728" s="43"/>
      <c r="O2728" s="43"/>
      <c r="P2728" s="43"/>
      <c r="Q2728" s="41"/>
    </row>
    <row r="2729" spans="1:17" s="18" customFormat="1" x14ac:dyDescent="0.2">
      <c r="A2729" s="43"/>
      <c r="B2729" s="43"/>
      <c r="C2729" s="43"/>
      <c r="D2729" s="43"/>
      <c r="E2729" s="43"/>
      <c r="F2729" s="43"/>
      <c r="G2729" s="43"/>
      <c r="H2729" s="43"/>
      <c r="I2729" s="43"/>
      <c r="J2729" s="43"/>
      <c r="K2729" s="43"/>
      <c r="L2729" s="43"/>
      <c r="M2729" s="43"/>
      <c r="N2729" s="43"/>
      <c r="O2729" s="43"/>
      <c r="P2729" s="43"/>
      <c r="Q2729" s="41"/>
    </row>
    <row r="2730" spans="1:17" s="18" customFormat="1" x14ac:dyDescent="0.2">
      <c r="A2730" s="43"/>
      <c r="B2730" s="43"/>
      <c r="C2730" s="43"/>
      <c r="D2730" s="43"/>
      <c r="E2730" s="43"/>
      <c r="F2730" s="43"/>
      <c r="G2730" s="43"/>
      <c r="H2730" s="43"/>
      <c r="I2730" s="43"/>
      <c r="J2730" s="43"/>
      <c r="K2730" s="43"/>
      <c r="L2730" s="43"/>
      <c r="M2730" s="43"/>
      <c r="N2730" s="43"/>
      <c r="O2730" s="43"/>
      <c r="P2730" s="43"/>
      <c r="Q2730" s="41"/>
    </row>
    <row r="2731" spans="1:17" s="18" customFormat="1" x14ac:dyDescent="0.2">
      <c r="A2731" s="43"/>
      <c r="B2731" s="43"/>
      <c r="C2731" s="43"/>
      <c r="D2731" s="43"/>
      <c r="E2731" s="43"/>
      <c r="F2731" s="43"/>
      <c r="G2731" s="43"/>
      <c r="H2731" s="43"/>
      <c r="I2731" s="43"/>
      <c r="J2731" s="43"/>
      <c r="K2731" s="43"/>
      <c r="L2731" s="43"/>
      <c r="M2731" s="43"/>
      <c r="N2731" s="43"/>
      <c r="O2731" s="43"/>
      <c r="P2731" s="43"/>
      <c r="Q2731" s="41"/>
    </row>
    <row r="2732" spans="1:17" s="18" customFormat="1" x14ac:dyDescent="0.2">
      <c r="A2732" s="43"/>
      <c r="B2732" s="43"/>
      <c r="C2732" s="43"/>
      <c r="D2732" s="43"/>
      <c r="E2732" s="43"/>
      <c r="F2732" s="43"/>
      <c r="G2732" s="43"/>
      <c r="H2732" s="43"/>
      <c r="I2732" s="43"/>
      <c r="J2732" s="43"/>
      <c r="K2732" s="43"/>
      <c r="L2732" s="43"/>
      <c r="M2732" s="43"/>
      <c r="N2732" s="43"/>
      <c r="O2732" s="43"/>
      <c r="P2732" s="43"/>
      <c r="Q2732" s="41"/>
    </row>
    <row r="2733" spans="1:17" s="18" customFormat="1" x14ac:dyDescent="0.2">
      <c r="A2733" s="43"/>
      <c r="B2733" s="43"/>
      <c r="C2733" s="43"/>
      <c r="D2733" s="43"/>
      <c r="E2733" s="43"/>
      <c r="F2733" s="43"/>
      <c r="G2733" s="43"/>
      <c r="H2733" s="43"/>
      <c r="I2733" s="43"/>
      <c r="J2733" s="43"/>
      <c r="K2733" s="43"/>
      <c r="L2733" s="43"/>
      <c r="M2733" s="43"/>
      <c r="N2733" s="43"/>
      <c r="O2733" s="43"/>
      <c r="P2733" s="43"/>
      <c r="Q2733" s="41"/>
    </row>
    <row r="2734" spans="1:17" s="18" customFormat="1" x14ac:dyDescent="0.2">
      <c r="A2734" s="43"/>
      <c r="B2734" s="43"/>
      <c r="C2734" s="43"/>
      <c r="D2734" s="43"/>
      <c r="E2734" s="43"/>
      <c r="F2734" s="43"/>
      <c r="G2734" s="43"/>
      <c r="H2734" s="43"/>
      <c r="I2734" s="43"/>
      <c r="J2734" s="43"/>
      <c r="K2734" s="43"/>
      <c r="L2734" s="43"/>
      <c r="M2734" s="43"/>
      <c r="N2734" s="43"/>
      <c r="O2734" s="43"/>
      <c r="P2734" s="43"/>
      <c r="Q2734" s="41"/>
    </row>
    <row r="2735" spans="1:17" s="18" customFormat="1" x14ac:dyDescent="0.2">
      <c r="A2735" s="43"/>
      <c r="B2735" s="43"/>
      <c r="C2735" s="43"/>
      <c r="D2735" s="43"/>
      <c r="E2735" s="43"/>
      <c r="F2735" s="43"/>
      <c r="G2735" s="43"/>
      <c r="H2735" s="43"/>
      <c r="I2735" s="43"/>
      <c r="J2735" s="43"/>
      <c r="K2735" s="43"/>
      <c r="L2735" s="43"/>
      <c r="M2735" s="43"/>
      <c r="N2735" s="43"/>
      <c r="O2735" s="43"/>
      <c r="P2735" s="43"/>
      <c r="Q2735" s="41"/>
    </row>
    <row r="2736" spans="1:17" s="18" customFormat="1" x14ac:dyDescent="0.2">
      <c r="A2736" s="43"/>
      <c r="B2736" s="43"/>
      <c r="C2736" s="43"/>
      <c r="D2736" s="43"/>
      <c r="E2736" s="43"/>
      <c r="F2736" s="43"/>
      <c r="G2736" s="43"/>
      <c r="H2736" s="43"/>
      <c r="I2736" s="43"/>
      <c r="J2736" s="43"/>
      <c r="K2736" s="43"/>
      <c r="L2736" s="43"/>
      <c r="M2736" s="43"/>
      <c r="N2736" s="43"/>
      <c r="O2736" s="43"/>
      <c r="P2736" s="43"/>
      <c r="Q2736" s="41"/>
    </row>
    <row r="2737" spans="1:17" s="18" customFormat="1" x14ac:dyDescent="0.2">
      <c r="A2737" s="43"/>
      <c r="B2737" s="43"/>
      <c r="C2737" s="43"/>
      <c r="D2737" s="43"/>
      <c r="E2737" s="43"/>
      <c r="F2737" s="43"/>
      <c r="G2737" s="43"/>
      <c r="H2737" s="43"/>
      <c r="I2737" s="43"/>
      <c r="J2737" s="43"/>
      <c r="K2737" s="43"/>
      <c r="L2737" s="43"/>
      <c r="M2737" s="43"/>
      <c r="N2737" s="43"/>
      <c r="O2737" s="43"/>
      <c r="P2737" s="43"/>
      <c r="Q2737" s="41"/>
    </row>
    <row r="2738" spans="1:17" s="18" customFormat="1" x14ac:dyDescent="0.2">
      <c r="A2738" s="43"/>
      <c r="B2738" s="43"/>
      <c r="C2738" s="43"/>
      <c r="D2738" s="43"/>
      <c r="E2738" s="43"/>
      <c r="F2738" s="43"/>
      <c r="G2738" s="43"/>
      <c r="H2738" s="43"/>
      <c r="I2738" s="43"/>
      <c r="J2738" s="43"/>
      <c r="K2738" s="43"/>
      <c r="L2738" s="43"/>
      <c r="M2738" s="43"/>
      <c r="N2738" s="43"/>
      <c r="O2738" s="43"/>
      <c r="P2738" s="43"/>
      <c r="Q2738" s="41"/>
    </row>
    <row r="2739" spans="1:17" s="18" customFormat="1" x14ac:dyDescent="0.2">
      <c r="A2739" s="43"/>
      <c r="B2739" s="43"/>
      <c r="C2739" s="43"/>
      <c r="D2739" s="43"/>
      <c r="E2739" s="43"/>
      <c r="F2739" s="43"/>
      <c r="G2739" s="43"/>
      <c r="H2739" s="43"/>
      <c r="I2739" s="43"/>
      <c r="J2739" s="43"/>
      <c r="K2739" s="43"/>
      <c r="L2739" s="43"/>
      <c r="M2739" s="43"/>
      <c r="N2739" s="43"/>
      <c r="O2739" s="43"/>
      <c r="P2739" s="43"/>
      <c r="Q2739" s="41"/>
    </row>
    <row r="2740" spans="1:17" s="18" customFormat="1" x14ac:dyDescent="0.2">
      <c r="A2740" s="43"/>
      <c r="B2740" s="43"/>
      <c r="C2740" s="43"/>
      <c r="D2740" s="43"/>
      <c r="E2740" s="43"/>
      <c r="F2740" s="43"/>
      <c r="G2740" s="43"/>
      <c r="H2740" s="43"/>
      <c r="I2740" s="43"/>
      <c r="J2740" s="43"/>
      <c r="K2740" s="43"/>
      <c r="L2740" s="43"/>
      <c r="M2740" s="43"/>
      <c r="N2740" s="43"/>
      <c r="O2740" s="43"/>
      <c r="P2740" s="43"/>
      <c r="Q2740" s="41"/>
    </row>
    <row r="2741" spans="1:17" s="18" customFormat="1" x14ac:dyDescent="0.2">
      <c r="A2741" s="43"/>
      <c r="B2741" s="43"/>
      <c r="C2741" s="43"/>
      <c r="D2741" s="43"/>
      <c r="E2741" s="43"/>
      <c r="F2741" s="43"/>
      <c r="G2741" s="43"/>
      <c r="H2741" s="43"/>
      <c r="I2741" s="43"/>
      <c r="J2741" s="43"/>
      <c r="K2741" s="43"/>
      <c r="L2741" s="43"/>
      <c r="M2741" s="43"/>
      <c r="N2741" s="43"/>
      <c r="O2741" s="43"/>
      <c r="P2741" s="43"/>
      <c r="Q2741" s="41"/>
    </row>
    <row r="2742" spans="1:17" s="18" customFormat="1" x14ac:dyDescent="0.2">
      <c r="A2742" s="43"/>
      <c r="B2742" s="43"/>
      <c r="C2742" s="43"/>
      <c r="D2742" s="43"/>
      <c r="E2742" s="43"/>
      <c r="F2742" s="43"/>
      <c r="G2742" s="43"/>
      <c r="H2742" s="43"/>
      <c r="I2742" s="43"/>
      <c r="J2742" s="43"/>
      <c r="K2742" s="43"/>
      <c r="L2742" s="43"/>
      <c r="M2742" s="43"/>
      <c r="N2742" s="43"/>
      <c r="O2742" s="43"/>
      <c r="P2742" s="43"/>
      <c r="Q2742" s="41"/>
    </row>
    <row r="2743" spans="1:17" s="18" customFormat="1" x14ac:dyDescent="0.2">
      <c r="A2743" s="43"/>
      <c r="B2743" s="43"/>
      <c r="C2743" s="43"/>
      <c r="D2743" s="43"/>
      <c r="E2743" s="43"/>
      <c r="F2743" s="43"/>
      <c r="G2743" s="43"/>
      <c r="H2743" s="43"/>
      <c r="I2743" s="43"/>
      <c r="J2743" s="43"/>
      <c r="K2743" s="43"/>
      <c r="L2743" s="43"/>
      <c r="M2743" s="43"/>
      <c r="N2743" s="43"/>
      <c r="O2743" s="43"/>
      <c r="P2743" s="43"/>
      <c r="Q2743" s="41"/>
    </row>
    <row r="2744" spans="1:17" s="18" customFormat="1" x14ac:dyDescent="0.2">
      <c r="A2744" s="43"/>
      <c r="B2744" s="43"/>
      <c r="C2744" s="43"/>
      <c r="D2744" s="43"/>
      <c r="E2744" s="43"/>
      <c r="F2744" s="43"/>
      <c r="G2744" s="43"/>
      <c r="H2744" s="43"/>
      <c r="I2744" s="43"/>
      <c r="J2744" s="43"/>
      <c r="K2744" s="43"/>
      <c r="L2744" s="43"/>
      <c r="M2744" s="43"/>
      <c r="N2744" s="43"/>
      <c r="O2744" s="43"/>
      <c r="P2744" s="43"/>
      <c r="Q2744" s="41"/>
    </row>
    <row r="2745" spans="1:17" s="18" customFormat="1" x14ac:dyDescent="0.2">
      <c r="A2745" s="43"/>
      <c r="B2745" s="43"/>
      <c r="C2745" s="43"/>
      <c r="D2745" s="43"/>
      <c r="E2745" s="43"/>
      <c r="F2745" s="43"/>
      <c r="G2745" s="43"/>
      <c r="H2745" s="43"/>
      <c r="I2745" s="43"/>
      <c r="J2745" s="43"/>
      <c r="K2745" s="43"/>
      <c r="L2745" s="43"/>
      <c r="M2745" s="43"/>
      <c r="N2745" s="43"/>
      <c r="O2745" s="43"/>
      <c r="P2745" s="43"/>
      <c r="Q2745" s="41"/>
    </row>
    <row r="2746" spans="1:17" s="18" customFormat="1" x14ac:dyDescent="0.2">
      <c r="A2746" s="43"/>
      <c r="B2746" s="43"/>
      <c r="C2746" s="43"/>
      <c r="D2746" s="43"/>
      <c r="E2746" s="43"/>
      <c r="F2746" s="43"/>
      <c r="G2746" s="43"/>
      <c r="H2746" s="43"/>
      <c r="I2746" s="43"/>
      <c r="J2746" s="43"/>
      <c r="K2746" s="43"/>
      <c r="L2746" s="43"/>
      <c r="M2746" s="43"/>
      <c r="N2746" s="43"/>
      <c r="O2746" s="43"/>
      <c r="P2746" s="43"/>
      <c r="Q2746" s="41"/>
    </row>
    <row r="2747" spans="1:17" s="18" customFormat="1" x14ac:dyDescent="0.2">
      <c r="A2747" s="43"/>
      <c r="B2747" s="43"/>
      <c r="C2747" s="43"/>
      <c r="D2747" s="43"/>
      <c r="E2747" s="43"/>
      <c r="F2747" s="43"/>
      <c r="G2747" s="43"/>
      <c r="H2747" s="43"/>
      <c r="I2747" s="43"/>
      <c r="J2747" s="43"/>
      <c r="K2747" s="43"/>
      <c r="L2747" s="43"/>
      <c r="M2747" s="43"/>
      <c r="N2747" s="43"/>
      <c r="O2747" s="43"/>
      <c r="P2747" s="43"/>
      <c r="Q2747" s="41"/>
    </row>
    <row r="2748" spans="1:17" s="18" customFormat="1" x14ac:dyDescent="0.2">
      <c r="A2748" s="43"/>
      <c r="B2748" s="43"/>
      <c r="C2748" s="43"/>
      <c r="D2748" s="43"/>
      <c r="E2748" s="43"/>
      <c r="F2748" s="43"/>
      <c r="G2748" s="43"/>
      <c r="H2748" s="43"/>
      <c r="I2748" s="43"/>
      <c r="J2748" s="43"/>
      <c r="K2748" s="43"/>
      <c r="L2748" s="43"/>
      <c r="M2748" s="43"/>
      <c r="N2748" s="43"/>
      <c r="O2748" s="43"/>
      <c r="P2748" s="43"/>
      <c r="Q2748" s="41"/>
    </row>
    <row r="2749" spans="1:17" s="18" customFormat="1" x14ac:dyDescent="0.2">
      <c r="A2749" s="43"/>
      <c r="B2749" s="43"/>
      <c r="C2749" s="43"/>
      <c r="D2749" s="43"/>
      <c r="E2749" s="43"/>
      <c r="F2749" s="43"/>
      <c r="G2749" s="43"/>
      <c r="H2749" s="43"/>
      <c r="I2749" s="43"/>
      <c r="J2749" s="43"/>
      <c r="K2749" s="43"/>
      <c r="L2749" s="43"/>
      <c r="M2749" s="43"/>
      <c r="N2749" s="43"/>
      <c r="O2749" s="43"/>
      <c r="P2749" s="43"/>
      <c r="Q2749" s="41"/>
    </row>
    <row r="2750" spans="1:17" s="18" customFormat="1" x14ac:dyDescent="0.2">
      <c r="A2750" s="43"/>
      <c r="B2750" s="43"/>
      <c r="C2750" s="43"/>
      <c r="D2750" s="43"/>
      <c r="E2750" s="43"/>
      <c r="F2750" s="43"/>
      <c r="G2750" s="43"/>
      <c r="H2750" s="43"/>
      <c r="I2750" s="43"/>
      <c r="J2750" s="43"/>
      <c r="K2750" s="43"/>
      <c r="L2750" s="43"/>
      <c r="M2750" s="43"/>
      <c r="N2750" s="43"/>
      <c r="O2750" s="43"/>
      <c r="P2750" s="43"/>
      <c r="Q2750" s="41"/>
    </row>
    <row r="2751" spans="1:17" s="18" customFormat="1" x14ac:dyDescent="0.2">
      <c r="A2751" s="43"/>
      <c r="B2751" s="43"/>
      <c r="C2751" s="43"/>
      <c r="D2751" s="43"/>
      <c r="E2751" s="43"/>
      <c r="F2751" s="43"/>
      <c r="G2751" s="43"/>
      <c r="H2751" s="43"/>
      <c r="I2751" s="43"/>
      <c r="J2751" s="43"/>
      <c r="K2751" s="43"/>
      <c r="L2751" s="43"/>
      <c r="M2751" s="43"/>
      <c r="N2751" s="43"/>
      <c r="O2751" s="43"/>
      <c r="P2751" s="43"/>
      <c r="Q2751" s="41"/>
    </row>
    <row r="2752" spans="1:17" s="18" customFormat="1" x14ac:dyDescent="0.2">
      <c r="A2752" s="43"/>
      <c r="B2752" s="43"/>
      <c r="C2752" s="43"/>
      <c r="D2752" s="43"/>
      <c r="E2752" s="43"/>
      <c r="F2752" s="43"/>
      <c r="G2752" s="43"/>
      <c r="H2752" s="43"/>
      <c r="I2752" s="43"/>
      <c r="J2752" s="43"/>
      <c r="K2752" s="43"/>
      <c r="L2752" s="43"/>
      <c r="M2752" s="43"/>
      <c r="N2752" s="43"/>
      <c r="O2752" s="43"/>
      <c r="P2752" s="43"/>
      <c r="Q2752" s="41"/>
    </row>
    <row r="2753" spans="1:17" s="18" customFormat="1" x14ac:dyDescent="0.2">
      <c r="A2753" s="43"/>
      <c r="B2753" s="43"/>
      <c r="C2753" s="43"/>
      <c r="D2753" s="43"/>
      <c r="E2753" s="43"/>
      <c r="F2753" s="43"/>
      <c r="G2753" s="43"/>
      <c r="H2753" s="43"/>
      <c r="I2753" s="43"/>
      <c r="J2753" s="43"/>
      <c r="K2753" s="43"/>
      <c r="L2753" s="43"/>
      <c r="M2753" s="43"/>
      <c r="N2753" s="43"/>
      <c r="O2753" s="43"/>
      <c r="P2753" s="43"/>
      <c r="Q2753" s="41"/>
    </row>
    <row r="2754" spans="1:17" s="18" customFormat="1" x14ac:dyDescent="0.2">
      <c r="A2754" s="43"/>
      <c r="B2754" s="43"/>
      <c r="C2754" s="43"/>
      <c r="D2754" s="43"/>
      <c r="E2754" s="43"/>
      <c r="F2754" s="43"/>
      <c r="G2754" s="43"/>
      <c r="H2754" s="43"/>
      <c r="I2754" s="43"/>
      <c r="J2754" s="43"/>
      <c r="K2754" s="43"/>
      <c r="L2754" s="43"/>
      <c r="M2754" s="43"/>
      <c r="N2754" s="43"/>
      <c r="O2754" s="43"/>
      <c r="P2754" s="43"/>
      <c r="Q2754" s="41"/>
    </row>
    <row r="2755" spans="1:17" s="18" customFormat="1" x14ac:dyDescent="0.2">
      <c r="A2755" s="43"/>
      <c r="B2755" s="43"/>
      <c r="C2755" s="43"/>
      <c r="D2755" s="43"/>
      <c r="E2755" s="43"/>
      <c r="F2755" s="43"/>
      <c r="G2755" s="43"/>
      <c r="H2755" s="43"/>
      <c r="I2755" s="43"/>
      <c r="J2755" s="43"/>
      <c r="K2755" s="43"/>
      <c r="L2755" s="43"/>
      <c r="M2755" s="43"/>
      <c r="N2755" s="43"/>
      <c r="O2755" s="43"/>
      <c r="P2755" s="43"/>
      <c r="Q2755" s="41"/>
    </row>
    <row r="2756" spans="1:17" s="18" customFormat="1" x14ac:dyDescent="0.2">
      <c r="A2756" s="43"/>
      <c r="B2756" s="43"/>
      <c r="C2756" s="43"/>
      <c r="D2756" s="43"/>
      <c r="E2756" s="43"/>
      <c r="F2756" s="43"/>
      <c r="G2756" s="43"/>
      <c r="H2756" s="43"/>
      <c r="I2756" s="43"/>
      <c r="J2756" s="43"/>
      <c r="K2756" s="43"/>
      <c r="L2756" s="43"/>
      <c r="M2756" s="43"/>
      <c r="N2756" s="43"/>
      <c r="O2756" s="43"/>
      <c r="P2756" s="43"/>
      <c r="Q2756" s="41"/>
    </row>
    <row r="2757" spans="1:17" s="18" customFormat="1" x14ac:dyDescent="0.2">
      <c r="A2757" s="43"/>
      <c r="B2757" s="43"/>
      <c r="C2757" s="43"/>
      <c r="D2757" s="43"/>
      <c r="E2757" s="43"/>
      <c r="F2757" s="43"/>
      <c r="G2757" s="43"/>
      <c r="H2757" s="43"/>
      <c r="I2757" s="43"/>
      <c r="J2757" s="43"/>
      <c r="K2757" s="43"/>
      <c r="L2757" s="43"/>
      <c r="M2757" s="43"/>
      <c r="N2757" s="43"/>
      <c r="O2757" s="43"/>
      <c r="P2757" s="43"/>
      <c r="Q2757" s="41"/>
    </row>
    <row r="2758" spans="1:17" s="18" customFormat="1" x14ac:dyDescent="0.2">
      <c r="A2758" s="43"/>
      <c r="B2758" s="43"/>
      <c r="C2758" s="43"/>
      <c r="D2758" s="43"/>
      <c r="E2758" s="43"/>
      <c r="F2758" s="43"/>
      <c r="G2758" s="43"/>
      <c r="H2758" s="43"/>
      <c r="I2758" s="43"/>
      <c r="J2758" s="43"/>
      <c r="K2758" s="43"/>
      <c r="L2758" s="43"/>
      <c r="M2758" s="43"/>
      <c r="N2758" s="43"/>
      <c r="O2758" s="43"/>
      <c r="P2758" s="43"/>
      <c r="Q2758" s="41"/>
    </row>
    <row r="2759" spans="1:17" s="18" customFormat="1" x14ac:dyDescent="0.2">
      <c r="A2759" s="43"/>
      <c r="B2759" s="43"/>
      <c r="C2759" s="43"/>
      <c r="D2759" s="43"/>
      <c r="E2759" s="43"/>
      <c r="F2759" s="43"/>
      <c r="G2759" s="43"/>
      <c r="H2759" s="43"/>
      <c r="I2759" s="43"/>
      <c r="J2759" s="43"/>
      <c r="K2759" s="43"/>
      <c r="L2759" s="43"/>
      <c r="M2759" s="43"/>
      <c r="N2759" s="43"/>
      <c r="O2759" s="43"/>
      <c r="P2759" s="43"/>
      <c r="Q2759" s="41"/>
    </row>
    <row r="2760" spans="1:17" s="18" customFormat="1" x14ac:dyDescent="0.2">
      <c r="A2760" s="43"/>
      <c r="B2760" s="43"/>
      <c r="C2760" s="43"/>
      <c r="D2760" s="43"/>
      <c r="E2760" s="43"/>
      <c r="F2760" s="43"/>
      <c r="G2760" s="43"/>
      <c r="H2760" s="43"/>
      <c r="I2760" s="43"/>
      <c r="J2760" s="43"/>
      <c r="K2760" s="43"/>
      <c r="L2760" s="43"/>
      <c r="M2760" s="43"/>
      <c r="N2760" s="43"/>
      <c r="O2760" s="43"/>
      <c r="P2760" s="43"/>
      <c r="Q2760" s="41"/>
    </row>
    <row r="2761" spans="1:17" s="18" customFormat="1" x14ac:dyDescent="0.2">
      <c r="A2761" s="43"/>
      <c r="B2761" s="43"/>
      <c r="C2761" s="43"/>
      <c r="D2761" s="43"/>
      <c r="E2761" s="43"/>
      <c r="F2761" s="43"/>
      <c r="G2761" s="43"/>
      <c r="H2761" s="43"/>
      <c r="I2761" s="43"/>
      <c r="J2761" s="43"/>
      <c r="K2761" s="43"/>
      <c r="L2761" s="43"/>
      <c r="M2761" s="43"/>
      <c r="N2761" s="43"/>
      <c r="O2761" s="43"/>
      <c r="P2761" s="43"/>
      <c r="Q2761" s="41"/>
    </row>
    <row r="2762" spans="1:17" s="18" customFormat="1" x14ac:dyDescent="0.2">
      <c r="A2762" s="43"/>
      <c r="B2762" s="43"/>
      <c r="C2762" s="43"/>
      <c r="D2762" s="43"/>
      <c r="E2762" s="43"/>
      <c r="F2762" s="43"/>
      <c r="G2762" s="43"/>
      <c r="H2762" s="43"/>
      <c r="I2762" s="43"/>
      <c r="J2762" s="43"/>
      <c r="K2762" s="43"/>
      <c r="L2762" s="43"/>
      <c r="M2762" s="43"/>
      <c r="N2762" s="43"/>
      <c r="O2762" s="43"/>
      <c r="P2762" s="43"/>
      <c r="Q2762" s="41"/>
    </row>
    <row r="2763" spans="1:17" s="18" customFormat="1" x14ac:dyDescent="0.2">
      <c r="A2763" s="43"/>
      <c r="B2763" s="43"/>
      <c r="C2763" s="43"/>
      <c r="D2763" s="43"/>
      <c r="E2763" s="43"/>
      <c r="F2763" s="43"/>
      <c r="G2763" s="43"/>
      <c r="H2763" s="43"/>
      <c r="I2763" s="43"/>
      <c r="J2763" s="43"/>
      <c r="K2763" s="43"/>
      <c r="L2763" s="43"/>
      <c r="M2763" s="43"/>
      <c r="N2763" s="43"/>
      <c r="O2763" s="43"/>
      <c r="P2763" s="43"/>
      <c r="Q2763" s="41"/>
    </row>
    <row r="2764" spans="1:17" s="18" customFormat="1" x14ac:dyDescent="0.2">
      <c r="A2764" s="43"/>
      <c r="B2764" s="43"/>
      <c r="C2764" s="43"/>
      <c r="D2764" s="43"/>
      <c r="E2764" s="43"/>
      <c r="F2764" s="43"/>
      <c r="G2764" s="43"/>
      <c r="H2764" s="43"/>
      <c r="I2764" s="43"/>
      <c r="J2764" s="43"/>
      <c r="K2764" s="43"/>
      <c r="L2764" s="43"/>
      <c r="M2764" s="43"/>
      <c r="N2764" s="43"/>
      <c r="O2764" s="43"/>
      <c r="P2764" s="43"/>
      <c r="Q2764" s="41"/>
    </row>
    <row r="2765" spans="1:17" s="18" customFormat="1" x14ac:dyDescent="0.2">
      <c r="A2765" s="43"/>
      <c r="B2765" s="43"/>
      <c r="C2765" s="43"/>
      <c r="D2765" s="43"/>
      <c r="E2765" s="43"/>
      <c r="F2765" s="43"/>
      <c r="G2765" s="43"/>
      <c r="H2765" s="43"/>
      <c r="I2765" s="43"/>
      <c r="J2765" s="43"/>
      <c r="K2765" s="43"/>
      <c r="L2765" s="43"/>
      <c r="M2765" s="43"/>
      <c r="N2765" s="43"/>
      <c r="O2765" s="43"/>
      <c r="P2765" s="43"/>
      <c r="Q2765" s="41"/>
    </row>
    <row r="2766" spans="1:17" s="18" customFormat="1" x14ac:dyDescent="0.2">
      <c r="A2766" s="43"/>
      <c r="B2766" s="43"/>
      <c r="C2766" s="43"/>
      <c r="D2766" s="43"/>
      <c r="E2766" s="43"/>
      <c r="F2766" s="43"/>
      <c r="G2766" s="43"/>
      <c r="H2766" s="43"/>
      <c r="I2766" s="43"/>
      <c r="J2766" s="43"/>
      <c r="K2766" s="43"/>
      <c r="L2766" s="43"/>
      <c r="M2766" s="43"/>
      <c r="N2766" s="43"/>
      <c r="O2766" s="43"/>
      <c r="P2766" s="43"/>
      <c r="Q2766" s="41"/>
    </row>
    <row r="2767" spans="1:17" s="18" customFormat="1" x14ac:dyDescent="0.2">
      <c r="A2767" s="43"/>
      <c r="B2767" s="43"/>
      <c r="C2767" s="43"/>
      <c r="D2767" s="43"/>
      <c r="E2767" s="43"/>
      <c r="F2767" s="43"/>
      <c r="G2767" s="43"/>
      <c r="H2767" s="43"/>
      <c r="I2767" s="43"/>
      <c r="J2767" s="43"/>
      <c r="K2767" s="43"/>
      <c r="L2767" s="43"/>
      <c r="M2767" s="43"/>
      <c r="N2767" s="43"/>
      <c r="O2767" s="43"/>
      <c r="P2767" s="43"/>
      <c r="Q2767" s="41"/>
    </row>
    <row r="2768" spans="1:17" s="18" customFormat="1" x14ac:dyDescent="0.2">
      <c r="A2768" s="43"/>
      <c r="B2768" s="43"/>
      <c r="C2768" s="43"/>
      <c r="D2768" s="43"/>
      <c r="E2768" s="43"/>
      <c r="F2768" s="43"/>
      <c r="G2768" s="43"/>
      <c r="H2768" s="43"/>
      <c r="I2768" s="43"/>
      <c r="J2768" s="43"/>
      <c r="K2768" s="43"/>
      <c r="L2768" s="43"/>
      <c r="M2768" s="43"/>
      <c r="N2768" s="43"/>
      <c r="O2768" s="43"/>
      <c r="P2768" s="43"/>
      <c r="Q2768" s="41"/>
    </row>
    <row r="2769" spans="1:17" s="18" customFormat="1" x14ac:dyDescent="0.2">
      <c r="A2769" s="43"/>
      <c r="B2769" s="43"/>
      <c r="C2769" s="43"/>
      <c r="D2769" s="43"/>
      <c r="E2769" s="43"/>
      <c r="F2769" s="43"/>
      <c r="G2769" s="43"/>
      <c r="H2769" s="43"/>
      <c r="I2769" s="43"/>
      <c r="J2769" s="43"/>
      <c r="K2769" s="43"/>
      <c r="L2769" s="43"/>
      <c r="M2769" s="43"/>
      <c r="N2769" s="43"/>
      <c r="O2769" s="43"/>
      <c r="P2769" s="43"/>
      <c r="Q2769" s="41"/>
    </row>
    <row r="2770" spans="1:17" s="18" customFormat="1" x14ac:dyDescent="0.2">
      <c r="A2770" s="43"/>
      <c r="B2770" s="43"/>
      <c r="C2770" s="43"/>
      <c r="D2770" s="43"/>
      <c r="E2770" s="43"/>
      <c r="F2770" s="43"/>
      <c r="G2770" s="43"/>
      <c r="H2770" s="43"/>
      <c r="I2770" s="43"/>
      <c r="J2770" s="43"/>
      <c r="K2770" s="43"/>
      <c r="L2770" s="43"/>
      <c r="M2770" s="43"/>
      <c r="N2770" s="43"/>
      <c r="O2770" s="43"/>
      <c r="P2770" s="43"/>
      <c r="Q2770" s="41"/>
    </row>
    <row r="2771" spans="1:17" s="18" customFormat="1" x14ac:dyDescent="0.2">
      <c r="A2771" s="43"/>
      <c r="B2771" s="43"/>
      <c r="C2771" s="43"/>
      <c r="D2771" s="43"/>
      <c r="E2771" s="43"/>
      <c r="F2771" s="43"/>
      <c r="G2771" s="43"/>
      <c r="H2771" s="43"/>
      <c r="I2771" s="43"/>
      <c r="J2771" s="43"/>
      <c r="K2771" s="43"/>
      <c r="L2771" s="43"/>
      <c r="M2771" s="43"/>
      <c r="N2771" s="43"/>
      <c r="O2771" s="43"/>
      <c r="P2771" s="43"/>
      <c r="Q2771" s="41"/>
    </row>
    <row r="2772" spans="1:17" s="18" customFormat="1" x14ac:dyDescent="0.2">
      <c r="A2772" s="43"/>
      <c r="B2772" s="43"/>
      <c r="C2772" s="43"/>
      <c r="D2772" s="43"/>
      <c r="E2772" s="43"/>
      <c r="F2772" s="43"/>
      <c r="G2772" s="43"/>
      <c r="H2772" s="43"/>
      <c r="I2772" s="43"/>
      <c r="J2772" s="43"/>
      <c r="K2772" s="43"/>
      <c r="L2772" s="43"/>
      <c r="M2772" s="43"/>
      <c r="N2772" s="43"/>
      <c r="O2772" s="43"/>
      <c r="P2772" s="43"/>
      <c r="Q2772" s="41"/>
    </row>
    <row r="2773" spans="1:17" s="18" customFormat="1" x14ac:dyDescent="0.2">
      <c r="A2773" s="43"/>
      <c r="B2773" s="43"/>
      <c r="C2773" s="43"/>
      <c r="D2773" s="43"/>
      <c r="E2773" s="43"/>
      <c r="F2773" s="43"/>
      <c r="G2773" s="43"/>
      <c r="H2773" s="43"/>
      <c r="I2773" s="43"/>
      <c r="J2773" s="43"/>
      <c r="K2773" s="43"/>
      <c r="L2773" s="43"/>
      <c r="M2773" s="43"/>
      <c r="N2773" s="43"/>
      <c r="O2773" s="43"/>
      <c r="P2773" s="43"/>
      <c r="Q2773" s="41"/>
    </row>
    <row r="2774" spans="1:17" s="18" customFormat="1" x14ac:dyDescent="0.2">
      <c r="A2774" s="43"/>
      <c r="B2774" s="43"/>
      <c r="C2774" s="43"/>
      <c r="D2774" s="43"/>
      <c r="E2774" s="43"/>
      <c r="F2774" s="43"/>
      <c r="G2774" s="43"/>
      <c r="H2774" s="43"/>
      <c r="I2774" s="43"/>
      <c r="J2774" s="43"/>
      <c r="K2774" s="43"/>
      <c r="L2774" s="43"/>
      <c r="M2774" s="43"/>
      <c r="N2774" s="43"/>
      <c r="O2774" s="43"/>
      <c r="P2774" s="43"/>
      <c r="Q2774" s="41"/>
    </row>
    <row r="2775" spans="1:17" s="18" customFormat="1" x14ac:dyDescent="0.2">
      <c r="A2775" s="43"/>
      <c r="B2775" s="43"/>
      <c r="C2775" s="43"/>
      <c r="D2775" s="43"/>
      <c r="E2775" s="43"/>
      <c r="F2775" s="43"/>
      <c r="G2775" s="43"/>
      <c r="H2775" s="43"/>
      <c r="I2775" s="43"/>
      <c r="J2775" s="43"/>
      <c r="K2775" s="43"/>
      <c r="L2775" s="43"/>
      <c r="M2775" s="43"/>
      <c r="N2775" s="43"/>
      <c r="O2775" s="43"/>
      <c r="P2775" s="43"/>
      <c r="Q2775" s="41"/>
    </row>
    <row r="2776" spans="1:17" s="18" customFormat="1" x14ac:dyDescent="0.2">
      <c r="A2776" s="43"/>
      <c r="B2776" s="43"/>
      <c r="C2776" s="43"/>
      <c r="D2776" s="43"/>
      <c r="E2776" s="43"/>
      <c r="F2776" s="43"/>
      <c r="G2776" s="43"/>
      <c r="H2776" s="43"/>
      <c r="I2776" s="43"/>
      <c r="J2776" s="43"/>
      <c r="K2776" s="43"/>
      <c r="L2776" s="43"/>
      <c r="M2776" s="43"/>
      <c r="N2776" s="43"/>
      <c r="O2776" s="43"/>
      <c r="P2776" s="43"/>
      <c r="Q2776" s="41"/>
    </row>
    <row r="2777" spans="1:17" s="18" customFormat="1" x14ac:dyDescent="0.2">
      <c r="A2777" s="43"/>
      <c r="B2777" s="43"/>
      <c r="C2777" s="43"/>
      <c r="D2777" s="43"/>
      <c r="E2777" s="43"/>
      <c r="F2777" s="43"/>
      <c r="G2777" s="43"/>
      <c r="H2777" s="43"/>
      <c r="I2777" s="43"/>
      <c r="J2777" s="43"/>
      <c r="K2777" s="43"/>
      <c r="L2777" s="43"/>
      <c r="M2777" s="43"/>
      <c r="N2777" s="43"/>
      <c r="O2777" s="43"/>
      <c r="P2777" s="43"/>
      <c r="Q2777" s="41"/>
    </row>
    <row r="2778" spans="1:17" s="18" customFormat="1" x14ac:dyDescent="0.2">
      <c r="A2778" s="43"/>
      <c r="B2778" s="43"/>
      <c r="C2778" s="43"/>
      <c r="D2778" s="43"/>
      <c r="E2778" s="43"/>
      <c r="F2778" s="43"/>
      <c r="G2778" s="43"/>
      <c r="H2778" s="43"/>
      <c r="I2778" s="43"/>
      <c r="J2778" s="43"/>
      <c r="K2778" s="43"/>
      <c r="L2778" s="43"/>
      <c r="M2778" s="43"/>
      <c r="N2778" s="43"/>
      <c r="O2778" s="43"/>
      <c r="P2778" s="43"/>
      <c r="Q2778" s="41"/>
    </row>
    <row r="2779" spans="1:17" s="18" customFormat="1" x14ac:dyDescent="0.2">
      <c r="A2779" s="43"/>
      <c r="B2779" s="43"/>
      <c r="C2779" s="43"/>
      <c r="D2779" s="43"/>
      <c r="E2779" s="43"/>
      <c r="F2779" s="43"/>
      <c r="G2779" s="43"/>
      <c r="H2779" s="43"/>
      <c r="I2779" s="43"/>
      <c r="J2779" s="43"/>
      <c r="K2779" s="43"/>
      <c r="L2779" s="43"/>
      <c r="M2779" s="43"/>
      <c r="N2779" s="43"/>
      <c r="O2779" s="43"/>
      <c r="P2779" s="43"/>
      <c r="Q2779" s="41"/>
    </row>
    <row r="2780" spans="1:17" s="18" customFormat="1" x14ac:dyDescent="0.2">
      <c r="A2780" s="43"/>
      <c r="B2780" s="43"/>
      <c r="C2780" s="43"/>
      <c r="D2780" s="43"/>
      <c r="E2780" s="43"/>
      <c r="F2780" s="43"/>
      <c r="G2780" s="43"/>
      <c r="H2780" s="43"/>
      <c r="I2780" s="43"/>
      <c r="J2780" s="43"/>
      <c r="K2780" s="43"/>
      <c r="L2780" s="43"/>
      <c r="M2780" s="43"/>
      <c r="N2780" s="43"/>
      <c r="O2780" s="43"/>
      <c r="P2780" s="43"/>
      <c r="Q2780" s="41"/>
    </row>
    <row r="2781" spans="1:17" s="18" customFormat="1" x14ac:dyDescent="0.2">
      <c r="A2781" s="43"/>
      <c r="B2781" s="43"/>
      <c r="C2781" s="43"/>
      <c r="D2781" s="43"/>
      <c r="E2781" s="43"/>
      <c r="F2781" s="43"/>
      <c r="G2781" s="43"/>
      <c r="H2781" s="43"/>
      <c r="I2781" s="43"/>
      <c r="J2781" s="43"/>
      <c r="K2781" s="43"/>
      <c r="L2781" s="43"/>
      <c r="M2781" s="43"/>
      <c r="N2781" s="43"/>
      <c r="O2781" s="43"/>
      <c r="P2781" s="43"/>
      <c r="Q2781" s="41"/>
    </row>
    <row r="2782" spans="1:17" s="18" customFormat="1" x14ac:dyDescent="0.2">
      <c r="A2782" s="43"/>
      <c r="B2782" s="43"/>
      <c r="C2782" s="43"/>
      <c r="D2782" s="43"/>
      <c r="E2782" s="43"/>
      <c r="F2782" s="43"/>
      <c r="G2782" s="43"/>
      <c r="H2782" s="43"/>
      <c r="I2782" s="43"/>
      <c r="J2782" s="43"/>
      <c r="K2782" s="43"/>
      <c r="L2782" s="43"/>
      <c r="M2782" s="43"/>
      <c r="N2782" s="43"/>
      <c r="O2782" s="43"/>
      <c r="P2782" s="43"/>
      <c r="Q2782" s="41"/>
    </row>
    <row r="2783" spans="1:17" s="18" customFormat="1" x14ac:dyDescent="0.2">
      <c r="A2783" s="43"/>
      <c r="B2783" s="43"/>
      <c r="C2783" s="43"/>
      <c r="D2783" s="43"/>
      <c r="E2783" s="43"/>
      <c r="F2783" s="43"/>
      <c r="G2783" s="43"/>
      <c r="H2783" s="43"/>
      <c r="I2783" s="43"/>
      <c r="J2783" s="43"/>
      <c r="K2783" s="43"/>
      <c r="L2783" s="43"/>
      <c r="M2783" s="43"/>
      <c r="N2783" s="43"/>
      <c r="O2783" s="43"/>
      <c r="P2783" s="43"/>
      <c r="Q2783" s="41"/>
    </row>
    <row r="2784" spans="1:17" s="18" customFormat="1" x14ac:dyDescent="0.2">
      <c r="A2784" s="43"/>
      <c r="B2784" s="43"/>
      <c r="C2784" s="43"/>
      <c r="D2784" s="43"/>
      <c r="E2784" s="43"/>
      <c r="F2784" s="43"/>
      <c r="G2784" s="43"/>
      <c r="H2784" s="43"/>
      <c r="I2784" s="43"/>
      <c r="J2784" s="43"/>
      <c r="K2784" s="43"/>
      <c r="L2784" s="43"/>
      <c r="M2784" s="43"/>
      <c r="N2784" s="43"/>
      <c r="O2784" s="43"/>
      <c r="P2784" s="43"/>
      <c r="Q2784" s="41"/>
    </row>
    <row r="2785" spans="1:17" s="18" customFormat="1" x14ac:dyDescent="0.2">
      <c r="A2785" s="43"/>
      <c r="B2785" s="43"/>
      <c r="C2785" s="43"/>
      <c r="D2785" s="43"/>
      <c r="E2785" s="43"/>
      <c r="F2785" s="43"/>
      <c r="G2785" s="43"/>
      <c r="H2785" s="43"/>
      <c r="I2785" s="43"/>
      <c r="J2785" s="43"/>
      <c r="K2785" s="43"/>
      <c r="L2785" s="43"/>
      <c r="M2785" s="43"/>
      <c r="N2785" s="43"/>
      <c r="O2785" s="43"/>
      <c r="P2785" s="43"/>
      <c r="Q2785" s="41"/>
    </row>
    <row r="2786" spans="1:17" s="18" customFormat="1" x14ac:dyDescent="0.2">
      <c r="A2786" s="43"/>
      <c r="B2786" s="43"/>
      <c r="C2786" s="43"/>
      <c r="D2786" s="43"/>
      <c r="E2786" s="43"/>
      <c r="F2786" s="43"/>
      <c r="G2786" s="43"/>
      <c r="H2786" s="43"/>
      <c r="I2786" s="43"/>
      <c r="J2786" s="43"/>
      <c r="K2786" s="43"/>
      <c r="L2786" s="43"/>
      <c r="M2786" s="43"/>
      <c r="N2786" s="43"/>
      <c r="O2786" s="43"/>
      <c r="P2786" s="43"/>
      <c r="Q2786" s="41"/>
    </row>
    <row r="2787" spans="1:17" s="18" customFormat="1" x14ac:dyDescent="0.2">
      <c r="A2787" s="43"/>
      <c r="B2787" s="43"/>
      <c r="C2787" s="43"/>
      <c r="D2787" s="43"/>
      <c r="E2787" s="43"/>
      <c r="F2787" s="43"/>
      <c r="G2787" s="43"/>
      <c r="H2787" s="43"/>
      <c r="I2787" s="43"/>
      <c r="J2787" s="43"/>
      <c r="K2787" s="43"/>
      <c r="L2787" s="43"/>
      <c r="M2787" s="43"/>
      <c r="N2787" s="43"/>
      <c r="O2787" s="43"/>
      <c r="P2787" s="43"/>
      <c r="Q2787" s="41"/>
    </row>
    <row r="2788" spans="1:17" s="18" customFormat="1" x14ac:dyDescent="0.2">
      <c r="A2788" s="43"/>
      <c r="B2788" s="43"/>
      <c r="C2788" s="43"/>
      <c r="D2788" s="43"/>
      <c r="E2788" s="43"/>
      <c r="F2788" s="43"/>
      <c r="G2788" s="43"/>
      <c r="H2788" s="43"/>
      <c r="I2788" s="43"/>
      <c r="J2788" s="43"/>
      <c r="K2788" s="43"/>
      <c r="L2788" s="43"/>
      <c r="M2788" s="43"/>
      <c r="N2788" s="43"/>
      <c r="O2788" s="43"/>
      <c r="P2788" s="43"/>
      <c r="Q2788" s="41"/>
    </row>
    <row r="2789" spans="1:17" s="18" customFormat="1" x14ac:dyDescent="0.2">
      <c r="A2789" s="43"/>
      <c r="B2789" s="43"/>
      <c r="C2789" s="43"/>
      <c r="D2789" s="43"/>
      <c r="E2789" s="43"/>
      <c r="F2789" s="43"/>
      <c r="G2789" s="43"/>
      <c r="H2789" s="43"/>
      <c r="I2789" s="43"/>
      <c r="J2789" s="43"/>
      <c r="K2789" s="43"/>
      <c r="L2789" s="43"/>
      <c r="M2789" s="43"/>
      <c r="N2789" s="43"/>
      <c r="O2789" s="43"/>
      <c r="P2789" s="43"/>
      <c r="Q2789" s="41"/>
    </row>
    <row r="2790" spans="1:17" s="18" customFormat="1" x14ac:dyDescent="0.2">
      <c r="A2790" s="43"/>
      <c r="B2790" s="43"/>
      <c r="C2790" s="43"/>
      <c r="D2790" s="43"/>
      <c r="E2790" s="43"/>
      <c r="F2790" s="43"/>
      <c r="G2790" s="43"/>
      <c r="H2790" s="43"/>
      <c r="I2790" s="43"/>
      <c r="J2790" s="43"/>
      <c r="K2790" s="43"/>
      <c r="L2790" s="43"/>
      <c r="M2790" s="43"/>
      <c r="N2790" s="43"/>
      <c r="O2790" s="43"/>
      <c r="P2790" s="43"/>
      <c r="Q2790" s="41"/>
    </row>
    <row r="2791" spans="1:17" s="18" customFormat="1" x14ac:dyDescent="0.2">
      <c r="A2791" s="43"/>
      <c r="B2791" s="43"/>
      <c r="C2791" s="43"/>
      <c r="D2791" s="43"/>
      <c r="E2791" s="43"/>
      <c r="F2791" s="43"/>
      <c r="G2791" s="43"/>
      <c r="H2791" s="43"/>
      <c r="I2791" s="43"/>
      <c r="J2791" s="43"/>
      <c r="K2791" s="43"/>
      <c r="L2791" s="43"/>
      <c r="M2791" s="43"/>
      <c r="N2791" s="43"/>
      <c r="O2791" s="43"/>
      <c r="P2791" s="43"/>
      <c r="Q2791" s="41"/>
    </row>
    <row r="2792" spans="1:17" s="18" customFormat="1" x14ac:dyDescent="0.2">
      <c r="A2792" s="43"/>
      <c r="B2792" s="43"/>
      <c r="C2792" s="43"/>
      <c r="D2792" s="43"/>
      <c r="E2792" s="43"/>
      <c r="F2792" s="43"/>
      <c r="G2792" s="43"/>
      <c r="H2792" s="43"/>
      <c r="I2792" s="43"/>
      <c r="J2792" s="43"/>
      <c r="K2792" s="43"/>
      <c r="L2792" s="43"/>
      <c r="M2792" s="43"/>
      <c r="N2792" s="43"/>
      <c r="O2792" s="43"/>
      <c r="P2792" s="43"/>
      <c r="Q2792" s="41"/>
    </row>
    <row r="2793" spans="1:17" s="18" customFormat="1" x14ac:dyDescent="0.2">
      <c r="A2793" s="43"/>
      <c r="B2793" s="43"/>
      <c r="C2793" s="43"/>
      <c r="D2793" s="43"/>
      <c r="E2793" s="43"/>
      <c r="F2793" s="43"/>
      <c r="G2793" s="43"/>
      <c r="H2793" s="43"/>
      <c r="I2793" s="43"/>
      <c r="J2793" s="43"/>
      <c r="K2793" s="43"/>
      <c r="L2793" s="43"/>
      <c r="M2793" s="43"/>
      <c r="N2793" s="43"/>
      <c r="O2793" s="43"/>
      <c r="P2793" s="43"/>
      <c r="Q2793" s="41"/>
    </row>
    <row r="2794" spans="1:17" s="18" customFormat="1" x14ac:dyDescent="0.2">
      <c r="A2794" s="43"/>
      <c r="B2794" s="43"/>
      <c r="C2794" s="43"/>
      <c r="D2794" s="43"/>
      <c r="E2794" s="43"/>
      <c r="F2794" s="43"/>
      <c r="G2794" s="43"/>
      <c r="H2794" s="43"/>
      <c r="I2794" s="43"/>
      <c r="J2794" s="43"/>
      <c r="K2794" s="43"/>
      <c r="L2794" s="43"/>
      <c r="M2794" s="43"/>
      <c r="N2794" s="43"/>
      <c r="O2794" s="43"/>
      <c r="P2794" s="43"/>
      <c r="Q2794" s="41"/>
    </row>
    <row r="2795" spans="1:17" s="18" customFormat="1" x14ac:dyDescent="0.2">
      <c r="A2795" s="43"/>
      <c r="B2795" s="43"/>
      <c r="C2795" s="43"/>
      <c r="D2795" s="43"/>
      <c r="E2795" s="43"/>
      <c r="F2795" s="43"/>
      <c r="G2795" s="43"/>
      <c r="H2795" s="43"/>
      <c r="I2795" s="43"/>
      <c r="J2795" s="43"/>
      <c r="K2795" s="43"/>
      <c r="L2795" s="43"/>
      <c r="M2795" s="43"/>
      <c r="N2795" s="43"/>
      <c r="O2795" s="43"/>
      <c r="P2795" s="43"/>
      <c r="Q2795" s="41"/>
    </row>
    <row r="2796" spans="1:17" s="18" customFormat="1" x14ac:dyDescent="0.2">
      <c r="A2796" s="43"/>
      <c r="B2796" s="43"/>
      <c r="C2796" s="43"/>
      <c r="D2796" s="43"/>
      <c r="E2796" s="43"/>
      <c r="F2796" s="43"/>
      <c r="G2796" s="43"/>
      <c r="H2796" s="43"/>
      <c r="I2796" s="43"/>
      <c r="J2796" s="43"/>
      <c r="K2796" s="43"/>
      <c r="L2796" s="43"/>
      <c r="M2796" s="43"/>
      <c r="N2796" s="43"/>
      <c r="O2796" s="43"/>
      <c r="P2796" s="43"/>
      <c r="Q2796" s="41"/>
    </row>
    <row r="2797" spans="1:17" s="18" customFormat="1" x14ac:dyDescent="0.2">
      <c r="A2797" s="43"/>
      <c r="B2797" s="43"/>
      <c r="C2797" s="43"/>
      <c r="D2797" s="43"/>
      <c r="E2797" s="43"/>
      <c r="F2797" s="43"/>
      <c r="G2797" s="43"/>
      <c r="H2797" s="43"/>
      <c r="I2797" s="43"/>
      <c r="J2797" s="43"/>
      <c r="K2797" s="43"/>
      <c r="L2797" s="43"/>
      <c r="M2797" s="43"/>
      <c r="N2797" s="43"/>
      <c r="O2797" s="43"/>
      <c r="P2797" s="43"/>
      <c r="Q2797" s="41"/>
    </row>
    <row r="2798" spans="1:17" s="18" customFormat="1" x14ac:dyDescent="0.2">
      <c r="A2798" s="43"/>
      <c r="B2798" s="43"/>
      <c r="C2798" s="43"/>
      <c r="D2798" s="43"/>
      <c r="E2798" s="43"/>
      <c r="F2798" s="43"/>
      <c r="G2798" s="43"/>
      <c r="H2798" s="43"/>
      <c r="I2798" s="43"/>
      <c r="J2798" s="43"/>
      <c r="K2798" s="43"/>
      <c r="L2798" s="43"/>
      <c r="M2798" s="43"/>
      <c r="N2798" s="43"/>
      <c r="O2798" s="43"/>
      <c r="P2798" s="43"/>
      <c r="Q2798" s="41"/>
    </row>
    <row r="2799" spans="1:17" s="18" customFormat="1" x14ac:dyDescent="0.2">
      <c r="A2799" s="43"/>
      <c r="B2799" s="43"/>
      <c r="C2799" s="43"/>
      <c r="D2799" s="43"/>
      <c r="E2799" s="43"/>
      <c r="F2799" s="43"/>
      <c r="G2799" s="43"/>
      <c r="H2799" s="43"/>
      <c r="I2799" s="43"/>
      <c r="J2799" s="43"/>
      <c r="K2799" s="43"/>
      <c r="L2799" s="43"/>
      <c r="M2799" s="43"/>
      <c r="N2799" s="43"/>
      <c r="O2799" s="43"/>
      <c r="P2799" s="43"/>
      <c r="Q2799" s="41"/>
    </row>
    <row r="2800" spans="1:17" s="18" customFormat="1" x14ac:dyDescent="0.2">
      <c r="A2800" s="43"/>
      <c r="B2800" s="43"/>
      <c r="C2800" s="43"/>
      <c r="D2800" s="43"/>
      <c r="E2800" s="43"/>
      <c r="F2800" s="43"/>
      <c r="G2800" s="43"/>
      <c r="H2800" s="43"/>
      <c r="I2800" s="43"/>
      <c r="J2800" s="43"/>
      <c r="K2800" s="43"/>
      <c r="L2800" s="43"/>
      <c r="M2800" s="43"/>
      <c r="N2800" s="43"/>
      <c r="O2800" s="43"/>
      <c r="P2800" s="43"/>
      <c r="Q2800" s="41"/>
    </row>
    <row r="2801" spans="1:17" s="18" customFormat="1" x14ac:dyDescent="0.2">
      <c r="A2801" s="43"/>
      <c r="B2801" s="43"/>
      <c r="C2801" s="43"/>
      <c r="D2801" s="43"/>
      <c r="E2801" s="43"/>
      <c r="F2801" s="43"/>
      <c r="G2801" s="43"/>
      <c r="H2801" s="43"/>
      <c r="I2801" s="43"/>
      <c r="J2801" s="43"/>
      <c r="K2801" s="43"/>
      <c r="L2801" s="43"/>
      <c r="M2801" s="43"/>
      <c r="N2801" s="43"/>
      <c r="O2801" s="43"/>
      <c r="P2801" s="43"/>
      <c r="Q2801" s="41"/>
    </row>
    <row r="2802" spans="1:17" s="18" customFormat="1" x14ac:dyDescent="0.2">
      <c r="A2802" s="43"/>
      <c r="B2802" s="43"/>
      <c r="C2802" s="43"/>
      <c r="D2802" s="43"/>
      <c r="E2802" s="43"/>
      <c r="F2802" s="43"/>
      <c r="G2802" s="43"/>
      <c r="H2802" s="43"/>
      <c r="I2802" s="43"/>
      <c r="J2802" s="43"/>
      <c r="K2802" s="43"/>
      <c r="L2802" s="43"/>
      <c r="M2802" s="43"/>
      <c r="N2802" s="43"/>
      <c r="O2802" s="43"/>
      <c r="P2802" s="43"/>
      <c r="Q2802" s="41"/>
    </row>
    <row r="2803" spans="1:17" s="18" customFormat="1" x14ac:dyDescent="0.2">
      <c r="A2803" s="43"/>
      <c r="B2803" s="43"/>
      <c r="C2803" s="43"/>
      <c r="D2803" s="43"/>
      <c r="E2803" s="43"/>
      <c r="F2803" s="43"/>
      <c r="G2803" s="43"/>
      <c r="H2803" s="43"/>
      <c r="I2803" s="43"/>
      <c r="J2803" s="43"/>
      <c r="K2803" s="43"/>
      <c r="L2803" s="43"/>
      <c r="M2803" s="43"/>
      <c r="N2803" s="43"/>
      <c r="O2803" s="43"/>
      <c r="P2803" s="43"/>
      <c r="Q2803" s="41"/>
    </row>
    <row r="2804" spans="1:17" s="18" customFormat="1" x14ac:dyDescent="0.2">
      <c r="A2804" s="43"/>
      <c r="B2804" s="43"/>
      <c r="C2804" s="43"/>
      <c r="D2804" s="43"/>
      <c r="E2804" s="43"/>
      <c r="F2804" s="43"/>
      <c r="G2804" s="43"/>
      <c r="H2804" s="43"/>
      <c r="I2804" s="43"/>
      <c r="J2804" s="43"/>
      <c r="K2804" s="43"/>
      <c r="L2804" s="43"/>
      <c r="M2804" s="43"/>
      <c r="N2804" s="43"/>
      <c r="O2804" s="43"/>
      <c r="P2804" s="43"/>
      <c r="Q2804" s="41"/>
    </row>
    <row r="2805" spans="1:17" s="18" customFormat="1" x14ac:dyDescent="0.2">
      <c r="A2805" s="43"/>
      <c r="B2805" s="43"/>
      <c r="C2805" s="43"/>
      <c r="D2805" s="43"/>
      <c r="E2805" s="43"/>
      <c r="F2805" s="43"/>
      <c r="G2805" s="43"/>
      <c r="H2805" s="43"/>
      <c r="I2805" s="43"/>
      <c r="J2805" s="43"/>
      <c r="K2805" s="43"/>
      <c r="L2805" s="43"/>
      <c r="M2805" s="43"/>
      <c r="N2805" s="43"/>
      <c r="O2805" s="43"/>
      <c r="P2805" s="43"/>
      <c r="Q2805" s="41"/>
    </row>
    <row r="2806" spans="1:17" s="18" customFormat="1" x14ac:dyDescent="0.2">
      <c r="A2806" s="43"/>
      <c r="B2806" s="43"/>
      <c r="C2806" s="43"/>
      <c r="D2806" s="43"/>
      <c r="E2806" s="43"/>
      <c r="F2806" s="43"/>
      <c r="G2806" s="43"/>
      <c r="H2806" s="43"/>
      <c r="I2806" s="43"/>
      <c r="J2806" s="43"/>
      <c r="K2806" s="43"/>
      <c r="L2806" s="43"/>
      <c r="M2806" s="43"/>
      <c r="N2806" s="43"/>
      <c r="O2806" s="43"/>
      <c r="P2806" s="43"/>
      <c r="Q2806" s="41"/>
    </row>
    <row r="2807" spans="1:17" s="18" customFormat="1" x14ac:dyDescent="0.2">
      <c r="A2807" s="43"/>
      <c r="B2807" s="43"/>
      <c r="C2807" s="43"/>
      <c r="D2807" s="43"/>
      <c r="E2807" s="43"/>
      <c r="F2807" s="43"/>
      <c r="G2807" s="43"/>
      <c r="H2807" s="43"/>
      <c r="I2807" s="43"/>
      <c r="J2807" s="43"/>
      <c r="K2807" s="43"/>
      <c r="L2807" s="43"/>
      <c r="M2807" s="43"/>
      <c r="N2807" s="43"/>
      <c r="O2807" s="43"/>
      <c r="P2807" s="43"/>
      <c r="Q2807" s="41"/>
    </row>
    <row r="2808" spans="1:17" s="18" customFormat="1" x14ac:dyDescent="0.2">
      <c r="A2808" s="43"/>
      <c r="B2808" s="43"/>
      <c r="C2808" s="43"/>
      <c r="D2808" s="43"/>
      <c r="E2808" s="43"/>
      <c r="F2808" s="43"/>
      <c r="G2808" s="43"/>
      <c r="H2808" s="43"/>
      <c r="I2808" s="43"/>
      <c r="J2808" s="43"/>
      <c r="K2808" s="43"/>
      <c r="L2808" s="43"/>
      <c r="M2808" s="43"/>
      <c r="N2808" s="43"/>
      <c r="O2808" s="43"/>
      <c r="P2808" s="43"/>
      <c r="Q2808" s="41"/>
    </row>
    <row r="2809" spans="1:17" s="18" customFormat="1" x14ac:dyDescent="0.2">
      <c r="A2809" s="43"/>
      <c r="B2809" s="43"/>
      <c r="C2809" s="43"/>
      <c r="D2809" s="43"/>
      <c r="E2809" s="43"/>
      <c r="F2809" s="43"/>
      <c r="G2809" s="43"/>
      <c r="H2809" s="43"/>
      <c r="I2809" s="43"/>
      <c r="J2809" s="43"/>
      <c r="K2809" s="43"/>
      <c r="L2809" s="43"/>
      <c r="M2809" s="43"/>
      <c r="N2809" s="43"/>
      <c r="O2809" s="43"/>
      <c r="P2809" s="43"/>
      <c r="Q2809" s="41"/>
    </row>
    <row r="2810" spans="1:17" s="18" customFormat="1" x14ac:dyDescent="0.2">
      <c r="A2810" s="43"/>
      <c r="B2810" s="43"/>
      <c r="C2810" s="43"/>
      <c r="D2810" s="43"/>
      <c r="E2810" s="43"/>
      <c r="F2810" s="43"/>
      <c r="G2810" s="43"/>
      <c r="H2810" s="43"/>
      <c r="I2810" s="43"/>
      <c r="J2810" s="43"/>
      <c r="K2810" s="43"/>
      <c r="L2810" s="43"/>
      <c r="M2810" s="43"/>
      <c r="N2810" s="43"/>
      <c r="O2810" s="43"/>
      <c r="P2810" s="43"/>
      <c r="Q2810" s="41"/>
    </row>
    <row r="2811" spans="1:17" s="18" customFormat="1" x14ac:dyDescent="0.2">
      <c r="A2811" s="43"/>
      <c r="B2811" s="43"/>
      <c r="C2811" s="43"/>
      <c r="D2811" s="43"/>
      <c r="E2811" s="43"/>
      <c r="F2811" s="43"/>
      <c r="G2811" s="43"/>
      <c r="H2811" s="43"/>
      <c r="I2811" s="43"/>
      <c r="J2811" s="43"/>
      <c r="K2811" s="43"/>
      <c r="L2811" s="43"/>
      <c r="M2811" s="43"/>
      <c r="N2811" s="43"/>
      <c r="O2811" s="43"/>
      <c r="P2811" s="43"/>
      <c r="Q2811" s="41"/>
    </row>
    <row r="2812" spans="1:17" s="18" customFormat="1" x14ac:dyDescent="0.2">
      <c r="A2812" s="43"/>
      <c r="B2812" s="43"/>
      <c r="C2812" s="43"/>
      <c r="D2812" s="43"/>
      <c r="E2812" s="43"/>
      <c r="F2812" s="43"/>
      <c r="G2812" s="43"/>
      <c r="H2812" s="43"/>
      <c r="I2812" s="43"/>
      <c r="J2812" s="43"/>
      <c r="K2812" s="43"/>
      <c r="L2812" s="43"/>
      <c r="M2812" s="43"/>
      <c r="N2812" s="43"/>
      <c r="O2812" s="43"/>
      <c r="P2812" s="43"/>
      <c r="Q2812" s="41"/>
    </row>
    <row r="2813" spans="1:17" s="18" customFormat="1" x14ac:dyDescent="0.2">
      <c r="A2813" s="43"/>
      <c r="B2813" s="43"/>
      <c r="C2813" s="43"/>
      <c r="D2813" s="43"/>
      <c r="E2813" s="43"/>
      <c r="F2813" s="43"/>
      <c r="G2813" s="43"/>
      <c r="H2813" s="43"/>
      <c r="I2813" s="43"/>
      <c r="J2813" s="43"/>
      <c r="K2813" s="43"/>
      <c r="L2813" s="43"/>
      <c r="M2813" s="43"/>
      <c r="N2813" s="43"/>
      <c r="O2813" s="43"/>
      <c r="P2813" s="43"/>
      <c r="Q2813" s="41"/>
    </row>
    <row r="2814" spans="1:17" s="18" customFormat="1" x14ac:dyDescent="0.2">
      <c r="A2814" s="43"/>
      <c r="B2814" s="43"/>
      <c r="C2814" s="43"/>
      <c r="D2814" s="43"/>
      <c r="E2814" s="43"/>
      <c r="F2814" s="43"/>
      <c r="G2814" s="43"/>
      <c r="H2814" s="43"/>
      <c r="I2814" s="43"/>
      <c r="J2814" s="43"/>
      <c r="K2814" s="43"/>
      <c r="L2814" s="43"/>
      <c r="M2814" s="43"/>
      <c r="N2814" s="43"/>
      <c r="O2814" s="43"/>
      <c r="P2814" s="43"/>
      <c r="Q2814" s="41"/>
    </row>
    <row r="2815" spans="1:17" s="18" customFormat="1" x14ac:dyDescent="0.2">
      <c r="A2815" s="43"/>
      <c r="B2815" s="43"/>
      <c r="C2815" s="43"/>
      <c r="D2815" s="43"/>
      <c r="E2815" s="43"/>
      <c r="F2815" s="43"/>
      <c r="G2815" s="43"/>
      <c r="H2815" s="43"/>
      <c r="I2815" s="43"/>
      <c r="J2815" s="43"/>
      <c r="K2815" s="43"/>
      <c r="L2815" s="43"/>
      <c r="M2815" s="43"/>
      <c r="N2815" s="43"/>
      <c r="O2815" s="43"/>
      <c r="P2815" s="43"/>
      <c r="Q2815" s="41"/>
    </row>
    <row r="2816" spans="1:17" s="18" customFormat="1" x14ac:dyDescent="0.2">
      <c r="A2816" s="43"/>
      <c r="B2816" s="43"/>
      <c r="C2816" s="43"/>
      <c r="D2816" s="43"/>
      <c r="E2816" s="43"/>
      <c r="F2816" s="43"/>
      <c r="G2816" s="43"/>
      <c r="H2816" s="43"/>
      <c r="I2816" s="43"/>
      <c r="J2816" s="43"/>
      <c r="K2816" s="43"/>
      <c r="L2816" s="43"/>
      <c r="M2816" s="43"/>
      <c r="N2816" s="43"/>
      <c r="O2816" s="43"/>
      <c r="P2816" s="43"/>
      <c r="Q2816" s="41"/>
    </row>
    <row r="2817" spans="1:17" s="18" customFormat="1" x14ac:dyDescent="0.2">
      <c r="A2817" s="43"/>
      <c r="B2817" s="43"/>
      <c r="C2817" s="43"/>
      <c r="D2817" s="43"/>
      <c r="E2817" s="43"/>
      <c r="F2817" s="43"/>
      <c r="G2817" s="43"/>
      <c r="H2817" s="43"/>
      <c r="I2817" s="43"/>
      <c r="J2817" s="43"/>
      <c r="K2817" s="43"/>
      <c r="L2817" s="43"/>
      <c r="M2817" s="43"/>
      <c r="N2817" s="43"/>
      <c r="O2817" s="43"/>
      <c r="P2817" s="43"/>
      <c r="Q2817" s="41"/>
    </row>
    <row r="2818" spans="1:17" s="18" customFormat="1" x14ac:dyDescent="0.2">
      <c r="A2818" s="43"/>
      <c r="B2818" s="43"/>
      <c r="C2818" s="43"/>
      <c r="D2818" s="43"/>
      <c r="E2818" s="43"/>
      <c r="F2818" s="43"/>
      <c r="G2818" s="43"/>
      <c r="H2818" s="43"/>
      <c r="I2818" s="43"/>
      <c r="J2818" s="43"/>
      <c r="K2818" s="43"/>
      <c r="L2818" s="43"/>
      <c r="M2818" s="43"/>
      <c r="N2818" s="43"/>
      <c r="O2818" s="43"/>
      <c r="P2818" s="43"/>
      <c r="Q2818" s="41"/>
    </row>
    <row r="2819" spans="1:17" s="18" customFormat="1" x14ac:dyDescent="0.2">
      <c r="A2819" s="43"/>
      <c r="B2819" s="43"/>
      <c r="C2819" s="43"/>
      <c r="D2819" s="43"/>
      <c r="E2819" s="43"/>
      <c r="F2819" s="43"/>
      <c r="G2819" s="43"/>
      <c r="H2819" s="43"/>
      <c r="I2819" s="43"/>
      <c r="J2819" s="43"/>
      <c r="K2819" s="43"/>
      <c r="L2819" s="43"/>
      <c r="M2819" s="43"/>
      <c r="N2819" s="43"/>
      <c r="O2819" s="43"/>
      <c r="P2819" s="43"/>
      <c r="Q2819" s="41"/>
    </row>
    <row r="2820" spans="1:17" s="18" customFormat="1" x14ac:dyDescent="0.2">
      <c r="A2820" s="43"/>
      <c r="B2820" s="43"/>
      <c r="C2820" s="43"/>
      <c r="D2820" s="43"/>
      <c r="E2820" s="43"/>
      <c r="F2820" s="43"/>
      <c r="G2820" s="43"/>
      <c r="H2820" s="43"/>
      <c r="I2820" s="43"/>
      <c r="J2820" s="43"/>
      <c r="K2820" s="43"/>
      <c r="L2820" s="43"/>
      <c r="M2820" s="43"/>
      <c r="N2820" s="43"/>
      <c r="O2820" s="43"/>
      <c r="P2820" s="43"/>
      <c r="Q2820" s="41"/>
    </row>
    <row r="2821" spans="1:17" s="18" customFormat="1" x14ac:dyDescent="0.2">
      <c r="A2821" s="43"/>
      <c r="B2821" s="43"/>
      <c r="C2821" s="43"/>
      <c r="D2821" s="43"/>
      <c r="E2821" s="43"/>
      <c r="F2821" s="43"/>
      <c r="G2821" s="43"/>
      <c r="H2821" s="43"/>
      <c r="I2821" s="43"/>
      <c r="J2821" s="43"/>
      <c r="K2821" s="43"/>
      <c r="L2821" s="43"/>
      <c r="M2821" s="43"/>
      <c r="N2821" s="43"/>
      <c r="O2821" s="43"/>
      <c r="P2821" s="43"/>
      <c r="Q2821" s="41"/>
    </row>
    <row r="2822" spans="1:17" s="18" customFormat="1" x14ac:dyDescent="0.2">
      <c r="A2822" s="43"/>
      <c r="B2822" s="43"/>
      <c r="C2822" s="43"/>
      <c r="D2822" s="43"/>
      <c r="E2822" s="43"/>
      <c r="F2822" s="43"/>
      <c r="G2822" s="43"/>
      <c r="H2822" s="43"/>
      <c r="I2822" s="43"/>
      <c r="J2822" s="43"/>
      <c r="K2822" s="43"/>
      <c r="L2822" s="43"/>
      <c r="M2822" s="43"/>
      <c r="N2822" s="43"/>
      <c r="O2822" s="43"/>
      <c r="P2822" s="43"/>
      <c r="Q2822" s="41"/>
    </row>
    <row r="2823" spans="1:17" s="18" customFormat="1" x14ac:dyDescent="0.2">
      <c r="A2823" s="43"/>
      <c r="B2823" s="43"/>
      <c r="C2823" s="43"/>
      <c r="D2823" s="43"/>
      <c r="E2823" s="43"/>
      <c r="F2823" s="43"/>
      <c r="G2823" s="43"/>
      <c r="H2823" s="43"/>
      <c r="I2823" s="43"/>
      <c r="J2823" s="43"/>
      <c r="K2823" s="43"/>
      <c r="L2823" s="43"/>
      <c r="M2823" s="43"/>
      <c r="N2823" s="43"/>
      <c r="O2823" s="43"/>
      <c r="P2823" s="43"/>
      <c r="Q2823" s="41"/>
    </row>
    <row r="2824" spans="1:17" s="18" customFormat="1" x14ac:dyDescent="0.2">
      <c r="A2824" s="43"/>
      <c r="B2824" s="43"/>
      <c r="C2824" s="43"/>
      <c r="D2824" s="43"/>
      <c r="E2824" s="43"/>
      <c r="F2824" s="43"/>
      <c r="G2824" s="43"/>
      <c r="H2824" s="43"/>
      <c r="I2824" s="43"/>
      <c r="J2824" s="43"/>
      <c r="K2824" s="43"/>
      <c r="L2824" s="43"/>
      <c r="M2824" s="43"/>
      <c r="N2824" s="43"/>
      <c r="O2824" s="43"/>
      <c r="P2824" s="43"/>
      <c r="Q2824" s="41"/>
    </row>
    <row r="2825" spans="1:17" s="18" customFormat="1" x14ac:dyDescent="0.2">
      <c r="A2825" s="43"/>
      <c r="B2825" s="43"/>
      <c r="C2825" s="43"/>
      <c r="D2825" s="43"/>
      <c r="E2825" s="43"/>
      <c r="F2825" s="43"/>
      <c r="G2825" s="43"/>
      <c r="H2825" s="43"/>
      <c r="I2825" s="43"/>
      <c r="J2825" s="43"/>
      <c r="K2825" s="43"/>
      <c r="L2825" s="43"/>
      <c r="M2825" s="43"/>
      <c r="N2825" s="43"/>
      <c r="O2825" s="43"/>
      <c r="P2825" s="43"/>
      <c r="Q2825" s="41"/>
    </row>
    <row r="2826" spans="1:17" s="18" customFormat="1" x14ac:dyDescent="0.2">
      <c r="A2826" s="43"/>
      <c r="B2826" s="43"/>
      <c r="C2826" s="43"/>
      <c r="D2826" s="43"/>
      <c r="E2826" s="43"/>
      <c r="F2826" s="43"/>
      <c r="G2826" s="43"/>
      <c r="H2826" s="43"/>
      <c r="I2826" s="43"/>
      <c r="J2826" s="43"/>
      <c r="K2826" s="43"/>
      <c r="L2826" s="43"/>
      <c r="M2826" s="43"/>
      <c r="N2826" s="43"/>
      <c r="O2826" s="43"/>
      <c r="P2826" s="43"/>
      <c r="Q2826" s="41"/>
    </row>
    <row r="2827" spans="1:17" s="18" customFormat="1" x14ac:dyDescent="0.2">
      <c r="A2827" s="43"/>
      <c r="B2827" s="43"/>
      <c r="C2827" s="43"/>
      <c r="D2827" s="43"/>
      <c r="E2827" s="43"/>
      <c r="F2827" s="43"/>
      <c r="G2827" s="43"/>
      <c r="H2827" s="43"/>
      <c r="I2827" s="43"/>
      <c r="J2827" s="43"/>
      <c r="K2827" s="43"/>
      <c r="L2827" s="43"/>
      <c r="M2827" s="43"/>
      <c r="N2827" s="43"/>
      <c r="O2827" s="43"/>
      <c r="P2827" s="43"/>
      <c r="Q2827" s="41"/>
    </row>
    <row r="2828" spans="1:17" s="18" customFormat="1" x14ac:dyDescent="0.2">
      <c r="A2828" s="43"/>
      <c r="B2828" s="43"/>
      <c r="C2828" s="43"/>
      <c r="D2828" s="43"/>
      <c r="E2828" s="43"/>
      <c r="F2828" s="43"/>
      <c r="G2828" s="43"/>
      <c r="H2828" s="43"/>
      <c r="I2828" s="43"/>
      <c r="J2828" s="43"/>
      <c r="K2828" s="43"/>
      <c r="L2828" s="43"/>
      <c r="M2828" s="43"/>
      <c r="N2828" s="43"/>
      <c r="O2828" s="43"/>
      <c r="P2828" s="43"/>
      <c r="Q2828" s="41"/>
    </row>
    <row r="2829" spans="1:17" s="18" customFormat="1" x14ac:dyDescent="0.2">
      <c r="A2829" s="43"/>
      <c r="B2829" s="43"/>
      <c r="C2829" s="43"/>
      <c r="D2829" s="43"/>
      <c r="E2829" s="43"/>
      <c r="F2829" s="43"/>
      <c r="G2829" s="43"/>
      <c r="H2829" s="43"/>
      <c r="I2829" s="43"/>
      <c r="J2829" s="43"/>
      <c r="K2829" s="43"/>
      <c r="L2829" s="43"/>
      <c r="M2829" s="43"/>
      <c r="N2829" s="43"/>
      <c r="O2829" s="43"/>
      <c r="P2829" s="43"/>
      <c r="Q2829" s="41"/>
    </row>
    <row r="2830" spans="1:17" s="18" customFormat="1" x14ac:dyDescent="0.2">
      <c r="A2830" s="43"/>
      <c r="B2830" s="43"/>
      <c r="C2830" s="43"/>
      <c r="D2830" s="43"/>
      <c r="E2830" s="43"/>
      <c r="F2830" s="43"/>
      <c r="G2830" s="43"/>
      <c r="H2830" s="43"/>
      <c r="I2830" s="43"/>
      <c r="J2830" s="43"/>
      <c r="K2830" s="43"/>
      <c r="L2830" s="43"/>
      <c r="M2830" s="43"/>
      <c r="N2830" s="43"/>
      <c r="O2830" s="43"/>
      <c r="P2830" s="43"/>
      <c r="Q2830" s="41"/>
    </row>
    <row r="2831" spans="1:17" s="18" customFormat="1" x14ac:dyDescent="0.2">
      <c r="A2831" s="43"/>
      <c r="B2831" s="43"/>
      <c r="C2831" s="43"/>
      <c r="D2831" s="43"/>
      <c r="E2831" s="43"/>
      <c r="F2831" s="43"/>
      <c r="G2831" s="43"/>
      <c r="H2831" s="43"/>
      <c r="I2831" s="43"/>
      <c r="J2831" s="43"/>
      <c r="K2831" s="43"/>
      <c r="L2831" s="43"/>
      <c r="M2831" s="43"/>
      <c r="N2831" s="43"/>
      <c r="O2831" s="43"/>
      <c r="P2831" s="43"/>
      <c r="Q2831" s="41"/>
    </row>
    <row r="2832" spans="1:17" s="18" customFormat="1" x14ac:dyDescent="0.2">
      <c r="A2832" s="43"/>
      <c r="B2832" s="43"/>
      <c r="C2832" s="43"/>
      <c r="D2832" s="43"/>
      <c r="E2832" s="43"/>
      <c r="F2832" s="43"/>
      <c r="G2832" s="43"/>
      <c r="H2832" s="43"/>
      <c r="I2832" s="43"/>
      <c r="J2832" s="43"/>
      <c r="K2832" s="43"/>
      <c r="L2832" s="43"/>
      <c r="M2832" s="43"/>
      <c r="N2832" s="43"/>
      <c r="O2832" s="43"/>
      <c r="P2832" s="43"/>
      <c r="Q2832" s="41"/>
    </row>
    <row r="2833" spans="1:17" s="18" customFormat="1" x14ac:dyDescent="0.2">
      <c r="A2833" s="43"/>
      <c r="B2833" s="43"/>
      <c r="C2833" s="43"/>
      <c r="D2833" s="43"/>
      <c r="E2833" s="43"/>
      <c r="F2833" s="43"/>
      <c r="G2833" s="43"/>
      <c r="H2833" s="43"/>
      <c r="I2833" s="43"/>
      <c r="J2833" s="43"/>
      <c r="K2833" s="43"/>
      <c r="L2833" s="43"/>
      <c r="M2833" s="43"/>
      <c r="N2833" s="43"/>
      <c r="O2833" s="43"/>
      <c r="P2833" s="43"/>
      <c r="Q2833" s="41"/>
    </row>
    <row r="2834" spans="1:17" s="18" customFormat="1" x14ac:dyDescent="0.2">
      <c r="A2834" s="43"/>
      <c r="B2834" s="43"/>
      <c r="C2834" s="43"/>
      <c r="D2834" s="43"/>
      <c r="E2834" s="43"/>
      <c r="F2834" s="43"/>
      <c r="G2834" s="43"/>
      <c r="H2834" s="43"/>
      <c r="I2834" s="43"/>
      <c r="J2834" s="43"/>
      <c r="K2834" s="43"/>
      <c r="L2834" s="43"/>
      <c r="M2834" s="43"/>
      <c r="N2834" s="43"/>
      <c r="O2834" s="43"/>
      <c r="P2834" s="43"/>
      <c r="Q2834" s="41"/>
    </row>
    <row r="2835" spans="1:17" s="18" customFormat="1" x14ac:dyDescent="0.2">
      <c r="A2835" s="43"/>
      <c r="B2835" s="43"/>
      <c r="C2835" s="43"/>
      <c r="D2835" s="43"/>
      <c r="E2835" s="43"/>
      <c r="F2835" s="43"/>
      <c r="G2835" s="43"/>
      <c r="H2835" s="43"/>
      <c r="I2835" s="43"/>
      <c r="J2835" s="43"/>
      <c r="K2835" s="43"/>
      <c r="L2835" s="43"/>
      <c r="M2835" s="43"/>
      <c r="N2835" s="43"/>
      <c r="O2835" s="43"/>
      <c r="P2835" s="43"/>
      <c r="Q2835" s="41"/>
    </row>
    <row r="2836" spans="1:17" s="18" customFormat="1" x14ac:dyDescent="0.2">
      <c r="A2836" s="43"/>
      <c r="B2836" s="43"/>
      <c r="C2836" s="43"/>
      <c r="D2836" s="43"/>
      <c r="E2836" s="43"/>
      <c r="F2836" s="43"/>
      <c r="G2836" s="43"/>
      <c r="H2836" s="43"/>
      <c r="I2836" s="43"/>
      <c r="J2836" s="43"/>
      <c r="K2836" s="43"/>
      <c r="L2836" s="43"/>
      <c r="M2836" s="43"/>
      <c r="N2836" s="43"/>
      <c r="O2836" s="43"/>
      <c r="P2836" s="43"/>
      <c r="Q2836" s="41"/>
    </row>
    <row r="2837" spans="1:17" s="18" customFormat="1" x14ac:dyDescent="0.2">
      <c r="A2837" s="43"/>
      <c r="B2837" s="43"/>
      <c r="C2837" s="43"/>
      <c r="D2837" s="43"/>
      <c r="E2837" s="43"/>
      <c r="F2837" s="43"/>
      <c r="G2837" s="43"/>
      <c r="H2837" s="43"/>
      <c r="I2837" s="43"/>
      <c r="J2837" s="43"/>
      <c r="K2837" s="43"/>
      <c r="L2837" s="43"/>
      <c r="M2837" s="43"/>
      <c r="N2837" s="43"/>
      <c r="O2837" s="43"/>
      <c r="P2837" s="43"/>
      <c r="Q2837" s="41"/>
    </row>
    <row r="2838" spans="1:17" s="18" customFormat="1" x14ac:dyDescent="0.2">
      <c r="A2838" s="43"/>
      <c r="B2838" s="43"/>
      <c r="C2838" s="43"/>
      <c r="D2838" s="43"/>
      <c r="E2838" s="43"/>
      <c r="F2838" s="43"/>
      <c r="G2838" s="43"/>
      <c r="H2838" s="43"/>
      <c r="I2838" s="43"/>
      <c r="J2838" s="43"/>
      <c r="K2838" s="43"/>
      <c r="L2838" s="43"/>
      <c r="M2838" s="43"/>
      <c r="N2838" s="43"/>
      <c r="O2838" s="43"/>
      <c r="P2838" s="43"/>
      <c r="Q2838" s="41"/>
    </row>
    <row r="2839" spans="1:17" s="18" customFormat="1" x14ac:dyDescent="0.2">
      <c r="A2839" s="43"/>
      <c r="B2839" s="43"/>
      <c r="C2839" s="43"/>
      <c r="D2839" s="43"/>
      <c r="E2839" s="43"/>
      <c r="F2839" s="43"/>
      <c r="G2839" s="43"/>
      <c r="H2839" s="43"/>
      <c r="I2839" s="43"/>
      <c r="J2839" s="43"/>
      <c r="K2839" s="43"/>
      <c r="L2839" s="43"/>
      <c r="M2839" s="43"/>
      <c r="N2839" s="43"/>
      <c r="O2839" s="43"/>
      <c r="P2839" s="43"/>
      <c r="Q2839" s="41"/>
    </row>
    <row r="2840" spans="1:17" s="18" customFormat="1" x14ac:dyDescent="0.2">
      <c r="A2840" s="43"/>
      <c r="B2840" s="43"/>
      <c r="C2840" s="43"/>
      <c r="D2840" s="43"/>
      <c r="E2840" s="43"/>
      <c r="F2840" s="43"/>
      <c r="G2840" s="43"/>
      <c r="H2840" s="43"/>
      <c r="I2840" s="43"/>
      <c r="J2840" s="43"/>
      <c r="K2840" s="43"/>
      <c r="L2840" s="43"/>
      <c r="M2840" s="43"/>
      <c r="N2840" s="43"/>
      <c r="O2840" s="43"/>
      <c r="P2840" s="43"/>
      <c r="Q2840" s="41"/>
    </row>
    <row r="2841" spans="1:17" s="18" customFormat="1" x14ac:dyDescent="0.2">
      <c r="A2841" s="43"/>
      <c r="B2841" s="43"/>
      <c r="C2841" s="43"/>
      <c r="D2841" s="43"/>
      <c r="E2841" s="43"/>
      <c r="F2841" s="43"/>
      <c r="G2841" s="43"/>
      <c r="H2841" s="43"/>
      <c r="I2841" s="43"/>
      <c r="J2841" s="43"/>
      <c r="K2841" s="43"/>
      <c r="L2841" s="43"/>
      <c r="M2841" s="43"/>
      <c r="N2841" s="43"/>
      <c r="O2841" s="43"/>
      <c r="P2841" s="43"/>
      <c r="Q2841" s="41"/>
    </row>
    <row r="2842" spans="1:17" s="18" customFormat="1" x14ac:dyDescent="0.2">
      <c r="A2842" s="43"/>
      <c r="B2842" s="43"/>
      <c r="C2842" s="43"/>
      <c r="D2842" s="43"/>
      <c r="E2842" s="43"/>
      <c r="F2842" s="43"/>
      <c r="G2842" s="43"/>
      <c r="H2842" s="43"/>
      <c r="I2842" s="43"/>
      <c r="J2842" s="43"/>
      <c r="K2842" s="43"/>
      <c r="L2842" s="43"/>
      <c r="M2842" s="43"/>
      <c r="N2842" s="43"/>
      <c r="O2842" s="43"/>
      <c r="P2842" s="43"/>
      <c r="Q2842" s="41"/>
    </row>
    <row r="2843" spans="1:17" s="18" customFormat="1" x14ac:dyDescent="0.2">
      <c r="A2843" s="43"/>
      <c r="B2843" s="43"/>
      <c r="C2843" s="43"/>
      <c r="D2843" s="43"/>
      <c r="E2843" s="43"/>
      <c r="F2843" s="43"/>
      <c r="G2843" s="43"/>
      <c r="H2843" s="43"/>
      <c r="I2843" s="43"/>
      <c r="J2843" s="43"/>
      <c r="K2843" s="43"/>
      <c r="L2843" s="43"/>
      <c r="M2843" s="43"/>
      <c r="N2843" s="43"/>
      <c r="O2843" s="43"/>
      <c r="P2843" s="43"/>
      <c r="Q2843" s="41"/>
    </row>
    <row r="2844" spans="1:17" s="18" customFormat="1" x14ac:dyDescent="0.2">
      <c r="A2844" s="43"/>
      <c r="B2844" s="43"/>
      <c r="C2844" s="43"/>
      <c r="D2844" s="43"/>
      <c r="E2844" s="43"/>
      <c r="F2844" s="43"/>
      <c r="G2844" s="43"/>
      <c r="H2844" s="43"/>
      <c r="I2844" s="43"/>
      <c r="J2844" s="43"/>
      <c r="K2844" s="43"/>
      <c r="L2844" s="43"/>
      <c r="M2844" s="43"/>
      <c r="N2844" s="43"/>
      <c r="O2844" s="43"/>
      <c r="P2844" s="43"/>
      <c r="Q2844" s="41"/>
    </row>
    <row r="2845" spans="1:17" s="18" customFormat="1" x14ac:dyDescent="0.2">
      <c r="A2845" s="43"/>
      <c r="B2845" s="43"/>
      <c r="C2845" s="43"/>
      <c r="D2845" s="43"/>
      <c r="E2845" s="43"/>
      <c r="F2845" s="43"/>
      <c r="G2845" s="43"/>
      <c r="H2845" s="43"/>
      <c r="I2845" s="43"/>
      <c r="J2845" s="43"/>
      <c r="K2845" s="43"/>
      <c r="L2845" s="43"/>
      <c r="M2845" s="43"/>
      <c r="N2845" s="43"/>
      <c r="O2845" s="43"/>
      <c r="P2845" s="43"/>
      <c r="Q2845" s="41"/>
    </row>
    <row r="2846" spans="1:17" s="18" customFormat="1" x14ac:dyDescent="0.2">
      <c r="A2846" s="43"/>
      <c r="B2846" s="43"/>
      <c r="C2846" s="43"/>
      <c r="D2846" s="43"/>
      <c r="E2846" s="43"/>
      <c r="F2846" s="43"/>
      <c r="G2846" s="43"/>
      <c r="H2846" s="43"/>
      <c r="I2846" s="43"/>
      <c r="J2846" s="43"/>
      <c r="K2846" s="43"/>
      <c r="L2846" s="43"/>
      <c r="M2846" s="43"/>
      <c r="N2846" s="43"/>
      <c r="O2846" s="43"/>
      <c r="P2846" s="43"/>
      <c r="Q2846" s="41"/>
    </row>
    <row r="2847" spans="1:17" s="18" customFormat="1" x14ac:dyDescent="0.2">
      <c r="A2847" s="43"/>
      <c r="B2847" s="43"/>
      <c r="C2847" s="43"/>
      <c r="D2847" s="43"/>
      <c r="E2847" s="43"/>
      <c r="F2847" s="43"/>
      <c r="G2847" s="43"/>
      <c r="H2847" s="43"/>
      <c r="I2847" s="43"/>
      <c r="J2847" s="43"/>
      <c r="K2847" s="43"/>
      <c r="L2847" s="43"/>
      <c r="M2847" s="43"/>
      <c r="N2847" s="43"/>
      <c r="O2847" s="43"/>
      <c r="P2847" s="43"/>
      <c r="Q2847" s="41"/>
    </row>
    <row r="2848" spans="1:17" s="18" customFormat="1" x14ac:dyDescent="0.2">
      <c r="A2848" s="43"/>
      <c r="B2848" s="43"/>
      <c r="C2848" s="43"/>
      <c r="D2848" s="43"/>
      <c r="E2848" s="43"/>
      <c r="F2848" s="43"/>
      <c r="G2848" s="43"/>
      <c r="H2848" s="43"/>
      <c r="I2848" s="43"/>
      <c r="J2848" s="43"/>
      <c r="K2848" s="43"/>
      <c r="L2848" s="43"/>
      <c r="M2848" s="43"/>
      <c r="N2848" s="43"/>
      <c r="O2848" s="43"/>
      <c r="P2848" s="43"/>
      <c r="Q2848" s="41"/>
    </row>
    <row r="2849" spans="1:17" s="18" customFormat="1" x14ac:dyDescent="0.2">
      <c r="A2849" s="43"/>
      <c r="B2849" s="43"/>
      <c r="C2849" s="43"/>
      <c r="D2849" s="43"/>
      <c r="E2849" s="43"/>
      <c r="F2849" s="43"/>
      <c r="G2849" s="43"/>
      <c r="H2849" s="43"/>
      <c r="I2849" s="43"/>
      <c r="J2849" s="43"/>
      <c r="K2849" s="43"/>
      <c r="L2849" s="43"/>
      <c r="M2849" s="43"/>
      <c r="N2849" s="43"/>
      <c r="O2849" s="43"/>
      <c r="P2849" s="43"/>
      <c r="Q2849" s="41"/>
    </row>
    <row r="2850" spans="1:17" s="18" customFormat="1" x14ac:dyDescent="0.2">
      <c r="A2850" s="43"/>
      <c r="B2850" s="43"/>
      <c r="C2850" s="43"/>
      <c r="D2850" s="43"/>
      <c r="E2850" s="43"/>
      <c r="F2850" s="43"/>
      <c r="G2850" s="43"/>
      <c r="H2850" s="43"/>
      <c r="I2850" s="43"/>
      <c r="J2850" s="43"/>
      <c r="K2850" s="43"/>
      <c r="L2850" s="43"/>
      <c r="M2850" s="43"/>
      <c r="N2850" s="43"/>
      <c r="O2850" s="43"/>
      <c r="P2850" s="43"/>
      <c r="Q2850" s="41"/>
    </row>
    <row r="2851" spans="1:17" s="18" customFormat="1" x14ac:dyDescent="0.2">
      <c r="A2851" s="43"/>
      <c r="B2851" s="43"/>
      <c r="C2851" s="43"/>
      <c r="D2851" s="43"/>
      <c r="E2851" s="43"/>
      <c r="F2851" s="43"/>
      <c r="G2851" s="43"/>
      <c r="H2851" s="43"/>
      <c r="I2851" s="43"/>
      <c r="J2851" s="43"/>
      <c r="K2851" s="43"/>
      <c r="L2851" s="43"/>
      <c r="M2851" s="43"/>
      <c r="N2851" s="43"/>
      <c r="O2851" s="43"/>
      <c r="P2851" s="43"/>
      <c r="Q2851" s="41"/>
    </row>
    <row r="2852" spans="1:17" s="18" customFormat="1" x14ac:dyDescent="0.2">
      <c r="A2852" s="43"/>
      <c r="B2852" s="43"/>
      <c r="C2852" s="43"/>
      <c r="D2852" s="43"/>
      <c r="E2852" s="43"/>
      <c r="F2852" s="43"/>
      <c r="G2852" s="43"/>
      <c r="H2852" s="43"/>
      <c r="I2852" s="43"/>
      <c r="J2852" s="43"/>
      <c r="K2852" s="43"/>
      <c r="L2852" s="43"/>
      <c r="M2852" s="43"/>
      <c r="N2852" s="43"/>
      <c r="O2852" s="43"/>
      <c r="P2852" s="43"/>
      <c r="Q2852" s="41"/>
    </row>
    <row r="2853" spans="1:17" s="18" customFormat="1" x14ac:dyDescent="0.2">
      <c r="A2853" s="43"/>
      <c r="B2853" s="43"/>
      <c r="C2853" s="43"/>
      <c r="D2853" s="43"/>
      <c r="E2853" s="43"/>
      <c r="F2853" s="43"/>
      <c r="G2853" s="43"/>
      <c r="H2853" s="43"/>
      <c r="I2853" s="43"/>
      <c r="J2853" s="43"/>
      <c r="K2853" s="43"/>
      <c r="L2853" s="43"/>
      <c r="M2853" s="43"/>
      <c r="N2853" s="43"/>
      <c r="O2853" s="43"/>
      <c r="P2853" s="43"/>
      <c r="Q2853" s="41"/>
    </row>
    <row r="2854" spans="1:17" s="18" customFormat="1" x14ac:dyDescent="0.2">
      <c r="A2854" s="43"/>
      <c r="B2854" s="43"/>
      <c r="C2854" s="43"/>
      <c r="D2854" s="43"/>
      <c r="E2854" s="43"/>
      <c r="F2854" s="43"/>
      <c r="G2854" s="43"/>
      <c r="H2854" s="43"/>
      <c r="I2854" s="43"/>
      <c r="J2854" s="43"/>
      <c r="K2854" s="43"/>
      <c r="L2854" s="43"/>
      <c r="M2854" s="43"/>
      <c r="N2854" s="43"/>
      <c r="O2854" s="43"/>
      <c r="P2854" s="43"/>
      <c r="Q2854" s="41"/>
    </row>
    <row r="2855" spans="1:17" s="18" customFormat="1" x14ac:dyDescent="0.2">
      <c r="A2855" s="43"/>
      <c r="B2855" s="43"/>
      <c r="C2855" s="43"/>
      <c r="D2855" s="43"/>
      <c r="E2855" s="43"/>
      <c r="F2855" s="43"/>
      <c r="G2855" s="43"/>
      <c r="H2855" s="43"/>
      <c r="I2855" s="43"/>
      <c r="J2855" s="43"/>
      <c r="K2855" s="43"/>
      <c r="L2855" s="43"/>
      <c r="M2855" s="43"/>
      <c r="N2855" s="43"/>
      <c r="O2855" s="43"/>
      <c r="P2855" s="43"/>
      <c r="Q2855" s="41"/>
    </row>
    <row r="2856" spans="1:17" s="18" customFormat="1" x14ac:dyDescent="0.2">
      <c r="A2856" s="43"/>
      <c r="B2856" s="43"/>
      <c r="C2856" s="43"/>
      <c r="D2856" s="43"/>
      <c r="E2856" s="43"/>
      <c r="F2856" s="43"/>
      <c r="G2856" s="43"/>
      <c r="H2856" s="43"/>
      <c r="I2856" s="43"/>
      <c r="J2856" s="43"/>
      <c r="K2856" s="43"/>
      <c r="L2856" s="43"/>
      <c r="M2856" s="43"/>
      <c r="N2856" s="43"/>
      <c r="O2856" s="43"/>
      <c r="P2856" s="43"/>
      <c r="Q2856" s="41"/>
    </row>
    <row r="2857" spans="1:17" s="18" customFormat="1" x14ac:dyDescent="0.2">
      <c r="A2857" s="43"/>
      <c r="B2857" s="43"/>
      <c r="C2857" s="43"/>
      <c r="D2857" s="43"/>
      <c r="E2857" s="43"/>
      <c r="F2857" s="43"/>
      <c r="G2857" s="43"/>
      <c r="H2857" s="43"/>
      <c r="I2857" s="43"/>
      <c r="J2857" s="43"/>
      <c r="K2857" s="43"/>
      <c r="L2857" s="43"/>
      <c r="M2857" s="43"/>
      <c r="N2857" s="43"/>
      <c r="O2857" s="43"/>
      <c r="P2857" s="43"/>
      <c r="Q2857" s="41"/>
    </row>
    <row r="2858" spans="1:17" s="18" customFormat="1" x14ac:dyDescent="0.2">
      <c r="A2858" s="43"/>
      <c r="B2858" s="43"/>
      <c r="C2858" s="43"/>
      <c r="D2858" s="43"/>
      <c r="E2858" s="43"/>
      <c r="F2858" s="43"/>
      <c r="G2858" s="43"/>
      <c r="H2858" s="43"/>
      <c r="I2858" s="43"/>
      <c r="J2858" s="43"/>
      <c r="K2858" s="43"/>
      <c r="L2858" s="43"/>
      <c r="M2858" s="43"/>
      <c r="N2858" s="43"/>
      <c r="O2858" s="43"/>
      <c r="P2858" s="43"/>
      <c r="Q2858" s="41"/>
    </row>
    <row r="2859" spans="1:17" s="18" customFormat="1" x14ac:dyDescent="0.2">
      <c r="A2859" s="43"/>
      <c r="B2859" s="43"/>
      <c r="C2859" s="43"/>
      <c r="D2859" s="43"/>
      <c r="E2859" s="43"/>
      <c r="F2859" s="43"/>
      <c r="G2859" s="43"/>
      <c r="H2859" s="43"/>
      <c r="I2859" s="43"/>
      <c r="J2859" s="43"/>
      <c r="K2859" s="43"/>
      <c r="L2859" s="43"/>
      <c r="M2859" s="43"/>
      <c r="N2859" s="43"/>
      <c r="O2859" s="43"/>
      <c r="P2859" s="43"/>
      <c r="Q2859" s="41"/>
    </row>
    <row r="2860" spans="1:17" s="18" customFormat="1" x14ac:dyDescent="0.2">
      <c r="A2860" s="43"/>
      <c r="B2860" s="43"/>
      <c r="C2860" s="43"/>
      <c r="D2860" s="43"/>
      <c r="E2860" s="43"/>
      <c r="F2860" s="43"/>
      <c r="G2860" s="43"/>
      <c r="H2860" s="43"/>
      <c r="I2860" s="43"/>
      <c r="J2860" s="43"/>
      <c r="K2860" s="43"/>
      <c r="L2860" s="43"/>
      <c r="M2860" s="43"/>
      <c r="N2860" s="43"/>
      <c r="O2860" s="43"/>
      <c r="P2860" s="43"/>
      <c r="Q2860" s="41"/>
    </row>
    <row r="2861" spans="1:17" s="18" customFormat="1" x14ac:dyDescent="0.2">
      <c r="A2861" s="43"/>
      <c r="B2861" s="43"/>
      <c r="C2861" s="43"/>
      <c r="D2861" s="43"/>
      <c r="E2861" s="43"/>
      <c r="F2861" s="43"/>
      <c r="G2861" s="43"/>
      <c r="H2861" s="43"/>
      <c r="I2861" s="43"/>
      <c r="J2861" s="43"/>
      <c r="K2861" s="43"/>
      <c r="L2861" s="43"/>
      <c r="M2861" s="43"/>
      <c r="N2861" s="43"/>
      <c r="O2861" s="43"/>
      <c r="P2861" s="43"/>
      <c r="Q2861" s="41"/>
    </row>
    <row r="2862" spans="1:17" s="18" customFormat="1" x14ac:dyDescent="0.2">
      <c r="A2862" s="43"/>
      <c r="B2862" s="43"/>
      <c r="C2862" s="43"/>
      <c r="D2862" s="43"/>
      <c r="E2862" s="43"/>
      <c r="F2862" s="43"/>
      <c r="G2862" s="43"/>
      <c r="H2862" s="43"/>
      <c r="I2862" s="43"/>
      <c r="J2862" s="43"/>
      <c r="K2862" s="43"/>
      <c r="L2862" s="43"/>
      <c r="M2862" s="43"/>
      <c r="N2862" s="43"/>
      <c r="O2862" s="43"/>
      <c r="P2862" s="43"/>
      <c r="Q2862" s="41"/>
    </row>
    <row r="2863" spans="1:17" s="18" customFormat="1" x14ac:dyDescent="0.2">
      <c r="A2863" s="43"/>
      <c r="B2863" s="43"/>
      <c r="C2863" s="43"/>
      <c r="D2863" s="43"/>
      <c r="E2863" s="43"/>
      <c r="F2863" s="43"/>
      <c r="G2863" s="43"/>
      <c r="H2863" s="43"/>
      <c r="I2863" s="43"/>
      <c r="J2863" s="43"/>
      <c r="K2863" s="43"/>
      <c r="L2863" s="43"/>
      <c r="M2863" s="43"/>
      <c r="N2863" s="43"/>
      <c r="O2863" s="43"/>
      <c r="P2863" s="43"/>
      <c r="Q2863" s="41"/>
    </row>
    <row r="2864" spans="1:17" s="18" customFormat="1" x14ac:dyDescent="0.2">
      <c r="A2864" s="43"/>
      <c r="B2864" s="43"/>
      <c r="C2864" s="43"/>
      <c r="D2864" s="43"/>
      <c r="E2864" s="43"/>
      <c r="F2864" s="43"/>
      <c r="G2864" s="43"/>
      <c r="H2864" s="43"/>
      <c r="I2864" s="43"/>
      <c r="J2864" s="43"/>
      <c r="K2864" s="43"/>
      <c r="L2864" s="43"/>
      <c r="M2864" s="43"/>
      <c r="N2864" s="43"/>
      <c r="O2864" s="43"/>
      <c r="P2864" s="43"/>
      <c r="Q2864" s="41"/>
    </row>
    <row r="2865" spans="1:17" s="18" customFormat="1" x14ac:dyDescent="0.2">
      <c r="A2865" s="43"/>
      <c r="B2865" s="43"/>
      <c r="C2865" s="43"/>
      <c r="D2865" s="43"/>
      <c r="E2865" s="43"/>
      <c r="F2865" s="43"/>
      <c r="G2865" s="43"/>
      <c r="H2865" s="43"/>
      <c r="I2865" s="43"/>
      <c r="J2865" s="43"/>
      <c r="K2865" s="43"/>
      <c r="L2865" s="43"/>
      <c r="M2865" s="43"/>
      <c r="N2865" s="43"/>
      <c r="O2865" s="43"/>
      <c r="P2865" s="43"/>
      <c r="Q2865" s="41"/>
    </row>
    <row r="2866" spans="1:17" s="18" customFormat="1" x14ac:dyDescent="0.2">
      <c r="A2866" s="43"/>
      <c r="B2866" s="43"/>
      <c r="C2866" s="43"/>
      <c r="D2866" s="43"/>
      <c r="E2866" s="43"/>
      <c r="F2866" s="43"/>
      <c r="G2866" s="43"/>
      <c r="H2866" s="43"/>
      <c r="I2866" s="43"/>
      <c r="J2866" s="43"/>
      <c r="K2866" s="43"/>
      <c r="L2866" s="43"/>
      <c r="M2866" s="43"/>
      <c r="N2866" s="43"/>
      <c r="O2866" s="43"/>
      <c r="P2866" s="43"/>
      <c r="Q2866" s="41"/>
    </row>
    <row r="2867" spans="1:17" s="18" customFormat="1" x14ac:dyDescent="0.2">
      <c r="A2867" s="43"/>
      <c r="B2867" s="43"/>
      <c r="C2867" s="43"/>
      <c r="D2867" s="43"/>
      <c r="E2867" s="43"/>
      <c r="F2867" s="43"/>
      <c r="G2867" s="43"/>
      <c r="H2867" s="43"/>
      <c r="I2867" s="43"/>
      <c r="J2867" s="43"/>
      <c r="K2867" s="43"/>
      <c r="L2867" s="43"/>
      <c r="M2867" s="43"/>
      <c r="N2867" s="43"/>
      <c r="O2867" s="43"/>
      <c r="P2867" s="43"/>
      <c r="Q2867" s="41"/>
    </row>
    <row r="2868" spans="1:17" s="18" customFormat="1" x14ac:dyDescent="0.2">
      <c r="A2868" s="43"/>
      <c r="B2868" s="43"/>
      <c r="C2868" s="43"/>
      <c r="D2868" s="43"/>
      <c r="E2868" s="43"/>
      <c r="F2868" s="43"/>
      <c r="G2868" s="43"/>
      <c r="H2868" s="43"/>
      <c r="I2868" s="43"/>
      <c r="J2868" s="43"/>
      <c r="K2868" s="43"/>
      <c r="L2868" s="43"/>
      <c r="M2868" s="43"/>
      <c r="N2868" s="43"/>
      <c r="O2868" s="43"/>
      <c r="P2868" s="43"/>
      <c r="Q2868" s="41"/>
    </row>
    <row r="2869" spans="1:17" s="18" customFormat="1" x14ac:dyDescent="0.2">
      <c r="A2869" s="43"/>
      <c r="B2869" s="43"/>
      <c r="C2869" s="43"/>
      <c r="D2869" s="43"/>
      <c r="E2869" s="43"/>
      <c r="F2869" s="43"/>
      <c r="G2869" s="43"/>
      <c r="H2869" s="43"/>
      <c r="I2869" s="43"/>
      <c r="J2869" s="43"/>
      <c r="K2869" s="43"/>
      <c r="L2869" s="43"/>
      <c r="M2869" s="43"/>
      <c r="N2869" s="43"/>
      <c r="O2869" s="43"/>
      <c r="P2869" s="43"/>
      <c r="Q2869" s="41"/>
    </row>
    <row r="2870" spans="1:17" s="18" customFormat="1" x14ac:dyDescent="0.2">
      <c r="A2870" s="43"/>
      <c r="B2870" s="43"/>
      <c r="C2870" s="43"/>
      <c r="D2870" s="43"/>
      <c r="E2870" s="43"/>
      <c r="F2870" s="43"/>
      <c r="G2870" s="43"/>
      <c r="H2870" s="43"/>
      <c r="I2870" s="43"/>
      <c r="J2870" s="43"/>
      <c r="K2870" s="43"/>
      <c r="L2870" s="43"/>
      <c r="M2870" s="43"/>
      <c r="N2870" s="43"/>
      <c r="O2870" s="43"/>
      <c r="P2870" s="43"/>
      <c r="Q2870" s="41"/>
    </row>
    <row r="2871" spans="1:17" s="18" customFormat="1" x14ac:dyDescent="0.2">
      <c r="A2871" s="43"/>
      <c r="B2871" s="43"/>
      <c r="C2871" s="43"/>
      <c r="D2871" s="43"/>
      <c r="E2871" s="43"/>
      <c r="F2871" s="43"/>
      <c r="G2871" s="43"/>
      <c r="H2871" s="43"/>
      <c r="I2871" s="43"/>
      <c r="J2871" s="43"/>
      <c r="K2871" s="43"/>
      <c r="L2871" s="43"/>
      <c r="M2871" s="43"/>
      <c r="N2871" s="43"/>
      <c r="O2871" s="43"/>
      <c r="P2871" s="43"/>
      <c r="Q2871" s="41"/>
    </row>
    <row r="2872" spans="1:17" s="18" customFormat="1" x14ac:dyDescent="0.2">
      <c r="A2872" s="43"/>
      <c r="B2872" s="43"/>
      <c r="C2872" s="43"/>
      <c r="D2872" s="43"/>
      <c r="E2872" s="43"/>
      <c r="F2872" s="43"/>
      <c r="G2872" s="43"/>
      <c r="H2872" s="43"/>
      <c r="I2872" s="43"/>
      <c r="J2872" s="43"/>
      <c r="K2872" s="43"/>
      <c r="L2872" s="43"/>
      <c r="M2872" s="43"/>
      <c r="N2872" s="43"/>
      <c r="O2872" s="43"/>
      <c r="P2872" s="43"/>
      <c r="Q2872" s="41"/>
    </row>
    <row r="2873" spans="1:17" s="18" customFormat="1" x14ac:dyDescent="0.2">
      <c r="A2873" s="43"/>
      <c r="B2873" s="43"/>
      <c r="C2873" s="43"/>
      <c r="D2873" s="43"/>
      <c r="E2873" s="43"/>
      <c r="F2873" s="43"/>
      <c r="G2873" s="43"/>
      <c r="H2873" s="43"/>
      <c r="I2873" s="43"/>
      <c r="J2873" s="43"/>
      <c r="K2873" s="43"/>
      <c r="L2873" s="43"/>
      <c r="M2873" s="43"/>
      <c r="N2873" s="43"/>
      <c r="O2873" s="43"/>
      <c r="P2873" s="43"/>
      <c r="Q2873" s="41"/>
    </row>
    <row r="2874" spans="1:17" s="18" customFormat="1" x14ac:dyDescent="0.2">
      <c r="A2874" s="43"/>
      <c r="B2874" s="43"/>
      <c r="C2874" s="43"/>
      <c r="D2874" s="43"/>
      <c r="E2874" s="43"/>
      <c r="F2874" s="43"/>
      <c r="G2874" s="43"/>
      <c r="H2874" s="43"/>
      <c r="I2874" s="43"/>
      <c r="J2874" s="43"/>
      <c r="K2874" s="43"/>
      <c r="L2874" s="43"/>
      <c r="M2874" s="43"/>
      <c r="N2874" s="43"/>
      <c r="O2874" s="43"/>
      <c r="P2874" s="43"/>
      <c r="Q2874" s="41"/>
    </row>
    <row r="2875" spans="1:17" s="18" customFormat="1" x14ac:dyDescent="0.2">
      <c r="A2875" s="43"/>
      <c r="B2875" s="43"/>
      <c r="C2875" s="43"/>
      <c r="D2875" s="43"/>
      <c r="E2875" s="43"/>
      <c r="F2875" s="43"/>
      <c r="G2875" s="43"/>
      <c r="H2875" s="43"/>
      <c r="I2875" s="43"/>
      <c r="J2875" s="43"/>
      <c r="K2875" s="43"/>
      <c r="L2875" s="43"/>
      <c r="M2875" s="43"/>
      <c r="N2875" s="43"/>
      <c r="O2875" s="43"/>
      <c r="P2875" s="43"/>
      <c r="Q2875" s="41"/>
    </row>
    <row r="2876" spans="1:17" s="18" customFormat="1" x14ac:dyDescent="0.2">
      <c r="A2876" s="43"/>
      <c r="B2876" s="43"/>
      <c r="C2876" s="43"/>
      <c r="D2876" s="43"/>
      <c r="E2876" s="43"/>
      <c r="F2876" s="43"/>
      <c r="G2876" s="43"/>
      <c r="H2876" s="43"/>
      <c r="I2876" s="43"/>
      <c r="J2876" s="43"/>
      <c r="K2876" s="43"/>
      <c r="L2876" s="43"/>
      <c r="M2876" s="43"/>
      <c r="N2876" s="43"/>
      <c r="O2876" s="43"/>
      <c r="P2876" s="43"/>
      <c r="Q2876" s="41"/>
    </row>
    <row r="2877" spans="1:17" s="18" customFormat="1" x14ac:dyDescent="0.2">
      <c r="A2877" s="43"/>
      <c r="B2877" s="43"/>
      <c r="C2877" s="43"/>
      <c r="D2877" s="43"/>
      <c r="E2877" s="43"/>
      <c r="F2877" s="43"/>
      <c r="G2877" s="43"/>
      <c r="H2877" s="43"/>
      <c r="I2877" s="43"/>
      <c r="J2877" s="43"/>
      <c r="K2877" s="43"/>
      <c r="L2877" s="43"/>
      <c r="M2877" s="43"/>
      <c r="N2877" s="43"/>
      <c r="O2877" s="43"/>
      <c r="P2877" s="43"/>
      <c r="Q2877" s="41"/>
    </row>
    <row r="2878" spans="1:17" s="18" customFormat="1" x14ac:dyDescent="0.2">
      <c r="A2878" s="43"/>
      <c r="B2878" s="43"/>
      <c r="C2878" s="43"/>
      <c r="D2878" s="43"/>
      <c r="E2878" s="43"/>
      <c r="F2878" s="43"/>
      <c r="G2878" s="43"/>
      <c r="H2878" s="43"/>
      <c r="I2878" s="43"/>
      <c r="J2878" s="43"/>
      <c r="K2878" s="43"/>
      <c r="L2878" s="43"/>
      <c r="M2878" s="43"/>
      <c r="N2878" s="43"/>
      <c r="O2878" s="43"/>
      <c r="P2878" s="43"/>
      <c r="Q2878" s="41"/>
    </row>
    <row r="2879" spans="1:17" s="18" customFormat="1" x14ac:dyDescent="0.2">
      <c r="A2879" s="43"/>
      <c r="B2879" s="43"/>
      <c r="C2879" s="43"/>
      <c r="D2879" s="43"/>
      <c r="E2879" s="43"/>
      <c r="F2879" s="43"/>
      <c r="G2879" s="43"/>
      <c r="H2879" s="43"/>
      <c r="I2879" s="43"/>
      <c r="J2879" s="43"/>
      <c r="K2879" s="43"/>
      <c r="L2879" s="43"/>
      <c r="M2879" s="43"/>
      <c r="N2879" s="43"/>
      <c r="O2879" s="43"/>
      <c r="P2879" s="43"/>
      <c r="Q2879" s="41"/>
    </row>
    <row r="2880" spans="1:17" s="18" customFormat="1" x14ac:dyDescent="0.2">
      <c r="A2880" s="43"/>
      <c r="B2880" s="43"/>
      <c r="C2880" s="43"/>
      <c r="D2880" s="43"/>
      <c r="E2880" s="43"/>
      <c r="F2880" s="43"/>
      <c r="G2880" s="43"/>
      <c r="H2880" s="43"/>
      <c r="I2880" s="43"/>
      <c r="J2880" s="43"/>
      <c r="K2880" s="43"/>
      <c r="L2880" s="43"/>
      <c r="M2880" s="43"/>
      <c r="N2880" s="43"/>
      <c r="O2880" s="43"/>
      <c r="P2880" s="43"/>
      <c r="Q2880" s="41"/>
    </row>
    <row r="2881" spans="1:17" s="18" customFormat="1" x14ac:dyDescent="0.2">
      <c r="A2881" s="43"/>
      <c r="B2881" s="43"/>
      <c r="C2881" s="43"/>
      <c r="D2881" s="43"/>
      <c r="E2881" s="43"/>
      <c r="F2881" s="43"/>
      <c r="G2881" s="43"/>
      <c r="H2881" s="43"/>
      <c r="I2881" s="43"/>
      <c r="J2881" s="43"/>
      <c r="K2881" s="43"/>
      <c r="L2881" s="43"/>
      <c r="M2881" s="43"/>
      <c r="N2881" s="43"/>
      <c r="O2881" s="43"/>
      <c r="P2881" s="43"/>
      <c r="Q2881" s="41"/>
    </row>
    <row r="2882" spans="1:17" s="18" customFormat="1" x14ac:dyDescent="0.2">
      <c r="A2882" s="43"/>
      <c r="B2882" s="43"/>
      <c r="C2882" s="43"/>
      <c r="D2882" s="43"/>
      <c r="E2882" s="43"/>
      <c r="F2882" s="43"/>
      <c r="G2882" s="43"/>
      <c r="H2882" s="43"/>
      <c r="I2882" s="43"/>
      <c r="J2882" s="43"/>
      <c r="K2882" s="43"/>
      <c r="L2882" s="43"/>
      <c r="M2882" s="43"/>
      <c r="N2882" s="43"/>
      <c r="O2882" s="43"/>
      <c r="P2882" s="43"/>
      <c r="Q2882" s="41"/>
    </row>
    <row r="2883" spans="1:17" s="18" customFormat="1" x14ac:dyDescent="0.2">
      <c r="A2883" s="43"/>
      <c r="B2883" s="43"/>
      <c r="C2883" s="43"/>
      <c r="D2883" s="43"/>
      <c r="E2883" s="43"/>
      <c r="F2883" s="43"/>
      <c r="G2883" s="43"/>
      <c r="H2883" s="43"/>
      <c r="I2883" s="43"/>
      <c r="J2883" s="43"/>
      <c r="K2883" s="43"/>
      <c r="L2883" s="43"/>
      <c r="M2883" s="43"/>
      <c r="N2883" s="43"/>
      <c r="O2883" s="43"/>
      <c r="P2883" s="43"/>
      <c r="Q2883" s="41"/>
    </row>
    <row r="2884" spans="1:17" s="18" customFormat="1" x14ac:dyDescent="0.2">
      <c r="A2884" s="43"/>
      <c r="B2884" s="43"/>
      <c r="C2884" s="43"/>
      <c r="D2884" s="43"/>
      <c r="E2884" s="43"/>
      <c r="F2884" s="43"/>
      <c r="G2884" s="43"/>
      <c r="H2884" s="43"/>
      <c r="I2884" s="43"/>
      <c r="J2884" s="43"/>
      <c r="K2884" s="43"/>
      <c r="L2884" s="43"/>
      <c r="M2884" s="43"/>
      <c r="N2884" s="43"/>
      <c r="O2884" s="43"/>
      <c r="P2884" s="43"/>
      <c r="Q2884" s="41"/>
    </row>
    <row r="2885" spans="1:17" s="18" customFormat="1" x14ac:dyDescent="0.2">
      <c r="A2885" s="43"/>
      <c r="B2885" s="43"/>
      <c r="C2885" s="43"/>
      <c r="D2885" s="43"/>
      <c r="E2885" s="43"/>
      <c r="F2885" s="43"/>
      <c r="G2885" s="43"/>
      <c r="H2885" s="43"/>
      <c r="I2885" s="43"/>
      <c r="J2885" s="43"/>
      <c r="K2885" s="43"/>
      <c r="L2885" s="43"/>
      <c r="M2885" s="43"/>
      <c r="N2885" s="43"/>
      <c r="O2885" s="43"/>
      <c r="P2885" s="43"/>
      <c r="Q2885" s="41"/>
    </row>
    <row r="2886" spans="1:17" s="18" customFormat="1" x14ac:dyDescent="0.2">
      <c r="A2886" s="43"/>
      <c r="B2886" s="43"/>
      <c r="C2886" s="43"/>
      <c r="D2886" s="43"/>
      <c r="E2886" s="43"/>
      <c r="F2886" s="43"/>
      <c r="G2886" s="43"/>
      <c r="H2886" s="43"/>
      <c r="I2886" s="43"/>
      <c r="J2886" s="43"/>
      <c r="K2886" s="43"/>
      <c r="L2886" s="43"/>
      <c r="M2886" s="43"/>
      <c r="N2886" s="43"/>
      <c r="O2886" s="43"/>
      <c r="P2886" s="43"/>
      <c r="Q2886" s="41"/>
    </row>
    <row r="2887" spans="1:17" s="18" customFormat="1" x14ac:dyDescent="0.2">
      <c r="A2887" s="43"/>
      <c r="B2887" s="43"/>
      <c r="C2887" s="43"/>
      <c r="D2887" s="43"/>
      <c r="E2887" s="43"/>
      <c r="F2887" s="43"/>
      <c r="G2887" s="43"/>
      <c r="H2887" s="43"/>
      <c r="I2887" s="43"/>
      <c r="J2887" s="43"/>
      <c r="K2887" s="43"/>
      <c r="L2887" s="43"/>
      <c r="M2887" s="43"/>
      <c r="N2887" s="43"/>
      <c r="O2887" s="43"/>
      <c r="P2887" s="43"/>
      <c r="Q2887" s="41"/>
    </row>
    <row r="2888" spans="1:17" s="18" customFormat="1" x14ac:dyDescent="0.2">
      <c r="A2888" s="43"/>
      <c r="B2888" s="43"/>
      <c r="C2888" s="43"/>
      <c r="D2888" s="43"/>
      <c r="E2888" s="43"/>
      <c r="F2888" s="43"/>
      <c r="G2888" s="43"/>
      <c r="H2888" s="43"/>
      <c r="I2888" s="43"/>
      <c r="J2888" s="43"/>
      <c r="K2888" s="43"/>
      <c r="L2888" s="43"/>
      <c r="M2888" s="43"/>
      <c r="N2888" s="43"/>
      <c r="O2888" s="43"/>
      <c r="P2888" s="43"/>
      <c r="Q2888" s="41"/>
    </row>
    <row r="2889" spans="1:17" s="18" customFormat="1" x14ac:dyDescent="0.2">
      <c r="A2889" s="43"/>
      <c r="B2889" s="43"/>
      <c r="C2889" s="43"/>
      <c r="D2889" s="43"/>
      <c r="E2889" s="43"/>
      <c r="F2889" s="43"/>
      <c r="G2889" s="43"/>
      <c r="H2889" s="43"/>
      <c r="I2889" s="43"/>
      <c r="J2889" s="43"/>
      <c r="K2889" s="43"/>
      <c r="L2889" s="43"/>
      <c r="M2889" s="43"/>
      <c r="N2889" s="43"/>
      <c r="O2889" s="43"/>
      <c r="P2889" s="43"/>
      <c r="Q2889" s="41"/>
    </row>
    <row r="2890" spans="1:17" s="18" customFormat="1" x14ac:dyDescent="0.2">
      <c r="A2890" s="43"/>
      <c r="B2890" s="43"/>
      <c r="C2890" s="43"/>
      <c r="D2890" s="43"/>
      <c r="E2890" s="43"/>
      <c r="F2890" s="43"/>
      <c r="G2890" s="43"/>
      <c r="H2890" s="43"/>
      <c r="I2890" s="43"/>
      <c r="J2890" s="43"/>
      <c r="K2890" s="43"/>
      <c r="L2890" s="43"/>
      <c r="M2890" s="43"/>
      <c r="N2890" s="43"/>
      <c r="O2890" s="43"/>
      <c r="P2890" s="43"/>
      <c r="Q2890" s="41"/>
    </row>
    <row r="2891" spans="1:17" s="18" customFormat="1" x14ac:dyDescent="0.2">
      <c r="A2891" s="43"/>
      <c r="B2891" s="43"/>
      <c r="C2891" s="43"/>
      <c r="D2891" s="43"/>
      <c r="E2891" s="43"/>
      <c r="F2891" s="43"/>
      <c r="G2891" s="43"/>
      <c r="H2891" s="43"/>
      <c r="I2891" s="43"/>
      <c r="J2891" s="43"/>
      <c r="K2891" s="43"/>
      <c r="L2891" s="43"/>
      <c r="M2891" s="43"/>
      <c r="N2891" s="43"/>
      <c r="O2891" s="43"/>
      <c r="P2891" s="43"/>
      <c r="Q2891" s="41"/>
    </row>
    <row r="2892" spans="1:17" s="18" customFormat="1" x14ac:dyDescent="0.2">
      <c r="A2892" s="43"/>
      <c r="B2892" s="43"/>
      <c r="C2892" s="43"/>
      <c r="D2892" s="43"/>
      <c r="E2892" s="43"/>
      <c r="F2892" s="43"/>
      <c r="G2892" s="43"/>
      <c r="H2892" s="43"/>
      <c r="I2892" s="43"/>
      <c r="J2892" s="43"/>
      <c r="K2892" s="43"/>
      <c r="L2892" s="43"/>
      <c r="M2892" s="43"/>
      <c r="N2892" s="43"/>
      <c r="O2892" s="43"/>
      <c r="P2892" s="43"/>
      <c r="Q2892" s="41"/>
    </row>
    <row r="2893" spans="1:17" s="18" customFormat="1" x14ac:dyDescent="0.2">
      <c r="A2893" s="43"/>
      <c r="B2893" s="43"/>
      <c r="C2893" s="43"/>
      <c r="D2893" s="43"/>
      <c r="E2893" s="43"/>
      <c r="F2893" s="43"/>
      <c r="G2893" s="43"/>
      <c r="H2893" s="43"/>
      <c r="I2893" s="43"/>
      <c r="J2893" s="43"/>
      <c r="K2893" s="43"/>
      <c r="L2893" s="43"/>
      <c r="M2893" s="43"/>
      <c r="N2893" s="43"/>
      <c r="O2893" s="43"/>
      <c r="P2893" s="43"/>
      <c r="Q2893" s="41"/>
    </row>
    <row r="2894" spans="1:17" s="18" customFormat="1" x14ac:dyDescent="0.2">
      <c r="A2894" s="43"/>
      <c r="B2894" s="43"/>
      <c r="C2894" s="43"/>
      <c r="D2894" s="43"/>
      <c r="E2894" s="43"/>
      <c r="F2894" s="43"/>
      <c r="G2894" s="43"/>
      <c r="H2894" s="43"/>
      <c r="I2894" s="43"/>
      <c r="J2894" s="43"/>
      <c r="K2894" s="43"/>
      <c r="L2894" s="43"/>
      <c r="M2894" s="43"/>
      <c r="N2894" s="43"/>
      <c r="O2894" s="43"/>
      <c r="P2894" s="43"/>
      <c r="Q2894" s="41"/>
    </row>
    <row r="2895" spans="1:17" s="18" customFormat="1" x14ac:dyDescent="0.2">
      <c r="A2895" s="43"/>
      <c r="B2895" s="43"/>
      <c r="C2895" s="43"/>
      <c r="D2895" s="43"/>
      <c r="E2895" s="43"/>
      <c r="F2895" s="43"/>
      <c r="G2895" s="43"/>
      <c r="H2895" s="43"/>
      <c r="I2895" s="43"/>
      <c r="J2895" s="43"/>
      <c r="K2895" s="43"/>
      <c r="L2895" s="43"/>
      <c r="M2895" s="43"/>
      <c r="N2895" s="43"/>
      <c r="O2895" s="43"/>
      <c r="P2895" s="43"/>
      <c r="Q2895" s="41"/>
    </row>
    <row r="2896" spans="1:17" s="18" customFormat="1" x14ac:dyDescent="0.2">
      <c r="A2896" s="43"/>
      <c r="B2896" s="43"/>
      <c r="C2896" s="43"/>
      <c r="D2896" s="43"/>
      <c r="E2896" s="43"/>
      <c r="F2896" s="43"/>
      <c r="G2896" s="43"/>
      <c r="H2896" s="43"/>
      <c r="I2896" s="43"/>
      <c r="J2896" s="43"/>
      <c r="K2896" s="43"/>
      <c r="L2896" s="43"/>
      <c r="M2896" s="43"/>
      <c r="N2896" s="43"/>
      <c r="O2896" s="43"/>
      <c r="P2896" s="43"/>
      <c r="Q2896" s="41"/>
    </row>
    <row r="2897" spans="1:17" s="18" customFormat="1" x14ac:dyDescent="0.2">
      <c r="A2897" s="43"/>
      <c r="B2897" s="43"/>
      <c r="C2897" s="43"/>
      <c r="D2897" s="43"/>
      <c r="E2897" s="43"/>
      <c r="F2897" s="43"/>
      <c r="G2897" s="43"/>
      <c r="H2897" s="43"/>
      <c r="I2897" s="43"/>
      <c r="J2897" s="43"/>
      <c r="K2897" s="43"/>
      <c r="L2897" s="43"/>
      <c r="M2897" s="43"/>
      <c r="N2897" s="43"/>
      <c r="O2897" s="43"/>
      <c r="P2897" s="43"/>
      <c r="Q2897" s="41"/>
    </row>
    <row r="2898" spans="1:17" s="18" customFormat="1" x14ac:dyDescent="0.2">
      <c r="A2898" s="43"/>
      <c r="B2898" s="43"/>
      <c r="C2898" s="43"/>
      <c r="D2898" s="43"/>
      <c r="E2898" s="43"/>
      <c r="F2898" s="43"/>
      <c r="G2898" s="43"/>
      <c r="H2898" s="43"/>
      <c r="I2898" s="43"/>
      <c r="J2898" s="43"/>
      <c r="K2898" s="43"/>
      <c r="L2898" s="43"/>
      <c r="M2898" s="43"/>
      <c r="N2898" s="43"/>
      <c r="O2898" s="43"/>
      <c r="P2898" s="43"/>
      <c r="Q2898" s="41"/>
    </row>
    <row r="2899" spans="1:17" s="18" customFormat="1" x14ac:dyDescent="0.2">
      <c r="A2899" s="43"/>
      <c r="B2899" s="43"/>
      <c r="C2899" s="43"/>
      <c r="D2899" s="43"/>
      <c r="E2899" s="43"/>
      <c r="F2899" s="43"/>
      <c r="G2899" s="43"/>
      <c r="H2899" s="43"/>
      <c r="I2899" s="43"/>
      <c r="J2899" s="43"/>
      <c r="K2899" s="43"/>
      <c r="L2899" s="43"/>
      <c r="M2899" s="43"/>
      <c r="N2899" s="43"/>
      <c r="O2899" s="43"/>
      <c r="P2899" s="43"/>
      <c r="Q2899" s="41"/>
    </row>
    <row r="2900" spans="1:17" s="18" customFormat="1" x14ac:dyDescent="0.2">
      <c r="A2900" s="43"/>
      <c r="B2900" s="43"/>
      <c r="C2900" s="43"/>
      <c r="D2900" s="43"/>
      <c r="E2900" s="43"/>
      <c r="F2900" s="43"/>
      <c r="G2900" s="43"/>
      <c r="H2900" s="43"/>
      <c r="I2900" s="43"/>
      <c r="J2900" s="43"/>
      <c r="K2900" s="43"/>
      <c r="L2900" s="43"/>
      <c r="M2900" s="43"/>
      <c r="N2900" s="43"/>
      <c r="O2900" s="43"/>
      <c r="P2900" s="43"/>
      <c r="Q2900" s="41"/>
    </row>
    <row r="2901" spans="1:17" s="18" customFormat="1" x14ac:dyDescent="0.2">
      <c r="A2901" s="43"/>
      <c r="B2901" s="43"/>
      <c r="C2901" s="43"/>
      <c r="D2901" s="43"/>
      <c r="E2901" s="43"/>
      <c r="F2901" s="43"/>
      <c r="G2901" s="43"/>
      <c r="H2901" s="43"/>
      <c r="I2901" s="43"/>
      <c r="J2901" s="43"/>
      <c r="K2901" s="43"/>
      <c r="L2901" s="43"/>
      <c r="M2901" s="43"/>
      <c r="N2901" s="43"/>
      <c r="O2901" s="43"/>
      <c r="P2901" s="43"/>
      <c r="Q2901" s="41"/>
    </row>
    <row r="2902" spans="1:17" s="18" customFormat="1" x14ac:dyDescent="0.2">
      <c r="A2902" s="43"/>
      <c r="B2902" s="43"/>
      <c r="C2902" s="43"/>
      <c r="D2902" s="43"/>
      <c r="E2902" s="43"/>
      <c r="F2902" s="43"/>
      <c r="G2902" s="43"/>
      <c r="H2902" s="43"/>
      <c r="I2902" s="43"/>
      <c r="J2902" s="43"/>
      <c r="K2902" s="43"/>
      <c r="L2902" s="43"/>
      <c r="M2902" s="43"/>
      <c r="N2902" s="43"/>
      <c r="O2902" s="43"/>
      <c r="P2902" s="43"/>
      <c r="Q2902" s="41"/>
    </row>
    <row r="2903" spans="1:17" s="18" customFormat="1" x14ac:dyDescent="0.2">
      <c r="A2903" s="43"/>
      <c r="B2903" s="43"/>
      <c r="C2903" s="43"/>
      <c r="D2903" s="43"/>
      <c r="E2903" s="43"/>
      <c r="F2903" s="43"/>
      <c r="G2903" s="43"/>
      <c r="H2903" s="43"/>
      <c r="I2903" s="43"/>
      <c r="J2903" s="43"/>
      <c r="K2903" s="43"/>
      <c r="L2903" s="43"/>
      <c r="M2903" s="43"/>
      <c r="N2903" s="43"/>
      <c r="O2903" s="43"/>
      <c r="P2903" s="43"/>
      <c r="Q2903" s="41"/>
    </row>
    <row r="2904" spans="1:17" s="18" customFormat="1" x14ac:dyDescent="0.2">
      <c r="A2904" s="43"/>
      <c r="B2904" s="43"/>
      <c r="C2904" s="43"/>
      <c r="D2904" s="43"/>
      <c r="E2904" s="43"/>
      <c r="F2904" s="43"/>
      <c r="G2904" s="43"/>
      <c r="H2904" s="43"/>
      <c r="I2904" s="43"/>
      <c r="J2904" s="43"/>
      <c r="K2904" s="43"/>
      <c r="L2904" s="43"/>
      <c r="M2904" s="43"/>
      <c r="N2904" s="43"/>
      <c r="O2904" s="43"/>
      <c r="P2904" s="43"/>
      <c r="Q2904" s="41"/>
    </row>
    <row r="2905" spans="1:17" s="18" customFormat="1" x14ac:dyDescent="0.2">
      <c r="A2905" s="43"/>
      <c r="B2905" s="43"/>
      <c r="C2905" s="43"/>
      <c r="D2905" s="43"/>
      <c r="E2905" s="43"/>
      <c r="F2905" s="43"/>
      <c r="G2905" s="43"/>
      <c r="H2905" s="43"/>
      <c r="I2905" s="43"/>
      <c r="J2905" s="43"/>
      <c r="K2905" s="43"/>
      <c r="L2905" s="43"/>
      <c r="M2905" s="43"/>
      <c r="N2905" s="43"/>
      <c r="O2905" s="43"/>
      <c r="P2905" s="43"/>
      <c r="Q2905" s="41"/>
    </row>
    <row r="2906" spans="1:17" s="18" customFormat="1" x14ac:dyDescent="0.2">
      <c r="A2906" s="43"/>
      <c r="B2906" s="43"/>
      <c r="C2906" s="43"/>
      <c r="D2906" s="43"/>
      <c r="E2906" s="43"/>
      <c r="F2906" s="43"/>
      <c r="G2906" s="43"/>
      <c r="H2906" s="43"/>
      <c r="I2906" s="43"/>
      <c r="J2906" s="43"/>
      <c r="K2906" s="43"/>
      <c r="L2906" s="43"/>
      <c r="M2906" s="43"/>
      <c r="N2906" s="43"/>
      <c r="O2906" s="43"/>
      <c r="P2906" s="43"/>
      <c r="Q2906" s="41"/>
    </row>
    <row r="2907" spans="1:17" s="18" customFormat="1" x14ac:dyDescent="0.2">
      <c r="A2907" s="43"/>
      <c r="B2907" s="43"/>
      <c r="C2907" s="43"/>
      <c r="D2907" s="43"/>
      <c r="E2907" s="43"/>
      <c r="F2907" s="43"/>
      <c r="G2907" s="43"/>
      <c r="H2907" s="43"/>
      <c r="I2907" s="43"/>
      <c r="J2907" s="43"/>
      <c r="K2907" s="43"/>
      <c r="L2907" s="43"/>
      <c r="M2907" s="43"/>
      <c r="N2907" s="43"/>
      <c r="O2907" s="43"/>
      <c r="P2907" s="43"/>
      <c r="Q2907" s="41"/>
    </row>
    <row r="2908" spans="1:17" s="18" customFormat="1" x14ac:dyDescent="0.2">
      <c r="A2908" s="43"/>
      <c r="B2908" s="43"/>
      <c r="C2908" s="43"/>
      <c r="D2908" s="43"/>
      <c r="E2908" s="43"/>
      <c r="F2908" s="43"/>
      <c r="G2908" s="43"/>
      <c r="H2908" s="43"/>
      <c r="I2908" s="43"/>
      <c r="J2908" s="43"/>
      <c r="K2908" s="43"/>
      <c r="L2908" s="43"/>
      <c r="M2908" s="43"/>
      <c r="N2908" s="43"/>
      <c r="O2908" s="43"/>
      <c r="P2908" s="43"/>
      <c r="Q2908" s="41"/>
    </row>
    <row r="2909" spans="1:17" s="18" customFormat="1" x14ac:dyDescent="0.2">
      <c r="A2909" s="43"/>
      <c r="B2909" s="43"/>
      <c r="C2909" s="43"/>
      <c r="D2909" s="43"/>
      <c r="E2909" s="43"/>
      <c r="F2909" s="43"/>
      <c r="G2909" s="43"/>
      <c r="H2909" s="43"/>
      <c r="I2909" s="43"/>
      <c r="J2909" s="43"/>
      <c r="K2909" s="43"/>
      <c r="L2909" s="43"/>
      <c r="M2909" s="43"/>
      <c r="N2909" s="43"/>
      <c r="O2909" s="43"/>
      <c r="P2909" s="43"/>
      <c r="Q2909" s="41"/>
    </row>
    <row r="2910" spans="1:17" s="18" customFormat="1" x14ac:dyDescent="0.2">
      <c r="A2910" s="43"/>
      <c r="B2910" s="43"/>
      <c r="C2910" s="43"/>
      <c r="D2910" s="43"/>
      <c r="E2910" s="43"/>
      <c r="F2910" s="43"/>
      <c r="G2910" s="43"/>
      <c r="H2910" s="43"/>
      <c r="I2910" s="43"/>
      <c r="J2910" s="43"/>
      <c r="K2910" s="43"/>
      <c r="L2910" s="43"/>
      <c r="M2910" s="43"/>
      <c r="N2910" s="43"/>
      <c r="O2910" s="43"/>
      <c r="P2910" s="43"/>
      <c r="Q2910" s="41"/>
    </row>
    <row r="2911" spans="1:17" s="18" customFormat="1" x14ac:dyDescent="0.2">
      <c r="A2911" s="43"/>
      <c r="B2911" s="43"/>
      <c r="C2911" s="43"/>
      <c r="D2911" s="43"/>
      <c r="E2911" s="43"/>
      <c r="F2911" s="43"/>
      <c r="G2911" s="43"/>
      <c r="H2911" s="43"/>
      <c r="I2911" s="43"/>
      <c r="J2911" s="43"/>
      <c r="K2911" s="43"/>
      <c r="L2911" s="43"/>
      <c r="M2911" s="43"/>
      <c r="N2911" s="43"/>
      <c r="O2911" s="43"/>
      <c r="P2911" s="43"/>
      <c r="Q2911" s="41"/>
    </row>
    <row r="2912" spans="1:17" s="18" customFormat="1" x14ac:dyDescent="0.2">
      <c r="A2912" s="43"/>
      <c r="B2912" s="43"/>
      <c r="C2912" s="43"/>
      <c r="D2912" s="43"/>
      <c r="E2912" s="43"/>
      <c r="F2912" s="43"/>
      <c r="G2912" s="43"/>
      <c r="H2912" s="43"/>
      <c r="I2912" s="43"/>
      <c r="J2912" s="43"/>
      <c r="K2912" s="43"/>
      <c r="L2912" s="43"/>
      <c r="M2912" s="43"/>
      <c r="N2912" s="43"/>
      <c r="O2912" s="43"/>
      <c r="P2912" s="43"/>
      <c r="Q2912" s="41"/>
    </row>
    <row r="2913" spans="1:17" s="18" customFormat="1" x14ac:dyDescent="0.2">
      <c r="A2913" s="43"/>
      <c r="B2913" s="43"/>
      <c r="C2913" s="43"/>
      <c r="D2913" s="43"/>
      <c r="E2913" s="43"/>
      <c r="F2913" s="43"/>
      <c r="G2913" s="43"/>
      <c r="H2913" s="43"/>
      <c r="I2913" s="43"/>
      <c r="J2913" s="43"/>
      <c r="K2913" s="43"/>
      <c r="L2913" s="43"/>
      <c r="M2913" s="43"/>
      <c r="N2913" s="43"/>
      <c r="O2913" s="43"/>
      <c r="P2913" s="43"/>
      <c r="Q2913" s="41"/>
    </row>
    <row r="2914" spans="1:17" s="18" customFormat="1" x14ac:dyDescent="0.2">
      <c r="A2914" s="43"/>
      <c r="B2914" s="43"/>
      <c r="C2914" s="43"/>
      <c r="D2914" s="43"/>
      <c r="E2914" s="43"/>
      <c r="F2914" s="43"/>
      <c r="G2914" s="43"/>
      <c r="H2914" s="43"/>
      <c r="I2914" s="43"/>
      <c r="J2914" s="43"/>
      <c r="K2914" s="43"/>
      <c r="L2914" s="43"/>
      <c r="M2914" s="43"/>
      <c r="N2914" s="43"/>
      <c r="O2914" s="43"/>
      <c r="P2914" s="43"/>
      <c r="Q2914" s="41"/>
    </row>
    <row r="2915" spans="1:17" s="18" customFormat="1" x14ac:dyDescent="0.2">
      <c r="A2915" s="43"/>
      <c r="B2915" s="43"/>
      <c r="C2915" s="43"/>
      <c r="D2915" s="43"/>
      <c r="E2915" s="43"/>
      <c r="F2915" s="43"/>
      <c r="G2915" s="43"/>
      <c r="H2915" s="43"/>
      <c r="I2915" s="43"/>
      <c r="J2915" s="43"/>
      <c r="K2915" s="43"/>
      <c r="L2915" s="43"/>
      <c r="M2915" s="43"/>
      <c r="N2915" s="43"/>
      <c r="O2915" s="43"/>
      <c r="P2915" s="43"/>
      <c r="Q2915" s="41"/>
    </row>
    <row r="2916" spans="1:17" s="18" customFormat="1" x14ac:dyDescent="0.2">
      <c r="A2916" s="43"/>
      <c r="B2916" s="43"/>
      <c r="C2916" s="43"/>
      <c r="D2916" s="43"/>
      <c r="E2916" s="43"/>
      <c r="F2916" s="43"/>
      <c r="G2916" s="43"/>
      <c r="H2916" s="43"/>
      <c r="I2916" s="43"/>
      <c r="J2916" s="43"/>
      <c r="K2916" s="43"/>
      <c r="L2916" s="43"/>
      <c r="M2916" s="43"/>
      <c r="N2916" s="43"/>
      <c r="O2916" s="43"/>
      <c r="P2916" s="43"/>
      <c r="Q2916" s="41"/>
    </row>
    <row r="2917" spans="1:17" s="18" customFormat="1" x14ac:dyDescent="0.2">
      <c r="A2917" s="43"/>
      <c r="B2917" s="43"/>
      <c r="C2917" s="43"/>
      <c r="D2917" s="43"/>
      <c r="E2917" s="43"/>
      <c r="F2917" s="43"/>
      <c r="G2917" s="43"/>
      <c r="H2917" s="43"/>
      <c r="I2917" s="43"/>
      <c r="J2917" s="43"/>
      <c r="K2917" s="43"/>
      <c r="L2917" s="43"/>
      <c r="M2917" s="43"/>
      <c r="N2917" s="43"/>
      <c r="O2917" s="43"/>
      <c r="P2917" s="43"/>
      <c r="Q2917" s="41"/>
    </row>
    <row r="2918" spans="1:17" s="18" customFormat="1" x14ac:dyDescent="0.2">
      <c r="A2918" s="43"/>
      <c r="B2918" s="43"/>
      <c r="C2918" s="43"/>
      <c r="D2918" s="43"/>
      <c r="E2918" s="43"/>
      <c r="F2918" s="43"/>
      <c r="G2918" s="43"/>
      <c r="H2918" s="43"/>
      <c r="I2918" s="43"/>
      <c r="J2918" s="43"/>
      <c r="K2918" s="43"/>
      <c r="L2918" s="43"/>
      <c r="M2918" s="43"/>
      <c r="N2918" s="43"/>
      <c r="O2918" s="43"/>
      <c r="P2918" s="43"/>
      <c r="Q2918" s="41"/>
    </row>
    <row r="2919" spans="1:17" s="18" customFormat="1" x14ac:dyDescent="0.2">
      <c r="A2919" s="43"/>
      <c r="B2919" s="43"/>
      <c r="C2919" s="43"/>
      <c r="D2919" s="43"/>
      <c r="E2919" s="43"/>
      <c r="F2919" s="43"/>
      <c r="G2919" s="43"/>
      <c r="H2919" s="43"/>
      <c r="I2919" s="43"/>
      <c r="J2919" s="43"/>
      <c r="K2919" s="43"/>
      <c r="L2919" s="43"/>
      <c r="M2919" s="43"/>
      <c r="N2919" s="43"/>
      <c r="O2919" s="43"/>
      <c r="P2919" s="43"/>
      <c r="Q2919" s="41"/>
    </row>
    <row r="2920" spans="1:17" s="18" customFormat="1" x14ac:dyDescent="0.2">
      <c r="A2920" s="43"/>
      <c r="B2920" s="43"/>
      <c r="C2920" s="43"/>
      <c r="D2920" s="43"/>
      <c r="E2920" s="43"/>
      <c r="F2920" s="43"/>
      <c r="G2920" s="43"/>
      <c r="H2920" s="43"/>
      <c r="I2920" s="43"/>
      <c r="J2920" s="43"/>
      <c r="K2920" s="43"/>
      <c r="L2920" s="43"/>
      <c r="M2920" s="43"/>
      <c r="N2920" s="43"/>
      <c r="O2920" s="43"/>
      <c r="P2920" s="43"/>
      <c r="Q2920" s="41"/>
    </row>
    <row r="2921" spans="1:17" s="18" customFormat="1" x14ac:dyDescent="0.2">
      <c r="A2921" s="43"/>
      <c r="B2921" s="43"/>
      <c r="C2921" s="43"/>
      <c r="D2921" s="43"/>
      <c r="E2921" s="43"/>
      <c r="F2921" s="43"/>
      <c r="G2921" s="43"/>
      <c r="H2921" s="43"/>
      <c r="I2921" s="43"/>
      <c r="J2921" s="43"/>
      <c r="K2921" s="43"/>
      <c r="L2921" s="43"/>
      <c r="M2921" s="43"/>
      <c r="N2921" s="43"/>
      <c r="O2921" s="43"/>
      <c r="P2921" s="43"/>
      <c r="Q2921" s="41"/>
    </row>
    <row r="2922" spans="1:17" s="18" customFormat="1" x14ac:dyDescent="0.2">
      <c r="A2922" s="43"/>
      <c r="B2922" s="43"/>
      <c r="C2922" s="43"/>
      <c r="D2922" s="43"/>
      <c r="E2922" s="43"/>
      <c r="F2922" s="43"/>
      <c r="G2922" s="43"/>
      <c r="H2922" s="43"/>
      <c r="I2922" s="43"/>
      <c r="J2922" s="43"/>
      <c r="K2922" s="43"/>
      <c r="L2922" s="43"/>
      <c r="M2922" s="43"/>
      <c r="N2922" s="43"/>
      <c r="O2922" s="43"/>
      <c r="P2922" s="43"/>
      <c r="Q2922" s="41"/>
    </row>
    <row r="2923" spans="1:17" s="18" customFormat="1" x14ac:dyDescent="0.2">
      <c r="A2923" s="43"/>
      <c r="B2923" s="43"/>
      <c r="C2923" s="43"/>
      <c r="D2923" s="43"/>
      <c r="E2923" s="43"/>
      <c r="F2923" s="43"/>
      <c r="G2923" s="43"/>
      <c r="H2923" s="43"/>
      <c r="I2923" s="43"/>
      <c r="J2923" s="43"/>
      <c r="K2923" s="43"/>
      <c r="L2923" s="43"/>
      <c r="M2923" s="43"/>
      <c r="N2923" s="43"/>
      <c r="O2923" s="43"/>
      <c r="P2923" s="43"/>
      <c r="Q2923" s="41"/>
    </row>
    <row r="2924" spans="1:17" s="18" customFormat="1" x14ac:dyDescent="0.2">
      <c r="A2924" s="43"/>
      <c r="B2924" s="43"/>
      <c r="C2924" s="43"/>
      <c r="D2924" s="43"/>
      <c r="E2924" s="43"/>
      <c r="F2924" s="43"/>
      <c r="G2924" s="43"/>
      <c r="H2924" s="43"/>
      <c r="I2924" s="43"/>
      <c r="J2924" s="43"/>
      <c r="K2924" s="43"/>
      <c r="L2924" s="43"/>
      <c r="M2924" s="43"/>
      <c r="N2924" s="43"/>
      <c r="O2924" s="43"/>
      <c r="P2924" s="43"/>
      <c r="Q2924" s="41"/>
    </row>
    <row r="2925" spans="1:17" s="18" customFormat="1" x14ac:dyDescent="0.2">
      <c r="A2925" s="43"/>
      <c r="B2925" s="43"/>
      <c r="C2925" s="43"/>
      <c r="D2925" s="43"/>
      <c r="E2925" s="43"/>
      <c r="F2925" s="43"/>
      <c r="G2925" s="43"/>
      <c r="H2925" s="43"/>
      <c r="I2925" s="43"/>
      <c r="J2925" s="43"/>
      <c r="K2925" s="43"/>
      <c r="L2925" s="43"/>
      <c r="M2925" s="43"/>
      <c r="N2925" s="43"/>
      <c r="O2925" s="43"/>
      <c r="P2925" s="43"/>
      <c r="Q2925" s="41"/>
    </row>
    <row r="2926" spans="1:17" s="18" customFormat="1" x14ac:dyDescent="0.2">
      <c r="A2926" s="43"/>
      <c r="B2926" s="43"/>
      <c r="C2926" s="43"/>
      <c r="D2926" s="43"/>
      <c r="E2926" s="43"/>
      <c r="F2926" s="43"/>
      <c r="G2926" s="43"/>
      <c r="H2926" s="43"/>
      <c r="I2926" s="43"/>
      <c r="J2926" s="43"/>
      <c r="K2926" s="43"/>
      <c r="L2926" s="43"/>
      <c r="M2926" s="43"/>
      <c r="N2926" s="43"/>
      <c r="O2926" s="43"/>
      <c r="P2926" s="43"/>
      <c r="Q2926" s="41"/>
    </row>
    <row r="2927" spans="1:17" s="18" customFormat="1" x14ac:dyDescent="0.2">
      <c r="A2927" s="43"/>
      <c r="B2927" s="43"/>
      <c r="C2927" s="43"/>
      <c r="D2927" s="43"/>
      <c r="E2927" s="43"/>
      <c r="F2927" s="43"/>
      <c r="G2927" s="43"/>
      <c r="H2927" s="43"/>
      <c r="I2927" s="43"/>
      <c r="J2927" s="43"/>
      <c r="K2927" s="43"/>
      <c r="L2927" s="43"/>
      <c r="M2927" s="43"/>
      <c r="N2927" s="43"/>
      <c r="O2927" s="43"/>
      <c r="P2927" s="43"/>
      <c r="Q2927" s="41"/>
    </row>
    <row r="2928" spans="1:17" s="18" customFormat="1" x14ac:dyDescent="0.2">
      <c r="A2928" s="43"/>
      <c r="B2928" s="43"/>
      <c r="C2928" s="43"/>
      <c r="D2928" s="43"/>
      <c r="E2928" s="43"/>
      <c r="F2928" s="43"/>
      <c r="G2928" s="43"/>
      <c r="H2928" s="43"/>
      <c r="I2928" s="43"/>
      <c r="J2928" s="43"/>
      <c r="K2928" s="43"/>
      <c r="L2928" s="43"/>
      <c r="M2928" s="43"/>
      <c r="N2928" s="43"/>
      <c r="O2928" s="43"/>
      <c r="P2928" s="43"/>
      <c r="Q2928" s="41"/>
    </row>
    <row r="2929" spans="1:17" s="18" customFormat="1" x14ac:dyDescent="0.2">
      <c r="A2929" s="43"/>
      <c r="B2929" s="43"/>
      <c r="C2929" s="43"/>
      <c r="D2929" s="43"/>
      <c r="E2929" s="43"/>
      <c r="F2929" s="43"/>
      <c r="G2929" s="43"/>
      <c r="H2929" s="43"/>
      <c r="I2929" s="43"/>
      <c r="J2929" s="43"/>
      <c r="K2929" s="43"/>
      <c r="L2929" s="43"/>
      <c r="M2929" s="43"/>
      <c r="N2929" s="43"/>
      <c r="O2929" s="43"/>
      <c r="P2929" s="43"/>
      <c r="Q2929" s="41"/>
    </row>
    <row r="2930" spans="1:17" s="18" customFormat="1" x14ac:dyDescent="0.2">
      <c r="A2930" s="43"/>
      <c r="B2930" s="43"/>
      <c r="C2930" s="43"/>
      <c r="D2930" s="43"/>
      <c r="E2930" s="43"/>
      <c r="F2930" s="43"/>
      <c r="G2930" s="43"/>
      <c r="H2930" s="43"/>
      <c r="I2930" s="43"/>
      <c r="J2930" s="43"/>
      <c r="K2930" s="43"/>
      <c r="L2930" s="43"/>
      <c r="M2930" s="43"/>
      <c r="N2930" s="43"/>
      <c r="O2930" s="43"/>
      <c r="P2930" s="43"/>
      <c r="Q2930" s="41"/>
    </row>
    <row r="2931" spans="1:17" s="18" customFormat="1" x14ac:dyDescent="0.2">
      <c r="A2931" s="43"/>
      <c r="B2931" s="43"/>
      <c r="C2931" s="43"/>
      <c r="D2931" s="43"/>
      <c r="E2931" s="43"/>
      <c r="F2931" s="43"/>
      <c r="G2931" s="43"/>
      <c r="H2931" s="43"/>
      <c r="I2931" s="43"/>
      <c r="J2931" s="43"/>
      <c r="K2931" s="43"/>
      <c r="L2931" s="43"/>
      <c r="M2931" s="43"/>
      <c r="N2931" s="43"/>
      <c r="O2931" s="43"/>
      <c r="P2931" s="43"/>
      <c r="Q2931" s="41"/>
    </row>
    <row r="2932" spans="1:17" s="18" customFormat="1" x14ac:dyDescent="0.2">
      <c r="A2932" s="43"/>
      <c r="B2932" s="43"/>
      <c r="C2932" s="43"/>
      <c r="D2932" s="43"/>
      <c r="E2932" s="43"/>
      <c r="F2932" s="43"/>
      <c r="G2932" s="43"/>
      <c r="H2932" s="43"/>
      <c r="I2932" s="43"/>
      <c r="J2932" s="43"/>
      <c r="K2932" s="43"/>
      <c r="L2932" s="43"/>
      <c r="M2932" s="43"/>
      <c r="N2932" s="43"/>
      <c r="O2932" s="43"/>
      <c r="P2932" s="43"/>
      <c r="Q2932" s="41"/>
    </row>
    <row r="2933" spans="1:17" s="18" customFormat="1" x14ac:dyDescent="0.2">
      <c r="A2933" s="43"/>
      <c r="B2933" s="43"/>
      <c r="C2933" s="43"/>
      <c r="D2933" s="43"/>
      <c r="E2933" s="43"/>
      <c r="F2933" s="43"/>
      <c r="G2933" s="43"/>
      <c r="H2933" s="43"/>
      <c r="I2933" s="43"/>
      <c r="J2933" s="43"/>
      <c r="K2933" s="43"/>
      <c r="L2933" s="43"/>
      <c r="M2933" s="43"/>
      <c r="N2933" s="43"/>
      <c r="O2933" s="43"/>
      <c r="P2933" s="43"/>
      <c r="Q2933" s="41"/>
    </row>
    <row r="2934" spans="1:17" s="18" customFormat="1" x14ac:dyDescent="0.2">
      <c r="A2934" s="43"/>
      <c r="B2934" s="43"/>
      <c r="C2934" s="43"/>
      <c r="D2934" s="43"/>
      <c r="E2934" s="43"/>
      <c r="F2934" s="43"/>
      <c r="G2934" s="43"/>
      <c r="H2934" s="43"/>
      <c r="I2934" s="43"/>
      <c r="J2934" s="43"/>
      <c r="K2934" s="43"/>
      <c r="L2934" s="43"/>
      <c r="M2934" s="43"/>
      <c r="N2934" s="43"/>
      <c r="O2934" s="43"/>
      <c r="P2934" s="43"/>
      <c r="Q2934" s="41"/>
    </row>
    <row r="2935" spans="1:17" s="18" customFormat="1" x14ac:dyDescent="0.2">
      <c r="A2935" s="43"/>
      <c r="B2935" s="43"/>
      <c r="C2935" s="43"/>
      <c r="D2935" s="43"/>
      <c r="E2935" s="43"/>
      <c r="F2935" s="43"/>
      <c r="G2935" s="43"/>
      <c r="H2935" s="43"/>
      <c r="I2935" s="43"/>
      <c r="J2935" s="43"/>
      <c r="K2935" s="43"/>
      <c r="L2935" s="43"/>
      <c r="M2935" s="43"/>
      <c r="N2935" s="43"/>
      <c r="O2935" s="43"/>
      <c r="P2935" s="43"/>
      <c r="Q2935" s="41"/>
    </row>
    <row r="2936" spans="1:17" s="18" customFormat="1" x14ac:dyDescent="0.2">
      <c r="A2936" s="43"/>
      <c r="B2936" s="43"/>
      <c r="C2936" s="43"/>
      <c r="D2936" s="43"/>
      <c r="E2936" s="43"/>
      <c r="F2936" s="43"/>
      <c r="G2936" s="43"/>
      <c r="H2936" s="43"/>
      <c r="I2936" s="43"/>
      <c r="J2936" s="43"/>
      <c r="K2936" s="43"/>
      <c r="L2936" s="43"/>
      <c r="M2936" s="43"/>
      <c r="N2936" s="43"/>
      <c r="O2936" s="43"/>
      <c r="P2936" s="43"/>
      <c r="Q2936" s="41"/>
    </row>
    <row r="2937" spans="1:17" s="18" customFormat="1" x14ac:dyDescent="0.2">
      <c r="A2937" s="43"/>
      <c r="B2937" s="43"/>
      <c r="C2937" s="43"/>
      <c r="D2937" s="43"/>
      <c r="E2937" s="43"/>
      <c r="F2937" s="43"/>
      <c r="G2937" s="43"/>
      <c r="H2937" s="43"/>
      <c r="I2937" s="43"/>
      <c r="J2937" s="43"/>
      <c r="K2937" s="43"/>
      <c r="L2937" s="43"/>
      <c r="M2937" s="43"/>
      <c r="N2937" s="43"/>
      <c r="O2937" s="43"/>
      <c r="P2937" s="43"/>
      <c r="Q2937" s="41"/>
    </row>
    <row r="2938" spans="1:17" s="18" customFormat="1" x14ac:dyDescent="0.2">
      <c r="A2938" s="43"/>
      <c r="B2938" s="43"/>
      <c r="C2938" s="43"/>
      <c r="D2938" s="43"/>
      <c r="E2938" s="43"/>
      <c r="F2938" s="43"/>
      <c r="G2938" s="43"/>
      <c r="H2938" s="43"/>
      <c r="I2938" s="43"/>
      <c r="J2938" s="43"/>
      <c r="K2938" s="43"/>
      <c r="L2938" s="43"/>
      <c r="M2938" s="43"/>
      <c r="N2938" s="43"/>
      <c r="O2938" s="43"/>
      <c r="P2938" s="43"/>
      <c r="Q2938" s="41"/>
    </row>
    <row r="2939" spans="1:17" s="18" customFormat="1" x14ac:dyDescent="0.2">
      <c r="A2939" s="43"/>
      <c r="B2939" s="43"/>
      <c r="C2939" s="43"/>
      <c r="D2939" s="43"/>
      <c r="E2939" s="43"/>
      <c r="F2939" s="43"/>
      <c r="G2939" s="43"/>
      <c r="H2939" s="43"/>
      <c r="I2939" s="43"/>
      <c r="J2939" s="43"/>
      <c r="K2939" s="43"/>
      <c r="L2939" s="43"/>
      <c r="M2939" s="43"/>
      <c r="N2939" s="43"/>
      <c r="O2939" s="43"/>
      <c r="P2939" s="43"/>
      <c r="Q2939" s="41"/>
    </row>
    <row r="2940" spans="1:17" s="18" customFormat="1" x14ac:dyDescent="0.2">
      <c r="A2940" s="43"/>
      <c r="B2940" s="43"/>
      <c r="C2940" s="43"/>
      <c r="D2940" s="43"/>
      <c r="E2940" s="43"/>
      <c r="F2940" s="43"/>
      <c r="G2940" s="43"/>
      <c r="H2940" s="43"/>
      <c r="I2940" s="43"/>
      <c r="J2940" s="43"/>
      <c r="K2940" s="43"/>
      <c r="L2940" s="43"/>
      <c r="M2940" s="43"/>
      <c r="N2940" s="43"/>
      <c r="O2940" s="43"/>
      <c r="P2940" s="43"/>
      <c r="Q2940" s="41"/>
    </row>
    <row r="2941" spans="1:17" s="18" customFormat="1" x14ac:dyDescent="0.2">
      <c r="A2941" s="43"/>
      <c r="B2941" s="43"/>
      <c r="C2941" s="43"/>
      <c r="D2941" s="43"/>
      <c r="E2941" s="43"/>
      <c r="F2941" s="43"/>
      <c r="G2941" s="43"/>
      <c r="H2941" s="43"/>
      <c r="I2941" s="43"/>
      <c r="J2941" s="43"/>
      <c r="K2941" s="43"/>
      <c r="L2941" s="43"/>
      <c r="M2941" s="43"/>
      <c r="N2941" s="43"/>
      <c r="O2941" s="43"/>
      <c r="P2941" s="43"/>
      <c r="Q2941" s="41"/>
    </row>
    <row r="2942" spans="1:17" s="18" customFormat="1" x14ac:dyDescent="0.2">
      <c r="A2942" s="43"/>
      <c r="B2942" s="43"/>
      <c r="C2942" s="43"/>
      <c r="D2942" s="43"/>
      <c r="E2942" s="43"/>
      <c r="F2942" s="43"/>
      <c r="G2942" s="43"/>
      <c r="H2942" s="43"/>
      <c r="I2942" s="43"/>
      <c r="J2942" s="43"/>
      <c r="K2942" s="43"/>
      <c r="L2942" s="43"/>
      <c r="M2942" s="43"/>
      <c r="N2942" s="43"/>
      <c r="O2942" s="43"/>
      <c r="P2942" s="43"/>
      <c r="Q2942" s="41"/>
    </row>
    <row r="2943" spans="1:17" s="18" customFormat="1" x14ac:dyDescent="0.2">
      <c r="A2943" s="43"/>
      <c r="B2943" s="43"/>
      <c r="C2943" s="43"/>
      <c r="D2943" s="43"/>
      <c r="E2943" s="43"/>
      <c r="F2943" s="43"/>
      <c r="G2943" s="43"/>
      <c r="H2943" s="43"/>
      <c r="I2943" s="43"/>
      <c r="J2943" s="43"/>
      <c r="K2943" s="43"/>
      <c r="L2943" s="43"/>
      <c r="M2943" s="43"/>
      <c r="N2943" s="43"/>
      <c r="O2943" s="43"/>
      <c r="P2943" s="43"/>
      <c r="Q2943" s="41"/>
    </row>
    <row r="2944" spans="1:17" s="18" customFormat="1" x14ac:dyDescent="0.2">
      <c r="A2944" s="43"/>
      <c r="B2944" s="43"/>
      <c r="C2944" s="43"/>
      <c r="D2944" s="43"/>
      <c r="E2944" s="43"/>
      <c r="F2944" s="43"/>
      <c r="G2944" s="43"/>
      <c r="H2944" s="43"/>
      <c r="I2944" s="43"/>
      <c r="J2944" s="43"/>
      <c r="K2944" s="43"/>
      <c r="L2944" s="43"/>
      <c r="M2944" s="43"/>
      <c r="N2944" s="43"/>
      <c r="O2944" s="43"/>
      <c r="P2944" s="43"/>
      <c r="Q2944" s="41"/>
    </row>
    <row r="2945" spans="1:17" s="18" customFormat="1" x14ac:dyDescent="0.2">
      <c r="A2945" s="43"/>
      <c r="B2945" s="43"/>
      <c r="C2945" s="43"/>
      <c r="D2945" s="43"/>
      <c r="E2945" s="43"/>
      <c r="F2945" s="43"/>
      <c r="G2945" s="43"/>
      <c r="H2945" s="43"/>
      <c r="I2945" s="43"/>
      <c r="J2945" s="43"/>
      <c r="K2945" s="43"/>
      <c r="L2945" s="43"/>
      <c r="M2945" s="43"/>
      <c r="N2945" s="43"/>
      <c r="O2945" s="43"/>
      <c r="P2945" s="43"/>
      <c r="Q2945" s="41"/>
    </row>
    <row r="2946" spans="1:17" s="18" customFormat="1" x14ac:dyDescent="0.2">
      <c r="A2946" s="43"/>
      <c r="B2946" s="43"/>
      <c r="C2946" s="43"/>
      <c r="D2946" s="43"/>
      <c r="E2946" s="43"/>
      <c r="F2946" s="43"/>
      <c r="G2946" s="43"/>
      <c r="H2946" s="43"/>
      <c r="I2946" s="43"/>
      <c r="J2946" s="43"/>
      <c r="K2946" s="43"/>
      <c r="L2946" s="43"/>
      <c r="M2946" s="43"/>
      <c r="N2946" s="43"/>
      <c r="O2946" s="43"/>
      <c r="P2946" s="43"/>
      <c r="Q2946" s="41"/>
    </row>
    <row r="2947" spans="1:17" s="18" customFormat="1" x14ac:dyDescent="0.2">
      <c r="A2947" s="43"/>
      <c r="B2947" s="43"/>
      <c r="C2947" s="43"/>
      <c r="D2947" s="43"/>
      <c r="E2947" s="43"/>
      <c r="F2947" s="43"/>
      <c r="G2947" s="43"/>
      <c r="H2947" s="43"/>
      <c r="I2947" s="43"/>
      <c r="J2947" s="43"/>
      <c r="K2947" s="43"/>
      <c r="L2947" s="43"/>
      <c r="M2947" s="43"/>
      <c r="N2947" s="43"/>
      <c r="O2947" s="43"/>
      <c r="P2947" s="43"/>
      <c r="Q2947" s="41"/>
    </row>
    <row r="2948" spans="1:17" s="18" customFormat="1" x14ac:dyDescent="0.2">
      <c r="A2948" s="43"/>
      <c r="B2948" s="43"/>
      <c r="C2948" s="43"/>
      <c r="D2948" s="43"/>
      <c r="E2948" s="43"/>
      <c r="F2948" s="43"/>
      <c r="G2948" s="43"/>
      <c r="H2948" s="43"/>
      <c r="I2948" s="43"/>
      <c r="J2948" s="43"/>
      <c r="K2948" s="43"/>
      <c r="L2948" s="43"/>
      <c r="M2948" s="43"/>
      <c r="N2948" s="43"/>
      <c r="O2948" s="43"/>
      <c r="P2948" s="43"/>
      <c r="Q2948" s="41"/>
    </row>
    <row r="2949" spans="1:17" s="18" customFormat="1" x14ac:dyDescent="0.2">
      <c r="A2949" s="43"/>
      <c r="B2949" s="43"/>
      <c r="C2949" s="43"/>
      <c r="D2949" s="43"/>
      <c r="E2949" s="43"/>
      <c r="F2949" s="43"/>
      <c r="G2949" s="43"/>
      <c r="H2949" s="43"/>
      <c r="I2949" s="43"/>
      <c r="J2949" s="43"/>
      <c r="K2949" s="43"/>
      <c r="L2949" s="43"/>
      <c r="M2949" s="43"/>
      <c r="N2949" s="43"/>
      <c r="O2949" s="43"/>
      <c r="P2949" s="43"/>
      <c r="Q2949" s="41"/>
    </row>
    <row r="2950" spans="1:17" s="18" customFormat="1" x14ac:dyDescent="0.2">
      <c r="A2950" s="43"/>
      <c r="B2950" s="43"/>
      <c r="C2950" s="43"/>
      <c r="D2950" s="43"/>
      <c r="E2950" s="43"/>
      <c r="F2950" s="43"/>
      <c r="G2950" s="43"/>
      <c r="H2950" s="43"/>
      <c r="I2950" s="43"/>
      <c r="J2950" s="43"/>
      <c r="K2950" s="43"/>
      <c r="L2950" s="43"/>
      <c r="M2950" s="43"/>
      <c r="N2950" s="43"/>
      <c r="O2950" s="43"/>
      <c r="P2950" s="43"/>
      <c r="Q2950" s="41"/>
    </row>
    <row r="2951" spans="1:17" s="18" customFormat="1" x14ac:dyDescent="0.2">
      <c r="A2951" s="43"/>
      <c r="B2951" s="43"/>
      <c r="C2951" s="43"/>
      <c r="D2951" s="43"/>
      <c r="E2951" s="43"/>
      <c r="F2951" s="43"/>
      <c r="G2951" s="43"/>
      <c r="H2951" s="43"/>
      <c r="I2951" s="43"/>
      <c r="J2951" s="43"/>
      <c r="K2951" s="43"/>
      <c r="L2951" s="43"/>
      <c r="M2951" s="43"/>
      <c r="N2951" s="43"/>
      <c r="O2951" s="43"/>
      <c r="P2951" s="43"/>
      <c r="Q2951" s="41"/>
    </row>
    <row r="2952" spans="1:17" s="18" customFormat="1" x14ac:dyDescent="0.2">
      <c r="A2952" s="43"/>
      <c r="B2952" s="43"/>
      <c r="C2952" s="43"/>
      <c r="D2952" s="43"/>
      <c r="E2952" s="43"/>
      <c r="F2952" s="43"/>
      <c r="G2952" s="43"/>
      <c r="H2952" s="43"/>
      <c r="I2952" s="43"/>
      <c r="J2952" s="43"/>
      <c r="K2952" s="43"/>
      <c r="L2952" s="43"/>
      <c r="M2952" s="43"/>
      <c r="N2952" s="43"/>
      <c r="O2952" s="43"/>
      <c r="P2952" s="43"/>
      <c r="Q2952" s="41"/>
    </row>
    <row r="2953" spans="1:17" s="18" customFormat="1" x14ac:dyDescent="0.2">
      <c r="A2953" s="43"/>
      <c r="B2953" s="43"/>
      <c r="C2953" s="43"/>
      <c r="D2953" s="43"/>
      <c r="E2953" s="43"/>
      <c r="F2953" s="43"/>
      <c r="G2953" s="43"/>
      <c r="H2953" s="43"/>
      <c r="I2953" s="43"/>
      <c r="J2953" s="43"/>
      <c r="K2953" s="43"/>
      <c r="L2953" s="43"/>
      <c r="M2953" s="43"/>
      <c r="N2953" s="43"/>
      <c r="O2953" s="43"/>
      <c r="P2953" s="43"/>
      <c r="Q2953" s="41"/>
    </row>
    <row r="2954" spans="1:17" s="18" customFormat="1" x14ac:dyDescent="0.2">
      <c r="A2954" s="43"/>
      <c r="B2954" s="43"/>
      <c r="C2954" s="43"/>
      <c r="D2954" s="43"/>
      <c r="E2954" s="43"/>
      <c r="F2954" s="43"/>
      <c r="G2954" s="43"/>
      <c r="H2954" s="43"/>
      <c r="I2954" s="43"/>
      <c r="J2954" s="43"/>
      <c r="K2954" s="43"/>
      <c r="L2954" s="43"/>
      <c r="M2954" s="43"/>
      <c r="N2954" s="43"/>
      <c r="O2954" s="43"/>
      <c r="P2954" s="43"/>
      <c r="Q2954" s="41"/>
    </row>
    <row r="2955" spans="1:17" s="18" customFormat="1" x14ac:dyDescent="0.2">
      <c r="A2955" s="43"/>
      <c r="B2955" s="43"/>
      <c r="C2955" s="43"/>
      <c r="D2955" s="43"/>
      <c r="E2955" s="43"/>
      <c r="F2955" s="43"/>
      <c r="G2955" s="43"/>
      <c r="H2955" s="43"/>
      <c r="I2955" s="43"/>
      <c r="J2955" s="43"/>
      <c r="K2955" s="43"/>
      <c r="L2955" s="43"/>
      <c r="M2955" s="43"/>
      <c r="N2955" s="43"/>
      <c r="O2955" s="43"/>
      <c r="P2955" s="43"/>
      <c r="Q2955" s="41"/>
    </row>
    <row r="2956" spans="1:17" s="18" customFormat="1" x14ac:dyDescent="0.2">
      <c r="A2956" s="43"/>
      <c r="B2956" s="43"/>
      <c r="C2956" s="43"/>
      <c r="D2956" s="43"/>
      <c r="E2956" s="43"/>
      <c r="F2956" s="43"/>
      <c r="G2956" s="43"/>
      <c r="H2956" s="43"/>
      <c r="I2956" s="43"/>
      <c r="J2956" s="43"/>
      <c r="K2956" s="43"/>
      <c r="L2956" s="43"/>
      <c r="M2956" s="43"/>
      <c r="N2956" s="43"/>
      <c r="O2956" s="43"/>
      <c r="P2956" s="43"/>
      <c r="Q2956" s="41"/>
    </row>
    <row r="2957" spans="1:17" s="18" customFormat="1" x14ac:dyDescent="0.2">
      <c r="A2957" s="43"/>
      <c r="B2957" s="43"/>
      <c r="C2957" s="43"/>
      <c r="D2957" s="43"/>
      <c r="E2957" s="43"/>
      <c r="F2957" s="43"/>
      <c r="G2957" s="43"/>
      <c r="H2957" s="43"/>
      <c r="I2957" s="43"/>
      <c r="J2957" s="43"/>
      <c r="K2957" s="43"/>
      <c r="L2957" s="43"/>
      <c r="M2957" s="43"/>
      <c r="N2957" s="43"/>
      <c r="O2957" s="43"/>
      <c r="P2957" s="43"/>
      <c r="Q2957" s="41"/>
    </row>
    <row r="2958" spans="1:17" s="18" customFormat="1" x14ac:dyDescent="0.2">
      <c r="A2958" s="43"/>
      <c r="B2958" s="43"/>
      <c r="C2958" s="43"/>
      <c r="D2958" s="43"/>
      <c r="E2958" s="43"/>
      <c r="F2958" s="43"/>
      <c r="G2958" s="43"/>
      <c r="H2958" s="43"/>
      <c r="I2958" s="43"/>
      <c r="J2958" s="43"/>
      <c r="K2958" s="43"/>
      <c r="L2958" s="43"/>
      <c r="M2958" s="43"/>
      <c r="N2958" s="43"/>
      <c r="O2958" s="43"/>
      <c r="P2958" s="43"/>
      <c r="Q2958" s="41"/>
    </row>
    <row r="2959" spans="1:17" s="18" customFormat="1" x14ac:dyDescent="0.2">
      <c r="A2959" s="43"/>
      <c r="B2959" s="43"/>
      <c r="C2959" s="43"/>
      <c r="D2959" s="43"/>
      <c r="E2959" s="43"/>
      <c r="F2959" s="43"/>
      <c r="G2959" s="43"/>
      <c r="H2959" s="43"/>
      <c r="I2959" s="43"/>
      <c r="J2959" s="43"/>
      <c r="K2959" s="43"/>
      <c r="L2959" s="43"/>
      <c r="M2959" s="43"/>
      <c r="N2959" s="43"/>
      <c r="O2959" s="43"/>
      <c r="P2959" s="43"/>
      <c r="Q2959" s="41"/>
    </row>
    <row r="2960" spans="1:17" s="18" customFormat="1" x14ac:dyDescent="0.2">
      <c r="A2960" s="43"/>
      <c r="B2960" s="43"/>
      <c r="C2960" s="43"/>
      <c r="D2960" s="43"/>
      <c r="E2960" s="43"/>
      <c r="F2960" s="43"/>
      <c r="G2960" s="43"/>
      <c r="H2960" s="43"/>
      <c r="I2960" s="43"/>
      <c r="J2960" s="43"/>
      <c r="K2960" s="43"/>
      <c r="L2960" s="43"/>
      <c r="M2960" s="43"/>
      <c r="N2960" s="43"/>
      <c r="O2960" s="43"/>
      <c r="P2960" s="43"/>
      <c r="Q2960" s="41"/>
    </row>
    <row r="2961" spans="1:17" s="18" customFormat="1" x14ac:dyDescent="0.2">
      <c r="A2961" s="43"/>
      <c r="B2961" s="43"/>
      <c r="C2961" s="43"/>
      <c r="D2961" s="43"/>
      <c r="E2961" s="43"/>
      <c r="F2961" s="43"/>
      <c r="G2961" s="43"/>
      <c r="H2961" s="43"/>
      <c r="I2961" s="43"/>
      <c r="J2961" s="43"/>
      <c r="K2961" s="43"/>
      <c r="L2961" s="43"/>
      <c r="M2961" s="43"/>
      <c r="N2961" s="43"/>
      <c r="O2961" s="43"/>
      <c r="P2961" s="43"/>
      <c r="Q2961" s="41"/>
    </row>
    <row r="2962" spans="1:17" s="18" customFormat="1" x14ac:dyDescent="0.2">
      <c r="A2962" s="43"/>
      <c r="B2962" s="43"/>
      <c r="C2962" s="43"/>
      <c r="D2962" s="43"/>
      <c r="E2962" s="43"/>
      <c r="F2962" s="43"/>
      <c r="G2962" s="43"/>
      <c r="H2962" s="43"/>
      <c r="I2962" s="43"/>
      <c r="J2962" s="43"/>
      <c r="K2962" s="43"/>
      <c r="L2962" s="43"/>
      <c r="M2962" s="43"/>
      <c r="N2962" s="43"/>
      <c r="O2962" s="43"/>
      <c r="P2962" s="43"/>
      <c r="Q2962" s="41"/>
    </row>
    <row r="2963" spans="1:17" s="18" customFormat="1" x14ac:dyDescent="0.2">
      <c r="A2963" s="43"/>
      <c r="B2963" s="43"/>
      <c r="C2963" s="43"/>
      <c r="D2963" s="43"/>
      <c r="E2963" s="43"/>
      <c r="F2963" s="43"/>
      <c r="G2963" s="43"/>
      <c r="H2963" s="43"/>
      <c r="I2963" s="43"/>
      <c r="J2963" s="43"/>
      <c r="K2963" s="43"/>
      <c r="L2963" s="43"/>
      <c r="M2963" s="43"/>
      <c r="N2963" s="43"/>
      <c r="O2963" s="43"/>
      <c r="P2963" s="43"/>
      <c r="Q2963" s="41"/>
    </row>
    <row r="2964" spans="1:17" s="18" customFormat="1" x14ac:dyDescent="0.2">
      <c r="A2964" s="43"/>
      <c r="B2964" s="43"/>
      <c r="C2964" s="43"/>
      <c r="D2964" s="43"/>
      <c r="E2964" s="43"/>
      <c r="F2964" s="43"/>
      <c r="G2964" s="43"/>
      <c r="H2964" s="43"/>
      <c r="I2964" s="43"/>
      <c r="J2964" s="43"/>
      <c r="K2964" s="43"/>
      <c r="L2964" s="43"/>
      <c r="M2964" s="43"/>
      <c r="N2964" s="43"/>
      <c r="O2964" s="43"/>
      <c r="P2964" s="43"/>
      <c r="Q2964" s="41"/>
    </row>
    <row r="2965" spans="1:17" s="18" customFormat="1" x14ac:dyDescent="0.2">
      <c r="A2965" s="43"/>
      <c r="B2965" s="43"/>
      <c r="C2965" s="43"/>
      <c r="D2965" s="43"/>
      <c r="E2965" s="43"/>
      <c r="F2965" s="43"/>
      <c r="G2965" s="43"/>
      <c r="H2965" s="43"/>
      <c r="I2965" s="43"/>
      <c r="J2965" s="43"/>
      <c r="K2965" s="43"/>
      <c r="L2965" s="43"/>
      <c r="M2965" s="43"/>
      <c r="N2965" s="43"/>
      <c r="O2965" s="43"/>
      <c r="P2965" s="43"/>
      <c r="Q2965" s="41"/>
    </row>
    <row r="2966" spans="1:17" s="18" customFormat="1" x14ac:dyDescent="0.2">
      <c r="A2966" s="43"/>
      <c r="B2966" s="43"/>
      <c r="C2966" s="43"/>
      <c r="D2966" s="43"/>
      <c r="E2966" s="43"/>
      <c r="F2966" s="43"/>
      <c r="G2966" s="43"/>
      <c r="H2966" s="43"/>
      <c r="I2966" s="43"/>
      <c r="J2966" s="43"/>
      <c r="K2966" s="43"/>
      <c r="L2966" s="43"/>
      <c r="M2966" s="43"/>
      <c r="N2966" s="43"/>
      <c r="O2966" s="43"/>
      <c r="P2966" s="43"/>
      <c r="Q2966" s="41"/>
    </row>
    <row r="2967" spans="1:17" s="18" customFormat="1" x14ac:dyDescent="0.2">
      <c r="A2967" s="43"/>
      <c r="B2967" s="43"/>
      <c r="C2967" s="43"/>
      <c r="D2967" s="43"/>
      <c r="E2967" s="43"/>
      <c r="F2967" s="43"/>
      <c r="G2967" s="43"/>
      <c r="H2967" s="43"/>
      <c r="I2967" s="43"/>
      <c r="J2967" s="43"/>
      <c r="K2967" s="43"/>
      <c r="L2967" s="43"/>
      <c r="M2967" s="43"/>
      <c r="N2967" s="43"/>
      <c r="O2967" s="43"/>
      <c r="P2967" s="43"/>
      <c r="Q2967" s="41"/>
    </row>
    <row r="2968" spans="1:17" s="18" customFormat="1" x14ac:dyDescent="0.2">
      <c r="A2968" s="43"/>
      <c r="B2968" s="43"/>
      <c r="C2968" s="43"/>
      <c r="D2968" s="43"/>
      <c r="E2968" s="43"/>
      <c r="F2968" s="43"/>
      <c r="G2968" s="43"/>
      <c r="H2968" s="43"/>
      <c r="I2968" s="43"/>
      <c r="J2968" s="43"/>
      <c r="K2968" s="43"/>
      <c r="L2968" s="43"/>
      <c r="M2968" s="43"/>
      <c r="N2968" s="43"/>
      <c r="O2968" s="43"/>
      <c r="P2968" s="43"/>
      <c r="Q2968" s="41"/>
    </row>
    <row r="2969" spans="1:17" s="18" customFormat="1" x14ac:dyDescent="0.2">
      <c r="A2969" s="43"/>
      <c r="B2969" s="43"/>
      <c r="C2969" s="43"/>
      <c r="D2969" s="43"/>
      <c r="E2969" s="43"/>
      <c r="F2969" s="43"/>
      <c r="G2969" s="43"/>
      <c r="H2969" s="43"/>
      <c r="I2969" s="43"/>
      <c r="J2969" s="43"/>
      <c r="K2969" s="43"/>
      <c r="L2969" s="43"/>
      <c r="M2969" s="43"/>
      <c r="N2969" s="43"/>
      <c r="O2969" s="43"/>
      <c r="P2969" s="43"/>
      <c r="Q2969" s="41"/>
    </row>
    <row r="2970" spans="1:17" s="18" customFormat="1" x14ac:dyDescent="0.2">
      <c r="A2970" s="43"/>
      <c r="B2970" s="43"/>
      <c r="C2970" s="43"/>
      <c r="D2970" s="43"/>
      <c r="E2970" s="43"/>
      <c r="F2970" s="43"/>
      <c r="G2970" s="43"/>
      <c r="H2970" s="43"/>
      <c r="I2970" s="43"/>
      <c r="J2970" s="43"/>
      <c r="K2970" s="43"/>
      <c r="L2970" s="43"/>
      <c r="M2970" s="43"/>
      <c r="N2970" s="43"/>
      <c r="O2970" s="43"/>
      <c r="P2970" s="43"/>
      <c r="Q2970" s="41"/>
    </row>
    <row r="2971" spans="1:17" s="18" customFormat="1" x14ac:dyDescent="0.2">
      <c r="A2971" s="43"/>
      <c r="B2971" s="43"/>
      <c r="C2971" s="43"/>
      <c r="D2971" s="43"/>
      <c r="E2971" s="43"/>
      <c r="F2971" s="43"/>
      <c r="G2971" s="43"/>
      <c r="H2971" s="43"/>
      <c r="I2971" s="43"/>
      <c r="J2971" s="43"/>
      <c r="K2971" s="43"/>
      <c r="L2971" s="43"/>
      <c r="M2971" s="43"/>
      <c r="N2971" s="43"/>
      <c r="O2971" s="43"/>
      <c r="P2971" s="43"/>
      <c r="Q2971" s="41"/>
    </row>
    <row r="2972" spans="1:17" s="18" customFormat="1" x14ac:dyDescent="0.2">
      <c r="A2972" s="43"/>
      <c r="B2972" s="43"/>
      <c r="C2972" s="43"/>
      <c r="D2972" s="43"/>
      <c r="E2972" s="43"/>
      <c r="F2972" s="43"/>
      <c r="G2972" s="43"/>
      <c r="H2972" s="43"/>
      <c r="I2972" s="43"/>
      <c r="J2972" s="43"/>
      <c r="K2972" s="43"/>
      <c r="L2972" s="43"/>
      <c r="M2972" s="43"/>
      <c r="N2972" s="43"/>
      <c r="O2972" s="43"/>
      <c r="P2972" s="43"/>
      <c r="Q2972" s="41"/>
    </row>
    <row r="2973" spans="1:17" s="18" customFormat="1" x14ac:dyDescent="0.2">
      <c r="A2973" s="43"/>
      <c r="B2973" s="43"/>
      <c r="C2973" s="43"/>
      <c r="D2973" s="43"/>
      <c r="E2973" s="43"/>
      <c r="F2973" s="43"/>
      <c r="G2973" s="43"/>
      <c r="H2973" s="43"/>
      <c r="I2973" s="43"/>
      <c r="J2973" s="43"/>
      <c r="K2973" s="43"/>
      <c r="L2973" s="43"/>
      <c r="M2973" s="43"/>
      <c r="N2973" s="43"/>
      <c r="O2973" s="43"/>
      <c r="P2973" s="43"/>
      <c r="Q2973" s="41"/>
    </row>
    <row r="2974" spans="1:17" s="18" customFormat="1" x14ac:dyDescent="0.2">
      <c r="A2974" s="43"/>
      <c r="B2974" s="43"/>
      <c r="C2974" s="43"/>
      <c r="D2974" s="43"/>
      <c r="E2974" s="43"/>
      <c r="F2974" s="43"/>
      <c r="G2974" s="43"/>
      <c r="H2974" s="43"/>
      <c r="I2974" s="43"/>
      <c r="J2974" s="43"/>
      <c r="K2974" s="43"/>
      <c r="L2974" s="43"/>
      <c r="M2974" s="43"/>
      <c r="N2974" s="43"/>
      <c r="O2974" s="43"/>
      <c r="P2974" s="43"/>
      <c r="Q2974" s="41"/>
    </row>
    <row r="2975" spans="1:17" s="18" customFormat="1" x14ac:dyDescent="0.2">
      <c r="A2975" s="43"/>
      <c r="B2975" s="43"/>
      <c r="C2975" s="43"/>
      <c r="D2975" s="43"/>
      <c r="E2975" s="43"/>
      <c r="F2975" s="43"/>
      <c r="G2975" s="43"/>
      <c r="H2975" s="43"/>
      <c r="I2975" s="43"/>
      <c r="J2975" s="43"/>
      <c r="K2975" s="43"/>
      <c r="L2975" s="43"/>
      <c r="M2975" s="43"/>
      <c r="N2975" s="43"/>
      <c r="O2975" s="43"/>
      <c r="P2975" s="43"/>
      <c r="Q2975" s="41"/>
    </row>
    <row r="2976" spans="1:17" s="18" customFormat="1" x14ac:dyDescent="0.2">
      <c r="A2976" s="43"/>
      <c r="B2976" s="43"/>
      <c r="C2976" s="43"/>
      <c r="D2976" s="43"/>
      <c r="E2976" s="43"/>
      <c r="F2976" s="43"/>
      <c r="G2976" s="43"/>
      <c r="H2976" s="43"/>
      <c r="I2976" s="43"/>
      <c r="J2976" s="43"/>
      <c r="K2976" s="43"/>
      <c r="L2976" s="43"/>
      <c r="M2976" s="43"/>
      <c r="N2976" s="43"/>
      <c r="O2976" s="43"/>
      <c r="P2976" s="43"/>
      <c r="Q2976" s="41"/>
    </row>
    <row r="2977" spans="1:17" s="18" customFormat="1" x14ac:dyDescent="0.2">
      <c r="A2977" s="43"/>
      <c r="B2977" s="43"/>
      <c r="C2977" s="43"/>
      <c r="D2977" s="43"/>
      <c r="E2977" s="43"/>
      <c r="F2977" s="43"/>
      <c r="G2977" s="43"/>
      <c r="H2977" s="43"/>
      <c r="I2977" s="43"/>
      <c r="J2977" s="43"/>
      <c r="K2977" s="43"/>
      <c r="L2977" s="43"/>
      <c r="M2977" s="43"/>
      <c r="N2977" s="43"/>
      <c r="O2977" s="43"/>
      <c r="P2977" s="43"/>
      <c r="Q2977" s="41"/>
    </row>
    <row r="2978" spans="1:17" s="18" customFormat="1" x14ac:dyDescent="0.2">
      <c r="A2978" s="43"/>
      <c r="B2978" s="43"/>
      <c r="C2978" s="43"/>
      <c r="D2978" s="43"/>
      <c r="E2978" s="43"/>
      <c r="F2978" s="43"/>
      <c r="G2978" s="43"/>
      <c r="H2978" s="43"/>
      <c r="I2978" s="43"/>
      <c r="J2978" s="43"/>
      <c r="K2978" s="43"/>
      <c r="L2978" s="43"/>
      <c r="M2978" s="43"/>
      <c r="N2978" s="43"/>
      <c r="O2978" s="43"/>
      <c r="P2978" s="43"/>
      <c r="Q2978" s="41"/>
    </row>
    <row r="2979" spans="1:17" s="18" customFormat="1" x14ac:dyDescent="0.2">
      <c r="A2979" s="43"/>
      <c r="B2979" s="43"/>
      <c r="C2979" s="43"/>
      <c r="D2979" s="43"/>
      <c r="E2979" s="43"/>
      <c r="F2979" s="43"/>
      <c r="G2979" s="43"/>
      <c r="H2979" s="43"/>
      <c r="I2979" s="43"/>
      <c r="J2979" s="43"/>
      <c r="K2979" s="43"/>
      <c r="L2979" s="43"/>
      <c r="M2979" s="43"/>
      <c r="N2979" s="43"/>
      <c r="O2979" s="43"/>
      <c r="P2979" s="43"/>
      <c r="Q2979" s="41"/>
    </row>
    <row r="2980" spans="1:17" s="18" customFormat="1" x14ac:dyDescent="0.2">
      <c r="A2980" s="43"/>
      <c r="B2980" s="43"/>
      <c r="C2980" s="43"/>
      <c r="D2980" s="43"/>
      <c r="E2980" s="43"/>
      <c r="F2980" s="43"/>
      <c r="G2980" s="43"/>
      <c r="H2980" s="43"/>
      <c r="I2980" s="43"/>
      <c r="J2980" s="43"/>
      <c r="K2980" s="43"/>
      <c r="L2980" s="43"/>
      <c r="M2980" s="43"/>
      <c r="N2980" s="43"/>
      <c r="O2980" s="43"/>
      <c r="P2980" s="43"/>
      <c r="Q2980" s="41"/>
    </row>
    <row r="2981" spans="1:17" s="18" customFormat="1" x14ac:dyDescent="0.2">
      <c r="A2981" s="43"/>
      <c r="B2981" s="43"/>
      <c r="C2981" s="43"/>
      <c r="D2981" s="43"/>
      <c r="E2981" s="43"/>
      <c r="F2981" s="43"/>
      <c r="G2981" s="43"/>
      <c r="H2981" s="43"/>
      <c r="I2981" s="43"/>
      <c r="J2981" s="43"/>
      <c r="K2981" s="43"/>
      <c r="L2981" s="43"/>
      <c r="M2981" s="43"/>
      <c r="N2981" s="43"/>
      <c r="O2981" s="43"/>
      <c r="P2981" s="43"/>
      <c r="Q2981" s="41"/>
    </row>
    <row r="2982" spans="1:17" s="18" customFormat="1" x14ac:dyDescent="0.2">
      <c r="A2982" s="43"/>
      <c r="B2982" s="43"/>
      <c r="C2982" s="43"/>
      <c r="D2982" s="43"/>
      <c r="E2982" s="43"/>
      <c r="F2982" s="43"/>
      <c r="G2982" s="43"/>
      <c r="H2982" s="43"/>
      <c r="I2982" s="43"/>
      <c r="J2982" s="43"/>
      <c r="K2982" s="43"/>
      <c r="L2982" s="43"/>
      <c r="M2982" s="43"/>
      <c r="N2982" s="43"/>
      <c r="O2982" s="43"/>
      <c r="P2982" s="43"/>
      <c r="Q2982" s="41"/>
    </row>
    <row r="2983" spans="1:17" s="18" customFormat="1" x14ac:dyDescent="0.2">
      <c r="A2983" s="43"/>
      <c r="B2983" s="43"/>
      <c r="C2983" s="43"/>
      <c r="D2983" s="43"/>
      <c r="E2983" s="43"/>
      <c r="F2983" s="43"/>
      <c r="G2983" s="43"/>
      <c r="H2983" s="43"/>
      <c r="I2983" s="43"/>
      <c r="J2983" s="43"/>
      <c r="K2983" s="43"/>
      <c r="L2983" s="43"/>
      <c r="M2983" s="43"/>
      <c r="N2983" s="43"/>
      <c r="O2983" s="43"/>
      <c r="P2983" s="43"/>
      <c r="Q2983" s="41"/>
    </row>
    <row r="2984" spans="1:17" s="18" customFormat="1" x14ac:dyDescent="0.2">
      <c r="A2984" s="43"/>
      <c r="B2984" s="43"/>
      <c r="C2984" s="43"/>
      <c r="D2984" s="43"/>
      <c r="E2984" s="43"/>
      <c r="F2984" s="43"/>
      <c r="G2984" s="43"/>
      <c r="H2984" s="43"/>
      <c r="I2984" s="43"/>
      <c r="J2984" s="43"/>
      <c r="K2984" s="43"/>
      <c r="L2984" s="43"/>
      <c r="M2984" s="43"/>
      <c r="N2984" s="43"/>
      <c r="O2984" s="43"/>
      <c r="P2984" s="43"/>
      <c r="Q2984" s="41"/>
    </row>
    <row r="2985" spans="1:17" s="18" customFormat="1" x14ac:dyDescent="0.2">
      <c r="A2985" s="43"/>
      <c r="B2985" s="43"/>
      <c r="C2985" s="43"/>
      <c r="D2985" s="43"/>
      <c r="E2985" s="43"/>
      <c r="F2985" s="43"/>
      <c r="G2985" s="43"/>
      <c r="H2985" s="43"/>
      <c r="I2985" s="43"/>
      <c r="J2985" s="43"/>
      <c r="K2985" s="43"/>
      <c r="L2985" s="43"/>
      <c r="M2985" s="43"/>
      <c r="N2985" s="43"/>
      <c r="O2985" s="43"/>
      <c r="P2985" s="43"/>
      <c r="Q2985" s="41"/>
    </row>
    <row r="2986" spans="1:17" s="18" customFormat="1" x14ac:dyDescent="0.2">
      <c r="A2986" s="43"/>
      <c r="B2986" s="43"/>
      <c r="C2986" s="43"/>
      <c r="D2986" s="43"/>
      <c r="E2986" s="43"/>
      <c r="F2986" s="43"/>
      <c r="G2986" s="43"/>
      <c r="H2986" s="43"/>
      <c r="I2986" s="43"/>
      <c r="J2986" s="43"/>
      <c r="K2986" s="43"/>
      <c r="L2986" s="43"/>
      <c r="M2986" s="43"/>
      <c r="N2986" s="43"/>
      <c r="O2986" s="43"/>
      <c r="P2986" s="43"/>
      <c r="Q2986" s="41"/>
    </row>
    <row r="2987" spans="1:17" s="18" customFormat="1" x14ac:dyDescent="0.2">
      <c r="A2987" s="43"/>
      <c r="B2987" s="43"/>
      <c r="C2987" s="43"/>
      <c r="D2987" s="43"/>
      <c r="E2987" s="43"/>
      <c r="F2987" s="43"/>
      <c r="G2987" s="43"/>
      <c r="H2987" s="43"/>
      <c r="I2987" s="43"/>
      <c r="J2987" s="43"/>
      <c r="K2987" s="43"/>
      <c r="L2987" s="43"/>
      <c r="M2987" s="43"/>
      <c r="N2987" s="43"/>
      <c r="O2987" s="43"/>
      <c r="P2987" s="43"/>
      <c r="Q2987" s="41"/>
    </row>
    <row r="2988" spans="1:17" s="18" customFormat="1" x14ac:dyDescent="0.2">
      <c r="A2988" s="43"/>
      <c r="B2988" s="43"/>
      <c r="C2988" s="43"/>
      <c r="D2988" s="43"/>
      <c r="E2988" s="43"/>
      <c r="F2988" s="43"/>
      <c r="G2988" s="43"/>
      <c r="H2988" s="43"/>
      <c r="I2988" s="43"/>
      <c r="J2988" s="43"/>
      <c r="K2988" s="43"/>
      <c r="L2988" s="43"/>
      <c r="M2988" s="43"/>
      <c r="N2988" s="43"/>
      <c r="O2988" s="43"/>
      <c r="P2988" s="43"/>
      <c r="Q2988" s="41"/>
    </row>
    <row r="2989" spans="1:17" s="18" customFormat="1" x14ac:dyDescent="0.2">
      <c r="A2989" s="43"/>
      <c r="B2989" s="43"/>
      <c r="C2989" s="43"/>
      <c r="D2989" s="43"/>
      <c r="E2989" s="43"/>
      <c r="F2989" s="43"/>
      <c r="G2989" s="43"/>
      <c r="H2989" s="43"/>
      <c r="I2989" s="43"/>
      <c r="J2989" s="43"/>
      <c r="K2989" s="43"/>
      <c r="L2989" s="43"/>
      <c r="M2989" s="43"/>
      <c r="N2989" s="43"/>
      <c r="O2989" s="43"/>
      <c r="P2989" s="43"/>
      <c r="Q2989" s="41"/>
    </row>
    <row r="2990" spans="1:17" s="18" customFormat="1" x14ac:dyDescent="0.2">
      <c r="A2990" s="43"/>
      <c r="B2990" s="43"/>
      <c r="C2990" s="43"/>
      <c r="D2990" s="43"/>
      <c r="E2990" s="43"/>
      <c r="F2990" s="43"/>
      <c r="G2990" s="43"/>
      <c r="H2990" s="43"/>
      <c r="I2990" s="43"/>
      <c r="J2990" s="43"/>
      <c r="K2990" s="43"/>
      <c r="L2990" s="43"/>
      <c r="M2990" s="43"/>
      <c r="N2990" s="43"/>
      <c r="O2990" s="43"/>
      <c r="P2990" s="43"/>
      <c r="Q2990" s="41"/>
    </row>
    <row r="2991" spans="1:17" s="18" customFormat="1" x14ac:dyDescent="0.2">
      <c r="A2991" s="43"/>
      <c r="B2991" s="43"/>
      <c r="C2991" s="43"/>
      <c r="D2991" s="43"/>
      <c r="E2991" s="43"/>
      <c r="F2991" s="43"/>
      <c r="G2991" s="43"/>
      <c r="H2991" s="43"/>
      <c r="I2991" s="43"/>
      <c r="J2991" s="43"/>
      <c r="K2991" s="43"/>
      <c r="L2991" s="43"/>
      <c r="M2991" s="43"/>
      <c r="N2991" s="43"/>
      <c r="O2991" s="43"/>
      <c r="P2991" s="43"/>
      <c r="Q2991" s="41"/>
    </row>
    <row r="2992" spans="1:17" s="18" customFormat="1" x14ac:dyDescent="0.2">
      <c r="A2992" s="43"/>
      <c r="B2992" s="43"/>
      <c r="C2992" s="43"/>
      <c r="D2992" s="43"/>
      <c r="E2992" s="43"/>
      <c r="F2992" s="43"/>
      <c r="G2992" s="43"/>
      <c r="H2992" s="43"/>
      <c r="I2992" s="43"/>
      <c r="J2992" s="43"/>
      <c r="K2992" s="43"/>
      <c r="L2992" s="43"/>
      <c r="M2992" s="43"/>
      <c r="N2992" s="43"/>
      <c r="O2992" s="43"/>
      <c r="P2992" s="43"/>
      <c r="Q2992" s="41"/>
    </row>
    <row r="2993" spans="1:17" s="18" customFormat="1" x14ac:dyDescent="0.2">
      <c r="A2993" s="43"/>
      <c r="B2993" s="43"/>
      <c r="C2993" s="43"/>
      <c r="D2993" s="43"/>
      <c r="E2993" s="43"/>
      <c r="F2993" s="43"/>
      <c r="G2993" s="43"/>
      <c r="H2993" s="43"/>
      <c r="I2993" s="43"/>
      <c r="J2993" s="43"/>
      <c r="K2993" s="43"/>
      <c r="L2993" s="43"/>
      <c r="M2993" s="43"/>
      <c r="N2993" s="43"/>
      <c r="O2993" s="43"/>
      <c r="P2993" s="43"/>
      <c r="Q2993" s="41"/>
    </row>
    <row r="2994" spans="1:17" s="18" customFormat="1" x14ac:dyDescent="0.2">
      <c r="A2994" s="43"/>
      <c r="B2994" s="43"/>
      <c r="C2994" s="43"/>
      <c r="D2994" s="43"/>
      <c r="E2994" s="43"/>
      <c r="F2994" s="43"/>
      <c r="G2994" s="43"/>
      <c r="H2994" s="43"/>
      <c r="I2994" s="43"/>
      <c r="J2994" s="43"/>
      <c r="K2994" s="43"/>
      <c r="L2994" s="43"/>
      <c r="M2994" s="43"/>
      <c r="N2994" s="43"/>
      <c r="O2994" s="43"/>
      <c r="P2994" s="43"/>
      <c r="Q2994" s="41"/>
    </row>
    <row r="2995" spans="1:17" s="18" customFormat="1" x14ac:dyDescent="0.2">
      <c r="A2995" s="43"/>
      <c r="B2995" s="43"/>
      <c r="C2995" s="43"/>
      <c r="D2995" s="43"/>
      <c r="E2995" s="43"/>
      <c r="F2995" s="43"/>
      <c r="G2995" s="43"/>
      <c r="H2995" s="43"/>
      <c r="I2995" s="43"/>
      <c r="J2995" s="43"/>
      <c r="K2995" s="43"/>
      <c r="L2995" s="43"/>
      <c r="M2995" s="43"/>
      <c r="N2995" s="43"/>
      <c r="O2995" s="43"/>
      <c r="P2995" s="43"/>
      <c r="Q2995" s="41"/>
    </row>
    <row r="2996" spans="1:17" s="18" customFormat="1" x14ac:dyDescent="0.2">
      <c r="A2996" s="43"/>
      <c r="B2996" s="43"/>
      <c r="C2996" s="43"/>
      <c r="D2996" s="43"/>
      <c r="E2996" s="43"/>
      <c r="F2996" s="43"/>
      <c r="G2996" s="43"/>
      <c r="H2996" s="43"/>
      <c r="I2996" s="43"/>
      <c r="J2996" s="43"/>
      <c r="K2996" s="43"/>
      <c r="L2996" s="43"/>
      <c r="M2996" s="43"/>
      <c r="N2996" s="43"/>
      <c r="O2996" s="43"/>
      <c r="P2996" s="43"/>
      <c r="Q2996" s="41"/>
    </row>
    <row r="2997" spans="1:17" s="18" customFormat="1" x14ac:dyDescent="0.2">
      <c r="A2997" s="43"/>
      <c r="B2997" s="43"/>
      <c r="C2997" s="43"/>
      <c r="D2997" s="43"/>
      <c r="E2997" s="43"/>
      <c r="F2997" s="43"/>
      <c r="G2997" s="43"/>
      <c r="H2997" s="43"/>
      <c r="I2997" s="43"/>
      <c r="J2997" s="43"/>
      <c r="K2997" s="43"/>
      <c r="L2997" s="43"/>
      <c r="M2997" s="43"/>
      <c r="N2997" s="43"/>
      <c r="O2997" s="43"/>
      <c r="P2997" s="43"/>
      <c r="Q2997" s="41"/>
    </row>
    <row r="2998" spans="1:17" s="18" customFormat="1" x14ac:dyDescent="0.2">
      <c r="A2998" s="43"/>
      <c r="B2998" s="43"/>
      <c r="C2998" s="43"/>
      <c r="D2998" s="43"/>
      <c r="E2998" s="43"/>
      <c r="F2998" s="43"/>
      <c r="G2998" s="43"/>
      <c r="H2998" s="43"/>
      <c r="I2998" s="43"/>
      <c r="J2998" s="43"/>
      <c r="K2998" s="43"/>
      <c r="L2998" s="43"/>
      <c r="M2998" s="43"/>
      <c r="N2998" s="43"/>
      <c r="O2998" s="43"/>
      <c r="P2998" s="43"/>
      <c r="Q2998" s="41"/>
    </row>
    <row r="2999" spans="1:17" s="18" customFormat="1" x14ac:dyDescent="0.2">
      <c r="A2999" s="43"/>
      <c r="B2999" s="43"/>
      <c r="C2999" s="43"/>
      <c r="D2999" s="43"/>
      <c r="E2999" s="43"/>
      <c r="F2999" s="43"/>
      <c r="G2999" s="43"/>
      <c r="H2999" s="43"/>
      <c r="I2999" s="43"/>
      <c r="J2999" s="43"/>
      <c r="K2999" s="43"/>
      <c r="L2999" s="43"/>
      <c r="M2999" s="43"/>
      <c r="N2999" s="43"/>
      <c r="O2999" s="43"/>
      <c r="P2999" s="43"/>
      <c r="Q2999" s="41"/>
    </row>
    <row r="3000" spans="1:17" s="18" customFormat="1" x14ac:dyDescent="0.2">
      <c r="A3000" s="43"/>
      <c r="B3000" s="43"/>
      <c r="C3000" s="43"/>
      <c r="D3000" s="43"/>
      <c r="E3000" s="43"/>
      <c r="F3000" s="43"/>
      <c r="G3000" s="43"/>
      <c r="H3000" s="43"/>
      <c r="I3000" s="43"/>
      <c r="J3000" s="43"/>
      <c r="K3000" s="43"/>
      <c r="L3000" s="43"/>
      <c r="M3000" s="43"/>
      <c r="N3000" s="43"/>
      <c r="O3000" s="43"/>
      <c r="P3000" s="43"/>
      <c r="Q3000" s="41"/>
    </row>
    <row r="3001" spans="1:17" s="18" customFormat="1" x14ac:dyDescent="0.2">
      <c r="A3001" s="43"/>
      <c r="B3001" s="43"/>
      <c r="C3001" s="43"/>
      <c r="D3001" s="43"/>
      <c r="E3001" s="43"/>
      <c r="F3001" s="43"/>
      <c r="G3001" s="43"/>
      <c r="H3001" s="43"/>
      <c r="I3001" s="43"/>
      <c r="J3001" s="43"/>
      <c r="K3001" s="43"/>
      <c r="L3001" s="43"/>
      <c r="M3001" s="43"/>
      <c r="N3001" s="43"/>
      <c r="O3001" s="43"/>
      <c r="P3001" s="43"/>
      <c r="Q3001" s="41"/>
    </row>
    <row r="3002" spans="1:17" s="18" customFormat="1" x14ac:dyDescent="0.2">
      <c r="A3002" s="43"/>
      <c r="B3002" s="43"/>
      <c r="C3002" s="43"/>
      <c r="D3002" s="43"/>
      <c r="E3002" s="43"/>
      <c r="F3002" s="43"/>
      <c r="G3002" s="43"/>
      <c r="H3002" s="43"/>
      <c r="I3002" s="43"/>
      <c r="J3002" s="43"/>
      <c r="K3002" s="43"/>
      <c r="L3002" s="43"/>
      <c r="M3002" s="43"/>
      <c r="N3002" s="43"/>
      <c r="O3002" s="43"/>
      <c r="P3002" s="43"/>
      <c r="Q3002" s="41"/>
    </row>
    <row r="3003" spans="1:17" s="18" customFormat="1" x14ac:dyDescent="0.2">
      <c r="A3003" s="43"/>
      <c r="B3003" s="43"/>
      <c r="C3003" s="43"/>
      <c r="D3003" s="43"/>
      <c r="E3003" s="43"/>
      <c r="F3003" s="43"/>
      <c r="G3003" s="43"/>
      <c r="H3003" s="43"/>
      <c r="I3003" s="43"/>
      <c r="J3003" s="43"/>
      <c r="K3003" s="43"/>
      <c r="L3003" s="43"/>
      <c r="M3003" s="43"/>
      <c r="N3003" s="43"/>
      <c r="O3003" s="43"/>
      <c r="P3003" s="43"/>
      <c r="Q3003" s="41"/>
    </row>
    <row r="3004" spans="1:17" s="18" customFormat="1" x14ac:dyDescent="0.2">
      <c r="A3004" s="43"/>
      <c r="B3004" s="43"/>
      <c r="C3004" s="43"/>
      <c r="D3004" s="43"/>
      <c r="E3004" s="43"/>
      <c r="F3004" s="43"/>
      <c r="G3004" s="43"/>
      <c r="H3004" s="43"/>
      <c r="I3004" s="43"/>
      <c r="J3004" s="43"/>
      <c r="K3004" s="43"/>
      <c r="L3004" s="43"/>
      <c r="M3004" s="43"/>
      <c r="N3004" s="43"/>
      <c r="O3004" s="43"/>
      <c r="P3004" s="43"/>
      <c r="Q3004" s="41"/>
    </row>
    <row r="3005" spans="1:17" s="18" customFormat="1" x14ac:dyDescent="0.2">
      <c r="A3005" s="43"/>
      <c r="B3005" s="43"/>
      <c r="C3005" s="43"/>
      <c r="D3005" s="43"/>
      <c r="E3005" s="43"/>
      <c r="F3005" s="43"/>
      <c r="G3005" s="43"/>
      <c r="H3005" s="43"/>
      <c r="I3005" s="43"/>
      <c r="J3005" s="43"/>
      <c r="K3005" s="43"/>
      <c r="L3005" s="43"/>
      <c r="M3005" s="43"/>
      <c r="N3005" s="43"/>
      <c r="O3005" s="43"/>
      <c r="P3005" s="43"/>
      <c r="Q3005" s="41"/>
    </row>
    <row r="3006" spans="1:17" s="18" customFormat="1" x14ac:dyDescent="0.2">
      <c r="A3006" s="43"/>
      <c r="B3006" s="43"/>
      <c r="C3006" s="43"/>
      <c r="D3006" s="43"/>
      <c r="E3006" s="43"/>
      <c r="F3006" s="43"/>
      <c r="G3006" s="43"/>
      <c r="H3006" s="43"/>
      <c r="I3006" s="43"/>
      <c r="J3006" s="43"/>
      <c r="K3006" s="43"/>
      <c r="L3006" s="43"/>
      <c r="M3006" s="43"/>
      <c r="N3006" s="43"/>
      <c r="O3006" s="43"/>
      <c r="P3006" s="43"/>
      <c r="Q3006" s="41"/>
    </row>
    <row r="3007" spans="1:17" s="18" customFormat="1" x14ac:dyDescent="0.2">
      <c r="A3007" s="43"/>
      <c r="B3007" s="43"/>
      <c r="C3007" s="43"/>
      <c r="D3007" s="43"/>
      <c r="E3007" s="43"/>
      <c r="F3007" s="43"/>
      <c r="G3007" s="43"/>
      <c r="H3007" s="43"/>
      <c r="I3007" s="43"/>
      <c r="J3007" s="43"/>
      <c r="K3007" s="43"/>
      <c r="L3007" s="43"/>
      <c r="M3007" s="43"/>
      <c r="N3007" s="43"/>
      <c r="O3007" s="43"/>
      <c r="P3007" s="43"/>
      <c r="Q3007" s="41"/>
    </row>
    <row r="3008" spans="1:17" s="18" customFormat="1" x14ac:dyDescent="0.2">
      <c r="A3008" s="43"/>
      <c r="B3008" s="43"/>
      <c r="C3008" s="43"/>
      <c r="D3008" s="43"/>
      <c r="E3008" s="43"/>
      <c r="F3008" s="43"/>
      <c r="G3008" s="43"/>
      <c r="H3008" s="43"/>
      <c r="I3008" s="43"/>
      <c r="J3008" s="43"/>
      <c r="K3008" s="43"/>
      <c r="L3008" s="43"/>
      <c r="M3008" s="43"/>
      <c r="N3008" s="43"/>
      <c r="O3008" s="43"/>
      <c r="P3008" s="43"/>
      <c r="Q3008" s="41"/>
    </row>
    <row r="3009" spans="1:17" s="18" customFormat="1" x14ac:dyDescent="0.2">
      <c r="A3009" s="43"/>
      <c r="B3009" s="43"/>
      <c r="C3009" s="43"/>
      <c r="D3009" s="43"/>
      <c r="E3009" s="43"/>
      <c r="F3009" s="43"/>
      <c r="G3009" s="43"/>
      <c r="H3009" s="43"/>
      <c r="I3009" s="43"/>
      <c r="J3009" s="43"/>
      <c r="K3009" s="43"/>
      <c r="L3009" s="43"/>
      <c r="M3009" s="43"/>
      <c r="N3009" s="43"/>
      <c r="O3009" s="43"/>
      <c r="P3009" s="43"/>
      <c r="Q3009" s="41"/>
    </row>
    <row r="3010" spans="1:17" s="18" customFormat="1" x14ac:dyDescent="0.2">
      <c r="A3010" s="43"/>
      <c r="B3010" s="43"/>
      <c r="C3010" s="43"/>
      <c r="D3010" s="43"/>
      <c r="E3010" s="43"/>
      <c r="F3010" s="43"/>
      <c r="G3010" s="43"/>
      <c r="H3010" s="43"/>
      <c r="I3010" s="43"/>
      <c r="J3010" s="43"/>
      <c r="K3010" s="43"/>
      <c r="L3010" s="43"/>
      <c r="M3010" s="43"/>
      <c r="N3010" s="43"/>
      <c r="O3010" s="43"/>
      <c r="P3010" s="43"/>
      <c r="Q3010" s="41"/>
    </row>
    <row r="3011" spans="1:17" s="18" customFormat="1" x14ac:dyDescent="0.2">
      <c r="A3011" s="43"/>
      <c r="B3011" s="43"/>
      <c r="C3011" s="43"/>
      <c r="D3011" s="43"/>
      <c r="E3011" s="43"/>
      <c r="F3011" s="43"/>
      <c r="G3011" s="43"/>
      <c r="H3011" s="43"/>
      <c r="I3011" s="43"/>
      <c r="J3011" s="43"/>
      <c r="K3011" s="43"/>
      <c r="L3011" s="43"/>
      <c r="M3011" s="43"/>
      <c r="N3011" s="43"/>
      <c r="O3011" s="43"/>
      <c r="P3011" s="43"/>
      <c r="Q3011" s="41"/>
    </row>
    <row r="3012" spans="1:17" s="18" customFormat="1" x14ac:dyDescent="0.2">
      <c r="A3012" s="43"/>
      <c r="B3012" s="43"/>
      <c r="C3012" s="43"/>
      <c r="D3012" s="43"/>
      <c r="E3012" s="43"/>
      <c r="F3012" s="43"/>
      <c r="G3012" s="43"/>
      <c r="H3012" s="43"/>
      <c r="I3012" s="43"/>
      <c r="J3012" s="43"/>
      <c r="K3012" s="43"/>
      <c r="L3012" s="43"/>
      <c r="M3012" s="43"/>
      <c r="N3012" s="43"/>
      <c r="O3012" s="43"/>
      <c r="P3012" s="43"/>
      <c r="Q3012" s="41"/>
    </row>
    <row r="3013" spans="1:17" s="18" customFormat="1" x14ac:dyDescent="0.2">
      <c r="A3013" s="43"/>
      <c r="B3013" s="43"/>
      <c r="C3013" s="43"/>
      <c r="D3013" s="43"/>
      <c r="E3013" s="43"/>
      <c r="F3013" s="43"/>
      <c r="G3013" s="43"/>
      <c r="H3013" s="43"/>
      <c r="I3013" s="43"/>
      <c r="J3013" s="43"/>
      <c r="K3013" s="43"/>
      <c r="L3013" s="43"/>
      <c r="M3013" s="43"/>
      <c r="N3013" s="43"/>
      <c r="O3013" s="43"/>
      <c r="P3013" s="43"/>
      <c r="Q3013" s="41"/>
    </row>
    <row r="3014" spans="1:17" s="18" customFormat="1" x14ac:dyDescent="0.2">
      <c r="A3014" s="43"/>
      <c r="B3014" s="43"/>
      <c r="C3014" s="43"/>
      <c r="D3014" s="43"/>
      <c r="E3014" s="43"/>
      <c r="F3014" s="43"/>
      <c r="G3014" s="43"/>
      <c r="H3014" s="43"/>
      <c r="I3014" s="43"/>
      <c r="J3014" s="43"/>
      <c r="K3014" s="43"/>
      <c r="L3014" s="43"/>
      <c r="M3014" s="43"/>
      <c r="N3014" s="43"/>
      <c r="O3014" s="43"/>
      <c r="P3014" s="43"/>
      <c r="Q3014" s="41"/>
    </row>
    <row r="3015" spans="1:17" s="18" customFormat="1" x14ac:dyDescent="0.2">
      <c r="A3015" s="43"/>
      <c r="B3015" s="43"/>
      <c r="C3015" s="43"/>
      <c r="D3015" s="43"/>
      <c r="E3015" s="43"/>
      <c r="F3015" s="43"/>
      <c r="G3015" s="43"/>
      <c r="H3015" s="43"/>
      <c r="I3015" s="43"/>
      <c r="J3015" s="43"/>
      <c r="K3015" s="43"/>
      <c r="L3015" s="43"/>
      <c r="M3015" s="43"/>
      <c r="N3015" s="43"/>
      <c r="O3015" s="43"/>
      <c r="P3015" s="43"/>
      <c r="Q3015" s="41"/>
    </row>
    <row r="3016" spans="1:17" s="18" customFormat="1" x14ac:dyDescent="0.2">
      <c r="A3016" s="43"/>
      <c r="B3016" s="43"/>
      <c r="C3016" s="43"/>
      <c r="D3016" s="43"/>
      <c r="E3016" s="43"/>
      <c r="F3016" s="43"/>
      <c r="G3016" s="43"/>
      <c r="H3016" s="43"/>
      <c r="I3016" s="43"/>
      <c r="J3016" s="43"/>
      <c r="K3016" s="43"/>
      <c r="L3016" s="43"/>
      <c r="M3016" s="43"/>
      <c r="N3016" s="43"/>
      <c r="O3016" s="43"/>
      <c r="P3016" s="43"/>
      <c r="Q3016" s="41"/>
    </row>
    <row r="3017" spans="1:17" s="18" customFormat="1" x14ac:dyDescent="0.2">
      <c r="A3017" s="43"/>
      <c r="B3017" s="43"/>
      <c r="C3017" s="43"/>
      <c r="D3017" s="43"/>
      <c r="E3017" s="43"/>
      <c r="F3017" s="43"/>
      <c r="G3017" s="43"/>
      <c r="H3017" s="43"/>
      <c r="I3017" s="43"/>
      <c r="J3017" s="43"/>
      <c r="K3017" s="43"/>
      <c r="L3017" s="43"/>
      <c r="M3017" s="43"/>
      <c r="N3017" s="43"/>
      <c r="O3017" s="43"/>
      <c r="P3017" s="43"/>
      <c r="Q3017" s="41"/>
    </row>
    <row r="3018" spans="1:17" s="18" customFormat="1" x14ac:dyDescent="0.2">
      <c r="A3018" s="43"/>
      <c r="B3018" s="43"/>
      <c r="C3018" s="43"/>
      <c r="D3018" s="43"/>
      <c r="E3018" s="43"/>
      <c r="F3018" s="43"/>
      <c r="G3018" s="43"/>
      <c r="H3018" s="43"/>
      <c r="I3018" s="43"/>
      <c r="J3018" s="43"/>
      <c r="K3018" s="43"/>
      <c r="L3018" s="43"/>
      <c r="M3018" s="43"/>
      <c r="N3018" s="43"/>
      <c r="O3018" s="43"/>
      <c r="P3018" s="43"/>
      <c r="Q3018" s="41"/>
    </row>
    <row r="3019" spans="1:17" s="18" customFormat="1" x14ac:dyDescent="0.2">
      <c r="A3019" s="43"/>
      <c r="B3019" s="43"/>
      <c r="C3019" s="43"/>
      <c r="D3019" s="43"/>
      <c r="E3019" s="43"/>
      <c r="F3019" s="43"/>
      <c r="G3019" s="43"/>
      <c r="H3019" s="43"/>
      <c r="I3019" s="43"/>
      <c r="J3019" s="43"/>
      <c r="K3019" s="43"/>
      <c r="L3019" s="43"/>
      <c r="M3019" s="43"/>
      <c r="N3019" s="43"/>
      <c r="O3019" s="43"/>
      <c r="P3019" s="43"/>
      <c r="Q3019" s="41"/>
    </row>
    <row r="3020" spans="1:17" s="18" customFormat="1" x14ac:dyDescent="0.2">
      <c r="A3020" s="43"/>
      <c r="B3020" s="43"/>
      <c r="C3020" s="43"/>
      <c r="D3020" s="43"/>
      <c r="E3020" s="43"/>
      <c r="F3020" s="43"/>
      <c r="G3020" s="43"/>
      <c r="H3020" s="43"/>
      <c r="I3020" s="43"/>
      <c r="J3020" s="43"/>
      <c r="K3020" s="43"/>
      <c r="L3020" s="43"/>
      <c r="M3020" s="43"/>
      <c r="N3020" s="43"/>
      <c r="O3020" s="43"/>
      <c r="P3020" s="43"/>
      <c r="Q3020" s="41"/>
    </row>
    <row r="3021" spans="1:17" s="18" customFormat="1" x14ac:dyDescent="0.2">
      <c r="A3021" s="43"/>
      <c r="B3021" s="43"/>
      <c r="C3021" s="43"/>
      <c r="D3021" s="43"/>
      <c r="E3021" s="43"/>
      <c r="F3021" s="43"/>
      <c r="G3021" s="43"/>
      <c r="H3021" s="43"/>
      <c r="I3021" s="43"/>
      <c r="J3021" s="43"/>
      <c r="K3021" s="43"/>
      <c r="L3021" s="43"/>
      <c r="M3021" s="43"/>
      <c r="N3021" s="43"/>
      <c r="O3021" s="43"/>
      <c r="P3021" s="43"/>
      <c r="Q3021" s="41"/>
    </row>
    <row r="3022" spans="1:17" s="18" customFormat="1" x14ac:dyDescent="0.2">
      <c r="A3022" s="43"/>
      <c r="B3022" s="43"/>
      <c r="C3022" s="43"/>
      <c r="D3022" s="43"/>
      <c r="E3022" s="43"/>
      <c r="F3022" s="43"/>
      <c r="G3022" s="43"/>
      <c r="H3022" s="43"/>
      <c r="I3022" s="43"/>
      <c r="J3022" s="43"/>
      <c r="K3022" s="43"/>
      <c r="L3022" s="43"/>
      <c r="M3022" s="43"/>
      <c r="N3022" s="43"/>
      <c r="O3022" s="43"/>
      <c r="P3022" s="43"/>
      <c r="Q3022" s="41"/>
    </row>
    <row r="3023" spans="1:17" s="18" customFormat="1" x14ac:dyDescent="0.2">
      <c r="A3023" s="43"/>
      <c r="B3023" s="43"/>
      <c r="C3023" s="43"/>
      <c r="D3023" s="43"/>
      <c r="E3023" s="43"/>
      <c r="F3023" s="43"/>
      <c r="G3023" s="43"/>
      <c r="H3023" s="43"/>
      <c r="I3023" s="43"/>
      <c r="J3023" s="43"/>
      <c r="K3023" s="43"/>
      <c r="L3023" s="43"/>
      <c r="M3023" s="43"/>
      <c r="N3023" s="43"/>
      <c r="O3023" s="43"/>
      <c r="P3023" s="43"/>
      <c r="Q3023" s="41"/>
    </row>
    <row r="3024" spans="1:17" s="18" customFormat="1" x14ac:dyDescent="0.2">
      <c r="A3024" s="43"/>
      <c r="B3024" s="43"/>
      <c r="C3024" s="43"/>
      <c r="D3024" s="43"/>
      <c r="E3024" s="43"/>
      <c r="F3024" s="43"/>
      <c r="G3024" s="43"/>
      <c r="H3024" s="43"/>
      <c r="I3024" s="43"/>
      <c r="J3024" s="43"/>
      <c r="K3024" s="43"/>
      <c r="L3024" s="43"/>
      <c r="M3024" s="43"/>
      <c r="N3024" s="43"/>
      <c r="O3024" s="43"/>
      <c r="P3024" s="43"/>
      <c r="Q3024" s="41"/>
    </row>
    <row r="3025" spans="1:17" s="18" customFormat="1" x14ac:dyDescent="0.2">
      <c r="A3025" s="43"/>
      <c r="B3025" s="43"/>
      <c r="C3025" s="43"/>
      <c r="D3025" s="43"/>
      <c r="E3025" s="43"/>
      <c r="F3025" s="43"/>
      <c r="G3025" s="43"/>
      <c r="H3025" s="43"/>
      <c r="I3025" s="43"/>
      <c r="J3025" s="43"/>
      <c r="K3025" s="43"/>
      <c r="L3025" s="43"/>
      <c r="M3025" s="43"/>
      <c r="N3025" s="43"/>
      <c r="O3025" s="43"/>
      <c r="P3025" s="43"/>
      <c r="Q3025" s="41"/>
    </row>
    <row r="3026" spans="1:17" s="18" customFormat="1" x14ac:dyDescent="0.2">
      <c r="A3026" s="43"/>
      <c r="B3026" s="43"/>
      <c r="C3026" s="43"/>
      <c r="D3026" s="43"/>
      <c r="E3026" s="43"/>
      <c r="F3026" s="43"/>
      <c r="G3026" s="43"/>
      <c r="H3026" s="43"/>
      <c r="I3026" s="43"/>
      <c r="J3026" s="43"/>
      <c r="K3026" s="43"/>
      <c r="L3026" s="43"/>
      <c r="M3026" s="43"/>
      <c r="N3026" s="43"/>
      <c r="O3026" s="43"/>
      <c r="P3026" s="43"/>
      <c r="Q3026" s="41"/>
    </row>
    <row r="3027" spans="1:17" s="18" customFormat="1" x14ac:dyDescent="0.2">
      <c r="A3027" s="43"/>
      <c r="B3027" s="43"/>
      <c r="C3027" s="43"/>
      <c r="D3027" s="43"/>
      <c r="E3027" s="43"/>
      <c r="F3027" s="43"/>
      <c r="G3027" s="43"/>
      <c r="H3027" s="43"/>
      <c r="I3027" s="43"/>
      <c r="J3027" s="43"/>
      <c r="K3027" s="43"/>
      <c r="L3027" s="43"/>
      <c r="M3027" s="43"/>
      <c r="N3027" s="43"/>
      <c r="O3027" s="43"/>
      <c r="P3027" s="43"/>
      <c r="Q3027" s="41"/>
    </row>
    <row r="3028" spans="1:17" s="18" customFormat="1" x14ac:dyDescent="0.2">
      <c r="A3028" s="43"/>
      <c r="B3028" s="43"/>
      <c r="C3028" s="43"/>
      <c r="D3028" s="43"/>
      <c r="E3028" s="43"/>
      <c r="F3028" s="43"/>
      <c r="G3028" s="43"/>
      <c r="H3028" s="43"/>
      <c r="I3028" s="43"/>
      <c r="J3028" s="43"/>
      <c r="K3028" s="43"/>
      <c r="L3028" s="43"/>
      <c r="M3028" s="43"/>
      <c r="N3028" s="43"/>
      <c r="O3028" s="43"/>
      <c r="P3028" s="43"/>
      <c r="Q3028" s="41"/>
    </row>
    <row r="3029" spans="1:17" s="18" customFormat="1" x14ac:dyDescent="0.2">
      <c r="A3029" s="43"/>
      <c r="B3029" s="43"/>
      <c r="C3029" s="43"/>
      <c r="D3029" s="43"/>
      <c r="E3029" s="43"/>
      <c r="F3029" s="43"/>
      <c r="G3029" s="43"/>
      <c r="H3029" s="43"/>
      <c r="I3029" s="43"/>
      <c r="J3029" s="43"/>
      <c r="K3029" s="43"/>
      <c r="L3029" s="43"/>
      <c r="M3029" s="43"/>
      <c r="N3029" s="43"/>
      <c r="O3029" s="43"/>
      <c r="P3029" s="43"/>
      <c r="Q3029" s="41"/>
    </row>
    <row r="3030" spans="1:17" s="18" customFormat="1" x14ac:dyDescent="0.2">
      <c r="A3030" s="43"/>
      <c r="B3030" s="43"/>
      <c r="C3030" s="43"/>
      <c r="D3030" s="43"/>
      <c r="E3030" s="43"/>
      <c r="F3030" s="43"/>
      <c r="G3030" s="43"/>
      <c r="H3030" s="43"/>
      <c r="I3030" s="43"/>
      <c r="J3030" s="43"/>
      <c r="K3030" s="43"/>
      <c r="L3030" s="43"/>
      <c r="M3030" s="43"/>
      <c r="N3030" s="43"/>
      <c r="O3030" s="43"/>
      <c r="P3030" s="43"/>
      <c r="Q3030" s="41"/>
    </row>
    <row r="3031" spans="1:17" s="18" customFormat="1" x14ac:dyDescent="0.2">
      <c r="A3031" s="43"/>
      <c r="B3031" s="43"/>
      <c r="C3031" s="43"/>
      <c r="D3031" s="43"/>
      <c r="E3031" s="43"/>
      <c r="F3031" s="43"/>
      <c r="G3031" s="43"/>
      <c r="H3031" s="43"/>
      <c r="I3031" s="43"/>
      <c r="J3031" s="43"/>
      <c r="K3031" s="43"/>
      <c r="L3031" s="43"/>
      <c r="M3031" s="43"/>
      <c r="N3031" s="43"/>
      <c r="O3031" s="43"/>
      <c r="P3031" s="43"/>
      <c r="Q3031" s="41"/>
    </row>
    <row r="3032" spans="1:17" s="18" customFormat="1" x14ac:dyDescent="0.2">
      <c r="A3032" s="43"/>
      <c r="B3032" s="43"/>
      <c r="C3032" s="43"/>
      <c r="D3032" s="43"/>
      <c r="E3032" s="43"/>
      <c r="F3032" s="43"/>
      <c r="G3032" s="43"/>
      <c r="H3032" s="43"/>
      <c r="I3032" s="43"/>
      <c r="J3032" s="43"/>
      <c r="K3032" s="43"/>
      <c r="L3032" s="43"/>
      <c r="M3032" s="43"/>
      <c r="N3032" s="43"/>
      <c r="O3032" s="43"/>
      <c r="P3032" s="43"/>
      <c r="Q3032" s="41"/>
    </row>
    <row r="3033" spans="1:17" s="18" customFormat="1" x14ac:dyDescent="0.2">
      <c r="A3033" s="43"/>
      <c r="B3033" s="43"/>
      <c r="C3033" s="43"/>
      <c r="D3033" s="43"/>
      <c r="E3033" s="43"/>
      <c r="F3033" s="43"/>
      <c r="G3033" s="43"/>
      <c r="H3033" s="43"/>
      <c r="I3033" s="43"/>
      <c r="J3033" s="43"/>
      <c r="K3033" s="43"/>
      <c r="L3033" s="43"/>
      <c r="M3033" s="43"/>
      <c r="N3033" s="43"/>
      <c r="O3033" s="43"/>
      <c r="P3033" s="43"/>
      <c r="Q3033" s="41"/>
    </row>
    <row r="3034" spans="1:17" s="18" customFormat="1" x14ac:dyDescent="0.2">
      <c r="A3034" s="43"/>
      <c r="B3034" s="43"/>
      <c r="C3034" s="43"/>
      <c r="D3034" s="43"/>
      <c r="E3034" s="43"/>
      <c r="F3034" s="43"/>
      <c r="G3034" s="43"/>
      <c r="H3034" s="43"/>
      <c r="I3034" s="43"/>
      <c r="J3034" s="43"/>
      <c r="K3034" s="43"/>
      <c r="L3034" s="43"/>
      <c r="M3034" s="43"/>
      <c r="N3034" s="43"/>
      <c r="O3034" s="43"/>
      <c r="P3034" s="43"/>
      <c r="Q3034" s="41"/>
    </row>
    <row r="3035" spans="1:17" s="18" customFormat="1" x14ac:dyDescent="0.2">
      <c r="A3035" s="43"/>
      <c r="B3035" s="43"/>
      <c r="C3035" s="43"/>
      <c r="D3035" s="43"/>
      <c r="E3035" s="43"/>
      <c r="F3035" s="43"/>
      <c r="G3035" s="43"/>
      <c r="H3035" s="43"/>
      <c r="I3035" s="43"/>
      <c r="J3035" s="43"/>
      <c r="K3035" s="43"/>
      <c r="L3035" s="43"/>
      <c r="M3035" s="43"/>
      <c r="N3035" s="43"/>
      <c r="O3035" s="43"/>
      <c r="P3035" s="43"/>
      <c r="Q3035" s="41"/>
    </row>
    <row r="3036" spans="1:17" s="18" customFormat="1" x14ac:dyDescent="0.2">
      <c r="A3036" s="43"/>
      <c r="B3036" s="43"/>
      <c r="C3036" s="43"/>
      <c r="D3036" s="43"/>
      <c r="E3036" s="43"/>
      <c r="F3036" s="43"/>
      <c r="G3036" s="43"/>
      <c r="H3036" s="43"/>
      <c r="I3036" s="43"/>
      <c r="J3036" s="43"/>
      <c r="K3036" s="43"/>
      <c r="L3036" s="43"/>
      <c r="M3036" s="43"/>
      <c r="N3036" s="43"/>
      <c r="O3036" s="43"/>
      <c r="P3036" s="43"/>
      <c r="Q3036" s="41"/>
    </row>
    <row r="3037" spans="1:17" s="18" customFormat="1" x14ac:dyDescent="0.2">
      <c r="A3037" s="43"/>
      <c r="B3037" s="43"/>
      <c r="C3037" s="43"/>
      <c r="D3037" s="43"/>
      <c r="E3037" s="43"/>
      <c r="F3037" s="43"/>
      <c r="G3037" s="43"/>
      <c r="H3037" s="43"/>
      <c r="I3037" s="43"/>
      <c r="J3037" s="43"/>
      <c r="K3037" s="43"/>
      <c r="L3037" s="43"/>
      <c r="M3037" s="43"/>
      <c r="N3037" s="43"/>
      <c r="O3037" s="43"/>
      <c r="P3037" s="43"/>
      <c r="Q3037" s="41"/>
    </row>
    <row r="3038" spans="1:17" s="18" customFormat="1" x14ac:dyDescent="0.2">
      <c r="A3038" s="43"/>
      <c r="B3038" s="43"/>
      <c r="C3038" s="43"/>
      <c r="D3038" s="43"/>
      <c r="E3038" s="43"/>
      <c r="F3038" s="43"/>
      <c r="G3038" s="43"/>
      <c r="H3038" s="43"/>
      <c r="I3038" s="43"/>
      <c r="J3038" s="43"/>
      <c r="K3038" s="43"/>
      <c r="L3038" s="43"/>
      <c r="M3038" s="43"/>
      <c r="N3038" s="43"/>
      <c r="O3038" s="43"/>
      <c r="P3038" s="43"/>
      <c r="Q3038" s="41"/>
    </row>
    <row r="3039" spans="1:17" s="18" customFormat="1" x14ac:dyDescent="0.2">
      <c r="A3039" s="43"/>
      <c r="B3039" s="43"/>
      <c r="C3039" s="43"/>
      <c r="D3039" s="43"/>
      <c r="E3039" s="43"/>
      <c r="F3039" s="43"/>
      <c r="G3039" s="43"/>
      <c r="H3039" s="43"/>
      <c r="I3039" s="43"/>
      <c r="J3039" s="43"/>
      <c r="K3039" s="43"/>
      <c r="L3039" s="43"/>
      <c r="M3039" s="43"/>
      <c r="N3039" s="43"/>
      <c r="O3039" s="43"/>
      <c r="P3039" s="43"/>
      <c r="Q3039" s="41"/>
    </row>
    <row r="3040" spans="1:17" s="18" customFormat="1" x14ac:dyDescent="0.2">
      <c r="A3040" s="43"/>
      <c r="B3040" s="43"/>
      <c r="C3040" s="43"/>
      <c r="D3040" s="43"/>
      <c r="E3040" s="43"/>
      <c r="F3040" s="43"/>
      <c r="G3040" s="43"/>
      <c r="H3040" s="43"/>
      <c r="I3040" s="43"/>
      <c r="J3040" s="43"/>
      <c r="K3040" s="43"/>
      <c r="L3040" s="43"/>
      <c r="M3040" s="43"/>
      <c r="N3040" s="43"/>
      <c r="O3040" s="43"/>
      <c r="P3040" s="43"/>
      <c r="Q3040" s="41"/>
    </row>
    <row r="3041" spans="1:17" s="18" customFormat="1" x14ac:dyDescent="0.2">
      <c r="A3041" s="43"/>
      <c r="B3041" s="43"/>
      <c r="C3041" s="43"/>
      <c r="D3041" s="43"/>
      <c r="E3041" s="43"/>
      <c r="F3041" s="43"/>
      <c r="G3041" s="43"/>
      <c r="H3041" s="43"/>
      <c r="I3041" s="43"/>
      <c r="J3041" s="43"/>
      <c r="K3041" s="43"/>
      <c r="L3041" s="43"/>
      <c r="M3041" s="43"/>
      <c r="N3041" s="43"/>
      <c r="O3041" s="43"/>
      <c r="P3041" s="43"/>
      <c r="Q3041" s="41"/>
    </row>
    <row r="3042" spans="1:17" s="18" customFormat="1" x14ac:dyDescent="0.2">
      <c r="A3042" s="43"/>
      <c r="B3042" s="43"/>
      <c r="C3042" s="43"/>
      <c r="D3042" s="43"/>
      <c r="E3042" s="43"/>
      <c r="F3042" s="43"/>
      <c r="G3042" s="43"/>
      <c r="H3042" s="43"/>
      <c r="I3042" s="43"/>
      <c r="J3042" s="43"/>
      <c r="K3042" s="43"/>
      <c r="L3042" s="43"/>
      <c r="M3042" s="43"/>
      <c r="N3042" s="43"/>
      <c r="O3042" s="43"/>
      <c r="P3042" s="43"/>
      <c r="Q3042" s="41"/>
    </row>
    <row r="3043" spans="1:17" s="18" customFormat="1" x14ac:dyDescent="0.2">
      <c r="A3043" s="43"/>
      <c r="B3043" s="43"/>
      <c r="C3043" s="43"/>
      <c r="D3043" s="43"/>
      <c r="E3043" s="43"/>
      <c r="F3043" s="43"/>
      <c r="G3043" s="43"/>
      <c r="H3043" s="43"/>
      <c r="I3043" s="43"/>
      <c r="J3043" s="43"/>
      <c r="K3043" s="43"/>
      <c r="L3043" s="43"/>
      <c r="M3043" s="43"/>
      <c r="N3043" s="43"/>
      <c r="O3043" s="43"/>
      <c r="P3043" s="43"/>
      <c r="Q3043" s="41"/>
    </row>
    <row r="3044" spans="1:17" s="18" customFormat="1" x14ac:dyDescent="0.2">
      <c r="A3044" s="43"/>
      <c r="B3044" s="43"/>
      <c r="C3044" s="43"/>
      <c r="D3044" s="43"/>
      <c r="E3044" s="43"/>
      <c r="F3044" s="43"/>
      <c r="G3044" s="43"/>
      <c r="H3044" s="43"/>
      <c r="I3044" s="43"/>
      <c r="J3044" s="43"/>
      <c r="K3044" s="43"/>
      <c r="L3044" s="43"/>
      <c r="M3044" s="43"/>
      <c r="N3044" s="43"/>
      <c r="O3044" s="43"/>
      <c r="P3044" s="43"/>
      <c r="Q3044" s="41"/>
    </row>
    <row r="3045" spans="1:17" s="18" customFormat="1" x14ac:dyDescent="0.2">
      <c r="A3045" s="43"/>
      <c r="B3045" s="43"/>
      <c r="C3045" s="43"/>
      <c r="D3045" s="43"/>
      <c r="E3045" s="43"/>
      <c r="F3045" s="43"/>
      <c r="G3045" s="43"/>
      <c r="H3045" s="43"/>
      <c r="I3045" s="43"/>
      <c r="J3045" s="43"/>
      <c r="K3045" s="43"/>
      <c r="L3045" s="43"/>
      <c r="M3045" s="43"/>
      <c r="N3045" s="43"/>
      <c r="O3045" s="43"/>
      <c r="P3045" s="43"/>
      <c r="Q3045" s="41"/>
    </row>
    <row r="3046" spans="1:17" s="18" customFormat="1" x14ac:dyDescent="0.2">
      <c r="A3046" s="43"/>
      <c r="B3046" s="43"/>
      <c r="C3046" s="43"/>
      <c r="D3046" s="43"/>
      <c r="E3046" s="43"/>
      <c r="F3046" s="43"/>
      <c r="G3046" s="43"/>
      <c r="H3046" s="43"/>
      <c r="I3046" s="43"/>
      <c r="J3046" s="43"/>
      <c r="K3046" s="43"/>
      <c r="L3046" s="43"/>
      <c r="M3046" s="43"/>
      <c r="N3046" s="43"/>
      <c r="O3046" s="43"/>
      <c r="P3046" s="43"/>
      <c r="Q3046" s="41"/>
    </row>
    <row r="3047" spans="1:17" s="18" customFormat="1" x14ac:dyDescent="0.2">
      <c r="A3047" s="43"/>
      <c r="B3047" s="43"/>
      <c r="C3047" s="43"/>
      <c r="D3047" s="43"/>
      <c r="E3047" s="43"/>
      <c r="F3047" s="43"/>
      <c r="G3047" s="43"/>
      <c r="H3047" s="43"/>
      <c r="I3047" s="43"/>
      <c r="J3047" s="43"/>
      <c r="K3047" s="43"/>
      <c r="L3047" s="43"/>
      <c r="M3047" s="43"/>
      <c r="N3047" s="43"/>
      <c r="O3047" s="43"/>
      <c r="P3047" s="43"/>
      <c r="Q3047" s="41"/>
    </row>
    <row r="3048" spans="1:17" s="18" customFormat="1" x14ac:dyDescent="0.2">
      <c r="A3048" s="43"/>
      <c r="B3048" s="43"/>
      <c r="C3048" s="43"/>
      <c r="D3048" s="43"/>
      <c r="E3048" s="43"/>
      <c r="F3048" s="43"/>
      <c r="G3048" s="43"/>
      <c r="H3048" s="43"/>
      <c r="I3048" s="43"/>
      <c r="J3048" s="43"/>
      <c r="K3048" s="43"/>
      <c r="L3048" s="43"/>
      <c r="M3048" s="43"/>
      <c r="N3048" s="43"/>
      <c r="O3048" s="43"/>
      <c r="P3048" s="43"/>
      <c r="Q3048" s="41"/>
    </row>
    <row r="3049" spans="1:17" s="18" customFormat="1" x14ac:dyDescent="0.2">
      <c r="A3049" s="43"/>
      <c r="B3049" s="43"/>
      <c r="C3049" s="43"/>
      <c r="D3049" s="43"/>
      <c r="E3049" s="43"/>
      <c r="F3049" s="43"/>
      <c r="G3049" s="43"/>
      <c r="H3049" s="43"/>
      <c r="I3049" s="43"/>
      <c r="J3049" s="43"/>
      <c r="K3049" s="43"/>
      <c r="L3049" s="43"/>
      <c r="M3049" s="43"/>
      <c r="N3049" s="43"/>
      <c r="O3049" s="43"/>
      <c r="P3049" s="43"/>
      <c r="Q3049" s="41"/>
    </row>
    <row r="3050" spans="1:17" s="18" customFormat="1" x14ac:dyDescent="0.2">
      <c r="A3050" s="43"/>
      <c r="B3050" s="43"/>
      <c r="C3050" s="43"/>
      <c r="D3050" s="43"/>
      <c r="E3050" s="43"/>
      <c r="F3050" s="43"/>
      <c r="G3050" s="43"/>
      <c r="H3050" s="43"/>
      <c r="I3050" s="43"/>
      <c r="J3050" s="43"/>
      <c r="K3050" s="43"/>
      <c r="L3050" s="43"/>
      <c r="M3050" s="43"/>
      <c r="N3050" s="43"/>
      <c r="O3050" s="43"/>
      <c r="P3050" s="43"/>
      <c r="Q3050" s="41"/>
    </row>
    <row r="3051" spans="1:17" s="18" customFormat="1" x14ac:dyDescent="0.2">
      <c r="A3051" s="43"/>
      <c r="B3051" s="43"/>
      <c r="C3051" s="43"/>
      <c r="D3051" s="43"/>
      <c r="E3051" s="43"/>
      <c r="F3051" s="43"/>
      <c r="G3051" s="43"/>
      <c r="H3051" s="43"/>
      <c r="I3051" s="43"/>
      <c r="J3051" s="43"/>
      <c r="K3051" s="43"/>
      <c r="L3051" s="43"/>
      <c r="M3051" s="43"/>
      <c r="N3051" s="43"/>
      <c r="O3051" s="43"/>
      <c r="P3051" s="43"/>
      <c r="Q3051" s="41"/>
    </row>
    <row r="3052" spans="1:17" s="18" customFormat="1" x14ac:dyDescent="0.2">
      <c r="A3052" s="43"/>
      <c r="B3052" s="43"/>
      <c r="C3052" s="43"/>
      <c r="D3052" s="43"/>
      <c r="E3052" s="43"/>
      <c r="F3052" s="43"/>
      <c r="G3052" s="43"/>
      <c r="H3052" s="43"/>
      <c r="I3052" s="43"/>
      <c r="J3052" s="43"/>
      <c r="K3052" s="43"/>
      <c r="L3052" s="43"/>
      <c r="M3052" s="43"/>
      <c r="N3052" s="43"/>
      <c r="O3052" s="43"/>
      <c r="P3052" s="43"/>
      <c r="Q3052" s="41"/>
    </row>
    <row r="3053" spans="1:17" s="18" customFormat="1" x14ac:dyDescent="0.2">
      <c r="A3053" s="43"/>
      <c r="B3053" s="43"/>
      <c r="C3053" s="43"/>
      <c r="D3053" s="43"/>
      <c r="E3053" s="43"/>
      <c r="F3053" s="43"/>
      <c r="G3053" s="43"/>
      <c r="H3053" s="43"/>
      <c r="I3053" s="43"/>
      <c r="J3053" s="43"/>
      <c r="K3053" s="43"/>
      <c r="L3053" s="43"/>
      <c r="M3053" s="43"/>
      <c r="N3053" s="43"/>
      <c r="O3053" s="43"/>
      <c r="P3053" s="43"/>
      <c r="Q3053" s="41"/>
    </row>
    <row r="3054" spans="1:17" s="18" customFormat="1" x14ac:dyDescent="0.2">
      <c r="A3054" s="43"/>
      <c r="B3054" s="43"/>
      <c r="C3054" s="43"/>
      <c r="D3054" s="43"/>
      <c r="E3054" s="43"/>
      <c r="F3054" s="43"/>
      <c r="G3054" s="43"/>
      <c r="H3054" s="43"/>
      <c r="I3054" s="43"/>
      <c r="J3054" s="43"/>
      <c r="K3054" s="43"/>
      <c r="L3054" s="43"/>
      <c r="M3054" s="43"/>
      <c r="N3054" s="43"/>
      <c r="O3054" s="43"/>
      <c r="P3054" s="43"/>
      <c r="Q3054" s="41"/>
    </row>
    <row r="3055" spans="1:17" s="18" customFormat="1" x14ac:dyDescent="0.2">
      <c r="A3055" s="43"/>
      <c r="B3055" s="43"/>
      <c r="C3055" s="43"/>
      <c r="D3055" s="43"/>
      <c r="E3055" s="43"/>
      <c r="F3055" s="43"/>
      <c r="G3055" s="43"/>
      <c r="H3055" s="43"/>
      <c r="I3055" s="43"/>
      <c r="J3055" s="43"/>
      <c r="K3055" s="43"/>
      <c r="L3055" s="43"/>
      <c r="M3055" s="43"/>
      <c r="N3055" s="43"/>
      <c r="O3055" s="43"/>
      <c r="P3055" s="43"/>
      <c r="Q3055" s="41"/>
    </row>
    <row r="3056" spans="1:17" s="18" customFormat="1" x14ac:dyDescent="0.2">
      <c r="A3056" s="43"/>
      <c r="B3056" s="43"/>
      <c r="C3056" s="43"/>
      <c r="D3056" s="43"/>
      <c r="E3056" s="43"/>
      <c r="F3056" s="43"/>
      <c r="G3056" s="43"/>
      <c r="H3056" s="43"/>
      <c r="I3056" s="43"/>
      <c r="J3056" s="43"/>
      <c r="K3056" s="43"/>
      <c r="L3056" s="43"/>
      <c r="M3056" s="43"/>
      <c r="N3056" s="43"/>
      <c r="O3056" s="43"/>
      <c r="P3056" s="43"/>
      <c r="Q3056" s="41"/>
    </row>
    <row r="3057" spans="1:17" s="18" customFormat="1" x14ac:dyDescent="0.2">
      <c r="A3057" s="43"/>
      <c r="B3057" s="43"/>
      <c r="C3057" s="43"/>
      <c r="D3057" s="43"/>
      <c r="E3057" s="43"/>
      <c r="F3057" s="43"/>
      <c r="G3057" s="43"/>
      <c r="H3057" s="43"/>
      <c r="I3057" s="43"/>
      <c r="J3057" s="43"/>
      <c r="K3057" s="43"/>
      <c r="L3057" s="43"/>
      <c r="M3057" s="43"/>
      <c r="N3057" s="43"/>
      <c r="O3057" s="43"/>
      <c r="P3057" s="43"/>
      <c r="Q3057" s="41"/>
    </row>
    <row r="3058" spans="1:17" s="18" customFormat="1" x14ac:dyDescent="0.2">
      <c r="A3058" s="43"/>
      <c r="B3058" s="43"/>
      <c r="C3058" s="43"/>
      <c r="D3058" s="43"/>
      <c r="E3058" s="43"/>
      <c r="F3058" s="43"/>
      <c r="G3058" s="43"/>
      <c r="H3058" s="43"/>
      <c r="I3058" s="43"/>
      <c r="J3058" s="43"/>
      <c r="K3058" s="43"/>
      <c r="L3058" s="43"/>
      <c r="M3058" s="43"/>
      <c r="N3058" s="43"/>
      <c r="O3058" s="43"/>
      <c r="P3058" s="43"/>
      <c r="Q3058" s="41"/>
    </row>
    <row r="3059" spans="1:17" s="18" customFormat="1" x14ac:dyDescent="0.2">
      <c r="A3059" s="43"/>
      <c r="B3059" s="43"/>
      <c r="C3059" s="43"/>
      <c r="D3059" s="43"/>
      <c r="E3059" s="43"/>
      <c r="F3059" s="43"/>
      <c r="G3059" s="43"/>
      <c r="H3059" s="43"/>
      <c r="I3059" s="43"/>
      <c r="J3059" s="43"/>
      <c r="K3059" s="43"/>
      <c r="L3059" s="43"/>
      <c r="M3059" s="43"/>
      <c r="N3059" s="43"/>
      <c r="O3059" s="43"/>
      <c r="P3059" s="43"/>
      <c r="Q3059" s="41"/>
    </row>
    <row r="3060" spans="1:17" s="18" customFormat="1" x14ac:dyDescent="0.2">
      <c r="A3060" s="43"/>
      <c r="B3060" s="43"/>
      <c r="C3060" s="43"/>
      <c r="D3060" s="43"/>
      <c r="E3060" s="43"/>
      <c r="F3060" s="43"/>
      <c r="G3060" s="43"/>
      <c r="H3060" s="43"/>
      <c r="I3060" s="43"/>
      <c r="J3060" s="43"/>
      <c r="K3060" s="43"/>
      <c r="L3060" s="43"/>
      <c r="M3060" s="43"/>
      <c r="N3060" s="43"/>
      <c r="O3060" s="43"/>
      <c r="P3060" s="43"/>
      <c r="Q3060" s="41"/>
    </row>
    <row r="3061" spans="1:17" s="18" customFormat="1" x14ac:dyDescent="0.2">
      <c r="A3061" s="43"/>
      <c r="B3061" s="43"/>
      <c r="C3061" s="43"/>
      <c r="D3061" s="43"/>
      <c r="E3061" s="43"/>
      <c r="F3061" s="43"/>
      <c r="G3061" s="43"/>
      <c r="H3061" s="43"/>
      <c r="I3061" s="43"/>
      <c r="J3061" s="43"/>
      <c r="K3061" s="43"/>
      <c r="L3061" s="43"/>
      <c r="M3061" s="43"/>
      <c r="N3061" s="43"/>
      <c r="O3061" s="43"/>
      <c r="P3061" s="43"/>
      <c r="Q3061" s="41"/>
    </row>
    <row r="3062" spans="1:17" s="18" customFormat="1" x14ac:dyDescent="0.2">
      <c r="A3062" s="43"/>
      <c r="B3062" s="43"/>
      <c r="C3062" s="43"/>
      <c r="D3062" s="43"/>
      <c r="E3062" s="43"/>
      <c r="F3062" s="43"/>
      <c r="G3062" s="43"/>
      <c r="H3062" s="43"/>
      <c r="I3062" s="43"/>
      <c r="J3062" s="43"/>
      <c r="K3062" s="43"/>
      <c r="L3062" s="43"/>
      <c r="M3062" s="43"/>
      <c r="N3062" s="43"/>
      <c r="O3062" s="43"/>
      <c r="P3062" s="43"/>
      <c r="Q3062" s="41"/>
    </row>
    <row r="3063" spans="1:17" s="18" customFormat="1" x14ac:dyDescent="0.2">
      <c r="A3063" s="43"/>
      <c r="B3063" s="43"/>
      <c r="C3063" s="43"/>
      <c r="D3063" s="43"/>
      <c r="E3063" s="43"/>
      <c r="F3063" s="43"/>
      <c r="G3063" s="43"/>
      <c r="H3063" s="43"/>
      <c r="I3063" s="43"/>
      <c r="J3063" s="43"/>
      <c r="K3063" s="43"/>
      <c r="L3063" s="43"/>
      <c r="M3063" s="43"/>
      <c r="N3063" s="43"/>
      <c r="O3063" s="43"/>
      <c r="P3063" s="43"/>
      <c r="Q3063" s="41"/>
    </row>
    <row r="3064" spans="1:17" s="18" customFormat="1" x14ac:dyDescent="0.2">
      <c r="A3064" s="43"/>
      <c r="B3064" s="43"/>
      <c r="C3064" s="43"/>
      <c r="D3064" s="43"/>
      <c r="E3064" s="43"/>
      <c r="F3064" s="43"/>
      <c r="G3064" s="43"/>
      <c r="H3064" s="43"/>
      <c r="I3064" s="43"/>
      <c r="J3064" s="43"/>
      <c r="K3064" s="43"/>
      <c r="L3064" s="43"/>
      <c r="M3064" s="43"/>
      <c r="N3064" s="43"/>
      <c r="O3064" s="43"/>
      <c r="P3064" s="43"/>
      <c r="Q3064" s="41"/>
    </row>
    <row r="3065" spans="1:17" s="18" customFormat="1" x14ac:dyDescent="0.2">
      <c r="A3065" s="43"/>
      <c r="B3065" s="43"/>
      <c r="C3065" s="43"/>
      <c r="D3065" s="43"/>
      <c r="E3065" s="43"/>
      <c r="F3065" s="43"/>
      <c r="G3065" s="43"/>
      <c r="H3065" s="43"/>
      <c r="I3065" s="43"/>
      <c r="J3065" s="43"/>
      <c r="K3065" s="43"/>
      <c r="L3065" s="43"/>
      <c r="M3065" s="43"/>
      <c r="N3065" s="43"/>
      <c r="O3065" s="43"/>
      <c r="P3065" s="43"/>
      <c r="Q3065" s="41"/>
    </row>
    <row r="3066" spans="1:17" s="18" customFormat="1" x14ac:dyDescent="0.2">
      <c r="A3066" s="43"/>
      <c r="B3066" s="43"/>
      <c r="C3066" s="43"/>
      <c r="D3066" s="43"/>
      <c r="E3066" s="43"/>
      <c r="F3066" s="43"/>
      <c r="G3066" s="43"/>
      <c r="H3066" s="43"/>
      <c r="I3066" s="43"/>
      <c r="J3066" s="43"/>
      <c r="K3066" s="43"/>
      <c r="L3066" s="43"/>
      <c r="M3066" s="43"/>
      <c r="N3066" s="43"/>
      <c r="O3066" s="43"/>
      <c r="P3066" s="43"/>
      <c r="Q3066" s="41"/>
    </row>
    <row r="3067" spans="1:17" s="18" customFormat="1" x14ac:dyDescent="0.2">
      <c r="A3067" s="43"/>
      <c r="B3067" s="43"/>
      <c r="C3067" s="43"/>
      <c r="D3067" s="43"/>
      <c r="E3067" s="43"/>
      <c r="F3067" s="43"/>
      <c r="G3067" s="43"/>
      <c r="H3067" s="43"/>
      <c r="I3067" s="43"/>
      <c r="J3067" s="43"/>
      <c r="K3067" s="43"/>
      <c r="L3067" s="43"/>
      <c r="M3067" s="43"/>
      <c r="N3067" s="43"/>
      <c r="O3067" s="43"/>
      <c r="P3067" s="43"/>
      <c r="Q3067" s="41"/>
    </row>
    <row r="3068" spans="1:17" s="18" customFormat="1" x14ac:dyDescent="0.2">
      <c r="A3068" s="43"/>
      <c r="B3068" s="43"/>
      <c r="C3068" s="43"/>
      <c r="D3068" s="43"/>
      <c r="E3068" s="43"/>
      <c r="F3068" s="43"/>
      <c r="G3068" s="43"/>
      <c r="H3068" s="43"/>
      <c r="I3068" s="43"/>
      <c r="J3068" s="43"/>
      <c r="K3068" s="43"/>
      <c r="L3068" s="43"/>
      <c r="M3068" s="43"/>
      <c r="N3068" s="43"/>
      <c r="O3068" s="43"/>
      <c r="P3068" s="43"/>
      <c r="Q3068" s="41"/>
    </row>
    <row r="3069" spans="1:17" s="18" customFormat="1" x14ac:dyDescent="0.2">
      <c r="A3069" s="43"/>
      <c r="B3069" s="43"/>
      <c r="C3069" s="43"/>
      <c r="D3069" s="43"/>
      <c r="E3069" s="43"/>
      <c r="F3069" s="43"/>
      <c r="G3069" s="43"/>
      <c r="H3069" s="43"/>
      <c r="I3069" s="43"/>
      <c r="J3069" s="43"/>
      <c r="K3069" s="43"/>
      <c r="L3069" s="43"/>
      <c r="M3069" s="43"/>
      <c r="N3069" s="43"/>
      <c r="O3069" s="43"/>
      <c r="P3069" s="43"/>
      <c r="Q3069" s="41"/>
    </row>
    <row r="3070" spans="1:17" s="18" customFormat="1" x14ac:dyDescent="0.2">
      <c r="A3070" s="43"/>
      <c r="B3070" s="43"/>
      <c r="C3070" s="43"/>
      <c r="D3070" s="43"/>
      <c r="E3070" s="43"/>
      <c r="F3070" s="43"/>
      <c r="G3070" s="43"/>
      <c r="H3070" s="43"/>
      <c r="I3070" s="43"/>
      <c r="J3070" s="43"/>
      <c r="K3070" s="43"/>
      <c r="L3070" s="43"/>
      <c r="M3070" s="43"/>
      <c r="N3070" s="43"/>
      <c r="O3070" s="43"/>
      <c r="P3070" s="43"/>
      <c r="Q3070" s="41"/>
    </row>
    <row r="3071" spans="1:17" s="18" customFormat="1" x14ac:dyDescent="0.2">
      <c r="A3071" s="43"/>
      <c r="B3071" s="43"/>
      <c r="C3071" s="43"/>
      <c r="D3071" s="43"/>
      <c r="E3071" s="43"/>
      <c r="F3071" s="43"/>
      <c r="G3071" s="43"/>
      <c r="H3071" s="43"/>
      <c r="I3071" s="43"/>
      <c r="J3071" s="43"/>
      <c r="K3071" s="43"/>
      <c r="L3071" s="43"/>
      <c r="M3071" s="43"/>
      <c r="N3071" s="43"/>
      <c r="O3071" s="43"/>
      <c r="P3071" s="43"/>
      <c r="Q3071" s="41"/>
    </row>
    <row r="3072" spans="1:17" s="18" customFormat="1" x14ac:dyDescent="0.2">
      <c r="A3072" s="43"/>
      <c r="B3072" s="43"/>
      <c r="C3072" s="43"/>
      <c r="D3072" s="43"/>
      <c r="E3072" s="43"/>
      <c r="F3072" s="43"/>
      <c r="G3072" s="43"/>
      <c r="H3072" s="43"/>
      <c r="I3072" s="43"/>
      <c r="J3072" s="43"/>
      <c r="K3072" s="43"/>
      <c r="L3072" s="43"/>
      <c r="M3072" s="43"/>
      <c r="N3072" s="43"/>
      <c r="O3072" s="43"/>
      <c r="P3072" s="43"/>
      <c r="Q3072" s="41"/>
    </row>
    <row r="3073" spans="1:17" s="18" customFormat="1" x14ac:dyDescent="0.2">
      <c r="A3073" s="43"/>
      <c r="B3073" s="43"/>
      <c r="C3073" s="43"/>
      <c r="D3073" s="43"/>
      <c r="E3073" s="43"/>
      <c r="F3073" s="43"/>
      <c r="G3073" s="43"/>
      <c r="H3073" s="43"/>
      <c r="I3073" s="43"/>
      <c r="J3073" s="43"/>
      <c r="K3073" s="43"/>
      <c r="L3073" s="43"/>
      <c r="M3073" s="43"/>
      <c r="N3073" s="43"/>
      <c r="O3073" s="43"/>
      <c r="P3073" s="43"/>
      <c r="Q3073" s="41"/>
    </row>
    <row r="3074" spans="1:17" s="18" customFormat="1" x14ac:dyDescent="0.2">
      <c r="A3074" s="43"/>
      <c r="B3074" s="43"/>
      <c r="C3074" s="43"/>
      <c r="D3074" s="43"/>
      <c r="E3074" s="43"/>
      <c r="F3074" s="43"/>
      <c r="G3074" s="43"/>
      <c r="H3074" s="43"/>
      <c r="I3074" s="43"/>
      <c r="J3074" s="43"/>
      <c r="K3074" s="43"/>
      <c r="L3074" s="43"/>
      <c r="M3074" s="43"/>
      <c r="N3074" s="43"/>
      <c r="O3074" s="43"/>
      <c r="P3074" s="43"/>
      <c r="Q3074" s="41"/>
    </row>
    <row r="3075" spans="1:17" s="18" customFormat="1" x14ac:dyDescent="0.2">
      <c r="A3075" s="43"/>
      <c r="B3075" s="43"/>
      <c r="C3075" s="43"/>
      <c r="D3075" s="43"/>
      <c r="E3075" s="43"/>
      <c r="F3075" s="43"/>
      <c r="G3075" s="43"/>
      <c r="H3075" s="43"/>
      <c r="I3075" s="43"/>
      <c r="J3075" s="43"/>
      <c r="K3075" s="43"/>
      <c r="L3075" s="43"/>
      <c r="M3075" s="43"/>
      <c r="N3075" s="43"/>
      <c r="O3075" s="43"/>
      <c r="P3075" s="43"/>
      <c r="Q3075" s="41"/>
    </row>
    <row r="3076" spans="1:17" s="18" customFormat="1" x14ac:dyDescent="0.2">
      <c r="A3076" s="43"/>
      <c r="B3076" s="43"/>
      <c r="C3076" s="43"/>
      <c r="D3076" s="43"/>
      <c r="E3076" s="43"/>
      <c r="F3076" s="43"/>
      <c r="G3076" s="43"/>
      <c r="H3076" s="43"/>
      <c r="I3076" s="43"/>
      <c r="J3076" s="43"/>
      <c r="K3076" s="43"/>
      <c r="L3076" s="43"/>
      <c r="M3076" s="43"/>
      <c r="N3076" s="43"/>
      <c r="O3076" s="43"/>
      <c r="P3076" s="43"/>
      <c r="Q3076" s="41"/>
    </row>
    <row r="3077" spans="1:17" s="18" customFormat="1" x14ac:dyDescent="0.2">
      <c r="A3077" s="43"/>
      <c r="B3077" s="43"/>
      <c r="C3077" s="43"/>
      <c r="D3077" s="43"/>
      <c r="E3077" s="43"/>
      <c r="F3077" s="43"/>
      <c r="G3077" s="43"/>
      <c r="H3077" s="43"/>
      <c r="I3077" s="43"/>
      <c r="J3077" s="43"/>
      <c r="K3077" s="43"/>
      <c r="L3077" s="43"/>
      <c r="M3077" s="43"/>
      <c r="N3077" s="43"/>
      <c r="O3077" s="43"/>
      <c r="P3077" s="43"/>
      <c r="Q3077" s="41"/>
    </row>
    <row r="3078" spans="1:17" s="18" customFormat="1" x14ac:dyDescent="0.2">
      <c r="A3078" s="43"/>
      <c r="B3078" s="43"/>
      <c r="C3078" s="43"/>
      <c r="D3078" s="43"/>
      <c r="E3078" s="43"/>
      <c r="F3078" s="43"/>
      <c r="G3078" s="43"/>
      <c r="H3078" s="43"/>
      <c r="I3078" s="43"/>
      <c r="J3078" s="43"/>
      <c r="K3078" s="43"/>
      <c r="L3078" s="43"/>
      <c r="M3078" s="43"/>
      <c r="N3078" s="43"/>
      <c r="O3078" s="43"/>
      <c r="P3078" s="43"/>
      <c r="Q3078" s="41"/>
    </row>
    <row r="3079" spans="1:17" s="18" customFormat="1" x14ac:dyDescent="0.2">
      <c r="A3079" s="43"/>
      <c r="B3079" s="43"/>
      <c r="C3079" s="43"/>
      <c r="D3079" s="43"/>
      <c r="E3079" s="43"/>
      <c r="F3079" s="43"/>
      <c r="G3079" s="43"/>
      <c r="H3079" s="43"/>
      <c r="I3079" s="43"/>
      <c r="J3079" s="43"/>
      <c r="K3079" s="43"/>
      <c r="L3079" s="43"/>
      <c r="M3079" s="43"/>
      <c r="N3079" s="43"/>
      <c r="O3079" s="43"/>
      <c r="P3079" s="43"/>
      <c r="Q3079" s="41"/>
    </row>
    <row r="3080" spans="1:17" s="18" customFormat="1" x14ac:dyDescent="0.2">
      <c r="A3080" s="43"/>
      <c r="B3080" s="43"/>
      <c r="C3080" s="43"/>
      <c r="D3080" s="43"/>
      <c r="E3080" s="43"/>
      <c r="F3080" s="43"/>
      <c r="G3080" s="43"/>
      <c r="H3080" s="43"/>
      <c r="I3080" s="43"/>
      <c r="J3080" s="43"/>
      <c r="K3080" s="43"/>
      <c r="L3080" s="43"/>
      <c r="M3080" s="43"/>
      <c r="N3080" s="43"/>
      <c r="O3080" s="43"/>
      <c r="P3080" s="43"/>
      <c r="Q3080" s="41"/>
    </row>
    <row r="3081" spans="1:17" s="18" customFormat="1" x14ac:dyDescent="0.2">
      <c r="A3081" s="43"/>
      <c r="B3081" s="43"/>
      <c r="C3081" s="43"/>
      <c r="D3081" s="43"/>
      <c r="E3081" s="43"/>
      <c r="F3081" s="43"/>
      <c r="G3081" s="43"/>
      <c r="H3081" s="43"/>
      <c r="I3081" s="43"/>
      <c r="J3081" s="43"/>
      <c r="K3081" s="43"/>
      <c r="L3081" s="43"/>
      <c r="M3081" s="43"/>
      <c r="N3081" s="43"/>
      <c r="O3081" s="43"/>
      <c r="P3081" s="43"/>
      <c r="Q3081" s="41"/>
    </row>
    <row r="3082" spans="1:17" s="18" customFormat="1" x14ac:dyDescent="0.2">
      <c r="A3082" s="43"/>
      <c r="B3082" s="43"/>
      <c r="C3082" s="43"/>
      <c r="D3082" s="43"/>
      <c r="E3082" s="43"/>
      <c r="F3082" s="43"/>
      <c r="G3082" s="43"/>
      <c r="H3082" s="43"/>
      <c r="I3082" s="43"/>
      <c r="J3082" s="43"/>
      <c r="K3082" s="43"/>
      <c r="L3082" s="43"/>
      <c r="M3082" s="43"/>
      <c r="N3082" s="43"/>
      <c r="O3082" s="43"/>
      <c r="P3082" s="43"/>
      <c r="Q3082" s="41"/>
    </row>
    <row r="3083" spans="1:17" s="18" customFormat="1" x14ac:dyDescent="0.2">
      <c r="A3083" s="43"/>
      <c r="B3083" s="43"/>
      <c r="C3083" s="43"/>
      <c r="D3083" s="43"/>
      <c r="E3083" s="43"/>
      <c r="F3083" s="43"/>
      <c r="G3083" s="43"/>
      <c r="H3083" s="43"/>
      <c r="I3083" s="43"/>
      <c r="J3083" s="43"/>
      <c r="K3083" s="43"/>
      <c r="L3083" s="43"/>
      <c r="M3083" s="43"/>
      <c r="N3083" s="43"/>
      <c r="O3083" s="43"/>
      <c r="P3083" s="43"/>
      <c r="Q3083" s="41"/>
    </row>
    <row r="3084" spans="1:17" s="18" customFormat="1" x14ac:dyDescent="0.2">
      <c r="A3084" s="43"/>
      <c r="B3084" s="43"/>
      <c r="C3084" s="43"/>
      <c r="D3084" s="43"/>
      <c r="E3084" s="43"/>
      <c r="F3084" s="43"/>
      <c r="G3084" s="43"/>
      <c r="H3084" s="43"/>
      <c r="I3084" s="43"/>
      <c r="J3084" s="43"/>
      <c r="K3084" s="43"/>
      <c r="L3084" s="43"/>
      <c r="M3084" s="43"/>
      <c r="N3084" s="43"/>
      <c r="O3084" s="43"/>
      <c r="P3084" s="43"/>
      <c r="Q3084" s="41"/>
    </row>
    <row r="3085" spans="1:17" s="18" customFormat="1" x14ac:dyDescent="0.2">
      <c r="A3085" s="43"/>
      <c r="B3085" s="43"/>
      <c r="C3085" s="43"/>
      <c r="D3085" s="43"/>
      <c r="E3085" s="43"/>
      <c r="F3085" s="43"/>
      <c r="G3085" s="43"/>
      <c r="H3085" s="43"/>
      <c r="I3085" s="43"/>
      <c r="J3085" s="43"/>
      <c r="K3085" s="43"/>
      <c r="L3085" s="43"/>
      <c r="M3085" s="43"/>
      <c r="N3085" s="43"/>
      <c r="O3085" s="43"/>
      <c r="P3085" s="43"/>
      <c r="Q3085" s="41"/>
    </row>
    <row r="3086" spans="1:17" s="18" customFormat="1" x14ac:dyDescent="0.2">
      <c r="A3086" s="43"/>
      <c r="B3086" s="43"/>
      <c r="C3086" s="43"/>
      <c r="D3086" s="43"/>
      <c r="E3086" s="43"/>
      <c r="F3086" s="43"/>
      <c r="G3086" s="43"/>
      <c r="H3086" s="43"/>
      <c r="I3086" s="43"/>
      <c r="J3086" s="43"/>
      <c r="K3086" s="43"/>
      <c r="L3086" s="43"/>
      <c r="M3086" s="43"/>
      <c r="N3086" s="43"/>
      <c r="O3086" s="43"/>
      <c r="P3086" s="43"/>
      <c r="Q3086" s="41"/>
    </row>
    <row r="3087" spans="1:17" s="18" customFormat="1" x14ac:dyDescent="0.2">
      <c r="A3087" s="43"/>
      <c r="B3087" s="43"/>
      <c r="C3087" s="43"/>
      <c r="D3087" s="43"/>
      <c r="E3087" s="43"/>
      <c r="F3087" s="43"/>
      <c r="G3087" s="43"/>
      <c r="H3087" s="43"/>
      <c r="I3087" s="43"/>
      <c r="J3087" s="43"/>
      <c r="K3087" s="43"/>
      <c r="L3087" s="43"/>
      <c r="M3087" s="43"/>
      <c r="N3087" s="43"/>
      <c r="O3087" s="43"/>
      <c r="P3087" s="43"/>
      <c r="Q3087" s="41"/>
    </row>
    <row r="3088" spans="1:17" s="18" customFormat="1" x14ac:dyDescent="0.2">
      <c r="A3088" s="43"/>
      <c r="B3088" s="43"/>
      <c r="C3088" s="43"/>
      <c r="D3088" s="43"/>
      <c r="E3088" s="43"/>
      <c r="F3088" s="43"/>
      <c r="G3088" s="43"/>
      <c r="H3088" s="43"/>
      <c r="I3088" s="43"/>
      <c r="J3088" s="43"/>
      <c r="K3088" s="43"/>
      <c r="L3088" s="43"/>
      <c r="M3088" s="43"/>
      <c r="N3088" s="43"/>
      <c r="O3088" s="43"/>
      <c r="P3088" s="43"/>
      <c r="Q3088" s="41"/>
    </row>
    <row r="3089" spans="1:17" s="18" customFormat="1" x14ac:dyDescent="0.2">
      <c r="A3089" s="43"/>
      <c r="B3089" s="43"/>
      <c r="C3089" s="43"/>
      <c r="D3089" s="43"/>
      <c r="E3089" s="43"/>
      <c r="F3089" s="43"/>
      <c r="G3089" s="43"/>
      <c r="H3089" s="43"/>
      <c r="I3089" s="43"/>
      <c r="J3089" s="43"/>
      <c r="K3089" s="43"/>
      <c r="L3089" s="43"/>
      <c r="M3089" s="43"/>
      <c r="N3089" s="43"/>
      <c r="O3089" s="43"/>
      <c r="P3089" s="43"/>
      <c r="Q3089" s="41"/>
    </row>
    <row r="3090" spans="1:17" s="18" customFormat="1" x14ac:dyDescent="0.2">
      <c r="A3090" s="43"/>
      <c r="B3090" s="43"/>
      <c r="C3090" s="43"/>
      <c r="D3090" s="43"/>
      <c r="E3090" s="43"/>
      <c r="F3090" s="43"/>
      <c r="G3090" s="43"/>
      <c r="H3090" s="43"/>
      <c r="I3090" s="43"/>
      <c r="J3090" s="43"/>
      <c r="K3090" s="43"/>
      <c r="L3090" s="43"/>
      <c r="M3090" s="43"/>
      <c r="N3090" s="43"/>
      <c r="O3090" s="43"/>
      <c r="P3090" s="43"/>
      <c r="Q3090" s="41"/>
    </row>
    <row r="3091" spans="1:17" s="18" customFormat="1" x14ac:dyDescent="0.2">
      <c r="A3091" s="43"/>
      <c r="B3091" s="43"/>
      <c r="C3091" s="43"/>
      <c r="D3091" s="43"/>
      <c r="E3091" s="43"/>
      <c r="F3091" s="43"/>
      <c r="G3091" s="43"/>
      <c r="H3091" s="43"/>
      <c r="I3091" s="43"/>
      <c r="J3091" s="43"/>
      <c r="K3091" s="43"/>
      <c r="L3091" s="43"/>
      <c r="M3091" s="43"/>
      <c r="N3091" s="43"/>
      <c r="O3091" s="43"/>
      <c r="P3091" s="43"/>
      <c r="Q3091" s="41"/>
    </row>
    <row r="3092" spans="1:17" s="18" customFormat="1" x14ac:dyDescent="0.2">
      <c r="A3092" s="43"/>
      <c r="B3092" s="43"/>
      <c r="C3092" s="43"/>
      <c r="D3092" s="43"/>
      <c r="E3092" s="43"/>
      <c r="F3092" s="43"/>
      <c r="G3092" s="43"/>
      <c r="H3092" s="43"/>
      <c r="I3092" s="43"/>
      <c r="J3092" s="43"/>
      <c r="K3092" s="43"/>
      <c r="L3092" s="43"/>
      <c r="M3092" s="43"/>
      <c r="N3092" s="43"/>
      <c r="O3092" s="43"/>
      <c r="P3092" s="43"/>
      <c r="Q3092" s="41"/>
    </row>
    <row r="3093" spans="1:17" s="18" customFormat="1" x14ac:dyDescent="0.2">
      <c r="A3093" s="43"/>
      <c r="B3093" s="43"/>
      <c r="C3093" s="43"/>
      <c r="D3093" s="43"/>
      <c r="E3093" s="43"/>
      <c r="F3093" s="43"/>
      <c r="G3093" s="43"/>
      <c r="H3093" s="43"/>
      <c r="I3093" s="43"/>
      <c r="J3093" s="43"/>
      <c r="K3093" s="43"/>
      <c r="L3093" s="43"/>
      <c r="M3093" s="43"/>
      <c r="N3093" s="43"/>
      <c r="O3093" s="43"/>
      <c r="P3093" s="43"/>
      <c r="Q3093" s="41"/>
    </row>
    <row r="3094" spans="1:17" s="18" customFormat="1" x14ac:dyDescent="0.2">
      <c r="A3094" s="43"/>
      <c r="B3094" s="43"/>
      <c r="C3094" s="43"/>
      <c r="D3094" s="43"/>
      <c r="E3094" s="43"/>
      <c r="F3094" s="43"/>
      <c r="G3094" s="43"/>
      <c r="H3094" s="43"/>
      <c r="I3094" s="43"/>
      <c r="J3094" s="43"/>
      <c r="K3094" s="43"/>
      <c r="L3094" s="43"/>
      <c r="M3094" s="43"/>
      <c r="N3094" s="43"/>
      <c r="O3094" s="43"/>
      <c r="P3094" s="43"/>
      <c r="Q3094" s="41"/>
    </row>
    <row r="3095" spans="1:17" s="18" customFormat="1" x14ac:dyDescent="0.2">
      <c r="A3095" s="43"/>
      <c r="B3095" s="43"/>
      <c r="C3095" s="43"/>
      <c r="D3095" s="43"/>
      <c r="E3095" s="43"/>
      <c r="F3095" s="43"/>
      <c r="G3095" s="43"/>
      <c r="H3095" s="43"/>
      <c r="I3095" s="43"/>
      <c r="J3095" s="43"/>
      <c r="K3095" s="43"/>
      <c r="L3095" s="43"/>
      <c r="M3095" s="43"/>
      <c r="N3095" s="43"/>
      <c r="O3095" s="43"/>
      <c r="P3095" s="43"/>
      <c r="Q3095" s="41"/>
    </row>
    <row r="3096" spans="1:17" s="18" customFormat="1" x14ac:dyDescent="0.2">
      <c r="A3096" s="43"/>
      <c r="B3096" s="43"/>
      <c r="C3096" s="43"/>
      <c r="D3096" s="43"/>
      <c r="E3096" s="43"/>
      <c r="F3096" s="43"/>
      <c r="G3096" s="43"/>
      <c r="H3096" s="43"/>
      <c r="I3096" s="43"/>
      <c r="J3096" s="43"/>
      <c r="K3096" s="43"/>
      <c r="L3096" s="43"/>
      <c r="M3096" s="43"/>
      <c r="N3096" s="43"/>
      <c r="O3096" s="43"/>
      <c r="P3096" s="43"/>
      <c r="Q3096" s="41"/>
    </row>
    <row r="3097" spans="1:17" s="18" customFormat="1" x14ac:dyDescent="0.2">
      <c r="A3097" s="43"/>
      <c r="B3097" s="43"/>
      <c r="C3097" s="43"/>
      <c r="D3097" s="43"/>
      <c r="E3097" s="43"/>
      <c r="F3097" s="43"/>
      <c r="G3097" s="43"/>
      <c r="H3097" s="43"/>
      <c r="I3097" s="43"/>
      <c r="J3097" s="43"/>
      <c r="K3097" s="43"/>
      <c r="L3097" s="43"/>
      <c r="M3097" s="43"/>
      <c r="N3097" s="43"/>
      <c r="O3097" s="43"/>
      <c r="P3097" s="43"/>
      <c r="Q3097" s="41"/>
    </row>
    <row r="3098" spans="1:17" s="18" customFormat="1" x14ac:dyDescent="0.2">
      <c r="A3098" s="43"/>
      <c r="B3098" s="43"/>
      <c r="C3098" s="43"/>
      <c r="D3098" s="43"/>
      <c r="E3098" s="43"/>
      <c r="F3098" s="43"/>
      <c r="G3098" s="43"/>
      <c r="H3098" s="43"/>
      <c r="I3098" s="43"/>
      <c r="J3098" s="43"/>
      <c r="K3098" s="43"/>
      <c r="L3098" s="43"/>
      <c r="M3098" s="43"/>
      <c r="N3098" s="43"/>
      <c r="O3098" s="43"/>
      <c r="P3098" s="43"/>
      <c r="Q3098" s="41"/>
    </row>
    <row r="3099" spans="1:17" s="18" customFormat="1" x14ac:dyDescent="0.2">
      <c r="A3099" s="43"/>
      <c r="B3099" s="43"/>
      <c r="C3099" s="43"/>
      <c r="D3099" s="43"/>
      <c r="E3099" s="43"/>
      <c r="F3099" s="43"/>
      <c r="G3099" s="43"/>
      <c r="H3099" s="43"/>
      <c r="I3099" s="43"/>
      <c r="J3099" s="43"/>
      <c r="K3099" s="43"/>
      <c r="L3099" s="43"/>
      <c r="M3099" s="43"/>
      <c r="N3099" s="43"/>
      <c r="O3099" s="43"/>
      <c r="P3099" s="43"/>
      <c r="Q3099" s="41"/>
    </row>
    <row r="3100" spans="1:17" s="18" customFormat="1" x14ac:dyDescent="0.2">
      <c r="A3100" s="43"/>
      <c r="B3100" s="43"/>
      <c r="C3100" s="43"/>
      <c r="D3100" s="43"/>
      <c r="E3100" s="43"/>
      <c r="F3100" s="43"/>
      <c r="G3100" s="43"/>
      <c r="H3100" s="43"/>
      <c r="I3100" s="43"/>
      <c r="J3100" s="43"/>
      <c r="K3100" s="43"/>
      <c r="L3100" s="43"/>
      <c r="M3100" s="43"/>
      <c r="N3100" s="43"/>
      <c r="O3100" s="43"/>
      <c r="P3100" s="43"/>
      <c r="Q3100" s="41"/>
    </row>
    <row r="3101" spans="1:17" s="18" customFormat="1" x14ac:dyDescent="0.2">
      <c r="A3101" s="43"/>
      <c r="B3101" s="43"/>
      <c r="C3101" s="43"/>
      <c r="D3101" s="43"/>
      <c r="E3101" s="43"/>
      <c r="F3101" s="43"/>
      <c r="G3101" s="43"/>
      <c r="H3101" s="43"/>
      <c r="I3101" s="43"/>
      <c r="J3101" s="43"/>
      <c r="K3101" s="43"/>
      <c r="L3101" s="43"/>
      <c r="M3101" s="43"/>
      <c r="N3101" s="43"/>
      <c r="O3101" s="43"/>
      <c r="P3101" s="43"/>
      <c r="Q3101" s="41"/>
    </row>
    <row r="3102" spans="1:17" s="18" customFormat="1" x14ac:dyDescent="0.2">
      <c r="A3102" s="43"/>
      <c r="B3102" s="43"/>
      <c r="C3102" s="43"/>
      <c r="D3102" s="43"/>
      <c r="E3102" s="43"/>
      <c r="F3102" s="43"/>
      <c r="G3102" s="43"/>
      <c r="H3102" s="43"/>
      <c r="I3102" s="43"/>
      <c r="J3102" s="43"/>
      <c r="K3102" s="43"/>
      <c r="L3102" s="43"/>
      <c r="M3102" s="43"/>
      <c r="N3102" s="43"/>
      <c r="O3102" s="43"/>
      <c r="P3102" s="43"/>
      <c r="Q3102" s="41"/>
    </row>
    <row r="3103" spans="1:17" s="18" customFormat="1" x14ac:dyDescent="0.2">
      <c r="A3103" s="43"/>
      <c r="B3103" s="43"/>
      <c r="C3103" s="43"/>
      <c r="D3103" s="43"/>
      <c r="E3103" s="43"/>
      <c r="F3103" s="43"/>
      <c r="G3103" s="43"/>
      <c r="H3103" s="43"/>
      <c r="I3103" s="43"/>
      <c r="J3103" s="43"/>
      <c r="K3103" s="43"/>
      <c r="L3103" s="43"/>
      <c r="M3103" s="43"/>
      <c r="N3103" s="43"/>
      <c r="O3103" s="43"/>
      <c r="P3103" s="43"/>
      <c r="Q3103" s="41"/>
    </row>
    <row r="3104" spans="1:17" s="18" customFormat="1" x14ac:dyDescent="0.2">
      <c r="A3104" s="43"/>
      <c r="B3104" s="43"/>
      <c r="C3104" s="43"/>
      <c r="D3104" s="43"/>
      <c r="E3104" s="43"/>
      <c r="F3104" s="43"/>
      <c r="G3104" s="43"/>
      <c r="H3104" s="43"/>
      <c r="I3104" s="43"/>
      <c r="J3104" s="43"/>
      <c r="K3104" s="43"/>
      <c r="L3104" s="43"/>
      <c r="M3104" s="43"/>
      <c r="N3104" s="43"/>
      <c r="O3104" s="43"/>
      <c r="P3104" s="43"/>
      <c r="Q3104" s="41"/>
    </row>
    <row r="3105" spans="1:17" s="18" customFormat="1" x14ac:dyDescent="0.2">
      <c r="A3105" s="43"/>
      <c r="B3105" s="43"/>
      <c r="C3105" s="43"/>
      <c r="D3105" s="43"/>
      <c r="E3105" s="43"/>
      <c r="F3105" s="43"/>
      <c r="G3105" s="43"/>
      <c r="H3105" s="43"/>
      <c r="I3105" s="43"/>
      <c r="J3105" s="43"/>
      <c r="K3105" s="43"/>
      <c r="L3105" s="43"/>
      <c r="M3105" s="43"/>
      <c r="N3105" s="43"/>
      <c r="O3105" s="43"/>
      <c r="P3105" s="43"/>
      <c r="Q3105" s="41"/>
    </row>
    <row r="3106" spans="1:17" s="18" customFormat="1" x14ac:dyDescent="0.2">
      <c r="A3106" s="43"/>
      <c r="B3106" s="43"/>
      <c r="C3106" s="43"/>
      <c r="D3106" s="43"/>
      <c r="E3106" s="43"/>
      <c r="F3106" s="43"/>
      <c r="G3106" s="43"/>
      <c r="H3106" s="43"/>
      <c r="I3106" s="43"/>
      <c r="J3106" s="43"/>
      <c r="K3106" s="43"/>
      <c r="L3106" s="43"/>
      <c r="M3106" s="43"/>
      <c r="N3106" s="43"/>
      <c r="O3106" s="43"/>
      <c r="P3106" s="43"/>
      <c r="Q3106" s="41"/>
    </row>
    <row r="3107" spans="1:17" s="18" customFormat="1" x14ac:dyDescent="0.2">
      <c r="A3107" s="43"/>
      <c r="B3107" s="43"/>
      <c r="C3107" s="43"/>
      <c r="D3107" s="43"/>
      <c r="E3107" s="43"/>
      <c r="F3107" s="43"/>
      <c r="G3107" s="43"/>
      <c r="H3107" s="43"/>
      <c r="I3107" s="43"/>
      <c r="J3107" s="43"/>
      <c r="K3107" s="43"/>
      <c r="L3107" s="43"/>
      <c r="M3107" s="43"/>
      <c r="N3107" s="43"/>
      <c r="O3107" s="43"/>
      <c r="P3107" s="43"/>
      <c r="Q3107" s="41"/>
    </row>
    <row r="3108" spans="1:17" s="18" customFormat="1" x14ac:dyDescent="0.2">
      <c r="A3108" s="43"/>
      <c r="B3108" s="43"/>
      <c r="C3108" s="43"/>
      <c r="D3108" s="43"/>
      <c r="E3108" s="43"/>
      <c r="F3108" s="43"/>
      <c r="G3108" s="43"/>
      <c r="H3108" s="43"/>
      <c r="I3108" s="43"/>
      <c r="J3108" s="43"/>
      <c r="K3108" s="43"/>
      <c r="L3108" s="43"/>
      <c r="M3108" s="43"/>
      <c r="N3108" s="43"/>
      <c r="O3108" s="43"/>
      <c r="P3108" s="43"/>
      <c r="Q3108" s="41"/>
    </row>
    <row r="3109" spans="1:17" s="18" customFormat="1" x14ac:dyDescent="0.2">
      <c r="A3109" s="43"/>
      <c r="B3109" s="43"/>
      <c r="C3109" s="43"/>
      <c r="D3109" s="43"/>
      <c r="E3109" s="43"/>
      <c r="F3109" s="43"/>
      <c r="G3109" s="43"/>
      <c r="H3109" s="43"/>
      <c r="I3109" s="43"/>
      <c r="J3109" s="43"/>
      <c r="K3109" s="43"/>
      <c r="L3109" s="43"/>
      <c r="M3109" s="43"/>
      <c r="N3109" s="43"/>
      <c r="O3109" s="43"/>
      <c r="P3109" s="43"/>
      <c r="Q3109" s="41"/>
    </row>
    <row r="3110" spans="1:17" s="18" customFormat="1" x14ac:dyDescent="0.2">
      <c r="A3110" s="43"/>
      <c r="B3110" s="43"/>
      <c r="C3110" s="43"/>
      <c r="D3110" s="43"/>
      <c r="E3110" s="43"/>
      <c r="F3110" s="43"/>
      <c r="G3110" s="43"/>
      <c r="H3110" s="43"/>
      <c r="I3110" s="43"/>
      <c r="J3110" s="43"/>
      <c r="K3110" s="43"/>
      <c r="L3110" s="43"/>
      <c r="M3110" s="43"/>
      <c r="N3110" s="43"/>
      <c r="O3110" s="43"/>
      <c r="P3110" s="43"/>
      <c r="Q3110" s="41"/>
    </row>
    <row r="3111" spans="1:17" s="18" customFormat="1" x14ac:dyDescent="0.2">
      <c r="A3111" s="43"/>
      <c r="B3111" s="43"/>
      <c r="C3111" s="43"/>
      <c r="D3111" s="43"/>
      <c r="E3111" s="43"/>
      <c r="F3111" s="43"/>
      <c r="G3111" s="43"/>
      <c r="H3111" s="43"/>
      <c r="I3111" s="43"/>
      <c r="J3111" s="43"/>
      <c r="K3111" s="43"/>
      <c r="L3111" s="43"/>
      <c r="M3111" s="43"/>
      <c r="N3111" s="43"/>
      <c r="O3111" s="43"/>
      <c r="P3111" s="43"/>
      <c r="Q3111" s="41"/>
    </row>
    <row r="3112" spans="1:17" s="18" customFormat="1" x14ac:dyDescent="0.2">
      <c r="A3112" s="43"/>
      <c r="B3112" s="43"/>
      <c r="C3112" s="43"/>
      <c r="D3112" s="43"/>
      <c r="E3112" s="43"/>
      <c r="F3112" s="43"/>
      <c r="G3112" s="43"/>
      <c r="H3112" s="43"/>
      <c r="I3112" s="43"/>
      <c r="J3112" s="43"/>
      <c r="K3112" s="43"/>
      <c r="L3112" s="43"/>
      <c r="M3112" s="43"/>
      <c r="N3112" s="43"/>
      <c r="O3112" s="43"/>
      <c r="P3112" s="43"/>
      <c r="Q3112" s="41"/>
    </row>
    <row r="3113" spans="1:17" s="18" customFormat="1" x14ac:dyDescent="0.2">
      <c r="A3113" s="43"/>
      <c r="B3113" s="43"/>
      <c r="C3113" s="43"/>
      <c r="D3113" s="43"/>
      <c r="E3113" s="43"/>
      <c r="F3113" s="43"/>
      <c r="G3113" s="43"/>
      <c r="H3113" s="43"/>
      <c r="I3113" s="43"/>
      <c r="J3113" s="43"/>
      <c r="K3113" s="43"/>
      <c r="L3113" s="43"/>
      <c r="M3113" s="43"/>
      <c r="N3113" s="43"/>
      <c r="O3113" s="43"/>
      <c r="P3113" s="43"/>
      <c r="Q3113" s="41"/>
    </row>
    <row r="3114" spans="1:17" s="18" customFormat="1" x14ac:dyDescent="0.2">
      <c r="A3114" s="43"/>
      <c r="B3114" s="43"/>
      <c r="C3114" s="43"/>
      <c r="D3114" s="43"/>
      <c r="E3114" s="43"/>
      <c r="F3114" s="43"/>
      <c r="G3114" s="43"/>
      <c r="H3114" s="43"/>
      <c r="I3114" s="43"/>
      <c r="J3114" s="43"/>
      <c r="K3114" s="43"/>
      <c r="L3114" s="43"/>
      <c r="M3114" s="43"/>
      <c r="N3114" s="43"/>
      <c r="O3114" s="43"/>
      <c r="P3114" s="43"/>
      <c r="Q3114" s="41"/>
    </row>
    <row r="3115" spans="1:17" s="18" customFormat="1" x14ac:dyDescent="0.2">
      <c r="A3115" s="43"/>
      <c r="B3115" s="43"/>
      <c r="C3115" s="43"/>
      <c r="D3115" s="43"/>
      <c r="E3115" s="43"/>
      <c r="F3115" s="43"/>
      <c r="G3115" s="43"/>
      <c r="H3115" s="43"/>
      <c r="I3115" s="43"/>
      <c r="J3115" s="43"/>
      <c r="K3115" s="43"/>
      <c r="L3115" s="43"/>
      <c r="M3115" s="43"/>
      <c r="N3115" s="43"/>
      <c r="O3115" s="43"/>
      <c r="P3115" s="43"/>
      <c r="Q3115" s="41"/>
    </row>
    <row r="3116" spans="1:17" s="18" customFormat="1" x14ac:dyDescent="0.2">
      <c r="A3116" s="43"/>
      <c r="B3116" s="43"/>
      <c r="C3116" s="43"/>
      <c r="D3116" s="43"/>
      <c r="E3116" s="43"/>
      <c r="F3116" s="43"/>
      <c r="G3116" s="43"/>
      <c r="H3116" s="43"/>
      <c r="I3116" s="43"/>
      <c r="J3116" s="43"/>
      <c r="K3116" s="43"/>
      <c r="L3116" s="43"/>
      <c r="M3116" s="43"/>
      <c r="N3116" s="43"/>
      <c r="O3116" s="43"/>
      <c r="P3116" s="43"/>
      <c r="Q3116" s="41"/>
    </row>
    <row r="3117" spans="1:17" s="18" customFormat="1" x14ac:dyDescent="0.2">
      <c r="A3117" s="43"/>
      <c r="B3117" s="43"/>
      <c r="C3117" s="43"/>
      <c r="D3117" s="43"/>
      <c r="E3117" s="43"/>
      <c r="F3117" s="43"/>
      <c r="G3117" s="43"/>
      <c r="H3117" s="43"/>
      <c r="I3117" s="43"/>
      <c r="J3117" s="43"/>
      <c r="K3117" s="43"/>
      <c r="L3117" s="43"/>
      <c r="M3117" s="43"/>
      <c r="N3117" s="43"/>
      <c r="O3117" s="43"/>
      <c r="P3117" s="43"/>
      <c r="Q3117" s="41"/>
    </row>
    <row r="3118" spans="1:17" s="18" customFormat="1" x14ac:dyDescent="0.2">
      <c r="A3118" s="43"/>
      <c r="B3118" s="43"/>
      <c r="C3118" s="43"/>
      <c r="D3118" s="43"/>
      <c r="E3118" s="43"/>
      <c r="F3118" s="43"/>
      <c r="G3118" s="43"/>
      <c r="H3118" s="43"/>
      <c r="I3118" s="43"/>
      <c r="J3118" s="43"/>
      <c r="K3118" s="43"/>
      <c r="L3118" s="43"/>
      <c r="M3118" s="43"/>
      <c r="N3118" s="43"/>
      <c r="O3118" s="43"/>
      <c r="P3118" s="43"/>
      <c r="Q3118" s="41"/>
    </row>
    <row r="3119" spans="1:17" s="18" customFormat="1" x14ac:dyDescent="0.2">
      <c r="A3119" s="43"/>
      <c r="B3119" s="43"/>
      <c r="C3119" s="43"/>
      <c r="D3119" s="43"/>
      <c r="E3119" s="43"/>
      <c r="F3119" s="43"/>
      <c r="G3119" s="43"/>
      <c r="H3119" s="43"/>
      <c r="I3119" s="43"/>
      <c r="J3119" s="43"/>
      <c r="K3119" s="43"/>
      <c r="L3119" s="43"/>
      <c r="M3119" s="43"/>
      <c r="N3119" s="43"/>
      <c r="O3119" s="43"/>
      <c r="P3119" s="43"/>
      <c r="Q3119" s="41"/>
    </row>
    <row r="3120" spans="1:17" s="18" customFormat="1" x14ac:dyDescent="0.2">
      <c r="A3120" s="43"/>
      <c r="B3120" s="43"/>
      <c r="C3120" s="43"/>
      <c r="D3120" s="43"/>
      <c r="E3120" s="43"/>
      <c r="F3120" s="43"/>
      <c r="G3120" s="43"/>
      <c r="H3120" s="43"/>
      <c r="I3120" s="43"/>
      <c r="J3120" s="43"/>
      <c r="K3120" s="43"/>
      <c r="L3120" s="43"/>
      <c r="M3120" s="43"/>
      <c r="N3120" s="43"/>
      <c r="O3120" s="43"/>
      <c r="P3120" s="43"/>
      <c r="Q3120" s="41"/>
    </row>
    <row r="3121" spans="1:17" s="18" customFormat="1" x14ac:dyDescent="0.2">
      <c r="A3121" s="43"/>
      <c r="B3121" s="43"/>
      <c r="C3121" s="43"/>
      <c r="D3121" s="43"/>
      <c r="E3121" s="43"/>
      <c r="F3121" s="43"/>
      <c r="G3121" s="43"/>
      <c r="H3121" s="43"/>
      <c r="I3121" s="43"/>
      <c r="J3121" s="43"/>
      <c r="K3121" s="43"/>
      <c r="L3121" s="43"/>
      <c r="M3121" s="43"/>
      <c r="N3121" s="43"/>
      <c r="O3121" s="43"/>
      <c r="P3121" s="43"/>
      <c r="Q3121" s="41"/>
    </row>
    <row r="3122" spans="1:17" s="18" customFormat="1" x14ac:dyDescent="0.2">
      <c r="A3122" s="43"/>
      <c r="B3122" s="43"/>
      <c r="C3122" s="43"/>
      <c r="D3122" s="43"/>
      <c r="E3122" s="43"/>
      <c r="F3122" s="43"/>
      <c r="G3122" s="43"/>
      <c r="H3122" s="43"/>
      <c r="I3122" s="43"/>
      <c r="J3122" s="43"/>
      <c r="K3122" s="43"/>
      <c r="L3122" s="43"/>
      <c r="M3122" s="43"/>
      <c r="N3122" s="43"/>
      <c r="O3122" s="43"/>
      <c r="P3122" s="43"/>
      <c r="Q3122" s="41"/>
    </row>
    <row r="3123" spans="1:17" s="18" customFormat="1" x14ac:dyDescent="0.2">
      <c r="A3123" s="43"/>
      <c r="B3123" s="43"/>
      <c r="C3123" s="43"/>
      <c r="D3123" s="43"/>
      <c r="E3123" s="43"/>
      <c r="F3123" s="43"/>
      <c r="G3123" s="43"/>
      <c r="H3123" s="43"/>
      <c r="I3123" s="43"/>
      <c r="J3123" s="43"/>
      <c r="K3123" s="43"/>
      <c r="L3123" s="43"/>
      <c r="M3123" s="43"/>
      <c r="N3123" s="43"/>
      <c r="O3123" s="43"/>
      <c r="P3123" s="43"/>
      <c r="Q3123" s="41"/>
    </row>
    <row r="3124" spans="1:17" s="18" customFormat="1" x14ac:dyDescent="0.2">
      <c r="A3124" s="43"/>
      <c r="B3124" s="43"/>
      <c r="C3124" s="43"/>
      <c r="D3124" s="43"/>
      <c r="E3124" s="43"/>
      <c r="F3124" s="43"/>
      <c r="G3124" s="43"/>
      <c r="H3124" s="43"/>
      <c r="I3124" s="43"/>
      <c r="J3124" s="43"/>
      <c r="K3124" s="43"/>
      <c r="L3124" s="43"/>
      <c r="M3124" s="43"/>
      <c r="N3124" s="43"/>
      <c r="O3124" s="43"/>
      <c r="P3124" s="43"/>
      <c r="Q3124" s="41"/>
    </row>
    <row r="3125" spans="1:17" s="18" customFormat="1" x14ac:dyDescent="0.2">
      <c r="A3125" s="43"/>
      <c r="B3125" s="43"/>
      <c r="C3125" s="43"/>
      <c r="D3125" s="43"/>
      <c r="E3125" s="43"/>
      <c r="F3125" s="43"/>
      <c r="G3125" s="43"/>
      <c r="H3125" s="43"/>
      <c r="I3125" s="43"/>
      <c r="J3125" s="43"/>
      <c r="K3125" s="43"/>
      <c r="L3125" s="43"/>
      <c r="M3125" s="43"/>
      <c r="N3125" s="43"/>
      <c r="O3125" s="43"/>
      <c r="P3125" s="43"/>
      <c r="Q3125" s="41"/>
    </row>
    <row r="3126" spans="1:17" s="18" customFormat="1" x14ac:dyDescent="0.2">
      <c r="A3126" s="43"/>
      <c r="B3126" s="43"/>
      <c r="C3126" s="43"/>
      <c r="D3126" s="43"/>
      <c r="E3126" s="43"/>
      <c r="F3126" s="43"/>
      <c r="G3126" s="43"/>
      <c r="H3126" s="43"/>
      <c r="I3126" s="43"/>
      <c r="J3126" s="43"/>
      <c r="K3126" s="43"/>
      <c r="L3126" s="43"/>
      <c r="M3126" s="43"/>
      <c r="N3126" s="43"/>
      <c r="O3126" s="43"/>
      <c r="P3126" s="43"/>
      <c r="Q3126" s="41"/>
    </row>
    <row r="3127" spans="1:17" s="18" customFormat="1" x14ac:dyDescent="0.2">
      <c r="A3127" s="43"/>
      <c r="B3127" s="43"/>
      <c r="C3127" s="43"/>
      <c r="D3127" s="43"/>
      <c r="E3127" s="43"/>
      <c r="F3127" s="43"/>
      <c r="G3127" s="43"/>
      <c r="H3127" s="43"/>
      <c r="I3127" s="43"/>
      <c r="J3127" s="43"/>
      <c r="K3127" s="43"/>
      <c r="L3127" s="43"/>
      <c r="M3127" s="43"/>
      <c r="N3127" s="43"/>
      <c r="O3127" s="43"/>
      <c r="P3127" s="43"/>
      <c r="Q3127" s="41"/>
    </row>
    <row r="3128" spans="1:17" s="18" customFormat="1" x14ac:dyDescent="0.2">
      <c r="A3128" s="43"/>
      <c r="B3128" s="43"/>
      <c r="C3128" s="43"/>
      <c r="D3128" s="43"/>
      <c r="E3128" s="43"/>
      <c r="F3128" s="43"/>
      <c r="G3128" s="43"/>
      <c r="H3128" s="43"/>
      <c r="I3128" s="43"/>
      <c r="J3128" s="43"/>
      <c r="K3128" s="43"/>
      <c r="L3128" s="43"/>
      <c r="M3128" s="43"/>
      <c r="N3128" s="43"/>
      <c r="O3128" s="43"/>
      <c r="P3128" s="43"/>
      <c r="Q3128" s="41"/>
    </row>
    <row r="3129" spans="1:17" s="18" customFormat="1" x14ac:dyDescent="0.2">
      <c r="A3129" s="43"/>
      <c r="B3129" s="43"/>
      <c r="C3129" s="43"/>
      <c r="D3129" s="43"/>
      <c r="E3129" s="43"/>
      <c r="F3129" s="43"/>
      <c r="G3129" s="43"/>
      <c r="H3129" s="43"/>
      <c r="I3129" s="43"/>
      <c r="J3129" s="43"/>
      <c r="K3129" s="43"/>
      <c r="L3129" s="43"/>
      <c r="M3129" s="43"/>
      <c r="N3129" s="43"/>
      <c r="O3129" s="43"/>
      <c r="P3129" s="43"/>
      <c r="Q3129" s="41"/>
    </row>
    <row r="3130" spans="1:17" s="18" customFormat="1" x14ac:dyDescent="0.2">
      <c r="A3130" s="43"/>
      <c r="B3130" s="43"/>
      <c r="C3130" s="43"/>
      <c r="D3130" s="43"/>
      <c r="E3130" s="43"/>
      <c r="F3130" s="43"/>
      <c r="G3130" s="43"/>
      <c r="H3130" s="43"/>
      <c r="I3130" s="43"/>
      <c r="J3130" s="43"/>
      <c r="K3130" s="43"/>
      <c r="L3130" s="43"/>
      <c r="M3130" s="43"/>
      <c r="N3130" s="43"/>
      <c r="O3130" s="43"/>
      <c r="P3130" s="43"/>
      <c r="Q3130" s="41"/>
    </row>
    <row r="3131" spans="1:17" s="18" customFormat="1" x14ac:dyDescent="0.2">
      <c r="A3131" s="43"/>
      <c r="B3131" s="43"/>
      <c r="C3131" s="43"/>
      <c r="D3131" s="43"/>
      <c r="E3131" s="43"/>
      <c r="F3131" s="43"/>
      <c r="G3131" s="43"/>
      <c r="H3131" s="43"/>
      <c r="I3131" s="43"/>
      <c r="J3131" s="43"/>
      <c r="K3131" s="43"/>
      <c r="L3131" s="43"/>
      <c r="M3131" s="43"/>
      <c r="N3131" s="43"/>
      <c r="O3131" s="43"/>
      <c r="P3131" s="43"/>
      <c r="Q3131" s="41"/>
    </row>
    <row r="3132" spans="1:17" s="18" customFormat="1" x14ac:dyDescent="0.2">
      <c r="A3132" s="43"/>
      <c r="B3132" s="43"/>
      <c r="C3132" s="43"/>
      <c r="D3132" s="43"/>
      <c r="E3132" s="43"/>
      <c r="F3132" s="43"/>
      <c r="G3132" s="43"/>
      <c r="H3132" s="43"/>
      <c r="I3132" s="43"/>
      <c r="J3132" s="43"/>
      <c r="K3132" s="43"/>
      <c r="L3132" s="43"/>
      <c r="M3132" s="43"/>
      <c r="N3132" s="43"/>
      <c r="O3132" s="43"/>
      <c r="P3132" s="43"/>
      <c r="Q3132" s="41"/>
    </row>
    <row r="3133" spans="1:17" s="18" customFormat="1" x14ac:dyDescent="0.2">
      <c r="A3133" s="43"/>
      <c r="B3133" s="43"/>
      <c r="C3133" s="43"/>
      <c r="D3133" s="43"/>
      <c r="E3133" s="43"/>
      <c r="F3133" s="43"/>
      <c r="G3133" s="43"/>
      <c r="H3133" s="43"/>
      <c r="I3133" s="43"/>
      <c r="J3133" s="43"/>
      <c r="K3133" s="43"/>
      <c r="L3133" s="43"/>
      <c r="M3133" s="43"/>
      <c r="N3133" s="43"/>
      <c r="O3133" s="43"/>
      <c r="P3133" s="43"/>
      <c r="Q3133" s="41"/>
    </row>
    <row r="3134" spans="1:17" s="18" customFormat="1" x14ac:dyDescent="0.2">
      <c r="A3134" s="43"/>
      <c r="B3134" s="43"/>
      <c r="C3134" s="43"/>
      <c r="D3134" s="43"/>
      <c r="E3134" s="43"/>
      <c r="F3134" s="43"/>
      <c r="G3134" s="43"/>
      <c r="H3134" s="43"/>
      <c r="I3134" s="43"/>
      <c r="J3134" s="43"/>
      <c r="K3134" s="43"/>
      <c r="L3134" s="43"/>
      <c r="M3134" s="43"/>
      <c r="N3134" s="43"/>
      <c r="O3134" s="43"/>
      <c r="P3134" s="43"/>
      <c r="Q3134" s="41"/>
    </row>
    <row r="3135" spans="1:17" s="18" customFormat="1" x14ac:dyDescent="0.2">
      <c r="A3135" s="43"/>
      <c r="B3135" s="43"/>
      <c r="C3135" s="43"/>
      <c r="D3135" s="43"/>
      <c r="E3135" s="43"/>
      <c r="F3135" s="43"/>
      <c r="G3135" s="43"/>
      <c r="H3135" s="43"/>
      <c r="I3135" s="43"/>
      <c r="J3135" s="43"/>
      <c r="K3135" s="43"/>
      <c r="L3135" s="43"/>
      <c r="M3135" s="43"/>
      <c r="N3135" s="43"/>
      <c r="O3135" s="43"/>
      <c r="P3135" s="43"/>
      <c r="Q3135" s="41"/>
    </row>
    <row r="3136" spans="1:17" s="18" customFormat="1" x14ac:dyDescent="0.2">
      <c r="A3136" s="43"/>
      <c r="B3136" s="43"/>
      <c r="C3136" s="43"/>
      <c r="D3136" s="43"/>
      <c r="E3136" s="43"/>
      <c r="F3136" s="43"/>
      <c r="G3136" s="43"/>
      <c r="H3136" s="43"/>
      <c r="I3136" s="43"/>
      <c r="J3136" s="43"/>
      <c r="K3136" s="43"/>
      <c r="L3136" s="43"/>
      <c r="M3136" s="43"/>
      <c r="N3136" s="43"/>
      <c r="O3136" s="43"/>
      <c r="P3136" s="43"/>
      <c r="Q3136" s="41"/>
    </row>
    <row r="3137" spans="1:17" s="18" customFormat="1" x14ac:dyDescent="0.2">
      <c r="A3137" s="43"/>
      <c r="B3137" s="43"/>
      <c r="C3137" s="43"/>
      <c r="D3137" s="43"/>
      <c r="E3137" s="43"/>
      <c r="F3137" s="43"/>
      <c r="G3137" s="43"/>
      <c r="H3137" s="43"/>
      <c r="I3137" s="43"/>
      <c r="J3137" s="43"/>
      <c r="K3137" s="43"/>
      <c r="L3137" s="43"/>
      <c r="M3137" s="43"/>
      <c r="N3137" s="43"/>
      <c r="O3137" s="43"/>
      <c r="P3137" s="43"/>
      <c r="Q3137" s="41"/>
    </row>
    <row r="3138" spans="1:17" s="18" customFormat="1" x14ac:dyDescent="0.2">
      <c r="A3138" s="43"/>
      <c r="B3138" s="43"/>
      <c r="C3138" s="43"/>
      <c r="D3138" s="43"/>
      <c r="E3138" s="43"/>
      <c r="F3138" s="43"/>
      <c r="G3138" s="43"/>
      <c r="H3138" s="43"/>
      <c r="I3138" s="43"/>
      <c r="J3138" s="43"/>
      <c r="K3138" s="43"/>
      <c r="L3138" s="43"/>
      <c r="M3138" s="43"/>
      <c r="N3138" s="43"/>
      <c r="O3138" s="43"/>
      <c r="P3138" s="43"/>
      <c r="Q3138" s="41"/>
    </row>
    <row r="3139" spans="1:17" s="18" customFormat="1" x14ac:dyDescent="0.2">
      <c r="A3139" s="43"/>
      <c r="B3139" s="43"/>
      <c r="C3139" s="43"/>
      <c r="D3139" s="43"/>
      <c r="E3139" s="43"/>
      <c r="F3139" s="43"/>
      <c r="G3139" s="43"/>
      <c r="H3139" s="43"/>
      <c r="I3139" s="43"/>
      <c r="J3139" s="43"/>
      <c r="K3139" s="43"/>
      <c r="L3139" s="43"/>
      <c r="M3139" s="43"/>
      <c r="N3139" s="43"/>
      <c r="O3139" s="43"/>
      <c r="P3139" s="43"/>
      <c r="Q3139" s="41"/>
    </row>
    <row r="3140" spans="1:17" s="18" customFormat="1" x14ac:dyDescent="0.2">
      <c r="A3140" s="43"/>
      <c r="B3140" s="43"/>
      <c r="C3140" s="43"/>
      <c r="D3140" s="43"/>
      <c r="E3140" s="43"/>
      <c r="F3140" s="43"/>
      <c r="G3140" s="43"/>
      <c r="H3140" s="43"/>
      <c r="I3140" s="43"/>
      <c r="J3140" s="43"/>
      <c r="K3140" s="43"/>
      <c r="L3140" s="43"/>
      <c r="M3140" s="43"/>
      <c r="N3140" s="43"/>
      <c r="O3140" s="43"/>
      <c r="P3140" s="43"/>
      <c r="Q3140" s="41"/>
    </row>
    <row r="3141" spans="1:17" s="18" customFormat="1" x14ac:dyDescent="0.2">
      <c r="A3141" s="43"/>
      <c r="B3141" s="43"/>
      <c r="C3141" s="43"/>
      <c r="D3141" s="43"/>
      <c r="E3141" s="43"/>
      <c r="F3141" s="43"/>
      <c r="G3141" s="43"/>
      <c r="H3141" s="43"/>
      <c r="I3141" s="43"/>
      <c r="J3141" s="43"/>
      <c r="K3141" s="43"/>
      <c r="L3141" s="43"/>
      <c r="M3141" s="43"/>
      <c r="N3141" s="43"/>
      <c r="O3141" s="43"/>
      <c r="P3141" s="43"/>
      <c r="Q3141" s="41"/>
    </row>
    <row r="3142" spans="1:17" s="18" customFormat="1" x14ac:dyDescent="0.2">
      <c r="A3142" s="43"/>
      <c r="B3142" s="43"/>
      <c r="C3142" s="43"/>
      <c r="D3142" s="43"/>
      <c r="E3142" s="43"/>
      <c r="F3142" s="43"/>
      <c r="G3142" s="43"/>
      <c r="H3142" s="43"/>
      <c r="I3142" s="43"/>
      <c r="J3142" s="43"/>
      <c r="K3142" s="43"/>
      <c r="L3142" s="43"/>
      <c r="M3142" s="43"/>
      <c r="N3142" s="43"/>
      <c r="O3142" s="43"/>
      <c r="P3142" s="43"/>
      <c r="Q3142" s="41"/>
    </row>
    <row r="3143" spans="1:17" s="18" customFormat="1" x14ac:dyDescent="0.2">
      <c r="A3143" s="43"/>
      <c r="B3143" s="43"/>
      <c r="C3143" s="43"/>
      <c r="D3143" s="43"/>
      <c r="E3143" s="43"/>
      <c r="F3143" s="43"/>
      <c r="G3143" s="43"/>
      <c r="H3143" s="43"/>
      <c r="I3143" s="43"/>
      <c r="J3143" s="43"/>
      <c r="K3143" s="43"/>
      <c r="L3143" s="43"/>
      <c r="M3143" s="43"/>
      <c r="N3143" s="43"/>
      <c r="O3143" s="43"/>
      <c r="P3143" s="43"/>
      <c r="Q3143" s="41"/>
    </row>
    <row r="3144" spans="1:17" s="18" customFormat="1" x14ac:dyDescent="0.2">
      <c r="A3144" s="43"/>
      <c r="B3144" s="43"/>
      <c r="C3144" s="43"/>
      <c r="D3144" s="43"/>
      <c r="E3144" s="43"/>
      <c r="F3144" s="43"/>
      <c r="G3144" s="43"/>
      <c r="H3144" s="43"/>
      <c r="I3144" s="43"/>
      <c r="J3144" s="43"/>
      <c r="K3144" s="43"/>
      <c r="L3144" s="43"/>
      <c r="M3144" s="43"/>
      <c r="N3144" s="43"/>
      <c r="O3144" s="43"/>
      <c r="P3144" s="43"/>
      <c r="Q3144" s="41"/>
    </row>
    <row r="3145" spans="1:17" s="18" customFormat="1" x14ac:dyDescent="0.2">
      <c r="A3145" s="43"/>
      <c r="B3145" s="43"/>
      <c r="C3145" s="43"/>
      <c r="D3145" s="43"/>
      <c r="E3145" s="43"/>
      <c r="F3145" s="43"/>
      <c r="G3145" s="43"/>
      <c r="H3145" s="43"/>
      <c r="I3145" s="43"/>
      <c r="J3145" s="43"/>
      <c r="K3145" s="43"/>
      <c r="L3145" s="43"/>
      <c r="M3145" s="43"/>
      <c r="N3145" s="43"/>
      <c r="O3145" s="43"/>
      <c r="P3145" s="43"/>
      <c r="Q3145" s="41"/>
    </row>
    <row r="3146" spans="1:17" s="18" customFormat="1" x14ac:dyDescent="0.2">
      <c r="A3146" s="43"/>
      <c r="B3146" s="43"/>
      <c r="C3146" s="43"/>
      <c r="D3146" s="43"/>
      <c r="E3146" s="43"/>
      <c r="F3146" s="43"/>
      <c r="G3146" s="43"/>
      <c r="H3146" s="43"/>
      <c r="I3146" s="43"/>
      <c r="J3146" s="43"/>
      <c r="K3146" s="43"/>
      <c r="L3146" s="43"/>
      <c r="M3146" s="43"/>
      <c r="N3146" s="43"/>
      <c r="O3146" s="43"/>
      <c r="P3146" s="43"/>
      <c r="Q3146" s="41"/>
    </row>
    <row r="3147" spans="1:17" s="18" customFormat="1" x14ac:dyDescent="0.2">
      <c r="A3147" s="43"/>
      <c r="B3147" s="43"/>
      <c r="C3147" s="43"/>
      <c r="D3147" s="43"/>
      <c r="E3147" s="43"/>
      <c r="F3147" s="43"/>
      <c r="G3147" s="43"/>
      <c r="H3147" s="43"/>
      <c r="I3147" s="43"/>
      <c r="J3147" s="43"/>
      <c r="K3147" s="43"/>
      <c r="L3147" s="43"/>
      <c r="M3147" s="43"/>
      <c r="N3147" s="43"/>
      <c r="O3147" s="43"/>
      <c r="P3147" s="43"/>
      <c r="Q3147" s="41"/>
    </row>
    <row r="3148" spans="1:17" s="18" customFormat="1" x14ac:dyDescent="0.2">
      <c r="A3148" s="43"/>
      <c r="B3148" s="43"/>
      <c r="C3148" s="43"/>
      <c r="D3148" s="43"/>
      <c r="E3148" s="43"/>
      <c r="F3148" s="43"/>
      <c r="G3148" s="43"/>
      <c r="H3148" s="43"/>
      <c r="I3148" s="43"/>
      <c r="J3148" s="43"/>
      <c r="K3148" s="43"/>
      <c r="L3148" s="43"/>
      <c r="M3148" s="43"/>
      <c r="N3148" s="43"/>
      <c r="O3148" s="43"/>
      <c r="P3148" s="43"/>
      <c r="Q3148" s="41"/>
    </row>
    <row r="3149" spans="1:17" s="18" customFormat="1" x14ac:dyDescent="0.2">
      <c r="A3149" s="43"/>
      <c r="B3149" s="43"/>
      <c r="C3149" s="43"/>
      <c r="D3149" s="43"/>
      <c r="E3149" s="43"/>
      <c r="F3149" s="43"/>
      <c r="G3149" s="43"/>
      <c r="H3149" s="43"/>
      <c r="I3149" s="43"/>
      <c r="J3149" s="43"/>
      <c r="K3149" s="43"/>
      <c r="L3149" s="43"/>
      <c r="M3149" s="43"/>
      <c r="N3149" s="43"/>
      <c r="O3149" s="43"/>
      <c r="P3149" s="43"/>
      <c r="Q3149" s="41"/>
    </row>
    <row r="3150" spans="1:17" s="18" customFormat="1" x14ac:dyDescent="0.2">
      <c r="A3150" s="43"/>
      <c r="B3150" s="43"/>
      <c r="C3150" s="43"/>
      <c r="D3150" s="43"/>
      <c r="E3150" s="43"/>
      <c r="F3150" s="43"/>
      <c r="G3150" s="43"/>
      <c r="H3150" s="43"/>
      <c r="I3150" s="43"/>
      <c r="J3150" s="43"/>
      <c r="K3150" s="43"/>
      <c r="L3150" s="43"/>
      <c r="M3150" s="43"/>
      <c r="N3150" s="43"/>
      <c r="O3150" s="43"/>
      <c r="P3150" s="43"/>
      <c r="Q3150" s="41"/>
    </row>
    <row r="3151" spans="1:17" s="18" customFormat="1" x14ac:dyDescent="0.2">
      <c r="A3151" s="43"/>
      <c r="B3151" s="43"/>
      <c r="C3151" s="43"/>
      <c r="D3151" s="43"/>
      <c r="E3151" s="43"/>
      <c r="F3151" s="43"/>
      <c r="G3151" s="43"/>
      <c r="H3151" s="43"/>
      <c r="I3151" s="43"/>
      <c r="J3151" s="43"/>
      <c r="K3151" s="43"/>
      <c r="L3151" s="43"/>
      <c r="M3151" s="43"/>
      <c r="N3151" s="43"/>
      <c r="O3151" s="43"/>
      <c r="P3151" s="43"/>
      <c r="Q3151" s="41"/>
    </row>
    <row r="3152" spans="1:17" s="18" customFormat="1" x14ac:dyDescent="0.2">
      <c r="A3152" s="43"/>
      <c r="B3152" s="43"/>
      <c r="C3152" s="43"/>
      <c r="D3152" s="43"/>
      <c r="E3152" s="43"/>
      <c r="F3152" s="43"/>
      <c r="G3152" s="43"/>
      <c r="H3152" s="43"/>
      <c r="I3152" s="43"/>
      <c r="J3152" s="43"/>
      <c r="K3152" s="43"/>
      <c r="L3152" s="43"/>
      <c r="M3152" s="43"/>
      <c r="N3152" s="43"/>
      <c r="O3152" s="43"/>
      <c r="P3152" s="43"/>
      <c r="Q3152" s="41"/>
    </row>
    <row r="3153" spans="1:17" s="18" customFormat="1" x14ac:dyDescent="0.2">
      <c r="A3153" s="43"/>
      <c r="B3153" s="43"/>
      <c r="C3153" s="43"/>
      <c r="D3153" s="43"/>
      <c r="E3153" s="43"/>
      <c r="F3153" s="43"/>
      <c r="G3153" s="43"/>
      <c r="H3153" s="43"/>
      <c r="I3153" s="43"/>
      <c r="J3153" s="43"/>
      <c r="K3153" s="43"/>
      <c r="L3153" s="43"/>
      <c r="M3153" s="43"/>
      <c r="N3153" s="43"/>
      <c r="O3153" s="43"/>
      <c r="P3153" s="43"/>
      <c r="Q3153" s="41"/>
    </row>
    <row r="3154" spans="1:17" s="18" customFormat="1" x14ac:dyDescent="0.2">
      <c r="A3154" s="43"/>
      <c r="B3154" s="43"/>
      <c r="C3154" s="43"/>
      <c r="D3154" s="43"/>
      <c r="E3154" s="43"/>
      <c r="F3154" s="43"/>
      <c r="G3154" s="43"/>
      <c r="H3154" s="43"/>
      <c r="I3154" s="43"/>
      <c r="J3154" s="43"/>
      <c r="K3154" s="43"/>
      <c r="L3154" s="43"/>
      <c r="M3154" s="43"/>
      <c r="N3154" s="43"/>
      <c r="O3154" s="43"/>
      <c r="P3154" s="43"/>
      <c r="Q3154" s="41"/>
    </row>
    <row r="3155" spans="1:17" s="18" customFormat="1" x14ac:dyDescent="0.2">
      <c r="A3155" s="43"/>
      <c r="B3155" s="43"/>
      <c r="C3155" s="43"/>
      <c r="D3155" s="43"/>
      <c r="E3155" s="43"/>
      <c r="F3155" s="43"/>
      <c r="G3155" s="43"/>
      <c r="H3155" s="43"/>
      <c r="I3155" s="43"/>
      <c r="J3155" s="43"/>
      <c r="K3155" s="43"/>
      <c r="L3155" s="43"/>
      <c r="M3155" s="43"/>
      <c r="N3155" s="43"/>
      <c r="O3155" s="43"/>
      <c r="P3155" s="43"/>
      <c r="Q3155" s="41"/>
    </row>
    <row r="3156" spans="1:17" s="18" customFormat="1" x14ac:dyDescent="0.2">
      <c r="A3156" s="43"/>
      <c r="B3156" s="43"/>
      <c r="C3156" s="43"/>
      <c r="D3156" s="43"/>
      <c r="E3156" s="43"/>
      <c r="F3156" s="43"/>
      <c r="G3156" s="43"/>
      <c r="H3156" s="43"/>
      <c r="I3156" s="43"/>
      <c r="J3156" s="43"/>
      <c r="K3156" s="43"/>
      <c r="L3156" s="43"/>
      <c r="M3156" s="43"/>
      <c r="N3156" s="43"/>
      <c r="O3156" s="43"/>
      <c r="P3156" s="43"/>
      <c r="Q3156" s="41"/>
    </row>
    <row r="3157" spans="1:17" s="18" customFormat="1" x14ac:dyDescent="0.2">
      <c r="A3157" s="43"/>
      <c r="B3157" s="43"/>
      <c r="C3157" s="43"/>
      <c r="D3157" s="43"/>
      <c r="E3157" s="43"/>
      <c r="F3157" s="43"/>
      <c r="G3157" s="43"/>
      <c r="H3157" s="43"/>
      <c r="I3157" s="43"/>
      <c r="J3157" s="43"/>
      <c r="K3157" s="43"/>
      <c r="L3157" s="43"/>
      <c r="M3157" s="43"/>
      <c r="N3157" s="43"/>
      <c r="O3157" s="43"/>
      <c r="P3157" s="43"/>
      <c r="Q3157" s="41"/>
    </row>
    <row r="3158" spans="1:17" s="18" customFormat="1" x14ac:dyDescent="0.2">
      <c r="A3158" s="43"/>
      <c r="B3158" s="43"/>
      <c r="C3158" s="43"/>
      <c r="D3158" s="43"/>
      <c r="E3158" s="43"/>
      <c r="F3158" s="43"/>
      <c r="G3158" s="43"/>
      <c r="H3158" s="43"/>
      <c r="I3158" s="43"/>
      <c r="J3158" s="43"/>
      <c r="K3158" s="43"/>
      <c r="L3158" s="43"/>
      <c r="M3158" s="43"/>
      <c r="N3158" s="43"/>
      <c r="O3158" s="43"/>
      <c r="P3158" s="43"/>
      <c r="Q3158" s="41"/>
    </row>
    <row r="3159" spans="1:17" s="18" customFormat="1" x14ac:dyDescent="0.2">
      <c r="A3159" s="43"/>
      <c r="B3159" s="43"/>
      <c r="C3159" s="43"/>
      <c r="D3159" s="43"/>
      <c r="E3159" s="43"/>
      <c r="F3159" s="43"/>
      <c r="G3159" s="43"/>
      <c r="H3159" s="43"/>
      <c r="I3159" s="43"/>
      <c r="J3159" s="43"/>
      <c r="K3159" s="43"/>
      <c r="L3159" s="43"/>
      <c r="M3159" s="43"/>
      <c r="N3159" s="43"/>
      <c r="O3159" s="43"/>
      <c r="P3159" s="43"/>
      <c r="Q3159" s="41"/>
    </row>
    <row r="3160" spans="1:17" s="18" customFormat="1" x14ac:dyDescent="0.2">
      <c r="A3160" s="43"/>
      <c r="B3160" s="43"/>
      <c r="C3160" s="43"/>
      <c r="D3160" s="43"/>
      <c r="E3160" s="43"/>
      <c r="F3160" s="43"/>
      <c r="G3160" s="43"/>
      <c r="H3160" s="43"/>
      <c r="I3160" s="43"/>
      <c r="J3160" s="43"/>
      <c r="K3160" s="43"/>
      <c r="L3160" s="43"/>
      <c r="M3160" s="43"/>
      <c r="N3160" s="43"/>
      <c r="O3160" s="43"/>
      <c r="P3160" s="43"/>
      <c r="Q3160" s="41"/>
    </row>
    <row r="3161" spans="1:17" s="18" customFormat="1" x14ac:dyDescent="0.2">
      <c r="A3161" s="43"/>
      <c r="B3161" s="43"/>
      <c r="C3161" s="43"/>
      <c r="D3161" s="43"/>
      <c r="E3161" s="43"/>
      <c r="F3161" s="43"/>
      <c r="G3161" s="43"/>
      <c r="H3161" s="43"/>
      <c r="I3161" s="43"/>
      <c r="J3161" s="43"/>
      <c r="K3161" s="43"/>
      <c r="L3161" s="43"/>
      <c r="M3161" s="43"/>
      <c r="N3161" s="43"/>
      <c r="O3161" s="43"/>
      <c r="P3161" s="43"/>
      <c r="Q3161" s="41"/>
    </row>
    <row r="3162" spans="1:17" s="18" customFormat="1" x14ac:dyDescent="0.2">
      <c r="A3162" s="43"/>
      <c r="B3162" s="43"/>
      <c r="C3162" s="43"/>
      <c r="D3162" s="43"/>
      <c r="E3162" s="43"/>
      <c r="F3162" s="43"/>
      <c r="G3162" s="43"/>
      <c r="H3162" s="43"/>
      <c r="I3162" s="43"/>
      <c r="J3162" s="43"/>
      <c r="K3162" s="43"/>
      <c r="L3162" s="43"/>
      <c r="M3162" s="43"/>
      <c r="N3162" s="43"/>
      <c r="O3162" s="43"/>
      <c r="P3162" s="43"/>
      <c r="Q3162" s="41"/>
    </row>
    <row r="3163" spans="1:17" s="18" customFormat="1" x14ac:dyDescent="0.2">
      <c r="A3163" s="43"/>
      <c r="B3163" s="43"/>
      <c r="C3163" s="43"/>
      <c r="D3163" s="43"/>
      <c r="E3163" s="43"/>
      <c r="F3163" s="43"/>
      <c r="G3163" s="43"/>
      <c r="H3163" s="43"/>
      <c r="I3163" s="43"/>
      <c r="J3163" s="43"/>
      <c r="K3163" s="43"/>
      <c r="L3163" s="43"/>
      <c r="M3163" s="43"/>
      <c r="N3163" s="43"/>
      <c r="O3163" s="43"/>
      <c r="P3163" s="43"/>
      <c r="Q3163" s="41"/>
    </row>
    <row r="3164" spans="1:17" s="18" customFormat="1" x14ac:dyDescent="0.2">
      <c r="A3164" s="43"/>
      <c r="B3164" s="43"/>
      <c r="C3164" s="43"/>
      <c r="D3164" s="43"/>
      <c r="E3164" s="43"/>
      <c r="F3164" s="43"/>
      <c r="G3164" s="43"/>
      <c r="H3164" s="43"/>
      <c r="I3164" s="43"/>
      <c r="J3164" s="43"/>
      <c r="K3164" s="43"/>
      <c r="L3164" s="43"/>
      <c r="M3164" s="43"/>
      <c r="N3164" s="43"/>
      <c r="O3164" s="43"/>
      <c r="P3164" s="43"/>
      <c r="Q3164" s="41"/>
    </row>
    <row r="3165" spans="1:17" s="18" customFormat="1" x14ac:dyDescent="0.2">
      <c r="A3165" s="43"/>
      <c r="B3165" s="43"/>
      <c r="C3165" s="43"/>
      <c r="D3165" s="43"/>
      <c r="E3165" s="43"/>
      <c r="F3165" s="43"/>
      <c r="G3165" s="43"/>
      <c r="H3165" s="43"/>
      <c r="I3165" s="43"/>
      <c r="J3165" s="43"/>
      <c r="K3165" s="43"/>
      <c r="L3165" s="43"/>
      <c r="M3165" s="43"/>
      <c r="N3165" s="43"/>
      <c r="O3165" s="43"/>
      <c r="P3165" s="43"/>
      <c r="Q3165" s="41"/>
    </row>
    <row r="3166" spans="1:17" s="18" customFormat="1" x14ac:dyDescent="0.2">
      <c r="A3166" s="43"/>
      <c r="B3166" s="43"/>
      <c r="C3166" s="43"/>
      <c r="D3166" s="43"/>
      <c r="E3166" s="43"/>
      <c r="F3166" s="43"/>
      <c r="G3166" s="43"/>
      <c r="H3166" s="43"/>
      <c r="I3166" s="43"/>
      <c r="J3166" s="43"/>
      <c r="K3166" s="43"/>
      <c r="L3166" s="43"/>
      <c r="M3166" s="43"/>
      <c r="N3166" s="43"/>
      <c r="O3166" s="43"/>
      <c r="P3166" s="43"/>
      <c r="Q3166" s="41"/>
    </row>
    <row r="3167" spans="1:17" s="18" customFormat="1" x14ac:dyDescent="0.2">
      <c r="A3167" s="43"/>
      <c r="B3167" s="43"/>
      <c r="C3167" s="43"/>
      <c r="D3167" s="43"/>
      <c r="E3167" s="43"/>
      <c r="F3167" s="43"/>
      <c r="G3167" s="43"/>
      <c r="H3167" s="43"/>
      <c r="I3167" s="43"/>
      <c r="J3167" s="43"/>
      <c r="K3167" s="43"/>
      <c r="L3167" s="43"/>
      <c r="M3167" s="43"/>
      <c r="N3167" s="43"/>
      <c r="O3167" s="43"/>
      <c r="P3167" s="43"/>
      <c r="Q3167" s="41"/>
    </row>
    <row r="3168" spans="1:17" s="18" customFormat="1" x14ac:dyDescent="0.2">
      <c r="A3168" s="43"/>
      <c r="B3168" s="43"/>
      <c r="C3168" s="43"/>
      <c r="D3168" s="43"/>
      <c r="E3168" s="43"/>
      <c r="F3168" s="43"/>
      <c r="G3168" s="43"/>
      <c r="H3168" s="43"/>
      <c r="I3168" s="43"/>
      <c r="J3168" s="43"/>
      <c r="K3168" s="43"/>
      <c r="L3168" s="43"/>
      <c r="M3168" s="43"/>
      <c r="N3168" s="43"/>
      <c r="O3168" s="43"/>
      <c r="P3168" s="43"/>
      <c r="Q3168" s="41"/>
    </row>
    <row r="3169" spans="1:17" s="18" customFormat="1" x14ac:dyDescent="0.2">
      <c r="A3169" s="43"/>
      <c r="B3169" s="43"/>
      <c r="C3169" s="43"/>
      <c r="D3169" s="43"/>
      <c r="E3169" s="43"/>
      <c r="F3169" s="43"/>
      <c r="G3169" s="43"/>
      <c r="H3169" s="43"/>
      <c r="I3169" s="43"/>
      <c r="J3169" s="43"/>
      <c r="K3169" s="43"/>
      <c r="L3169" s="43"/>
      <c r="M3169" s="43"/>
      <c r="N3169" s="43"/>
      <c r="O3169" s="43"/>
      <c r="P3169" s="43"/>
      <c r="Q3169" s="41"/>
    </row>
    <row r="3170" spans="1:17" s="18" customFormat="1" x14ac:dyDescent="0.2">
      <c r="A3170" s="43"/>
      <c r="B3170" s="43"/>
      <c r="C3170" s="43"/>
      <c r="D3170" s="43"/>
      <c r="E3170" s="43"/>
      <c r="F3170" s="43"/>
      <c r="G3170" s="43"/>
      <c r="H3170" s="43"/>
      <c r="I3170" s="43"/>
      <c r="J3170" s="43"/>
      <c r="K3170" s="43"/>
      <c r="L3170" s="43"/>
      <c r="M3170" s="43"/>
      <c r="N3170" s="43"/>
      <c r="O3170" s="43"/>
      <c r="P3170" s="43"/>
      <c r="Q3170" s="41"/>
    </row>
    <row r="3171" spans="1:17" s="18" customFormat="1" x14ac:dyDescent="0.2">
      <c r="A3171" s="43"/>
      <c r="B3171" s="43"/>
      <c r="C3171" s="43"/>
      <c r="D3171" s="43"/>
      <c r="E3171" s="43"/>
      <c r="F3171" s="43"/>
      <c r="G3171" s="43"/>
      <c r="H3171" s="43"/>
      <c r="I3171" s="43"/>
      <c r="J3171" s="43"/>
      <c r="K3171" s="43"/>
      <c r="L3171" s="43"/>
      <c r="M3171" s="43"/>
      <c r="N3171" s="43"/>
      <c r="O3171" s="43"/>
      <c r="P3171" s="43"/>
      <c r="Q3171" s="41"/>
    </row>
    <row r="3172" spans="1:17" s="18" customFormat="1" x14ac:dyDescent="0.2">
      <c r="A3172" s="43"/>
      <c r="B3172" s="43"/>
      <c r="C3172" s="43"/>
      <c r="D3172" s="43"/>
      <c r="E3172" s="43"/>
      <c r="F3172" s="43"/>
      <c r="G3172" s="43"/>
      <c r="H3172" s="43"/>
      <c r="I3172" s="43"/>
      <c r="J3172" s="43"/>
      <c r="K3172" s="43"/>
      <c r="L3172" s="43"/>
      <c r="M3172" s="43"/>
      <c r="N3172" s="43"/>
      <c r="O3172" s="43"/>
      <c r="P3172" s="43"/>
      <c r="Q3172" s="41"/>
    </row>
    <row r="3173" spans="1:17" s="18" customFormat="1" x14ac:dyDescent="0.2">
      <c r="A3173" s="43"/>
      <c r="B3173" s="43"/>
      <c r="C3173" s="43"/>
      <c r="D3173" s="43"/>
      <c r="E3173" s="43"/>
      <c r="F3173" s="43"/>
      <c r="G3173" s="43"/>
      <c r="H3173" s="43"/>
      <c r="I3173" s="43"/>
      <c r="J3173" s="43"/>
      <c r="K3173" s="43"/>
      <c r="L3173" s="43"/>
      <c r="M3173" s="43"/>
      <c r="N3173" s="43"/>
      <c r="O3173" s="43"/>
      <c r="P3173" s="43"/>
      <c r="Q3173" s="41"/>
    </row>
    <row r="3174" spans="1:17" s="18" customFormat="1" x14ac:dyDescent="0.2">
      <c r="A3174" s="43"/>
      <c r="B3174" s="43"/>
      <c r="C3174" s="43"/>
      <c r="D3174" s="43"/>
      <c r="E3174" s="43"/>
      <c r="F3174" s="43"/>
      <c r="G3174" s="43"/>
      <c r="H3174" s="43"/>
      <c r="I3174" s="43"/>
      <c r="J3174" s="43"/>
      <c r="K3174" s="43"/>
      <c r="L3174" s="43"/>
      <c r="M3174" s="43"/>
      <c r="N3174" s="43"/>
      <c r="O3174" s="43"/>
      <c r="P3174" s="43"/>
      <c r="Q3174" s="41"/>
    </row>
    <row r="3175" spans="1:17" s="18" customFormat="1" x14ac:dyDescent="0.2">
      <c r="A3175" s="43"/>
      <c r="B3175" s="43"/>
      <c r="C3175" s="43"/>
      <c r="D3175" s="43"/>
      <c r="E3175" s="43"/>
      <c r="F3175" s="43"/>
      <c r="G3175" s="43"/>
      <c r="H3175" s="43"/>
      <c r="I3175" s="43"/>
      <c r="J3175" s="43"/>
      <c r="K3175" s="43"/>
      <c r="L3175" s="43"/>
      <c r="M3175" s="43"/>
      <c r="N3175" s="43"/>
      <c r="O3175" s="43"/>
      <c r="P3175" s="43"/>
      <c r="Q3175" s="41"/>
    </row>
    <row r="3176" spans="1:17" s="18" customFormat="1" x14ac:dyDescent="0.2">
      <c r="A3176" s="43"/>
      <c r="B3176" s="43"/>
      <c r="C3176" s="43"/>
      <c r="D3176" s="43"/>
      <c r="E3176" s="43"/>
      <c r="F3176" s="43"/>
      <c r="G3176" s="43"/>
      <c r="H3176" s="43"/>
      <c r="I3176" s="43"/>
      <c r="J3176" s="43"/>
      <c r="K3176" s="43"/>
      <c r="L3176" s="43"/>
      <c r="M3176" s="43"/>
      <c r="N3176" s="43"/>
      <c r="O3176" s="43"/>
      <c r="P3176" s="43"/>
      <c r="Q3176" s="41"/>
    </row>
    <row r="3177" spans="1:17" s="18" customFormat="1" x14ac:dyDescent="0.2">
      <c r="A3177" s="43"/>
      <c r="B3177" s="43"/>
      <c r="C3177" s="43"/>
      <c r="D3177" s="43"/>
      <c r="E3177" s="43"/>
      <c r="F3177" s="43"/>
      <c r="G3177" s="43"/>
      <c r="H3177" s="43"/>
      <c r="I3177" s="43"/>
      <c r="J3177" s="43"/>
      <c r="K3177" s="43"/>
      <c r="L3177" s="43"/>
      <c r="M3177" s="43"/>
      <c r="N3177" s="43"/>
      <c r="O3177" s="43"/>
      <c r="P3177" s="43"/>
      <c r="Q3177" s="41"/>
    </row>
    <row r="3178" spans="1:17" s="18" customFormat="1" x14ac:dyDescent="0.2">
      <c r="A3178" s="43"/>
      <c r="B3178" s="43"/>
      <c r="C3178" s="43"/>
      <c r="D3178" s="43"/>
      <c r="E3178" s="43"/>
      <c r="F3178" s="43"/>
      <c r="G3178" s="43"/>
      <c r="H3178" s="43"/>
      <c r="I3178" s="43"/>
      <c r="J3178" s="43"/>
      <c r="K3178" s="43"/>
      <c r="L3178" s="43"/>
      <c r="M3178" s="43"/>
      <c r="N3178" s="43"/>
      <c r="O3178" s="43"/>
      <c r="P3178" s="43"/>
      <c r="Q3178" s="41"/>
    </row>
    <row r="3179" spans="1:17" s="18" customFormat="1" x14ac:dyDescent="0.2">
      <c r="A3179" s="43"/>
      <c r="B3179" s="43"/>
      <c r="C3179" s="43"/>
      <c r="D3179" s="43"/>
      <c r="E3179" s="43"/>
      <c r="F3179" s="43"/>
      <c r="G3179" s="43"/>
      <c r="H3179" s="43"/>
      <c r="I3179" s="43"/>
      <c r="J3179" s="43"/>
      <c r="K3179" s="43"/>
      <c r="L3179" s="43"/>
      <c r="M3179" s="43"/>
      <c r="N3179" s="43"/>
      <c r="O3179" s="43"/>
      <c r="P3179" s="43"/>
      <c r="Q3179" s="41"/>
    </row>
    <row r="3180" spans="1:17" s="18" customFormat="1" x14ac:dyDescent="0.2">
      <c r="A3180" s="43"/>
      <c r="B3180" s="43"/>
      <c r="C3180" s="43"/>
      <c r="D3180" s="43"/>
      <c r="E3180" s="43"/>
      <c r="F3180" s="43"/>
      <c r="G3180" s="43"/>
      <c r="H3180" s="43"/>
      <c r="I3180" s="43"/>
      <c r="J3180" s="43"/>
      <c r="K3180" s="43"/>
      <c r="L3180" s="43"/>
      <c r="M3180" s="43"/>
      <c r="N3180" s="43"/>
      <c r="O3180" s="43"/>
      <c r="P3180" s="43"/>
      <c r="Q3180" s="41"/>
    </row>
    <row r="3181" spans="1:17" s="18" customFormat="1" x14ac:dyDescent="0.2">
      <c r="A3181" s="43"/>
      <c r="B3181" s="43"/>
      <c r="C3181" s="43"/>
      <c r="D3181" s="43"/>
      <c r="E3181" s="43"/>
      <c r="F3181" s="43"/>
      <c r="G3181" s="43"/>
      <c r="H3181" s="43"/>
      <c r="I3181" s="43"/>
      <c r="J3181" s="43"/>
      <c r="K3181" s="43"/>
      <c r="L3181" s="43"/>
      <c r="M3181" s="43"/>
      <c r="N3181" s="43"/>
      <c r="O3181" s="43"/>
      <c r="P3181" s="43"/>
      <c r="Q3181" s="41"/>
    </row>
    <row r="3182" spans="1:17" s="18" customFormat="1" x14ac:dyDescent="0.2">
      <c r="A3182" s="43"/>
      <c r="B3182" s="43"/>
      <c r="C3182" s="43"/>
      <c r="D3182" s="43"/>
      <c r="E3182" s="43"/>
      <c r="F3182" s="43"/>
      <c r="G3182" s="43"/>
      <c r="H3182" s="43"/>
      <c r="I3182" s="43"/>
      <c r="J3182" s="43"/>
      <c r="K3182" s="43"/>
      <c r="L3182" s="43"/>
      <c r="M3182" s="43"/>
      <c r="N3182" s="43"/>
      <c r="O3182" s="43"/>
      <c r="P3182" s="43"/>
      <c r="Q3182" s="41"/>
    </row>
    <row r="3183" spans="1:17" s="18" customFormat="1" x14ac:dyDescent="0.2">
      <c r="A3183" s="43"/>
      <c r="B3183" s="43"/>
      <c r="C3183" s="43"/>
      <c r="D3183" s="43"/>
      <c r="E3183" s="43"/>
      <c r="F3183" s="43"/>
      <c r="G3183" s="43"/>
      <c r="H3183" s="43"/>
      <c r="I3183" s="43"/>
      <c r="J3183" s="43"/>
      <c r="K3183" s="43"/>
      <c r="L3183" s="43"/>
      <c r="M3183" s="43"/>
      <c r="N3183" s="43"/>
      <c r="O3183" s="43"/>
      <c r="P3183" s="43"/>
      <c r="Q3183" s="41"/>
    </row>
    <row r="3184" spans="1:17" s="18" customFormat="1" x14ac:dyDescent="0.2">
      <c r="A3184" s="43"/>
      <c r="B3184" s="43"/>
      <c r="C3184" s="43"/>
      <c r="D3184" s="43"/>
      <c r="E3184" s="43"/>
      <c r="F3184" s="43"/>
      <c r="G3184" s="43"/>
      <c r="H3184" s="43"/>
      <c r="I3184" s="43"/>
      <c r="J3184" s="43"/>
      <c r="K3184" s="43"/>
      <c r="L3184" s="43"/>
      <c r="M3184" s="43"/>
      <c r="N3184" s="43"/>
      <c r="O3184" s="43"/>
      <c r="P3184" s="43"/>
      <c r="Q3184" s="41"/>
    </row>
    <row r="3185" spans="1:17" s="18" customFormat="1" x14ac:dyDescent="0.2">
      <c r="A3185" s="43"/>
      <c r="B3185" s="43"/>
      <c r="C3185" s="43"/>
      <c r="D3185" s="43"/>
      <c r="E3185" s="43"/>
      <c r="F3185" s="43"/>
      <c r="G3185" s="43"/>
      <c r="H3185" s="43"/>
      <c r="I3185" s="43"/>
      <c r="J3185" s="43"/>
      <c r="K3185" s="43"/>
      <c r="L3185" s="43"/>
      <c r="M3185" s="43"/>
      <c r="N3185" s="43"/>
      <c r="O3185" s="43"/>
      <c r="P3185" s="43"/>
      <c r="Q3185" s="41"/>
    </row>
    <row r="3186" spans="1:17" s="18" customFormat="1" x14ac:dyDescent="0.2">
      <c r="A3186" s="43"/>
      <c r="B3186" s="43"/>
      <c r="C3186" s="43"/>
      <c r="D3186" s="43"/>
      <c r="E3186" s="43"/>
      <c r="F3186" s="43"/>
      <c r="G3186" s="43"/>
      <c r="H3186" s="43"/>
      <c r="I3186" s="43"/>
      <c r="J3186" s="43"/>
      <c r="K3186" s="43"/>
      <c r="L3186" s="43"/>
      <c r="M3186" s="43"/>
      <c r="N3186" s="43"/>
      <c r="O3186" s="43"/>
      <c r="P3186" s="43"/>
      <c r="Q3186" s="41"/>
    </row>
    <row r="3187" spans="1:17" s="18" customFormat="1" x14ac:dyDescent="0.2">
      <c r="A3187" s="43"/>
      <c r="B3187" s="43"/>
      <c r="C3187" s="43"/>
      <c r="D3187" s="43"/>
      <c r="E3187" s="43"/>
      <c r="F3187" s="43"/>
      <c r="G3187" s="43"/>
      <c r="H3187" s="43"/>
      <c r="I3187" s="43"/>
      <c r="J3187" s="43"/>
      <c r="K3187" s="43"/>
      <c r="L3187" s="43"/>
      <c r="M3187" s="43"/>
      <c r="N3187" s="43"/>
      <c r="O3187" s="43"/>
      <c r="P3187" s="43"/>
      <c r="Q3187" s="41"/>
    </row>
    <row r="3188" spans="1:17" s="18" customFormat="1" x14ac:dyDescent="0.2">
      <c r="A3188" s="43"/>
      <c r="B3188" s="43"/>
      <c r="C3188" s="43"/>
      <c r="D3188" s="43"/>
      <c r="E3188" s="43"/>
      <c r="F3188" s="43"/>
      <c r="G3188" s="43"/>
      <c r="H3188" s="43"/>
      <c r="I3188" s="43"/>
      <c r="J3188" s="43"/>
      <c r="K3188" s="43"/>
      <c r="L3188" s="43"/>
      <c r="M3188" s="43"/>
      <c r="N3188" s="43"/>
      <c r="O3188" s="43"/>
      <c r="P3188" s="43"/>
      <c r="Q3188" s="41"/>
    </row>
    <row r="3189" spans="1:17" s="18" customFormat="1" x14ac:dyDescent="0.2">
      <c r="A3189" s="43"/>
      <c r="B3189" s="43"/>
      <c r="C3189" s="43"/>
      <c r="D3189" s="43"/>
      <c r="E3189" s="43"/>
      <c r="F3189" s="43"/>
      <c r="G3189" s="43"/>
      <c r="H3189" s="43"/>
      <c r="I3189" s="43"/>
      <c r="J3189" s="43"/>
      <c r="K3189" s="43"/>
      <c r="L3189" s="43"/>
      <c r="M3189" s="43"/>
      <c r="N3189" s="43"/>
      <c r="O3189" s="43"/>
      <c r="P3189" s="43"/>
      <c r="Q3189" s="41"/>
    </row>
    <row r="3190" spans="1:17" s="18" customFormat="1" x14ac:dyDescent="0.2">
      <c r="A3190" s="43"/>
      <c r="B3190" s="43"/>
      <c r="C3190" s="43"/>
      <c r="D3190" s="43"/>
      <c r="E3190" s="43"/>
      <c r="F3190" s="43"/>
      <c r="G3190" s="43"/>
      <c r="H3190" s="43"/>
      <c r="I3190" s="43"/>
      <c r="J3190" s="43"/>
      <c r="K3190" s="43"/>
      <c r="L3190" s="43"/>
      <c r="M3190" s="43"/>
      <c r="N3190" s="43"/>
      <c r="O3190" s="43"/>
      <c r="P3190" s="43"/>
      <c r="Q3190" s="41"/>
    </row>
    <row r="3191" spans="1:17" s="18" customFormat="1" x14ac:dyDescent="0.2">
      <c r="A3191" s="43"/>
      <c r="B3191" s="43"/>
      <c r="C3191" s="43"/>
      <c r="D3191" s="43"/>
      <c r="E3191" s="43"/>
      <c r="F3191" s="43"/>
      <c r="G3191" s="43"/>
      <c r="H3191" s="43"/>
      <c r="I3191" s="43"/>
      <c r="J3191" s="43"/>
      <c r="K3191" s="43"/>
      <c r="L3191" s="43"/>
      <c r="M3191" s="43"/>
      <c r="N3191" s="43"/>
      <c r="O3191" s="43"/>
      <c r="P3191" s="43"/>
      <c r="Q3191" s="41"/>
    </row>
    <row r="3192" spans="1:17" s="18" customFormat="1" x14ac:dyDescent="0.2">
      <c r="A3192" s="43"/>
      <c r="B3192" s="43"/>
      <c r="C3192" s="43"/>
      <c r="D3192" s="43"/>
      <c r="E3192" s="43"/>
      <c r="F3192" s="43"/>
      <c r="G3192" s="43"/>
      <c r="H3192" s="43"/>
      <c r="I3192" s="43"/>
      <c r="J3192" s="43"/>
      <c r="K3192" s="43"/>
      <c r="L3192" s="43"/>
      <c r="M3192" s="43"/>
      <c r="N3192" s="43"/>
      <c r="O3192" s="43"/>
      <c r="P3192" s="43"/>
      <c r="Q3192" s="41"/>
    </row>
    <row r="3193" spans="1:17" s="18" customFormat="1" x14ac:dyDescent="0.2">
      <c r="A3193" s="43"/>
      <c r="B3193" s="43"/>
      <c r="C3193" s="43"/>
      <c r="D3193" s="43"/>
      <c r="E3193" s="43"/>
      <c r="F3193" s="43"/>
      <c r="G3193" s="43"/>
      <c r="H3193" s="43"/>
      <c r="I3193" s="43"/>
      <c r="J3193" s="43"/>
      <c r="K3193" s="43"/>
      <c r="L3193" s="43"/>
      <c r="M3193" s="43"/>
      <c r="N3193" s="43"/>
      <c r="O3193" s="43"/>
      <c r="P3193" s="43"/>
      <c r="Q3193" s="41"/>
    </row>
    <row r="3194" spans="1:17" s="18" customFormat="1" x14ac:dyDescent="0.2">
      <c r="A3194" s="43"/>
      <c r="B3194" s="43"/>
      <c r="C3194" s="43"/>
      <c r="D3194" s="43"/>
      <c r="E3194" s="43"/>
      <c r="F3194" s="43"/>
      <c r="G3194" s="43"/>
      <c r="H3194" s="43"/>
      <c r="I3194" s="43"/>
      <c r="J3194" s="43"/>
      <c r="K3194" s="43"/>
      <c r="L3194" s="43"/>
      <c r="M3194" s="43"/>
      <c r="N3194" s="43"/>
      <c r="O3194" s="43"/>
      <c r="P3194" s="43"/>
      <c r="Q3194" s="41"/>
    </row>
    <row r="3195" spans="1:17" s="18" customFormat="1" x14ac:dyDescent="0.2">
      <c r="A3195" s="43"/>
      <c r="B3195" s="43"/>
      <c r="C3195" s="43"/>
      <c r="D3195" s="43"/>
      <c r="E3195" s="43"/>
      <c r="F3195" s="43"/>
      <c r="G3195" s="43"/>
      <c r="H3195" s="43"/>
      <c r="I3195" s="43"/>
      <c r="J3195" s="43"/>
      <c r="K3195" s="43"/>
      <c r="L3195" s="43"/>
      <c r="M3195" s="43"/>
      <c r="N3195" s="43"/>
      <c r="O3195" s="43"/>
      <c r="P3195" s="43"/>
      <c r="Q3195" s="41"/>
    </row>
    <row r="3196" spans="1:17" s="18" customFormat="1" x14ac:dyDescent="0.2">
      <c r="A3196" s="43"/>
      <c r="B3196" s="43"/>
      <c r="C3196" s="43"/>
      <c r="D3196" s="43"/>
      <c r="E3196" s="43"/>
      <c r="F3196" s="43"/>
      <c r="G3196" s="43"/>
      <c r="H3196" s="43"/>
      <c r="I3196" s="43"/>
      <c r="J3196" s="43"/>
      <c r="K3196" s="43"/>
      <c r="L3196" s="43"/>
      <c r="M3196" s="43"/>
      <c r="N3196" s="43"/>
      <c r="O3196" s="43"/>
      <c r="P3196" s="43"/>
      <c r="Q3196" s="41"/>
    </row>
    <row r="3197" spans="1:17" s="18" customFormat="1" x14ac:dyDescent="0.2">
      <c r="A3197" s="43"/>
      <c r="B3197" s="43"/>
      <c r="C3197" s="43"/>
      <c r="D3197" s="43"/>
      <c r="E3197" s="43"/>
      <c r="F3197" s="43"/>
      <c r="G3197" s="43"/>
      <c r="H3197" s="43"/>
      <c r="I3197" s="43"/>
      <c r="J3197" s="43"/>
      <c r="K3197" s="43"/>
      <c r="L3197" s="43"/>
      <c r="M3197" s="43"/>
      <c r="N3197" s="43"/>
      <c r="O3197" s="43"/>
      <c r="P3197" s="43"/>
      <c r="Q3197" s="41"/>
    </row>
    <row r="3198" spans="1:17" s="18" customFormat="1" x14ac:dyDescent="0.2">
      <c r="A3198" s="43"/>
      <c r="B3198" s="43"/>
      <c r="C3198" s="43"/>
      <c r="D3198" s="43"/>
      <c r="E3198" s="43"/>
      <c r="F3198" s="43"/>
      <c r="G3198" s="43"/>
      <c r="H3198" s="43"/>
      <c r="I3198" s="43"/>
      <c r="J3198" s="43"/>
      <c r="K3198" s="43"/>
      <c r="L3198" s="43"/>
      <c r="M3198" s="43"/>
      <c r="N3198" s="43"/>
      <c r="O3198" s="43"/>
      <c r="P3198" s="43"/>
      <c r="Q3198" s="41"/>
    </row>
    <row r="3199" spans="1:17" s="18" customFormat="1" x14ac:dyDescent="0.2">
      <c r="A3199" s="43"/>
      <c r="B3199" s="43"/>
      <c r="C3199" s="43"/>
      <c r="D3199" s="43"/>
      <c r="E3199" s="43"/>
      <c r="F3199" s="43"/>
      <c r="G3199" s="43"/>
      <c r="H3199" s="43"/>
      <c r="I3199" s="43"/>
      <c r="J3199" s="43"/>
      <c r="K3199" s="43"/>
      <c r="L3199" s="43"/>
      <c r="M3199" s="43"/>
      <c r="N3199" s="43"/>
      <c r="O3199" s="43"/>
      <c r="P3199" s="43"/>
      <c r="Q3199" s="41"/>
    </row>
    <row r="3200" spans="1:17" s="18" customFormat="1" x14ac:dyDescent="0.2">
      <c r="A3200" s="43"/>
      <c r="B3200" s="43"/>
      <c r="C3200" s="43"/>
      <c r="D3200" s="43"/>
      <c r="E3200" s="43"/>
      <c r="F3200" s="43"/>
      <c r="G3200" s="43"/>
      <c r="H3200" s="43"/>
      <c r="I3200" s="43"/>
      <c r="J3200" s="43"/>
      <c r="K3200" s="43"/>
      <c r="L3200" s="43"/>
      <c r="M3200" s="43"/>
      <c r="N3200" s="43"/>
      <c r="O3200" s="43"/>
      <c r="P3200" s="43"/>
      <c r="Q3200" s="41"/>
    </row>
    <row r="3201" spans="1:17" s="18" customFormat="1" x14ac:dyDescent="0.2">
      <c r="A3201" s="43"/>
      <c r="B3201" s="43"/>
      <c r="C3201" s="43"/>
      <c r="D3201" s="43"/>
      <c r="E3201" s="43"/>
      <c r="F3201" s="43"/>
      <c r="G3201" s="43"/>
      <c r="H3201" s="43"/>
      <c r="I3201" s="43"/>
      <c r="J3201" s="43"/>
      <c r="K3201" s="43"/>
      <c r="L3201" s="43"/>
      <c r="M3201" s="43"/>
      <c r="N3201" s="43"/>
      <c r="O3201" s="43"/>
      <c r="P3201" s="43"/>
      <c r="Q3201" s="41"/>
    </row>
    <row r="3202" spans="1:17" s="18" customFormat="1" x14ac:dyDescent="0.2">
      <c r="A3202" s="43"/>
      <c r="B3202" s="43"/>
      <c r="C3202" s="43"/>
      <c r="D3202" s="43"/>
      <c r="E3202" s="43"/>
      <c r="F3202" s="43"/>
      <c r="G3202" s="43"/>
      <c r="H3202" s="43"/>
      <c r="I3202" s="43"/>
      <c r="J3202" s="43"/>
      <c r="K3202" s="43"/>
      <c r="L3202" s="43"/>
      <c r="M3202" s="43"/>
      <c r="N3202" s="43"/>
      <c r="O3202" s="43"/>
      <c r="P3202" s="43"/>
      <c r="Q3202" s="41"/>
    </row>
    <row r="3203" spans="1:17" s="18" customFormat="1" x14ac:dyDescent="0.2">
      <c r="A3203" s="43"/>
      <c r="B3203" s="43"/>
      <c r="C3203" s="43"/>
      <c r="D3203" s="43"/>
      <c r="E3203" s="43"/>
      <c r="F3203" s="43"/>
      <c r="G3203" s="43"/>
      <c r="H3203" s="43"/>
      <c r="I3203" s="43"/>
      <c r="J3203" s="43"/>
      <c r="K3203" s="43"/>
      <c r="L3203" s="43"/>
      <c r="M3203" s="43"/>
      <c r="N3203" s="43"/>
      <c r="O3203" s="43"/>
      <c r="P3203" s="43"/>
      <c r="Q3203" s="41"/>
    </row>
    <row r="3204" spans="1:17" s="18" customFormat="1" x14ac:dyDescent="0.2">
      <c r="A3204" s="43"/>
      <c r="B3204" s="43"/>
      <c r="C3204" s="43"/>
      <c r="D3204" s="43"/>
      <c r="E3204" s="43"/>
      <c r="F3204" s="43"/>
      <c r="G3204" s="43"/>
      <c r="H3204" s="43"/>
      <c r="I3204" s="43"/>
      <c r="J3204" s="43"/>
      <c r="K3204" s="43"/>
      <c r="L3204" s="43"/>
      <c r="M3204" s="43"/>
      <c r="N3204" s="43"/>
      <c r="O3204" s="43"/>
      <c r="P3204" s="43"/>
      <c r="Q3204" s="41"/>
    </row>
    <row r="3205" spans="1:17" s="18" customFormat="1" x14ac:dyDescent="0.2">
      <c r="A3205" s="43"/>
      <c r="B3205" s="43"/>
      <c r="C3205" s="43"/>
      <c r="D3205" s="43"/>
      <c r="E3205" s="43"/>
      <c r="F3205" s="43"/>
      <c r="G3205" s="43"/>
      <c r="H3205" s="43"/>
      <c r="I3205" s="43"/>
      <c r="J3205" s="43"/>
      <c r="K3205" s="43"/>
      <c r="L3205" s="43"/>
      <c r="M3205" s="43"/>
      <c r="N3205" s="43"/>
      <c r="O3205" s="43"/>
      <c r="P3205" s="43"/>
      <c r="Q3205" s="41"/>
    </row>
    <row r="3206" spans="1:17" s="18" customFormat="1" x14ac:dyDescent="0.2">
      <c r="A3206" s="43"/>
      <c r="B3206" s="43"/>
      <c r="C3206" s="43"/>
      <c r="D3206" s="43"/>
      <c r="E3206" s="43"/>
      <c r="F3206" s="43"/>
      <c r="G3206" s="43"/>
      <c r="H3206" s="43"/>
      <c r="I3206" s="43"/>
      <c r="J3206" s="43"/>
      <c r="K3206" s="43"/>
      <c r="L3206" s="43"/>
      <c r="M3206" s="43"/>
      <c r="N3206" s="43"/>
      <c r="O3206" s="43"/>
      <c r="P3206" s="43"/>
      <c r="Q3206" s="41"/>
    </row>
    <row r="3207" spans="1:17" s="18" customFormat="1" x14ac:dyDescent="0.2">
      <c r="A3207" s="43"/>
      <c r="B3207" s="43"/>
      <c r="C3207" s="43"/>
      <c r="D3207" s="43"/>
      <c r="E3207" s="43"/>
      <c r="F3207" s="43"/>
      <c r="G3207" s="43"/>
      <c r="H3207" s="43"/>
      <c r="I3207" s="43"/>
      <c r="J3207" s="43"/>
      <c r="K3207" s="43"/>
      <c r="L3207" s="43"/>
      <c r="M3207" s="43"/>
      <c r="N3207" s="43"/>
      <c r="O3207" s="43"/>
      <c r="P3207" s="43"/>
      <c r="Q3207" s="41"/>
    </row>
    <row r="3208" spans="1:17" s="18" customFormat="1" x14ac:dyDescent="0.2">
      <c r="A3208" s="43"/>
      <c r="B3208" s="43"/>
      <c r="C3208" s="43"/>
      <c r="D3208" s="43"/>
      <c r="E3208" s="43"/>
      <c r="F3208" s="43"/>
      <c r="G3208" s="43"/>
      <c r="H3208" s="43"/>
      <c r="I3208" s="43"/>
      <c r="J3208" s="43"/>
      <c r="K3208" s="43"/>
      <c r="L3208" s="43"/>
      <c r="M3208" s="43"/>
      <c r="N3208" s="43"/>
      <c r="O3208" s="43"/>
      <c r="P3208" s="43"/>
      <c r="Q3208" s="41"/>
    </row>
    <row r="3209" spans="1:17" s="18" customFormat="1" x14ac:dyDescent="0.2">
      <c r="A3209" s="43"/>
      <c r="B3209" s="43"/>
      <c r="C3209" s="43"/>
      <c r="D3209" s="43"/>
      <c r="E3209" s="43"/>
      <c r="F3209" s="43"/>
      <c r="G3209" s="43"/>
      <c r="H3209" s="43"/>
      <c r="I3209" s="43"/>
      <c r="J3209" s="43"/>
      <c r="K3209" s="43"/>
      <c r="L3209" s="43"/>
      <c r="M3209" s="43"/>
      <c r="N3209" s="43"/>
      <c r="O3209" s="43"/>
      <c r="P3209" s="43"/>
      <c r="Q3209" s="41"/>
    </row>
    <row r="3210" spans="1:17" s="18" customFormat="1" x14ac:dyDescent="0.2">
      <c r="A3210" s="43"/>
      <c r="B3210" s="43"/>
      <c r="C3210" s="43"/>
      <c r="D3210" s="43"/>
      <c r="E3210" s="43"/>
      <c r="F3210" s="43"/>
      <c r="G3210" s="43"/>
      <c r="H3210" s="43"/>
      <c r="I3210" s="43"/>
      <c r="J3210" s="43"/>
      <c r="K3210" s="43"/>
      <c r="L3210" s="43"/>
      <c r="M3210" s="43"/>
      <c r="N3210" s="43"/>
      <c r="O3210" s="43"/>
      <c r="P3210" s="43"/>
      <c r="Q3210" s="41"/>
    </row>
    <row r="3211" spans="1:17" s="18" customFormat="1" x14ac:dyDescent="0.2">
      <c r="A3211" s="43"/>
      <c r="B3211" s="43"/>
      <c r="C3211" s="43"/>
      <c r="D3211" s="43"/>
      <c r="E3211" s="43"/>
      <c r="F3211" s="43"/>
      <c r="G3211" s="43"/>
      <c r="H3211" s="43"/>
      <c r="I3211" s="43"/>
      <c r="J3211" s="43"/>
      <c r="K3211" s="43"/>
      <c r="L3211" s="43"/>
      <c r="M3211" s="43"/>
      <c r="N3211" s="43"/>
      <c r="O3211" s="43"/>
      <c r="P3211" s="43"/>
      <c r="Q3211" s="41"/>
    </row>
    <row r="3212" spans="1:17" s="18" customFormat="1" x14ac:dyDescent="0.2">
      <c r="A3212" s="43"/>
      <c r="B3212" s="43"/>
      <c r="C3212" s="43"/>
      <c r="D3212" s="43"/>
      <c r="E3212" s="43"/>
      <c r="F3212" s="43"/>
      <c r="G3212" s="43"/>
      <c r="H3212" s="43"/>
      <c r="I3212" s="43"/>
      <c r="J3212" s="43"/>
      <c r="K3212" s="43"/>
      <c r="L3212" s="43"/>
      <c r="M3212" s="43"/>
      <c r="N3212" s="43"/>
      <c r="O3212" s="43"/>
      <c r="P3212" s="43"/>
      <c r="Q3212" s="41"/>
    </row>
    <row r="3213" spans="1:17" s="18" customFormat="1" x14ac:dyDescent="0.2">
      <c r="A3213" s="43"/>
      <c r="B3213" s="43"/>
      <c r="C3213" s="43"/>
      <c r="D3213" s="43"/>
      <c r="E3213" s="43"/>
      <c r="F3213" s="43"/>
      <c r="G3213" s="43"/>
      <c r="H3213" s="43"/>
      <c r="I3213" s="43"/>
      <c r="J3213" s="43"/>
      <c r="K3213" s="43"/>
      <c r="L3213" s="43"/>
      <c r="M3213" s="43"/>
      <c r="N3213" s="43"/>
      <c r="O3213" s="43"/>
      <c r="P3213" s="43"/>
      <c r="Q3213" s="41"/>
    </row>
    <row r="3214" spans="1:17" s="18" customFormat="1" x14ac:dyDescent="0.2">
      <c r="A3214" s="43"/>
      <c r="B3214" s="43"/>
      <c r="C3214" s="43"/>
      <c r="D3214" s="43"/>
      <c r="E3214" s="43"/>
      <c r="F3214" s="43"/>
      <c r="G3214" s="43"/>
      <c r="H3214" s="43"/>
      <c r="I3214" s="43"/>
      <c r="J3214" s="43"/>
      <c r="K3214" s="43"/>
      <c r="L3214" s="43"/>
      <c r="M3214" s="43"/>
      <c r="N3214" s="43"/>
      <c r="O3214" s="43"/>
      <c r="P3214" s="43"/>
      <c r="Q3214" s="41"/>
    </row>
    <row r="3215" spans="1:17" s="18" customFormat="1" x14ac:dyDescent="0.2">
      <c r="A3215" s="43"/>
      <c r="B3215" s="43"/>
      <c r="C3215" s="43"/>
      <c r="D3215" s="43"/>
      <c r="E3215" s="43"/>
      <c r="F3215" s="43"/>
      <c r="G3215" s="43"/>
      <c r="H3215" s="43"/>
      <c r="I3215" s="43"/>
      <c r="J3215" s="43"/>
      <c r="K3215" s="43"/>
      <c r="L3215" s="43"/>
      <c r="M3215" s="43"/>
      <c r="N3215" s="43"/>
      <c r="O3215" s="43"/>
      <c r="P3215" s="43"/>
      <c r="Q3215" s="41"/>
    </row>
    <row r="3216" spans="1:17" s="18" customFormat="1" x14ac:dyDescent="0.2">
      <c r="A3216" s="43"/>
      <c r="B3216" s="43"/>
      <c r="C3216" s="43"/>
      <c r="D3216" s="43"/>
      <c r="E3216" s="43"/>
      <c r="F3216" s="43"/>
      <c r="G3216" s="43"/>
      <c r="H3216" s="43"/>
      <c r="I3216" s="43"/>
      <c r="J3216" s="43"/>
      <c r="K3216" s="43"/>
      <c r="L3216" s="43"/>
      <c r="M3216" s="43"/>
      <c r="N3216" s="43"/>
      <c r="O3216" s="43"/>
      <c r="P3216" s="43"/>
      <c r="Q3216" s="41"/>
    </row>
    <row r="3217" spans="1:17" s="18" customFormat="1" x14ac:dyDescent="0.2">
      <c r="A3217" s="43"/>
      <c r="B3217" s="43"/>
      <c r="C3217" s="43"/>
      <c r="D3217" s="43"/>
      <c r="E3217" s="43"/>
      <c r="F3217" s="43"/>
      <c r="G3217" s="43"/>
      <c r="H3217" s="43"/>
      <c r="I3217" s="43"/>
      <c r="J3217" s="43"/>
      <c r="K3217" s="43"/>
      <c r="L3217" s="43"/>
      <c r="M3217" s="43"/>
      <c r="N3217" s="43"/>
      <c r="O3217" s="43"/>
      <c r="P3217" s="43"/>
      <c r="Q3217" s="41"/>
    </row>
    <row r="3218" spans="1:17" s="18" customFormat="1" x14ac:dyDescent="0.2">
      <c r="A3218" s="43"/>
      <c r="B3218" s="43"/>
      <c r="C3218" s="43"/>
      <c r="D3218" s="43"/>
      <c r="E3218" s="43"/>
      <c r="F3218" s="43"/>
      <c r="G3218" s="43"/>
      <c r="H3218" s="43"/>
      <c r="I3218" s="43"/>
      <c r="J3218" s="43"/>
      <c r="K3218" s="43"/>
      <c r="L3218" s="43"/>
      <c r="M3218" s="43"/>
      <c r="N3218" s="43"/>
      <c r="O3218" s="43"/>
      <c r="P3218" s="43"/>
      <c r="Q3218" s="41"/>
    </row>
    <row r="3219" spans="1:17" s="18" customFormat="1" x14ac:dyDescent="0.2">
      <c r="A3219" s="43"/>
      <c r="B3219" s="43"/>
      <c r="C3219" s="43"/>
      <c r="D3219" s="43"/>
      <c r="E3219" s="43"/>
      <c r="F3219" s="43"/>
      <c r="G3219" s="43"/>
      <c r="H3219" s="43"/>
      <c r="I3219" s="43"/>
      <c r="J3219" s="43"/>
      <c r="K3219" s="43"/>
      <c r="L3219" s="43"/>
      <c r="M3219" s="43"/>
      <c r="N3219" s="43"/>
      <c r="O3219" s="43"/>
      <c r="P3219" s="43"/>
      <c r="Q3219" s="41"/>
    </row>
    <row r="3220" spans="1:17" s="18" customFormat="1" x14ac:dyDescent="0.2">
      <c r="A3220" s="43"/>
      <c r="B3220" s="43"/>
      <c r="C3220" s="43"/>
      <c r="D3220" s="43"/>
      <c r="E3220" s="43"/>
      <c r="F3220" s="43"/>
      <c r="G3220" s="43"/>
      <c r="H3220" s="43"/>
      <c r="I3220" s="43"/>
      <c r="J3220" s="43"/>
      <c r="K3220" s="43"/>
      <c r="L3220" s="43"/>
      <c r="M3220" s="43"/>
      <c r="N3220" s="43"/>
      <c r="O3220" s="43"/>
      <c r="P3220" s="43"/>
      <c r="Q3220" s="41"/>
    </row>
    <row r="3221" spans="1:17" s="18" customFormat="1" x14ac:dyDescent="0.2">
      <c r="A3221" s="43"/>
      <c r="B3221" s="43"/>
      <c r="C3221" s="43"/>
      <c r="D3221" s="43"/>
      <c r="E3221" s="43"/>
      <c r="F3221" s="43"/>
      <c r="G3221" s="43"/>
      <c r="H3221" s="43"/>
      <c r="I3221" s="43"/>
      <c r="J3221" s="43"/>
      <c r="K3221" s="43"/>
      <c r="L3221" s="43"/>
      <c r="M3221" s="43"/>
      <c r="N3221" s="43"/>
      <c r="O3221" s="43"/>
      <c r="P3221" s="43"/>
      <c r="Q3221" s="41"/>
    </row>
    <row r="3222" spans="1:17" s="18" customFormat="1" x14ac:dyDescent="0.2">
      <c r="A3222" s="43"/>
      <c r="B3222" s="43"/>
      <c r="C3222" s="43"/>
      <c r="D3222" s="43"/>
      <c r="E3222" s="43"/>
      <c r="F3222" s="43"/>
      <c r="G3222" s="43"/>
      <c r="H3222" s="43"/>
      <c r="I3222" s="43"/>
      <c r="J3222" s="43"/>
      <c r="K3222" s="43"/>
      <c r="L3222" s="43"/>
      <c r="M3222" s="43"/>
      <c r="N3222" s="43"/>
      <c r="O3222" s="43"/>
      <c r="P3222" s="43"/>
      <c r="Q3222" s="41"/>
    </row>
    <row r="3223" spans="1:17" s="18" customFormat="1" x14ac:dyDescent="0.2">
      <c r="A3223" s="43"/>
      <c r="B3223" s="43"/>
      <c r="C3223" s="43"/>
      <c r="D3223" s="43"/>
      <c r="E3223" s="43"/>
      <c r="F3223" s="43"/>
      <c r="G3223" s="43"/>
      <c r="H3223" s="43"/>
      <c r="I3223" s="43"/>
      <c r="J3223" s="43"/>
      <c r="K3223" s="43"/>
      <c r="L3223" s="43"/>
      <c r="M3223" s="43"/>
      <c r="N3223" s="43"/>
      <c r="O3223" s="43"/>
      <c r="P3223" s="43"/>
      <c r="Q3223" s="41"/>
    </row>
    <row r="3224" spans="1:17" s="18" customFormat="1" x14ac:dyDescent="0.2">
      <c r="A3224" s="43"/>
      <c r="B3224" s="43"/>
      <c r="C3224" s="43"/>
      <c r="D3224" s="43"/>
      <c r="E3224" s="43"/>
      <c r="F3224" s="43"/>
      <c r="G3224" s="43"/>
      <c r="H3224" s="43"/>
      <c r="I3224" s="43"/>
      <c r="J3224" s="43"/>
      <c r="K3224" s="43"/>
      <c r="L3224" s="43"/>
      <c r="M3224" s="43"/>
      <c r="N3224" s="43"/>
      <c r="O3224" s="43"/>
      <c r="P3224" s="43"/>
      <c r="Q3224" s="41"/>
    </row>
    <row r="3225" spans="1:17" s="18" customFormat="1" x14ac:dyDescent="0.2">
      <c r="A3225" s="43"/>
      <c r="B3225" s="43"/>
      <c r="C3225" s="43"/>
      <c r="D3225" s="43"/>
      <c r="E3225" s="43"/>
      <c r="F3225" s="43"/>
      <c r="G3225" s="43"/>
      <c r="H3225" s="43"/>
      <c r="I3225" s="43"/>
      <c r="J3225" s="43"/>
      <c r="K3225" s="43"/>
      <c r="L3225" s="43"/>
      <c r="M3225" s="43"/>
      <c r="N3225" s="43"/>
      <c r="O3225" s="43"/>
      <c r="P3225" s="43"/>
      <c r="Q3225" s="41"/>
    </row>
    <row r="3226" spans="1:17" s="18" customFormat="1" x14ac:dyDescent="0.2">
      <c r="A3226" s="43"/>
      <c r="B3226" s="43"/>
      <c r="C3226" s="43"/>
      <c r="D3226" s="43"/>
      <c r="E3226" s="43"/>
      <c r="F3226" s="43"/>
      <c r="G3226" s="43"/>
      <c r="H3226" s="43"/>
      <c r="I3226" s="43"/>
      <c r="J3226" s="43"/>
      <c r="K3226" s="43"/>
      <c r="L3226" s="43"/>
      <c r="M3226" s="43"/>
      <c r="N3226" s="43"/>
      <c r="O3226" s="43"/>
      <c r="P3226" s="43"/>
      <c r="Q3226" s="41"/>
    </row>
    <row r="3227" spans="1:17" s="18" customFormat="1" x14ac:dyDescent="0.2">
      <c r="A3227" s="43"/>
      <c r="B3227" s="43"/>
      <c r="C3227" s="43"/>
      <c r="D3227" s="43"/>
      <c r="E3227" s="43"/>
      <c r="F3227" s="43"/>
      <c r="G3227" s="43"/>
      <c r="H3227" s="43"/>
      <c r="I3227" s="43"/>
      <c r="J3227" s="43"/>
      <c r="K3227" s="43"/>
      <c r="L3227" s="43"/>
      <c r="M3227" s="43"/>
      <c r="N3227" s="43"/>
      <c r="O3227" s="43"/>
      <c r="P3227" s="43"/>
      <c r="Q3227" s="41"/>
    </row>
    <row r="3228" spans="1:17" s="18" customFormat="1" x14ac:dyDescent="0.2">
      <c r="A3228" s="43"/>
      <c r="B3228" s="43"/>
      <c r="C3228" s="43"/>
      <c r="D3228" s="43"/>
      <c r="E3228" s="43"/>
      <c r="F3228" s="43"/>
      <c r="G3228" s="43"/>
      <c r="H3228" s="43"/>
      <c r="I3228" s="43"/>
      <c r="J3228" s="43"/>
      <c r="K3228" s="43"/>
      <c r="L3228" s="43"/>
      <c r="M3228" s="43"/>
      <c r="N3228" s="43"/>
      <c r="O3228" s="43"/>
      <c r="P3228" s="43"/>
      <c r="Q3228" s="41"/>
    </row>
    <row r="3229" spans="1:17" s="18" customFormat="1" x14ac:dyDescent="0.2">
      <c r="A3229" s="43"/>
      <c r="B3229" s="43"/>
      <c r="C3229" s="43"/>
      <c r="D3229" s="43"/>
      <c r="E3229" s="43"/>
      <c r="F3229" s="43"/>
      <c r="G3229" s="43"/>
      <c r="H3229" s="43"/>
      <c r="I3229" s="43"/>
      <c r="J3229" s="43"/>
      <c r="K3229" s="43"/>
      <c r="L3229" s="43"/>
      <c r="M3229" s="43"/>
      <c r="N3229" s="43"/>
      <c r="O3229" s="43"/>
      <c r="P3229" s="43"/>
      <c r="Q3229" s="41"/>
    </row>
    <row r="3230" spans="1:17" s="18" customFormat="1" x14ac:dyDescent="0.2">
      <c r="A3230" s="43"/>
      <c r="B3230" s="43"/>
      <c r="C3230" s="43"/>
      <c r="D3230" s="43"/>
      <c r="E3230" s="43"/>
      <c r="F3230" s="43"/>
      <c r="G3230" s="43"/>
      <c r="H3230" s="43"/>
      <c r="I3230" s="43"/>
      <c r="J3230" s="43"/>
      <c r="K3230" s="43"/>
      <c r="L3230" s="43"/>
      <c r="M3230" s="43"/>
      <c r="N3230" s="43"/>
      <c r="O3230" s="43"/>
      <c r="P3230" s="43"/>
      <c r="Q3230" s="41"/>
    </row>
    <row r="3231" spans="1:17" s="18" customFormat="1" x14ac:dyDescent="0.2">
      <c r="A3231" s="43"/>
      <c r="B3231" s="43"/>
      <c r="C3231" s="43"/>
      <c r="D3231" s="43"/>
      <c r="E3231" s="43"/>
      <c r="F3231" s="43"/>
      <c r="G3231" s="43"/>
      <c r="H3231" s="43"/>
      <c r="I3231" s="43"/>
      <c r="J3231" s="43"/>
      <c r="K3231" s="43"/>
      <c r="L3231" s="43"/>
      <c r="M3231" s="43"/>
      <c r="N3231" s="43"/>
      <c r="O3231" s="43"/>
      <c r="P3231" s="43"/>
      <c r="Q3231" s="41"/>
    </row>
    <row r="3232" spans="1:17" s="18" customFormat="1" x14ac:dyDescent="0.2">
      <c r="A3232" s="43"/>
      <c r="B3232" s="43"/>
      <c r="C3232" s="43"/>
      <c r="D3232" s="43"/>
      <c r="E3232" s="43"/>
      <c r="F3232" s="43"/>
      <c r="G3232" s="43"/>
      <c r="H3232" s="43"/>
      <c r="I3232" s="43"/>
      <c r="J3232" s="43"/>
      <c r="K3232" s="43"/>
      <c r="L3232" s="43"/>
      <c r="M3232" s="43"/>
      <c r="N3232" s="43"/>
      <c r="O3232" s="43"/>
      <c r="P3232" s="43"/>
      <c r="Q3232" s="41"/>
    </row>
    <row r="3233" spans="1:17" s="18" customFormat="1" x14ac:dyDescent="0.2">
      <c r="A3233" s="43"/>
      <c r="B3233" s="43"/>
      <c r="C3233" s="43"/>
      <c r="D3233" s="43"/>
      <c r="E3233" s="43"/>
      <c r="F3233" s="43"/>
      <c r="G3233" s="43"/>
      <c r="H3233" s="43"/>
      <c r="I3233" s="43"/>
      <c r="J3233" s="43"/>
      <c r="K3233" s="43"/>
      <c r="L3233" s="43"/>
      <c r="M3233" s="43"/>
      <c r="N3233" s="43"/>
      <c r="O3233" s="43"/>
      <c r="P3233" s="43"/>
      <c r="Q3233" s="41"/>
    </row>
    <row r="3234" spans="1:17" s="18" customFormat="1" x14ac:dyDescent="0.2">
      <c r="A3234" s="43"/>
      <c r="B3234" s="43"/>
      <c r="C3234" s="43"/>
      <c r="D3234" s="43"/>
      <c r="E3234" s="43"/>
      <c r="F3234" s="43"/>
      <c r="G3234" s="43"/>
      <c r="H3234" s="43"/>
      <c r="I3234" s="43"/>
      <c r="J3234" s="43"/>
      <c r="K3234" s="43"/>
      <c r="L3234" s="43"/>
      <c r="M3234" s="43"/>
      <c r="N3234" s="43"/>
      <c r="O3234" s="43"/>
      <c r="P3234" s="43"/>
      <c r="Q3234" s="41"/>
    </row>
    <row r="3235" spans="1:17" s="18" customFormat="1" x14ac:dyDescent="0.2">
      <c r="A3235" s="43"/>
      <c r="B3235" s="43"/>
      <c r="C3235" s="43"/>
      <c r="D3235" s="43"/>
      <c r="E3235" s="43"/>
      <c r="F3235" s="43"/>
      <c r="G3235" s="43"/>
      <c r="H3235" s="43"/>
      <c r="I3235" s="43"/>
      <c r="J3235" s="43"/>
      <c r="K3235" s="43"/>
      <c r="L3235" s="43"/>
      <c r="M3235" s="43"/>
      <c r="N3235" s="43"/>
      <c r="O3235" s="43"/>
      <c r="P3235" s="43"/>
      <c r="Q3235" s="41"/>
    </row>
    <row r="3236" spans="1:17" s="18" customFormat="1" x14ac:dyDescent="0.2">
      <c r="A3236" s="43"/>
      <c r="B3236" s="43"/>
      <c r="C3236" s="43"/>
      <c r="D3236" s="43"/>
      <c r="E3236" s="43"/>
      <c r="F3236" s="43"/>
      <c r="G3236" s="43"/>
      <c r="H3236" s="43"/>
      <c r="I3236" s="43"/>
      <c r="J3236" s="43"/>
      <c r="K3236" s="43"/>
      <c r="L3236" s="43"/>
      <c r="M3236" s="43"/>
      <c r="N3236" s="43"/>
      <c r="O3236" s="43"/>
      <c r="P3236" s="43"/>
      <c r="Q3236" s="41"/>
    </row>
    <row r="3237" spans="1:17" s="18" customFormat="1" x14ac:dyDescent="0.2">
      <c r="A3237" s="43"/>
      <c r="B3237" s="43"/>
      <c r="C3237" s="43"/>
      <c r="D3237" s="43"/>
      <c r="E3237" s="43"/>
      <c r="F3237" s="43"/>
      <c r="G3237" s="43"/>
      <c r="H3237" s="43"/>
      <c r="I3237" s="43"/>
      <c r="J3237" s="43"/>
      <c r="K3237" s="43"/>
      <c r="L3237" s="43"/>
      <c r="M3237" s="43"/>
      <c r="N3237" s="43"/>
      <c r="O3237" s="43"/>
      <c r="P3237" s="43"/>
      <c r="Q3237" s="41"/>
    </row>
    <row r="3238" spans="1:17" s="18" customFormat="1" x14ac:dyDescent="0.2">
      <c r="A3238" s="43"/>
      <c r="B3238" s="43"/>
      <c r="C3238" s="43"/>
      <c r="D3238" s="43"/>
      <c r="E3238" s="43"/>
      <c r="F3238" s="43"/>
      <c r="G3238" s="43"/>
      <c r="H3238" s="43"/>
      <c r="I3238" s="43"/>
      <c r="J3238" s="43"/>
      <c r="K3238" s="43"/>
      <c r="L3238" s="43"/>
      <c r="M3238" s="43"/>
      <c r="N3238" s="43"/>
      <c r="O3238" s="43"/>
      <c r="P3238" s="43"/>
      <c r="Q3238" s="41"/>
    </row>
    <row r="3239" spans="1:17" s="18" customFormat="1" x14ac:dyDescent="0.2">
      <c r="A3239" s="43"/>
      <c r="B3239" s="43"/>
      <c r="C3239" s="43"/>
      <c r="D3239" s="43"/>
      <c r="E3239" s="43"/>
      <c r="F3239" s="43"/>
      <c r="G3239" s="43"/>
      <c r="H3239" s="43"/>
      <c r="I3239" s="43"/>
      <c r="J3239" s="43"/>
      <c r="K3239" s="43"/>
      <c r="L3239" s="43"/>
      <c r="M3239" s="43"/>
      <c r="N3239" s="43"/>
      <c r="O3239" s="43"/>
      <c r="P3239" s="43"/>
      <c r="Q3239" s="41"/>
    </row>
    <row r="3240" spans="1:17" s="18" customFormat="1" x14ac:dyDescent="0.2">
      <c r="A3240" s="43"/>
      <c r="B3240" s="43"/>
      <c r="C3240" s="43"/>
      <c r="D3240" s="43"/>
      <c r="E3240" s="43"/>
      <c r="F3240" s="43"/>
      <c r="G3240" s="43"/>
      <c r="H3240" s="43"/>
      <c r="I3240" s="43"/>
      <c r="J3240" s="43"/>
      <c r="K3240" s="43"/>
      <c r="L3240" s="43"/>
      <c r="M3240" s="43"/>
      <c r="N3240" s="43"/>
      <c r="O3240" s="43"/>
      <c r="P3240" s="43"/>
      <c r="Q3240" s="41"/>
    </row>
    <row r="3241" spans="1:17" s="18" customFormat="1" x14ac:dyDescent="0.2">
      <c r="A3241" s="43"/>
      <c r="B3241" s="43"/>
      <c r="C3241" s="43"/>
      <c r="D3241" s="43"/>
      <c r="E3241" s="43"/>
      <c r="F3241" s="43"/>
      <c r="G3241" s="43"/>
      <c r="H3241" s="43"/>
      <c r="I3241" s="43"/>
      <c r="J3241" s="43"/>
      <c r="K3241" s="43"/>
      <c r="L3241" s="43"/>
      <c r="M3241" s="43"/>
      <c r="N3241" s="43"/>
      <c r="O3241" s="43"/>
      <c r="P3241" s="43"/>
      <c r="Q3241" s="41"/>
    </row>
    <row r="3242" spans="1:17" s="18" customFormat="1" x14ac:dyDescent="0.2">
      <c r="A3242" s="43"/>
      <c r="B3242" s="43"/>
      <c r="C3242" s="43"/>
      <c r="D3242" s="43"/>
      <c r="E3242" s="43"/>
      <c r="F3242" s="43"/>
      <c r="G3242" s="43"/>
      <c r="H3242" s="43"/>
      <c r="I3242" s="43"/>
      <c r="J3242" s="43"/>
      <c r="K3242" s="43"/>
      <c r="L3242" s="43"/>
      <c r="M3242" s="43"/>
      <c r="N3242" s="43"/>
      <c r="O3242" s="43"/>
      <c r="P3242" s="43"/>
      <c r="Q3242" s="41"/>
    </row>
    <row r="3243" spans="1:17" s="18" customFormat="1" x14ac:dyDescent="0.2">
      <c r="A3243" s="43"/>
      <c r="B3243" s="43"/>
      <c r="C3243" s="43"/>
      <c r="D3243" s="43"/>
      <c r="E3243" s="43"/>
      <c r="F3243" s="43"/>
      <c r="G3243" s="43"/>
      <c r="H3243" s="43"/>
      <c r="I3243" s="43"/>
      <c r="J3243" s="43"/>
      <c r="K3243" s="43"/>
      <c r="L3243" s="43"/>
      <c r="M3243" s="43"/>
      <c r="N3243" s="43"/>
      <c r="O3243" s="43"/>
      <c r="P3243" s="43"/>
      <c r="Q3243" s="41"/>
    </row>
    <row r="3244" spans="1:17" s="18" customFormat="1" x14ac:dyDescent="0.2">
      <c r="A3244" s="43"/>
      <c r="B3244" s="43"/>
      <c r="C3244" s="43"/>
      <c r="D3244" s="43"/>
      <c r="E3244" s="43"/>
      <c r="F3244" s="43"/>
      <c r="G3244" s="43"/>
      <c r="H3244" s="43"/>
      <c r="I3244" s="43"/>
      <c r="J3244" s="43"/>
      <c r="K3244" s="43"/>
      <c r="L3244" s="43"/>
      <c r="M3244" s="43"/>
      <c r="N3244" s="43"/>
      <c r="O3244" s="43"/>
      <c r="P3244" s="43"/>
      <c r="Q3244" s="41"/>
    </row>
    <row r="3245" spans="1:17" s="18" customFormat="1" x14ac:dyDescent="0.2">
      <c r="A3245" s="43"/>
      <c r="B3245" s="43"/>
      <c r="C3245" s="43"/>
      <c r="D3245" s="43"/>
      <c r="E3245" s="43"/>
      <c r="F3245" s="43"/>
      <c r="G3245" s="43"/>
      <c r="H3245" s="43"/>
      <c r="I3245" s="43"/>
      <c r="J3245" s="43"/>
      <c r="K3245" s="43"/>
      <c r="L3245" s="43"/>
      <c r="M3245" s="43"/>
      <c r="N3245" s="43"/>
      <c r="O3245" s="43"/>
      <c r="P3245" s="43"/>
      <c r="Q3245" s="41"/>
    </row>
    <row r="3246" spans="1:17" s="18" customFormat="1" x14ac:dyDescent="0.2">
      <c r="A3246" s="43"/>
      <c r="B3246" s="43"/>
      <c r="C3246" s="43"/>
      <c r="D3246" s="43"/>
      <c r="E3246" s="43"/>
      <c r="F3246" s="43"/>
      <c r="G3246" s="43"/>
      <c r="H3246" s="43"/>
      <c r="I3246" s="43"/>
      <c r="J3246" s="43"/>
      <c r="K3246" s="43"/>
      <c r="L3246" s="43"/>
      <c r="M3246" s="43"/>
      <c r="N3246" s="43"/>
      <c r="O3246" s="43"/>
      <c r="P3246" s="43"/>
      <c r="Q3246" s="41"/>
    </row>
    <row r="3247" spans="1:17" s="18" customFormat="1" x14ac:dyDescent="0.2">
      <c r="A3247" s="43"/>
      <c r="B3247" s="43"/>
      <c r="C3247" s="43"/>
      <c r="D3247" s="43"/>
      <c r="E3247" s="43"/>
      <c r="F3247" s="43"/>
      <c r="G3247" s="43"/>
      <c r="H3247" s="43"/>
      <c r="I3247" s="43"/>
      <c r="J3247" s="43"/>
      <c r="K3247" s="43"/>
      <c r="L3247" s="43"/>
      <c r="M3247" s="43"/>
      <c r="N3247" s="43"/>
      <c r="O3247" s="43"/>
      <c r="P3247" s="43"/>
      <c r="Q3247" s="41"/>
    </row>
    <row r="3248" spans="1:17" s="18" customFormat="1" x14ac:dyDescent="0.2">
      <c r="A3248" s="43"/>
      <c r="B3248" s="43"/>
      <c r="C3248" s="43"/>
      <c r="D3248" s="43"/>
      <c r="E3248" s="43"/>
      <c r="F3248" s="43"/>
      <c r="G3248" s="43"/>
      <c r="H3248" s="43"/>
      <c r="I3248" s="43"/>
      <c r="J3248" s="43"/>
      <c r="K3248" s="43"/>
      <c r="L3248" s="43"/>
      <c r="M3248" s="43"/>
      <c r="N3248" s="43"/>
      <c r="O3248" s="43"/>
      <c r="P3248" s="43"/>
      <c r="Q3248" s="41"/>
    </row>
    <row r="3249" spans="1:17" s="18" customFormat="1" x14ac:dyDescent="0.2">
      <c r="A3249" s="43"/>
      <c r="B3249" s="43"/>
      <c r="C3249" s="43"/>
      <c r="D3249" s="43"/>
      <c r="E3249" s="43"/>
      <c r="F3249" s="43"/>
      <c r="G3249" s="43"/>
      <c r="H3249" s="43"/>
      <c r="I3249" s="43"/>
      <c r="J3249" s="43"/>
      <c r="K3249" s="43"/>
      <c r="L3249" s="43"/>
      <c r="M3249" s="43"/>
      <c r="N3249" s="43"/>
      <c r="O3249" s="43"/>
      <c r="P3249" s="43"/>
      <c r="Q3249" s="41"/>
    </row>
    <row r="3250" spans="1:17" s="18" customFormat="1" x14ac:dyDescent="0.2">
      <c r="A3250" s="43"/>
      <c r="B3250" s="43"/>
      <c r="C3250" s="43"/>
      <c r="D3250" s="43"/>
      <c r="E3250" s="43"/>
      <c r="F3250" s="43"/>
      <c r="G3250" s="43"/>
      <c r="H3250" s="43"/>
      <c r="I3250" s="43"/>
      <c r="J3250" s="43"/>
      <c r="K3250" s="43"/>
      <c r="L3250" s="43"/>
      <c r="M3250" s="43"/>
      <c r="N3250" s="43"/>
      <c r="O3250" s="43"/>
      <c r="P3250" s="43"/>
      <c r="Q3250" s="41"/>
    </row>
    <row r="3251" spans="1:17" s="18" customFormat="1" x14ac:dyDescent="0.2">
      <c r="A3251" s="43"/>
      <c r="B3251" s="43"/>
      <c r="C3251" s="43"/>
      <c r="D3251" s="43"/>
      <c r="E3251" s="43"/>
      <c r="F3251" s="43"/>
      <c r="G3251" s="43"/>
      <c r="H3251" s="43"/>
      <c r="I3251" s="43"/>
      <c r="J3251" s="43"/>
      <c r="K3251" s="43"/>
      <c r="L3251" s="43"/>
      <c r="M3251" s="43"/>
      <c r="N3251" s="43"/>
      <c r="O3251" s="43"/>
      <c r="P3251" s="43"/>
      <c r="Q3251" s="41"/>
    </row>
    <row r="3252" spans="1:17" s="18" customFormat="1" x14ac:dyDescent="0.2">
      <c r="A3252" s="43"/>
      <c r="B3252" s="43"/>
      <c r="C3252" s="43"/>
      <c r="D3252" s="43"/>
      <c r="E3252" s="43"/>
      <c r="F3252" s="43"/>
      <c r="G3252" s="43"/>
      <c r="H3252" s="43"/>
      <c r="I3252" s="43"/>
      <c r="J3252" s="43"/>
      <c r="K3252" s="43"/>
      <c r="L3252" s="43"/>
      <c r="M3252" s="43"/>
      <c r="N3252" s="43"/>
      <c r="O3252" s="43"/>
      <c r="P3252" s="43"/>
      <c r="Q3252" s="41"/>
    </row>
    <row r="3253" spans="1:17" s="18" customFormat="1" x14ac:dyDescent="0.2">
      <c r="A3253" s="43"/>
      <c r="B3253" s="43"/>
      <c r="C3253" s="43"/>
      <c r="D3253" s="43"/>
      <c r="E3253" s="43"/>
      <c r="F3253" s="43"/>
      <c r="G3253" s="43"/>
      <c r="H3253" s="43"/>
      <c r="I3253" s="43"/>
      <c r="J3253" s="43"/>
      <c r="K3253" s="43"/>
      <c r="L3253" s="43"/>
      <c r="M3253" s="43"/>
      <c r="N3253" s="43"/>
      <c r="O3253" s="43"/>
      <c r="P3253" s="43"/>
      <c r="Q3253" s="41"/>
    </row>
    <row r="3254" spans="1:17" s="18" customFormat="1" x14ac:dyDescent="0.2">
      <c r="A3254" s="43"/>
      <c r="B3254" s="43"/>
      <c r="C3254" s="43"/>
      <c r="D3254" s="43"/>
      <c r="E3254" s="43"/>
      <c r="F3254" s="43"/>
      <c r="G3254" s="43"/>
      <c r="H3254" s="43"/>
      <c r="I3254" s="43"/>
      <c r="J3254" s="43"/>
      <c r="K3254" s="43"/>
      <c r="L3254" s="43"/>
      <c r="M3254" s="43"/>
      <c r="N3254" s="43"/>
      <c r="O3254" s="43"/>
      <c r="P3254" s="43"/>
      <c r="Q3254" s="41"/>
    </row>
    <row r="3255" spans="1:17" s="18" customFormat="1" x14ac:dyDescent="0.2">
      <c r="A3255" s="43"/>
      <c r="B3255" s="43"/>
      <c r="C3255" s="43"/>
      <c r="D3255" s="43"/>
      <c r="E3255" s="43"/>
      <c r="F3255" s="43"/>
      <c r="G3255" s="43"/>
      <c r="H3255" s="43"/>
      <c r="I3255" s="43"/>
      <c r="J3255" s="43"/>
      <c r="K3255" s="43"/>
      <c r="L3255" s="43"/>
      <c r="M3255" s="43"/>
      <c r="N3255" s="43"/>
      <c r="O3255" s="43"/>
      <c r="P3255" s="43"/>
      <c r="Q3255" s="41"/>
    </row>
    <row r="3256" spans="1:17" s="18" customFormat="1" x14ac:dyDescent="0.2">
      <c r="A3256" s="43"/>
      <c r="B3256" s="43"/>
      <c r="C3256" s="43"/>
      <c r="D3256" s="43"/>
      <c r="E3256" s="43"/>
      <c r="F3256" s="43"/>
      <c r="G3256" s="43"/>
      <c r="H3256" s="43"/>
      <c r="I3256" s="43"/>
      <c r="J3256" s="43"/>
      <c r="K3256" s="43"/>
      <c r="L3256" s="43"/>
      <c r="M3256" s="43"/>
      <c r="N3256" s="43"/>
      <c r="O3256" s="43"/>
      <c r="P3256" s="43"/>
      <c r="Q3256" s="41"/>
    </row>
    <row r="3257" spans="1:17" s="18" customFormat="1" x14ac:dyDescent="0.2">
      <c r="A3257" s="43"/>
      <c r="B3257" s="43"/>
      <c r="C3257" s="43"/>
      <c r="D3257" s="43"/>
      <c r="E3257" s="43"/>
      <c r="F3257" s="43"/>
      <c r="G3257" s="43"/>
      <c r="H3257" s="43"/>
      <c r="I3257" s="43"/>
      <c r="J3257" s="43"/>
      <c r="K3257" s="43"/>
      <c r="L3257" s="43"/>
      <c r="M3257" s="43"/>
      <c r="N3257" s="43"/>
      <c r="O3257" s="43"/>
      <c r="P3257" s="43"/>
      <c r="Q3257" s="41"/>
    </row>
    <row r="3258" spans="1:17" s="18" customFormat="1" x14ac:dyDescent="0.2">
      <c r="A3258" s="43"/>
      <c r="B3258" s="43"/>
      <c r="C3258" s="43"/>
      <c r="D3258" s="43"/>
      <c r="E3258" s="43"/>
      <c r="F3258" s="43"/>
      <c r="G3258" s="43"/>
      <c r="H3258" s="43"/>
      <c r="I3258" s="43"/>
      <c r="J3258" s="43"/>
      <c r="K3258" s="43"/>
      <c r="L3258" s="43"/>
      <c r="M3258" s="43"/>
      <c r="N3258" s="43"/>
      <c r="O3258" s="43"/>
      <c r="P3258" s="43"/>
      <c r="Q3258" s="41"/>
    </row>
    <row r="3259" spans="1:17" s="18" customFormat="1" x14ac:dyDescent="0.2">
      <c r="A3259" s="43"/>
      <c r="B3259" s="43"/>
      <c r="C3259" s="43"/>
      <c r="D3259" s="43"/>
      <c r="E3259" s="43"/>
      <c r="F3259" s="43"/>
      <c r="G3259" s="43"/>
      <c r="H3259" s="43"/>
      <c r="I3259" s="43"/>
      <c r="J3259" s="43"/>
      <c r="K3259" s="43"/>
      <c r="L3259" s="43"/>
      <c r="M3259" s="43"/>
      <c r="N3259" s="43"/>
      <c r="O3259" s="43"/>
      <c r="P3259" s="43"/>
      <c r="Q3259" s="41"/>
    </row>
    <row r="3260" spans="1:17" s="18" customFormat="1" x14ac:dyDescent="0.2">
      <c r="A3260" s="43"/>
      <c r="B3260" s="43"/>
      <c r="C3260" s="43"/>
      <c r="D3260" s="43"/>
      <c r="E3260" s="43"/>
      <c r="F3260" s="43"/>
      <c r="G3260" s="43"/>
      <c r="H3260" s="43"/>
      <c r="I3260" s="43"/>
      <c r="J3260" s="43"/>
      <c r="K3260" s="43"/>
      <c r="L3260" s="43"/>
      <c r="M3260" s="43"/>
      <c r="N3260" s="43"/>
      <c r="O3260" s="43"/>
      <c r="P3260" s="43"/>
      <c r="Q3260" s="41"/>
    </row>
    <row r="3261" spans="1:17" s="18" customFormat="1" x14ac:dyDescent="0.2">
      <c r="A3261" s="43"/>
      <c r="B3261" s="43"/>
      <c r="C3261" s="43"/>
      <c r="D3261" s="43"/>
      <c r="E3261" s="43"/>
      <c r="F3261" s="43"/>
      <c r="G3261" s="43"/>
      <c r="H3261" s="43"/>
      <c r="I3261" s="43"/>
      <c r="J3261" s="43"/>
      <c r="K3261" s="43"/>
      <c r="L3261" s="43"/>
      <c r="M3261" s="43"/>
      <c r="N3261" s="43"/>
      <c r="O3261" s="43"/>
      <c r="P3261" s="43"/>
      <c r="Q3261" s="41"/>
    </row>
    <row r="3262" spans="1:17" s="18" customFormat="1" x14ac:dyDescent="0.2">
      <c r="A3262" s="43"/>
      <c r="B3262" s="43"/>
      <c r="C3262" s="43"/>
      <c r="D3262" s="43"/>
      <c r="E3262" s="43"/>
      <c r="F3262" s="43"/>
      <c r="G3262" s="43"/>
      <c r="H3262" s="43"/>
      <c r="I3262" s="43"/>
      <c r="J3262" s="43"/>
      <c r="K3262" s="43"/>
      <c r="L3262" s="43"/>
      <c r="M3262" s="43"/>
      <c r="N3262" s="43"/>
      <c r="O3262" s="43"/>
      <c r="P3262" s="43"/>
      <c r="Q3262" s="41"/>
    </row>
    <row r="3263" spans="1:17" s="18" customFormat="1" x14ac:dyDescent="0.2">
      <c r="A3263" s="43"/>
      <c r="B3263" s="43"/>
      <c r="C3263" s="43"/>
      <c r="D3263" s="43"/>
      <c r="E3263" s="43"/>
      <c r="F3263" s="43"/>
      <c r="G3263" s="43"/>
      <c r="H3263" s="43"/>
      <c r="I3263" s="43"/>
      <c r="J3263" s="43"/>
      <c r="K3263" s="43"/>
      <c r="L3263" s="43"/>
      <c r="M3263" s="43"/>
      <c r="N3263" s="43"/>
      <c r="O3263" s="43"/>
      <c r="P3263" s="43"/>
      <c r="Q3263" s="41"/>
    </row>
    <row r="3264" spans="1:17" s="18" customFormat="1" x14ac:dyDescent="0.2">
      <c r="A3264" s="43"/>
      <c r="B3264" s="43"/>
      <c r="C3264" s="43"/>
      <c r="D3264" s="43"/>
      <c r="E3264" s="43"/>
      <c r="F3264" s="43"/>
      <c r="G3264" s="43"/>
      <c r="H3264" s="43"/>
      <c r="I3264" s="43"/>
      <c r="J3264" s="43"/>
      <c r="K3264" s="43"/>
      <c r="L3264" s="43"/>
      <c r="M3264" s="43"/>
      <c r="N3264" s="43"/>
      <c r="O3264" s="43"/>
      <c r="P3264" s="43"/>
      <c r="Q3264" s="41"/>
    </row>
    <row r="3265" spans="1:17" s="18" customFormat="1" x14ac:dyDescent="0.2">
      <c r="A3265" s="43"/>
      <c r="B3265" s="43"/>
      <c r="C3265" s="43"/>
      <c r="D3265" s="43"/>
      <c r="E3265" s="43"/>
      <c r="F3265" s="43"/>
      <c r="G3265" s="43"/>
      <c r="H3265" s="43"/>
      <c r="I3265" s="43"/>
      <c r="J3265" s="43"/>
      <c r="K3265" s="43"/>
      <c r="L3265" s="43"/>
      <c r="M3265" s="43"/>
      <c r="N3265" s="43"/>
      <c r="O3265" s="43"/>
      <c r="P3265" s="43"/>
      <c r="Q3265" s="41"/>
    </row>
    <row r="3266" spans="1:17" s="18" customFormat="1" x14ac:dyDescent="0.2">
      <c r="A3266" s="43"/>
      <c r="B3266" s="43"/>
      <c r="C3266" s="43"/>
      <c r="D3266" s="43"/>
      <c r="E3266" s="43"/>
      <c r="F3266" s="43"/>
      <c r="G3266" s="43"/>
      <c r="H3266" s="43"/>
      <c r="I3266" s="43"/>
      <c r="J3266" s="43"/>
      <c r="K3266" s="43"/>
      <c r="L3266" s="43"/>
      <c r="M3266" s="43"/>
      <c r="N3266" s="43"/>
      <c r="O3266" s="43"/>
      <c r="P3266" s="43"/>
      <c r="Q3266" s="41"/>
    </row>
    <row r="3267" spans="1:17" s="18" customFormat="1" x14ac:dyDescent="0.2">
      <c r="A3267" s="43"/>
      <c r="B3267" s="43"/>
      <c r="C3267" s="43"/>
      <c r="D3267" s="43"/>
      <c r="E3267" s="43"/>
      <c r="F3267" s="43"/>
      <c r="G3267" s="43"/>
      <c r="H3267" s="43"/>
      <c r="I3267" s="43"/>
      <c r="J3267" s="43"/>
      <c r="K3267" s="43"/>
      <c r="L3267" s="43"/>
      <c r="M3267" s="43"/>
      <c r="N3267" s="43"/>
      <c r="O3267" s="43"/>
      <c r="P3267" s="43"/>
      <c r="Q3267" s="41"/>
    </row>
    <row r="3268" spans="1:17" s="18" customFormat="1" x14ac:dyDescent="0.2">
      <c r="A3268" s="43"/>
      <c r="B3268" s="43"/>
      <c r="C3268" s="43"/>
      <c r="D3268" s="43"/>
      <c r="E3268" s="43"/>
      <c r="F3268" s="43"/>
      <c r="G3268" s="43"/>
      <c r="H3268" s="43"/>
      <c r="I3268" s="43"/>
      <c r="J3268" s="43"/>
      <c r="K3268" s="43"/>
      <c r="L3268" s="43"/>
      <c r="M3268" s="43"/>
      <c r="N3268" s="43"/>
      <c r="O3268" s="43"/>
      <c r="P3268" s="43"/>
      <c r="Q3268" s="41"/>
    </row>
    <row r="3269" spans="1:17" s="18" customFormat="1" x14ac:dyDescent="0.2">
      <c r="A3269" s="43"/>
      <c r="B3269" s="43"/>
      <c r="C3269" s="43"/>
      <c r="D3269" s="43"/>
      <c r="E3269" s="43"/>
      <c r="F3269" s="43"/>
      <c r="G3269" s="43"/>
      <c r="H3269" s="43"/>
      <c r="I3269" s="43"/>
      <c r="J3269" s="43"/>
      <c r="K3269" s="43"/>
      <c r="L3269" s="43"/>
      <c r="M3269" s="43"/>
      <c r="N3269" s="43"/>
      <c r="O3269" s="43"/>
      <c r="P3269" s="43"/>
      <c r="Q3269" s="41"/>
    </row>
    <row r="3270" spans="1:17" s="18" customFormat="1" x14ac:dyDescent="0.2">
      <c r="A3270" s="43"/>
      <c r="B3270" s="43"/>
      <c r="C3270" s="43"/>
      <c r="D3270" s="43"/>
      <c r="E3270" s="43"/>
      <c r="F3270" s="43"/>
      <c r="G3270" s="43"/>
      <c r="H3270" s="43"/>
      <c r="I3270" s="43"/>
      <c r="J3270" s="43"/>
      <c r="K3270" s="43"/>
      <c r="L3270" s="43"/>
      <c r="M3270" s="43"/>
      <c r="N3270" s="43"/>
      <c r="O3270" s="43"/>
      <c r="P3270" s="43"/>
      <c r="Q3270" s="41"/>
    </row>
    <row r="3271" spans="1:17" s="18" customFormat="1" x14ac:dyDescent="0.2">
      <c r="A3271" s="43"/>
      <c r="B3271" s="43"/>
      <c r="C3271" s="43"/>
      <c r="D3271" s="43"/>
      <c r="E3271" s="43"/>
      <c r="F3271" s="43"/>
      <c r="G3271" s="43"/>
      <c r="H3271" s="43"/>
      <c r="I3271" s="43"/>
      <c r="J3271" s="43"/>
      <c r="K3271" s="43"/>
      <c r="L3271" s="43"/>
      <c r="M3271" s="43"/>
      <c r="N3271" s="43"/>
      <c r="O3271" s="43"/>
      <c r="P3271" s="43"/>
      <c r="Q3271" s="41"/>
    </row>
    <row r="3272" spans="1:17" s="18" customFormat="1" x14ac:dyDescent="0.2">
      <c r="A3272" s="43"/>
      <c r="B3272" s="43"/>
      <c r="C3272" s="43"/>
      <c r="D3272" s="43"/>
      <c r="E3272" s="43"/>
      <c r="F3272" s="43"/>
      <c r="G3272" s="43"/>
      <c r="H3272" s="43"/>
      <c r="I3272" s="43"/>
      <c r="J3272" s="43"/>
      <c r="K3272" s="43"/>
      <c r="L3272" s="43"/>
      <c r="M3272" s="43"/>
      <c r="N3272" s="43"/>
      <c r="O3272" s="43"/>
      <c r="P3272" s="43"/>
      <c r="Q3272" s="41"/>
    </row>
    <row r="3273" spans="1:17" s="18" customFormat="1" x14ac:dyDescent="0.2">
      <c r="A3273" s="43"/>
      <c r="B3273" s="43"/>
      <c r="C3273" s="43"/>
      <c r="D3273" s="43"/>
      <c r="E3273" s="43"/>
      <c r="F3273" s="43"/>
      <c r="G3273" s="43"/>
      <c r="H3273" s="43"/>
      <c r="I3273" s="43"/>
      <c r="J3273" s="43"/>
      <c r="K3273" s="43"/>
      <c r="L3273" s="43"/>
      <c r="M3273" s="43"/>
      <c r="N3273" s="43"/>
      <c r="O3273" s="43"/>
      <c r="P3273" s="43"/>
      <c r="Q3273" s="41"/>
    </row>
    <row r="3274" spans="1:17" s="18" customFormat="1" x14ac:dyDescent="0.2">
      <c r="A3274" s="43"/>
      <c r="B3274" s="43"/>
      <c r="C3274" s="43"/>
      <c r="D3274" s="43"/>
      <c r="E3274" s="43"/>
      <c r="F3274" s="43"/>
      <c r="G3274" s="43"/>
      <c r="H3274" s="43"/>
      <c r="I3274" s="43"/>
      <c r="J3274" s="43"/>
      <c r="K3274" s="43"/>
      <c r="L3274" s="43"/>
      <c r="M3274" s="43"/>
      <c r="N3274" s="43"/>
      <c r="O3274" s="43"/>
      <c r="P3274" s="43"/>
      <c r="Q3274" s="41"/>
    </row>
    <row r="3275" spans="1:17" s="18" customFormat="1" x14ac:dyDescent="0.2">
      <c r="A3275" s="43"/>
      <c r="B3275" s="43"/>
      <c r="C3275" s="43"/>
      <c r="D3275" s="43"/>
      <c r="E3275" s="43"/>
      <c r="F3275" s="43"/>
      <c r="G3275" s="43"/>
      <c r="H3275" s="43"/>
      <c r="I3275" s="43"/>
      <c r="J3275" s="43"/>
      <c r="K3275" s="43"/>
      <c r="L3275" s="43"/>
      <c r="M3275" s="43"/>
      <c r="N3275" s="43"/>
      <c r="O3275" s="43"/>
      <c r="P3275" s="43"/>
      <c r="Q3275" s="41"/>
    </row>
    <row r="3276" spans="1:17" s="18" customFormat="1" x14ac:dyDescent="0.2">
      <c r="A3276" s="43"/>
      <c r="B3276" s="43"/>
      <c r="C3276" s="43"/>
      <c r="D3276" s="43"/>
      <c r="E3276" s="43"/>
      <c r="F3276" s="43"/>
      <c r="G3276" s="43"/>
      <c r="H3276" s="43"/>
      <c r="I3276" s="43"/>
      <c r="J3276" s="43"/>
      <c r="K3276" s="43"/>
      <c r="L3276" s="43"/>
      <c r="M3276" s="43"/>
      <c r="N3276" s="43"/>
      <c r="O3276" s="43"/>
      <c r="P3276" s="43"/>
      <c r="Q3276" s="41"/>
    </row>
    <row r="3277" spans="1:17" s="18" customFormat="1" x14ac:dyDescent="0.2">
      <c r="A3277" s="43"/>
      <c r="B3277" s="43"/>
      <c r="C3277" s="43"/>
      <c r="D3277" s="43"/>
      <c r="E3277" s="43"/>
      <c r="F3277" s="43"/>
      <c r="G3277" s="43"/>
      <c r="H3277" s="43"/>
      <c r="I3277" s="43"/>
      <c r="J3277" s="43"/>
      <c r="K3277" s="43"/>
      <c r="L3277" s="43"/>
      <c r="M3277" s="43"/>
      <c r="N3277" s="43"/>
      <c r="O3277" s="43"/>
      <c r="P3277" s="43"/>
      <c r="Q3277" s="41"/>
    </row>
    <row r="3278" spans="1:17" s="18" customFormat="1" x14ac:dyDescent="0.2">
      <c r="A3278" s="43"/>
      <c r="B3278" s="43"/>
      <c r="C3278" s="43"/>
      <c r="D3278" s="43"/>
      <c r="E3278" s="43"/>
      <c r="F3278" s="43"/>
      <c r="G3278" s="43"/>
      <c r="H3278" s="43"/>
      <c r="I3278" s="43"/>
      <c r="J3278" s="43"/>
      <c r="K3278" s="43"/>
      <c r="L3278" s="43"/>
      <c r="M3278" s="43"/>
      <c r="N3278" s="43"/>
      <c r="O3278" s="43"/>
      <c r="P3278" s="43"/>
      <c r="Q3278" s="41"/>
    </row>
    <row r="3279" spans="1:17" s="18" customFormat="1" x14ac:dyDescent="0.2">
      <c r="A3279" s="43"/>
      <c r="B3279" s="43"/>
      <c r="C3279" s="43"/>
      <c r="D3279" s="43"/>
      <c r="E3279" s="43"/>
      <c r="F3279" s="43"/>
      <c r="G3279" s="43"/>
      <c r="H3279" s="43"/>
      <c r="I3279" s="43"/>
      <c r="J3279" s="43"/>
      <c r="K3279" s="43"/>
      <c r="L3279" s="43"/>
      <c r="M3279" s="43"/>
      <c r="N3279" s="43"/>
      <c r="O3279" s="43"/>
      <c r="P3279" s="43"/>
      <c r="Q3279" s="41"/>
    </row>
    <row r="3280" spans="1:17" s="18" customFormat="1" x14ac:dyDescent="0.2">
      <c r="A3280" s="43"/>
      <c r="B3280" s="43"/>
      <c r="C3280" s="43"/>
      <c r="D3280" s="43"/>
      <c r="E3280" s="43"/>
      <c r="F3280" s="43"/>
      <c r="G3280" s="43"/>
      <c r="H3280" s="43"/>
      <c r="I3280" s="43"/>
      <c r="J3280" s="43"/>
      <c r="K3280" s="43"/>
      <c r="L3280" s="43"/>
      <c r="M3280" s="43"/>
      <c r="N3280" s="43"/>
      <c r="O3280" s="43"/>
      <c r="P3280" s="43"/>
      <c r="Q3280" s="41"/>
    </row>
    <row r="3281" spans="1:17" s="18" customFormat="1" x14ac:dyDescent="0.2">
      <c r="A3281" s="43"/>
      <c r="B3281" s="43"/>
      <c r="C3281" s="43"/>
      <c r="D3281" s="43"/>
      <c r="E3281" s="43"/>
      <c r="F3281" s="43"/>
      <c r="G3281" s="43"/>
      <c r="H3281" s="43"/>
      <c r="I3281" s="43"/>
      <c r="J3281" s="43"/>
      <c r="K3281" s="43"/>
      <c r="L3281" s="43"/>
      <c r="M3281" s="43"/>
      <c r="N3281" s="43"/>
      <c r="O3281" s="43"/>
      <c r="P3281" s="43"/>
      <c r="Q3281" s="41"/>
    </row>
    <row r="3282" spans="1:17" s="18" customFormat="1" x14ac:dyDescent="0.2">
      <c r="A3282" s="43"/>
      <c r="B3282" s="43"/>
      <c r="C3282" s="43"/>
      <c r="D3282" s="43"/>
      <c r="E3282" s="43"/>
      <c r="F3282" s="43"/>
      <c r="G3282" s="43"/>
      <c r="H3282" s="43"/>
      <c r="I3282" s="43"/>
      <c r="J3282" s="43"/>
      <c r="K3282" s="43"/>
      <c r="L3282" s="43"/>
      <c r="M3282" s="43"/>
      <c r="N3282" s="43"/>
      <c r="O3282" s="43"/>
      <c r="P3282" s="43"/>
      <c r="Q3282" s="41"/>
    </row>
    <row r="3283" spans="1:17" s="18" customFormat="1" x14ac:dyDescent="0.2">
      <c r="A3283" s="43"/>
      <c r="B3283" s="43"/>
      <c r="C3283" s="43"/>
      <c r="D3283" s="43"/>
      <c r="E3283" s="43"/>
      <c r="F3283" s="43"/>
      <c r="G3283" s="43"/>
      <c r="H3283" s="43"/>
      <c r="I3283" s="43"/>
      <c r="J3283" s="43"/>
      <c r="K3283" s="43"/>
      <c r="L3283" s="43"/>
      <c r="M3283" s="43"/>
      <c r="N3283" s="43"/>
      <c r="O3283" s="43"/>
      <c r="P3283" s="43"/>
      <c r="Q3283" s="41"/>
    </row>
    <row r="3284" spans="1:17" s="18" customFormat="1" x14ac:dyDescent="0.2">
      <c r="A3284" s="43"/>
      <c r="B3284" s="43"/>
      <c r="C3284" s="43"/>
      <c r="D3284" s="43"/>
      <c r="E3284" s="43"/>
      <c r="F3284" s="43"/>
      <c r="G3284" s="43"/>
      <c r="H3284" s="43"/>
      <c r="I3284" s="43"/>
      <c r="J3284" s="43"/>
      <c r="K3284" s="43"/>
      <c r="L3284" s="43"/>
      <c r="M3284" s="43"/>
      <c r="N3284" s="43"/>
      <c r="O3284" s="43"/>
      <c r="P3284" s="43"/>
      <c r="Q3284" s="41"/>
    </row>
    <row r="3285" spans="1:17" s="18" customFormat="1" x14ac:dyDescent="0.2">
      <c r="A3285" s="43"/>
      <c r="B3285" s="43"/>
      <c r="C3285" s="43"/>
      <c r="D3285" s="43"/>
      <c r="E3285" s="43"/>
      <c r="F3285" s="43"/>
      <c r="G3285" s="43"/>
      <c r="H3285" s="43"/>
      <c r="I3285" s="43"/>
      <c r="J3285" s="43"/>
      <c r="K3285" s="43"/>
      <c r="L3285" s="43"/>
      <c r="M3285" s="43"/>
      <c r="N3285" s="43"/>
      <c r="O3285" s="43"/>
      <c r="P3285" s="43"/>
      <c r="Q3285" s="41"/>
    </row>
    <row r="3286" spans="1:17" s="18" customFormat="1" x14ac:dyDescent="0.2">
      <c r="A3286" s="43"/>
      <c r="B3286" s="43"/>
      <c r="C3286" s="43"/>
      <c r="D3286" s="43"/>
      <c r="E3286" s="43"/>
      <c r="F3286" s="43"/>
      <c r="G3286" s="43"/>
      <c r="H3286" s="43"/>
      <c r="I3286" s="43"/>
      <c r="J3286" s="43"/>
      <c r="K3286" s="43"/>
      <c r="L3286" s="43"/>
      <c r="M3286" s="43"/>
      <c r="N3286" s="43"/>
      <c r="O3286" s="43"/>
      <c r="P3286" s="43"/>
      <c r="Q3286" s="41"/>
    </row>
    <row r="3287" spans="1:17" s="18" customFormat="1" x14ac:dyDescent="0.2">
      <c r="A3287" s="43"/>
      <c r="B3287" s="43"/>
      <c r="C3287" s="43"/>
      <c r="D3287" s="43"/>
      <c r="E3287" s="43"/>
      <c r="F3287" s="43"/>
      <c r="G3287" s="43"/>
      <c r="H3287" s="43"/>
      <c r="I3287" s="43"/>
      <c r="J3287" s="43"/>
      <c r="K3287" s="43"/>
      <c r="L3287" s="43"/>
      <c r="M3287" s="43"/>
      <c r="N3287" s="43"/>
      <c r="O3287" s="43"/>
      <c r="P3287" s="43"/>
      <c r="Q3287" s="41"/>
    </row>
    <row r="3288" spans="1:17" s="18" customFormat="1" x14ac:dyDescent="0.2">
      <c r="A3288" s="43"/>
      <c r="B3288" s="43"/>
      <c r="C3288" s="43"/>
      <c r="D3288" s="43"/>
      <c r="E3288" s="43"/>
      <c r="F3288" s="43"/>
      <c r="G3288" s="43"/>
      <c r="H3288" s="43"/>
      <c r="I3288" s="43"/>
      <c r="J3288" s="43"/>
      <c r="K3288" s="43"/>
      <c r="L3288" s="43"/>
      <c r="M3288" s="43"/>
      <c r="N3288" s="43"/>
      <c r="O3288" s="43"/>
      <c r="P3288" s="43"/>
      <c r="Q3288" s="41"/>
    </row>
    <row r="3289" spans="1:17" s="18" customFormat="1" x14ac:dyDescent="0.2">
      <c r="A3289" s="43"/>
      <c r="B3289" s="43"/>
      <c r="C3289" s="43"/>
      <c r="D3289" s="43"/>
      <c r="E3289" s="43"/>
      <c r="F3289" s="43"/>
      <c r="G3289" s="43"/>
      <c r="H3289" s="43"/>
      <c r="I3289" s="43"/>
      <c r="J3289" s="43"/>
      <c r="K3289" s="43"/>
      <c r="L3289" s="43"/>
      <c r="M3289" s="43"/>
      <c r="N3289" s="43"/>
      <c r="O3289" s="43"/>
      <c r="P3289" s="43"/>
      <c r="Q3289" s="41"/>
    </row>
    <row r="3290" spans="1:17" s="18" customFormat="1" x14ac:dyDescent="0.2">
      <c r="A3290" s="43"/>
      <c r="B3290" s="43"/>
      <c r="C3290" s="43"/>
      <c r="D3290" s="43"/>
      <c r="E3290" s="43"/>
      <c r="F3290" s="43"/>
      <c r="G3290" s="43"/>
      <c r="H3290" s="43"/>
      <c r="I3290" s="43"/>
      <c r="J3290" s="43"/>
      <c r="K3290" s="43"/>
      <c r="L3290" s="43"/>
      <c r="M3290" s="43"/>
      <c r="N3290" s="43"/>
      <c r="O3290" s="43"/>
      <c r="P3290" s="43"/>
      <c r="Q3290" s="41"/>
    </row>
    <row r="3291" spans="1:17" s="18" customFormat="1" x14ac:dyDescent="0.2">
      <c r="A3291" s="43"/>
      <c r="B3291" s="43"/>
      <c r="C3291" s="43"/>
      <c r="D3291" s="43"/>
      <c r="E3291" s="43"/>
      <c r="F3291" s="43"/>
      <c r="G3291" s="43"/>
      <c r="H3291" s="43"/>
      <c r="I3291" s="43"/>
      <c r="J3291" s="43"/>
      <c r="K3291" s="43"/>
      <c r="L3291" s="43"/>
      <c r="M3291" s="43"/>
      <c r="N3291" s="43"/>
      <c r="O3291" s="43"/>
      <c r="P3291" s="43"/>
      <c r="Q3291" s="41"/>
    </row>
    <row r="3292" spans="1:17" s="18" customFormat="1" x14ac:dyDescent="0.2">
      <c r="A3292" s="43"/>
      <c r="B3292" s="43"/>
      <c r="C3292" s="43"/>
      <c r="D3292" s="43"/>
      <c r="E3292" s="43"/>
      <c r="F3292" s="43"/>
      <c r="G3292" s="43"/>
      <c r="H3292" s="43"/>
      <c r="I3292" s="43"/>
      <c r="J3292" s="43"/>
      <c r="K3292" s="43"/>
      <c r="L3292" s="43"/>
      <c r="M3292" s="43"/>
      <c r="N3292" s="43"/>
      <c r="O3292" s="43"/>
      <c r="P3292" s="43"/>
      <c r="Q3292" s="41"/>
    </row>
    <row r="3293" spans="1:17" s="18" customFormat="1" x14ac:dyDescent="0.2">
      <c r="A3293" s="43"/>
      <c r="B3293" s="43"/>
      <c r="C3293" s="43"/>
      <c r="D3293" s="43"/>
      <c r="E3293" s="43"/>
      <c r="F3293" s="43"/>
      <c r="G3293" s="43"/>
      <c r="H3293" s="43"/>
      <c r="I3293" s="43"/>
      <c r="J3293" s="43"/>
      <c r="K3293" s="43"/>
      <c r="L3293" s="43"/>
      <c r="M3293" s="43"/>
      <c r="N3293" s="43"/>
      <c r="O3293" s="43"/>
      <c r="P3293" s="43"/>
      <c r="Q3293" s="41"/>
    </row>
    <row r="3294" spans="1:17" s="18" customFormat="1" x14ac:dyDescent="0.2">
      <c r="A3294" s="43"/>
      <c r="B3294" s="43"/>
      <c r="C3294" s="43"/>
      <c r="D3294" s="43"/>
      <c r="E3294" s="43"/>
      <c r="F3294" s="43"/>
      <c r="G3294" s="43"/>
      <c r="H3294" s="43"/>
      <c r="I3294" s="43"/>
      <c r="J3294" s="43"/>
      <c r="K3294" s="43"/>
      <c r="L3294" s="43"/>
      <c r="M3294" s="43"/>
      <c r="N3294" s="43"/>
      <c r="O3294" s="43"/>
      <c r="P3294" s="43"/>
      <c r="Q3294" s="41"/>
    </row>
    <row r="3295" spans="1:17" s="18" customFormat="1" x14ac:dyDescent="0.2">
      <c r="A3295" s="43"/>
      <c r="B3295" s="43"/>
      <c r="C3295" s="43"/>
      <c r="D3295" s="43"/>
      <c r="E3295" s="43"/>
      <c r="F3295" s="43"/>
      <c r="G3295" s="43"/>
      <c r="H3295" s="43"/>
      <c r="I3295" s="43"/>
      <c r="J3295" s="43"/>
      <c r="K3295" s="43"/>
      <c r="L3295" s="43"/>
      <c r="M3295" s="43"/>
      <c r="N3295" s="43"/>
      <c r="O3295" s="43"/>
      <c r="P3295" s="43"/>
      <c r="Q3295" s="41"/>
    </row>
    <row r="3296" spans="1:17" s="18" customFormat="1" x14ac:dyDescent="0.2">
      <c r="A3296" s="43"/>
      <c r="B3296" s="43"/>
      <c r="C3296" s="43"/>
      <c r="D3296" s="43"/>
      <c r="E3296" s="43"/>
      <c r="F3296" s="43"/>
      <c r="G3296" s="43"/>
      <c r="H3296" s="43"/>
      <c r="I3296" s="43"/>
      <c r="J3296" s="43"/>
      <c r="K3296" s="43"/>
      <c r="L3296" s="43"/>
      <c r="M3296" s="43"/>
      <c r="N3296" s="43"/>
      <c r="O3296" s="43"/>
      <c r="P3296" s="43"/>
      <c r="Q3296" s="41"/>
    </row>
    <row r="3297" spans="1:17" s="18" customFormat="1" x14ac:dyDescent="0.2">
      <c r="A3297" s="43"/>
      <c r="B3297" s="43"/>
      <c r="C3297" s="43"/>
      <c r="D3297" s="43"/>
      <c r="E3297" s="43"/>
      <c r="F3297" s="43"/>
      <c r="G3297" s="43"/>
      <c r="H3297" s="43"/>
      <c r="I3297" s="43"/>
      <c r="J3297" s="43"/>
      <c r="K3297" s="43"/>
      <c r="L3297" s="43"/>
      <c r="M3297" s="43"/>
      <c r="N3297" s="43"/>
      <c r="O3297" s="43"/>
      <c r="P3297" s="43"/>
      <c r="Q3297" s="41"/>
    </row>
    <row r="3298" spans="1:17" s="18" customFormat="1" x14ac:dyDescent="0.2">
      <c r="A3298" s="43"/>
      <c r="B3298" s="43"/>
      <c r="C3298" s="43"/>
      <c r="D3298" s="43"/>
      <c r="E3298" s="43"/>
      <c r="F3298" s="43"/>
      <c r="G3298" s="43"/>
      <c r="H3298" s="43"/>
      <c r="I3298" s="43"/>
      <c r="J3298" s="43"/>
      <c r="K3298" s="43"/>
      <c r="L3298" s="43"/>
      <c r="M3298" s="43"/>
      <c r="N3298" s="43"/>
      <c r="O3298" s="43"/>
      <c r="P3298" s="43"/>
      <c r="Q3298" s="41"/>
    </row>
    <row r="3299" spans="1:17" s="18" customFormat="1" x14ac:dyDescent="0.2">
      <c r="A3299" s="43"/>
      <c r="B3299" s="43"/>
      <c r="C3299" s="43"/>
      <c r="D3299" s="43"/>
      <c r="E3299" s="43"/>
      <c r="F3299" s="43"/>
      <c r="G3299" s="43"/>
      <c r="H3299" s="43"/>
      <c r="I3299" s="43"/>
      <c r="J3299" s="43"/>
      <c r="K3299" s="43"/>
      <c r="L3299" s="43"/>
      <c r="M3299" s="43"/>
      <c r="N3299" s="43"/>
      <c r="O3299" s="43"/>
      <c r="P3299" s="43"/>
      <c r="Q3299" s="41"/>
    </row>
    <row r="3300" spans="1:17" s="18" customFormat="1" x14ac:dyDescent="0.2">
      <c r="A3300" s="43"/>
      <c r="B3300" s="43"/>
      <c r="C3300" s="43"/>
      <c r="D3300" s="43"/>
      <c r="E3300" s="43"/>
      <c r="F3300" s="43"/>
      <c r="G3300" s="43"/>
      <c r="H3300" s="43"/>
      <c r="I3300" s="43"/>
      <c r="J3300" s="43"/>
      <c r="K3300" s="43"/>
      <c r="L3300" s="43"/>
      <c r="M3300" s="43"/>
      <c r="N3300" s="43"/>
      <c r="O3300" s="43"/>
      <c r="P3300" s="43"/>
      <c r="Q3300" s="41"/>
    </row>
    <row r="3301" spans="1:17" s="18" customFormat="1" x14ac:dyDescent="0.2">
      <c r="A3301" s="43"/>
      <c r="B3301" s="43"/>
      <c r="C3301" s="43"/>
      <c r="D3301" s="43"/>
      <c r="E3301" s="43"/>
      <c r="F3301" s="43"/>
      <c r="G3301" s="43"/>
      <c r="H3301" s="43"/>
      <c r="I3301" s="43"/>
      <c r="J3301" s="43"/>
      <c r="K3301" s="43"/>
      <c r="L3301" s="43"/>
      <c r="M3301" s="43"/>
      <c r="N3301" s="43"/>
      <c r="O3301" s="43"/>
      <c r="P3301" s="43"/>
      <c r="Q3301" s="41"/>
    </row>
    <row r="3302" spans="1:17" s="18" customFormat="1" x14ac:dyDescent="0.2">
      <c r="A3302" s="43"/>
      <c r="B3302" s="43"/>
      <c r="C3302" s="43"/>
      <c r="D3302" s="43"/>
      <c r="E3302" s="43"/>
      <c r="F3302" s="43"/>
      <c r="G3302" s="43"/>
      <c r="H3302" s="43"/>
      <c r="I3302" s="43"/>
      <c r="J3302" s="43"/>
      <c r="K3302" s="43"/>
      <c r="L3302" s="43"/>
      <c r="M3302" s="43"/>
      <c r="N3302" s="43"/>
      <c r="O3302" s="43"/>
      <c r="P3302" s="43"/>
      <c r="Q3302" s="41"/>
    </row>
    <row r="3303" spans="1:17" s="18" customFormat="1" x14ac:dyDescent="0.2">
      <c r="A3303" s="43"/>
      <c r="B3303" s="43"/>
      <c r="C3303" s="43"/>
      <c r="D3303" s="43"/>
      <c r="E3303" s="43"/>
      <c r="F3303" s="43"/>
      <c r="G3303" s="43"/>
      <c r="H3303" s="43"/>
      <c r="I3303" s="43"/>
      <c r="J3303" s="43"/>
      <c r="K3303" s="43"/>
      <c r="L3303" s="43"/>
      <c r="M3303" s="43"/>
      <c r="N3303" s="43"/>
      <c r="O3303" s="43"/>
      <c r="P3303" s="43"/>
      <c r="Q3303" s="41"/>
    </row>
    <row r="3304" spans="1:17" s="18" customFormat="1" x14ac:dyDescent="0.2">
      <c r="A3304" s="43"/>
      <c r="B3304" s="43"/>
      <c r="C3304" s="43"/>
      <c r="D3304" s="43"/>
      <c r="E3304" s="43"/>
      <c r="F3304" s="43"/>
      <c r="G3304" s="43"/>
      <c r="H3304" s="43"/>
      <c r="I3304" s="43"/>
      <c r="J3304" s="43"/>
      <c r="K3304" s="43"/>
      <c r="L3304" s="43"/>
      <c r="M3304" s="43"/>
      <c r="N3304" s="43"/>
      <c r="O3304" s="43"/>
      <c r="P3304" s="43"/>
      <c r="Q3304" s="41"/>
    </row>
    <row r="3305" spans="1:17" s="18" customFormat="1" x14ac:dyDescent="0.2">
      <c r="A3305" s="43"/>
      <c r="B3305" s="43"/>
      <c r="C3305" s="43"/>
      <c r="D3305" s="43"/>
      <c r="E3305" s="43"/>
      <c r="F3305" s="43"/>
      <c r="G3305" s="43"/>
      <c r="H3305" s="43"/>
      <c r="I3305" s="43"/>
      <c r="J3305" s="43"/>
      <c r="K3305" s="43"/>
      <c r="L3305" s="43"/>
      <c r="M3305" s="43"/>
      <c r="N3305" s="43"/>
      <c r="O3305" s="43"/>
      <c r="P3305" s="43"/>
      <c r="Q3305" s="41"/>
    </row>
    <row r="3306" spans="1:17" s="18" customFormat="1" x14ac:dyDescent="0.2">
      <c r="A3306" s="43"/>
      <c r="B3306" s="43"/>
      <c r="C3306" s="43"/>
      <c r="D3306" s="43"/>
      <c r="E3306" s="43"/>
      <c r="F3306" s="43"/>
      <c r="G3306" s="43"/>
      <c r="H3306" s="43"/>
      <c r="I3306" s="43"/>
      <c r="J3306" s="43"/>
      <c r="K3306" s="43"/>
      <c r="L3306" s="43"/>
      <c r="M3306" s="43"/>
      <c r="N3306" s="43"/>
      <c r="O3306" s="43"/>
      <c r="P3306" s="43"/>
      <c r="Q3306" s="41"/>
    </row>
    <row r="3307" spans="1:17" s="18" customFormat="1" x14ac:dyDescent="0.2">
      <c r="A3307" s="43"/>
      <c r="B3307" s="43"/>
      <c r="C3307" s="43"/>
      <c r="D3307" s="43"/>
      <c r="E3307" s="43"/>
      <c r="F3307" s="43"/>
      <c r="G3307" s="43"/>
      <c r="H3307" s="43"/>
      <c r="I3307" s="43"/>
      <c r="J3307" s="43"/>
      <c r="K3307" s="43"/>
      <c r="L3307" s="43"/>
      <c r="M3307" s="43"/>
      <c r="N3307" s="43"/>
      <c r="O3307" s="43"/>
      <c r="P3307" s="43"/>
      <c r="Q3307" s="41"/>
    </row>
    <row r="3308" spans="1:17" s="18" customFormat="1" x14ac:dyDescent="0.2">
      <c r="A3308" s="43"/>
      <c r="B3308" s="43"/>
      <c r="C3308" s="43"/>
      <c r="D3308" s="43"/>
      <c r="E3308" s="43"/>
      <c r="F3308" s="43"/>
      <c r="G3308" s="43"/>
      <c r="H3308" s="43"/>
      <c r="I3308" s="43"/>
      <c r="J3308" s="43"/>
      <c r="K3308" s="43"/>
      <c r="L3308" s="43"/>
      <c r="M3308" s="43"/>
      <c r="N3308" s="43"/>
      <c r="O3308" s="43"/>
      <c r="P3308" s="43"/>
      <c r="Q3308" s="41"/>
    </row>
    <row r="3309" spans="1:17" s="18" customFormat="1" x14ac:dyDescent="0.2">
      <c r="A3309" s="43"/>
      <c r="B3309" s="43"/>
      <c r="C3309" s="43"/>
      <c r="D3309" s="43"/>
      <c r="E3309" s="43"/>
      <c r="F3309" s="43"/>
      <c r="G3309" s="43"/>
      <c r="H3309" s="43"/>
      <c r="I3309" s="43"/>
      <c r="J3309" s="43"/>
      <c r="K3309" s="43"/>
      <c r="L3309" s="43"/>
      <c r="M3309" s="43"/>
      <c r="N3309" s="43"/>
      <c r="O3309" s="43"/>
      <c r="P3309" s="43"/>
      <c r="Q3309" s="41"/>
    </row>
    <row r="3310" spans="1:17" s="18" customFormat="1" x14ac:dyDescent="0.2">
      <c r="A3310" s="43"/>
      <c r="B3310" s="43"/>
      <c r="C3310" s="43"/>
      <c r="D3310" s="43"/>
      <c r="E3310" s="43"/>
      <c r="F3310" s="43"/>
      <c r="G3310" s="43"/>
      <c r="H3310" s="43"/>
      <c r="I3310" s="43"/>
      <c r="J3310" s="43"/>
      <c r="K3310" s="43"/>
      <c r="L3310" s="43"/>
      <c r="M3310" s="43"/>
      <c r="N3310" s="43"/>
      <c r="O3310" s="43"/>
      <c r="P3310" s="43"/>
      <c r="Q3310" s="41"/>
    </row>
    <row r="3311" spans="1:17" s="18" customFormat="1" x14ac:dyDescent="0.2">
      <c r="A3311" s="43"/>
      <c r="B3311" s="43"/>
      <c r="C3311" s="43"/>
      <c r="D3311" s="43"/>
      <c r="E3311" s="43"/>
      <c r="F3311" s="43"/>
      <c r="G3311" s="43"/>
      <c r="H3311" s="43"/>
      <c r="I3311" s="43"/>
      <c r="J3311" s="43"/>
      <c r="K3311" s="43"/>
      <c r="L3311" s="43"/>
      <c r="M3311" s="43"/>
      <c r="N3311" s="43"/>
      <c r="O3311" s="43"/>
      <c r="P3311" s="43"/>
      <c r="Q3311" s="41"/>
    </row>
    <row r="3312" spans="1:17" s="18" customFormat="1" x14ac:dyDescent="0.2">
      <c r="A3312" s="43"/>
      <c r="B3312" s="43"/>
      <c r="C3312" s="43"/>
      <c r="D3312" s="43"/>
      <c r="E3312" s="43"/>
      <c r="F3312" s="43"/>
      <c r="G3312" s="43"/>
      <c r="H3312" s="43"/>
      <c r="I3312" s="43"/>
      <c r="J3312" s="43"/>
      <c r="K3312" s="43"/>
      <c r="L3312" s="43"/>
      <c r="M3312" s="43"/>
      <c r="N3312" s="43"/>
      <c r="O3312" s="43"/>
      <c r="P3312" s="43"/>
      <c r="Q3312" s="41"/>
    </row>
    <row r="3313" spans="1:17" s="18" customFormat="1" x14ac:dyDescent="0.2">
      <c r="A3313" s="43"/>
      <c r="B3313" s="43"/>
      <c r="C3313" s="43"/>
      <c r="D3313" s="43"/>
      <c r="E3313" s="43"/>
      <c r="F3313" s="43"/>
      <c r="G3313" s="43"/>
      <c r="H3313" s="43"/>
      <c r="I3313" s="43"/>
      <c r="J3313" s="43"/>
      <c r="K3313" s="43"/>
      <c r="L3313" s="43"/>
      <c r="M3313" s="43"/>
      <c r="N3313" s="43"/>
      <c r="O3313" s="43"/>
      <c r="P3313" s="43"/>
      <c r="Q3313" s="41"/>
    </row>
    <row r="3314" spans="1:17" s="18" customFormat="1" x14ac:dyDescent="0.2">
      <c r="A3314" s="43"/>
      <c r="B3314" s="43"/>
      <c r="C3314" s="43"/>
      <c r="D3314" s="43"/>
      <c r="E3314" s="43"/>
      <c r="F3314" s="43"/>
      <c r="G3314" s="43"/>
      <c r="H3314" s="43"/>
      <c r="I3314" s="43"/>
      <c r="J3314" s="43"/>
      <c r="K3314" s="43"/>
      <c r="L3314" s="43"/>
      <c r="M3314" s="43"/>
      <c r="N3314" s="43"/>
      <c r="O3314" s="43"/>
      <c r="P3314" s="43"/>
      <c r="Q3314" s="41"/>
    </row>
    <row r="3315" spans="1:17" s="18" customFormat="1" x14ac:dyDescent="0.2">
      <c r="A3315" s="43"/>
      <c r="B3315" s="43"/>
      <c r="C3315" s="43"/>
      <c r="D3315" s="43"/>
      <c r="E3315" s="43"/>
      <c r="F3315" s="43"/>
      <c r="G3315" s="43"/>
      <c r="H3315" s="43"/>
      <c r="I3315" s="43"/>
      <c r="J3315" s="43"/>
      <c r="K3315" s="43"/>
      <c r="L3315" s="43"/>
      <c r="M3315" s="43"/>
      <c r="N3315" s="43"/>
      <c r="O3315" s="43"/>
      <c r="P3315" s="43"/>
      <c r="Q3315" s="41"/>
    </row>
    <row r="3316" spans="1:17" s="18" customFormat="1" x14ac:dyDescent="0.2">
      <c r="A3316" s="43"/>
      <c r="B3316" s="43"/>
      <c r="C3316" s="43"/>
      <c r="D3316" s="43"/>
      <c r="E3316" s="43"/>
      <c r="F3316" s="43"/>
      <c r="G3316" s="43"/>
      <c r="H3316" s="43"/>
      <c r="I3316" s="43"/>
      <c r="J3316" s="43"/>
      <c r="K3316" s="43"/>
      <c r="L3316" s="43"/>
      <c r="M3316" s="43"/>
      <c r="N3316" s="43"/>
      <c r="O3316" s="43"/>
      <c r="P3316" s="43"/>
      <c r="Q3316" s="41"/>
    </row>
    <row r="3317" spans="1:17" s="18" customFormat="1" x14ac:dyDescent="0.2">
      <c r="A3317" s="43"/>
      <c r="B3317" s="43"/>
      <c r="C3317" s="43"/>
      <c r="D3317" s="43"/>
      <c r="E3317" s="43"/>
      <c r="F3317" s="43"/>
      <c r="G3317" s="43"/>
      <c r="H3317" s="43"/>
      <c r="I3317" s="43"/>
      <c r="J3317" s="43"/>
      <c r="K3317" s="43"/>
      <c r="L3317" s="43"/>
      <c r="M3317" s="43"/>
      <c r="N3317" s="43"/>
      <c r="O3317" s="43"/>
      <c r="P3317" s="43"/>
      <c r="Q3317" s="41"/>
    </row>
    <row r="3318" spans="1:17" s="18" customFormat="1" x14ac:dyDescent="0.2">
      <c r="A3318" s="43"/>
      <c r="B3318" s="43"/>
      <c r="C3318" s="43"/>
      <c r="D3318" s="43"/>
      <c r="E3318" s="43"/>
      <c r="F3318" s="43"/>
      <c r="G3318" s="43"/>
      <c r="H3318" s="43"/>
      <c r="I3318" s="43"/>
      <c r="J3318" s="43"/>
      <c r="K3318" s="43"/>
      <c r="L3318" s="43"/>
      <c r="M3318" s="43"/>
      <c r="N3318" s="43"/>
      <c r="O3318" s="43"/>
      <c r="P3318" s="43"/>
      <c r="Q3318" s="41"/>
    </row>
    <row r="3319" spans="1:17" s="18" customFormat="1" x14ac:dyDescent="0.2">
      <c r="A3319" s="43"/>
      <c r="B3319" s="43"/>
      <c r="C3319" s="43"/>
      <c r="D3319" s="43"/>
      <c r="E3319" s="43"/>
      <c r="F3319" s="43"/>
      <c r="G3319" s="43"/>
      <c r="H3319" s="43"/>
      <c r="I3319" s="43"/>
      <c r="J3319" s="43"/>
      <c r="K3319" s="43"/>
      <c r="L3319" s="43"/>
      <c r="M3319" s="43"/>
      <c r="N3319" s="43"/>
      <c r="O3319" s="43"/>
      <c r="P3319" s="43"/>
      <c r="Q3319" s="41"/>
    </row>
    <row r="3320" spans="1:17" s="18" customFormat="1" x14ac:dyDescent="0.2">
      <c r="A3320" s="43"/>
      <c r="B3320" s="43"/>
      <c r="C3320" s="43"/>
      <c r="D3320" s="43"/>
      <c r="E3320" s="43"/>
      <c r="F3320" s="43"/>
      <c r="G3320" s="43"/>
      <c r="H3320" s="43"/>
      <c r="I3320" s="43"/>
      <c r="J3320" s="43"/>
      <c r="K3320" s="43"/>
      <c r="L3320" s="43"/>
      <c r="M3320" s="43"/>
      <c r="N3320" s="43"/>
      <c r="O3320" s="43"/>
      <c r="P3320" s="43"/>
      <c r="Q3320" s="41"/>
    </row>
    <row r="3321" spans="1:17" s="18" customFormat="1" x14ac:dyDescent="0.2">
      <c r="A3321" s="43"/>
      <c r="B3321" s="43"/>
      <c r="C3321" s="43"/>
      <c r="D3321" s="43"/>
      <c r="E3321" s="43"/>
      <c r="F3321" s="43"/>
      <c r="G3321" s="43"/>
      <c r="H3321" s="43"/>
      <c r="I3321" s="43"/>
      <c r="J3321" s="43"/>
      <c r="K3321" s="43"/>
      <c r="L3321" s="43"/>
      <c r="M3321" s="43"/>
      <c r="N3321" s="43"/>
      <c r="O3321" s="43"/>
      <c r="P3321" s="43"/>
      <c r="Q3321" s="41"/>
    </row>
    <row r="3322" spans="1:17" s="18" customFormat="1" x14ac:dyDescent="0.2">
      <c r="A3322" s="43"/>
      <c r="B3322" s="43"/>
      <c r="C3322" s="43"/>
      <c r="D3322" s="43"/>
      <c r="E3322" s="43"/>
      <c r="F3322" s="43"/>
      <c r="G3322" s="43"/>
      <c r="H3322" s="43"/>
      <c r="I3322" s="43"/>
      <c r="J3322" s="43"/>
      <c r="K3322" s="43"/>
      <c r="L3322" s="43"/>
      <c r="M3322" s="43"/>
      <c r="N3322" s="43"/>
      <c r="O3322" s="43"/>
      <c r="P3322" s="43"/>
      <c r="Q3322" s="41"/>
    </row>
    <row r="3323" spans="1:17" s="18" customFormat="1" x14ac:dyDescent="0.2">
      <c r="A3323" s="43"/>
      <c r="B3323" s="43"/>
      <c r="C3323" s="43"/>
      <c r="D3323" s="43"/>
      <c r="E3323" s="43"/>
      <c r="F3323" s="43"/>
      <c r="G3323" s="43"/>
      <c r="H3323" s="43"/>
      <c r="I3323" s="43"/>
      <c r="J3323" s="43"/>
      <c r="K3323" s="43"/>
      <c r="L3323" s="43"/>
      <c r="M3323" s="43"/>
      <c r="N3323" s="43"/>
      <c r="O3323" s="43"/>
      <c r="P3323" s="43"/>
      <c r="Q3323" s="41"/>
    </row>
    <row r="3324" spans="1:17" s="18" customFormat="1" x14ac:dyDescent="0.2">
      <c r="A3324" s="43"/>
      <c r="B3324" s="43"/>
      <c r="C3324" s="43"/>
      <c r="D3324" s="43"/>
      <c r="E3324" s="43"/>
      <c r="F3324" s="43"/>
      <c r="G3324" s="43"/>
      <c r="H3324" s="43"/>
      <c r="I3324" s="43"/>
      <c r="J3324" s="43"/>
      <c r="K3324" s="43"/>
      <c r="L3324" s="43"/>
      <c r="M3324" s="43"/>
      <c r="N3324" s="43"/>
      <c r="O3324" s="43"/>
      <c r="P3324" s="43"/>
      <c r="Q3324" s="41"/>
    </row>
    <row r="3325" spans="1:17" s="18" customFormat="1" x14ac:dyDescent="0.2">
      <c r="A3325" s="43"/>
      <c r="B3325" s="43"/>
      <c r="C3325" s="43"/>
      <c r="D3325" s="43"/>
      <c r="E3325" s="43"/>
      <c r="F3325" s="43"/>
      <c r="G3325" s="43"/>
      <c r="H3325" s="43"/>
      <c r="I3325" s="43"/>
      <c r="J3325" s="43"/>
      <c r="K3325" s="43"/>
      <c r="L3325" s="43"/>
      <c r="M3325" s="43"/>
      <c r="N3325" s="43"/>
      <c r="O3325" s="43"/>
      <c r="P3325" s="43"/>
      <c r="Q3325" s="41"/>
    </row>
    <row r="3326" spans="1:17" s="18" customFormat="1" x14ac:dyDescent="0.2">
      <c r="A3326" s="43"/>
      <c r="B3326" s="43"/>
      <c r="C3326" s="43"/>
      <c r="D3326" s="43"/>
      <c r="E3326" s="43"/>
      <c r="F3326" s="43"/>
      <c r="G3326" s="43"/>
      <c r="H3326" s="43"/>
      <c r="I3326" s="43"/>
      <c r="J3326" s="43"/>
      <c r="K3326" s="43"/>
      <c r="L3326" s="43"/>
      <c r="M3326" s="43"/>
      <c r="N3326" s="43"/>
      <c r="O3326" s="43"/>
      <c r="P3326" s="43"/>
      <c r="Q3326" s="41"/>
    </row>
    <row r="3327" spans="1:17" s="18" customFormat="1" x14ac:dyDescent="0.2">
      <c r="A3327" s="43"/>
      <c r="B3327" s="43"/>
      <c r="C3327" s="43"/>
      <c r="D3327" s="43"/>
      <c r="E3327" s="43"/>
      <c r="F3327" s="43"/>
      <c r="G3327" s="43"/>
      <c r="H3327" s="43"/>
      <c r="I3327" s="43"/>
      <c r="J3327" s="43"/>
      <c r="K3327" s="43"/>
      <c r="L3327" s="43"/>
      <c r="M3327" s="43"/>
      <c r="N3327" s="43"/>
      <c r="O3327" s="43"/>
      <c r="P3327" s="43"/>
      <c r="Q3327" s="41"/>
    </row>
    <row r="3328" spans="1:17" s="18" customFormat="1" x14ac:dyDescent="0.2">
      <c r="A3328" s="43"/>
      <c r="B3328" s="43"/>
      <c r="C3328" s="43"/>
      <c r="D3328" s="43"/>
      <c r="E3328" s="43"/>
      <c r="F3328" s="43"/>
      <c r="G3328" s="43"/>
      <c r="H3328" s="43"/>
      <c r="I3328" s="43"/>
      <c r="J3328" s="43"/>
      <c r="K3328" s="43"/>
      <c r="L3328" s="43"/>
      <c r="M3328" s="43"/>
      <c r="N3328" s="43"/>
      <c r="O3328" s="43"/>
      <c r="P3328" s="43"/>
      <c r="Q3328" s="41"/>
    </row>
    <row r="3329" spans="1:17" s="18" customFormat="1" x14ac:dyDescent="0.2">
      <c r="A3329" s="43"/>
      <c r="B3329" s="43"/>
      <c r="C3329" s="43"/>
      <c r="D3329" s="43"/>
      <c r="E3329" s="43"/>
      <c r="F3329" s="43"/>
      <c r="G3329" s="43"/>
      <c r="H3329" s="43"/>
      <c r="I3329" s="43"/>
      <c r="J3329" s="43"/>
      <c r="K3329" s="43"/>
      <c r="L3329" s="43"/>
      <c r="M3329" s="43"/>
      <c r="N3329" s="43"/>
      <c r="O3329" s="43"/>
      <c r="P3329" s="43"/>
      <c r="Q3329" s="41"/>
    </row>
    <row r="3330" spans="1:17" s="18" customFormat="1" x14ac:dyDescent="0.2">
      <c r="A3330" s="43"/>
      <c r="B3330" s="43"/>
      <c r="C3330" s="43"/>
      <c r="D3330" s="43"/>
      <c r="E3330" s="43"/>
      <c r="F3330" s="43"/>
      <c r="G3330" s="43"/>
      <c r="H3330" s="43"/>
      <c r="I3330" s="43"/>
      <c r="J3330" s="43"/>
      <c r="K3330" s="43"/>
      <c r="L3330" s="43"/>
      <c r="M3330" s="43"/>
      <c r="N3330" s="43"/>
      <c r="O3330" s="43"/>
      <c r="P3330" s="43"/>
      <c r="Q3330" s="41"/>
    </row>
    <row r="3331" spans="1:17" s="18" customFormat="1" x14ac:dyDescent="0.2">
      <c r="A3331" s="43"/>
      <c r="B3331" s="43"/>
      <c r="C3331" s="43"/>
      <c r="D3331" s="43"/>
      <c r="E3331" s="43"/>
      <c r="F3331" s="43"/>
      <c r="G3331" s="43"/>
      <c r="H3331" s="43"/>
      <c r="I3331" s="43"/>
      <c r="J3331" s="43"/>
      <c r="K3331" s="43"/>
      <c r="L3331" s="43"/>
      <c r="M3331" s="43"/>
      <c r="N3331" s="43"/>
      <c r="O3331" s="43"/>
      <c r="P3331" s="43"/>
      <c r="Q3331" s="41"/>
    </row>
    <row r="3332" spans="1:17" s="18" customFormat="1" x14ac:dyDescent="0.2">
      <c r="A3332" s="43"/>
      <c r="B3332" s="43"/>
      <c r="C3332" s="43"/>
      <c r="D3332" s="43"/>
      <c r="E3332" s="43"/>
      <c r="F3332" s="43"/>
      <c r="G3332" s="43"/>
      <c r="H3332" s="43"/>
      <c r="I3332" s="43"/>
      <c r="J3332" s="43"/>
      <c r="K3332" s="43"/>
      <c r="L3332" s="43"/>
      <c r="M3332" s="43"/>
      <c r="N3332" s="43"/>
      <c r="O3332" s="43"/>
      <c r="P3332" s="43"/>
      <c r="Q3332" s="41"/>
    </row>
    <row r="3333" spans="1:17" s="18" customFormat="1" x14ac:dyDescent="0.2">
      <c r="A3333" s="43"/>
      <c r="B3333" s="43"/>
      <c r="C3333" s="43"/>
      <c r="D3333" s="43"/>
      <c r="E3333" s="43"/>
      <c r="F3333" s="43"/>
      <c r="G3333" s="43"/>
      <c r="H3333" s="43"/>
      <c r="I3333" s="43"/>
      <c r="J3333" s="43"/>
      <c r="K3333" s="43"/>
      <c r="L3333" s="43"/>
      <c r="M3333" s="43"/>
      <c r="N3333" s="43"/>
      <c r="O3333" s="43"/>
      <c r="P3333" s="43"/>
      <c r="Q3333" s="41"/>
    </row>
    <row r="3334" spans="1:17" s="18" customFormat="1" x14ac:dyDescent="0.2">
      <c r="A3334" s="43"/>
      <c r="B3334" s="43"/>
      <c r="C3334" s="43"/>
      <c r="D3334" s="43"/>
      <c r="E3334" s="43"/>
      <c r="F3334" s="43"/>
      <c r="G3334" s="43"/>
      <c r="H3334" s="43"/>
      <c r="I3334" s="43"/>
      <c r="J3334" s="43"/>
      <c r="K3334" s="43"/>
      <c r="L3334" s="43"/>
      <c r="M3334" s="43"/>
      <c r="N3334" s="43"/>
      <c r="O3334" s="43"/>
      <c r="P3334" s="43"/>
      <c r="Q3334" s="41"/>
    </row>
    <row r="3335" spans="1:17" s="18" customFormat="1" x14ac:dyDescent="0.2">
      <c r="A3335" s="43"/>
      <c r="B3335" s="43"/>
      <c r="C3335" s="43"/>
      <c r="D3335" s="43"/>
      <c r="E3335" s="43"/>
      <c r="F3335" s="43"/>
      <c r="G3335" s="43"/>
      <c r="H3335" s="43"/>
      <c r="I3335" s="43"/>
      <c r="J3335" s="43"/>
      <c r="K3335" s="43"/>
      <c r="L3335" s="43"/>
      <c r="M3335" s="43"/>
      <c r="N3335" s="43"/>
      <c r="O3335" s="43"/>
      <c r="P3335" s="43"/>
      <c r="Q3335" s="41"/>
    </row>
    <row r="3336" spans="1:17" s="18" customFormat="1" x14ac:dyDescent="0.2">
      <c r="A3336" s="43"/>
      <c r="B3336" s="43"/>
      <c r="C3336" s="43"/>
      <c r="D3336" s="43"/>
      <c r="E3336" s="43"/>
      <c r="F3336" s="43"/>
      <c r="G3336" s="43"/>
      <c r="H3336" s="43"/>
      <c r="I3336" s="43"/>
      <c r="J3336" s="43"/>
      <c r="K3336" s="43"/>
      <c r="L3336" s="43"/>
      <c r="M3336" s="43"/>
      <c r="N3336" s="43"/>
      <c r="O3336" s="43"/>
      <c r="P3336" s="43"/>
      <c r="Q3336" s="41"/>
    </row>
    <row r="3337" spans="1:17" s="18" customFormat="1" x14ac:dyDescent="0.2">
      <c r="A3337" s="43"/>
      <c r="B3337" s="43"/>
      <c r="C3337" s="43"/>
      <c r="D3337" s="43"/>
      <c r="E3337" s="43"/>
      <c r="F3337" s="43"/>
      <c r="G3337" s="43"/>
      <c r="H3337" s="43"/>
      <c r="I3337" s="43"/>
      <c r="J3337" s="43"/>
      <c r="K3337" s="43"/>
      <c r="L3337" s="43"/>
      <c r="M3337" s="43"/>
      <c r="N3337" s="43"/>
      <c r="O3337" s="43"/>
      <c r="P3337" s="43"/>
      <c r="Q3337" s="41"/>
    </row>
    <row r="3338" spans="1:17" s="18" customFormat="1" x14ac:dyDescent="0.2">
      <c r="A3338" s="43"/>
      <c r="B3338" s="43"/>
      <c r="C3338" s="43"/>
      <c r="D3338" s="43"/>
      <c r="E3338" s="43"/>
      <c r="F3338" s="43"/>
      <c r="G3338" s="43"/>
      <c r="H3338" s="43"/>
      <c r="I3338" s="43"/>
      <c r="J3338" s="43"/>
      <c r="K3338" s="43"/>
      <c r="L3338" s="43"/>
      <c r="M3338" s="43"/>
      <c r="N3338" s="43"/>
      <c r="O3338" s="43"/>
      <c r="P3338" s="43"/>
      <c r="Q3338" s="41"/>
    </row>
    <row r="3339" spans="1:17" s="18" customFormat="1" x14ac:dyDescent="0.2">
      <c r="A3339" s="43"/>
      <c r="B3339" s="43"/>
      <c r="C3339" s="43"/>
      <c r="D3339" s="43"/>
      <c r="E3339" s="43"/>
      <c r="F3339" s="43"/>
      <c r="G3339" s="43"/>
      <c r="H3339" s="43"/>
      <c r="I3339" s="43"/>
      <c r="J3339" s="43"/>
      <c r="K3339" s="43"/>
      <c r="L3339" s="43"/>
      <c r="M3339" s="43"/>
      <c r="N3339" s="43"/>
      <c r="O3339" s="43"/>
      <c r="P3339" s="43"/>
      <c r="Q3339" s="41"/>
    </row>
    <row r="3340" spans="1:17" s="18" customFormat="1" x14ac:dyDescent="0.2">
      <c r="A3340" s="43"/>
      <c r="B3340" s="43"/>
      <c r="C3340" s="43"/>
      <c r="D3340" s="43"/>
      <c r="E3340" s="43"/>
      <c r="F3340" s="43"/>
      <c r="G3340" s="43"/>
      <c r="H3340" s="43"/>
      <c r="I3340" s="43"/>
      <c r="J3340" s="43"/>
      <c r="K3340" s="43"/>
      <c r="L3340" s="43"/>
      <c r="M3340" s="43"/>
      <c r="N3340" s="43"/>
      <c r="O3340" s="43"/>
      <c r="P3340" s="43"/>
      <c r="Q3340" s="41"/>
    </row>
    <row r="3341" spans="1:17" s="18" customFormat="1" x14ac:dyDescent="0.2">
      <c r="A3341" s="43"/>
      <c r="B3341" s="43"/>
      <c r="C3341" s="43"/>
      <c r="D3341" s="43"/>
      <c r="E3341" s="43"/>
      <c r="F3341" s="43"/>
      <c r="G3341" s="43"/>
      <c r="H3341" s="43"/>
      <c r="I3341" s="43"/>
      <c r="J3341" s="43"/>
      <c r="K3341" s="43"/>
      <c r="L3341" s="43"/>
      <c r="M3341" s="43"/>
      <c r="N3341" s="43"/>
      <c r="O3341" s="43"/>
      <c r="P3341" s="43"/>
      <c r="Q3341" s="41"/>
    </row>
    <row r="3342" spans="1:17" s="18" customFormat="1" x14ac:dyDescent="0.2">
      <c r="A3342" s="43"/>
      <c r="B3342" s="43"/>
      <c r="C3342" s="43"/>
      <c r="D3342" s="43"/>
      <c r="E3342" s="43"/>
      <c r="F3342" s="43"/>
      <c r="G3342" s="43"/>
      <c r="H3342" s="43"/>
      <c r="I3342" s="43"/>
      <c r="J3342" s="43"/>
      <c r="K3342" s="43"/>
      <c r="L3342" s="43"/>
      <c r="M3342" s="43"/>
      <c r="N3342" s="43"/>
      <c r="O3342" s="43"/>
      <c r="P3342" s="43"/>
      <c r="Q3342" s="41"/>
    </row>
    <row r="3343" spans="1:17" s="18" customFormat="1" x14ac:dyDescent="0.2">
      <c r="A3343" s="43"/>
      <c r="B3343" s="43"/>
      <c r="C3343" s="43"/>
      <c r="D3343" s="43"/>
      <c r="E3343" s="43"/>
      <c r="F3343" s="43"/>
      <c r="G3343" s="43"/>
      <c r="H3343" s="43"/>
      <c r="I3343" s="43"/>
      <c r="J3343" s="43"/>
      <c r="K3343" s="43"/>
      <c r="L3343" s="43"/>
      <c r="M3343" s="43"/>
      <c r="N3343" s="43"/>
      <c r="O3343" s="43"/>
      <c r="P3343" s="43"/>
      <c r="Q3343" s="41"/>
    </row>
    <row r="3344" spans="1:17" s="18" customFormat="1" x14ac:dyDescent="0.2">
      <c r="A3344" s="43"/>
      <c r="B3344" s="43"/>
      <c r="C3344" s="43"/>
      <c r="D3344" s="43"/>
      <c r="E3344" s="43"/>
      <c r="F3344" s="43"/>
      <c r="G3344" s="43"/>
      <c r="H3344" s="43"/>
      <c r="I3344" s="43"/>
      <c r="J3344" s="43"/>
      <c r="K3344" s="43"/>
      <c r="L3344" s="43"/>
      <c r="M3344" s="43"/>
      <c r="N3344" s="43"/>
      <c r="O3344" s="43"/>
      <c r="P3344" s="43"/>
      <c r="Q3344" s="41"/>
    </row>
    <row r="3345" spans="1:17" s="18" customFormat="1" x14ac:dyDescent="0.2">
      <c r="A3345" s="43"/>
      <c r="B3345" s="43"/>
      <c r="C3345" s="43"/>
      <c r="D3345" s="43"/>
      <c r="E3345" s="43"/>
      <c r="F3345" s="43"/>
      <c r="G3345" s="43"/>
      <c r="H3345" s="43"/>
      <c r="I3345" s="43"/>
      <c r="J3345" s="43"/>
      <c r="K3345" s="43"/>
      <c r="L3345" s="43"/>
      <c r="M3345" s="43"/>
      <c r="N3345" s="43"/>
      <c r="O3345" s="43"/>
      <c r="P3345" s="43"/>
      <c r="Q3345" s="41"/>
    </row>
    <row r="3346" spans="1:17" s="18" customFormat="1" x14ac:dyDescent="0.2">
      <c r="A3346" s="43"/>
      <c r="B3346" s="43"/>
      <c r="C3346" s="43"/>
      <c r="D3346" s="43"/>
      <c r="E3346" s="43"/>
      <c r="F3346" s="43"/>
      <c r="G3346" s="43"/>
      <c r="H3346" s="43"/>
      <c r="I3346" s="43"/>
      <c r="J3346" s="43"/>
      <c r="K3346" s="43"/>
      <c r="L3346" s="43"/>
      <c r="M3346" s="43"/>
      <c r="N3346" s="43"/>
      <c r="O3346" s="43"/>
      <c r="P3346" s="43"/>
      <c r="Q3346" s="41"/>
    </row>
    <row r="3347" spans="1:17" s="18" customFormat="1" x14ac:dyDescent="0.2">
      <c r="A3347" s="43"/>
      <c r="B3347" s="43"/>
      <c r="C3347" s="43"/>
      <c r="D3347" s="43"/>
      <c r="E3347" s="43"/>
      <c r="F3347" s="43"/>
      <c r="G3347" s="43"/>
      <c r="H3347" s="43"/>
      <c r="I3347" s="43"/>
      <c r="J3347" s="43"/>
      <c r="K3347" s="43"/>
      <c r="L3347" s="43"/>
      <c r="M3347" s="43"/>
      <c r="N3347" s="43"/>
      <c r="O3347" s="43"/>
      <c r="P3347" s="43"/>
      <c r="Q3347" s="41"/>
    </row>
    <row r="3348" spans="1:17" s="18" customFormat="1" x14ac:dyDescent="0.2">
      <c r="A3348" s="43"/>
      <c r="B3348" s="43"/>
      <c r="C3348" s="43"/>
      <c r="D3348" s="43"/>
      <c r="E3348" s="43"/>
      <c r="F3348" s="43"/>
      <c r="G3348" s="43"/>
      <c r="H3348" s="43"/>
      <c r="I3348" s="43"/>
      <c r="J3348" s="43"/>
      <c r="K3348" s="43"/>
      <c r="L3348" s="43"/>
      <c r="M3348" s="43"/>
      <c r="N3348" s="43"/>
      <c r="O3348" s="43"/>
      <c r="P3348" s="43"/>
      <c r="Q3348" s="41"/>
    </row>
    <row r="3349" spans="1:17" s="18" customFormat="1" x14ac:dyDescent="0.2">
      <c r="A3349" s="43"/>
      <c r="B3349" s="43"/>
      <c r="C3349" s="43"/>
      <c r="D3349" s="43"/>
      <c r="E3349" s="43"/>
      <c r="F3349" s="43"/>
      <c r="G3349" s="43"/>
      <c r="H3349" s="43"/>
      <c r="I3349" s="43"/>
      <c r="J3349" s="43"/>
      <c r="K3349" s="43"/>
      <c r="L3349" s="43"/>
      <c r="M3349" s="43"/>
      <c r="N3349" s="43"/>
      <c r="O3349" s="43"/>
      <c r="P3349" s="43"/>
      <c r="Q3349" s="41"/>
    </row>
    <row r="3350" spans="1:17" s="18" customFormat="1" x14ac:dyDescent="0.2">
      <c r="A3350" s="43"/>
      <c r="B3350" s="43"/>
      <c r="C3350" s="43"/>
      <c r="D3350" s="43"/>
      <c r="E3350" s="43"/>
      <c r="F3350" s="43"/>
      <c r="G3350" s="43"/>
      <c r="H3350" s="43"/>
      <c r="I3350" s="43"/>
      <c r="J3350" s="43"/>
      <c r="K3350" s="43"/>
      <c r="L3350" s="43"/>
      <c r="M3350" s="43"/>
      <c r="N3350" s="43"/>
      <c r="O3350" s="43"/>
      <c r="P3350" s="43"/>
      <c r="Q3350" s="41"/>
    </row>
    <row r="3351" spans="1:17" s="18" customFormat="1" x14ac:dyDescent="0.2">
      <c r="A3351" s="43"/>
      <c r="B3351" s="43"/>
      <c r="C3351" s="43"/>
      <c r="D3351" s="43"/>
      <c r="E3351" s="43"/>
      <c r="F3351" s="43"/>
      <c r="G3351" s="43"/>
      <c r="H3351" s="43"/>
      <c r="I3351" s="43"/>
      <c r="J3351" s="43"/>
      <c r="K3351" s="43"/>
      <c r="L3351" s="43"/>
      <c r="M3351" s="43"/>
      <c r="N3351" s="43"/>
      <c r="O3351" s="43"/>
      <c r="P3351" s="43"/>
      <c r="Q3351" s="41"/>
    </row>
    <row r="3352" spans="1:17" s="18" customFormat="1" x14ac:dyDescent="0.2">
      <c r="A3352" s="43"/>
      <c r="B3352" s="43"/>
      <c r="C3352" s="43"/>
      <c r="D3352" s="43"/>
      <c r="E3352" s="43"/>
      <c r="F3352" s="43"/>
      <c r="G3352" s="43"/>
      <c r="H3352" s="43"/>
      <c r="I3352" s="43"/>
      <c r="J3352" s="43"/>
      <c r="K3352" s="43"/>
      <c r="L3352" s="43"/>
      <c r="M3352" s="43"/>
      <c r="N3352" s="43"/>
      <c r="O3352" s="43"/>
      <c r="P3352" s="43"/>
      <c r="Q3352" s="41"/>
    </row>
    <row r="3353" spans="1:17" s="18" customFormat="1" x14ac:dyDescent="0.2">
      <c r="A3353" s="43"/>
      <c r="B3353" s="43"/>
      <c r="C3353" s="43"/>
      <c r="D3353" s="43"/>
      <c r="E3353" s="43"/>
      <c r="F3353" s="43"/>
      <c r="G3353" s="43"/>
      <c r="H3353" s="43"/>
      <c r="I3353" s="43"/>
      <c r="J3353" s="43"/>
      <c r="K3353" s="43"/>
      <c r="L3353" s="43"/>
      <c r="M3353" s="43"/>
      <c r="N3353" s="43"/>
      <c r="O3353" s="43"/>
      <c r="P3353" s="43"/>
      <c r="Q3353" s="41"/>
    </row>
    <row r="3354" spans="1:17" s="18" customFormat="1" x14ac:dyDescent="0.2">
      <c r="A3354" s="43"/>
      <c r="B3354" s="43"/>
      <c r="C3354" s="43"/>
      <c r="D3354" s="43"/>
      <c r="E3354" s="43"/>
      <c r="F3354" s="43"/>
      <c r="G3354" s="43"/>
      <c r="H3354" s="43"/>
      <c r="I3354" s="43"/>
      <c r="J3354" s="43"/>
      <c r="K3354" s="43"/>
      <c r="L3354" s="43"/>
      <c r="M3354" s="43"/>
      <c r="N3354" s="43"/>
      <c r="O3354" s="43"/>
      <c r="P3354" s="43"/>
      <c r="Q3354" s="41"/>
    </row>
    <row r="3355" spans="1:17" s="18" customFormat="1" x14ac:dyDescent="0.2">
      <c r="A3355" s="43"/>
      <c r="B3355" s="43"/>
      <c r="C3355" s="43"/>
      <c r="D3355" s="43"/>
      <c r="E3355" s="43"/>
      <c r="F3355" s="43"/>
      <c r="G3355" s="43"/>
      <c r="H3355" s="43"/>
      <c r="I3355" s="43"/>
      <c r="J3355" s="43"/>
      <c r="K3355" s="43"/>
      <c r="L3355" s="43"/>
      <c r="M3355" s="43"/>
      <c r="N3355" s="43"/>
      <c r="O3355" s="43"/>
      <c r="P3355" s="43"/>
      <c r="Q3355" s="41"/>
    </row>
    <row r="3356" spans="1:17" s="18" customFormat="1" x14ac:dyDescent="0.2">
      <c r="A3356" s="43"/>
      <c r="B3356" s="43"/>
      <c r="C3356" s="43"/>
      <c r="D3356" s="43"/>
      <c r="E3356" s="43"/>
      <c r="F3356" s="43"/>
      <c r="G3356" s="43"/>
      <c r="H3356" s="43"/>
      <c r="I3356" s="43"/>
      <c r="J3356" s="43"/>
      <c r="K3356" s="43"/>
      <c r="L3356" s="43"/>
      <c r="M3356" s="43"/>
      <c r="N3356" s="43"/>
      <c r="O3356" s="43"/>
      <c r="P3356" s="43"/>
      <c r="Q3356" s="41"/>
    </row>
    <row r="3357" spans="1:17" s="18" customFormat="1" x14ac:dyDescent="0.2">
      <c r="A3357" s="43"/>
      <c r="B3357" s="43"/>
      <c r="C3357" s="43"/>
      <c r="D3357" s="43"/>
      <c r="E3357" s="43"/>
      <c r="F3357" s="43"/>
      <c r="G3357" s="43"/>
      <c r="H3357" s="43"/>
      <c r="I3357" s="43"/>
      <c r="J3357" s="43"/>
      <c r="K3357" s="43"/>
      <c r="L3357" s="43"/>
      <c r="M3357" s="43"/>
      <c r="N3357" s="43"/>
      <c r="O3357" s="43"/>
      <c r="P3357" s="43"/>
      <c r="Q3357" s="41"/>
    </row>
    <row r="3358" spans="1:17" s="18" customFormat="1" x14ac:dyDescent="0.2">
      <c r="A3358" s="43"/>
      <c r="B3358" s="43"/>
      <c r="C3358" s="43"/>
      <c r="D3358" s="43"/>
      <c r="E3358" s="43"/>
      <c r="F3358" s="43"/>
      <c r="G3358" s="43"/>
      <c r="H3358" s="43"/>
      <c r="I3358" s="43"/>
      <c r="J3358" s="43"/>
      <c r="K3358" s="43"/>
      <c r="L3358" s="43"/>
      <c r="M3358" s="43"/>
      <c r="N3358" s="43"/>
      <c r="O3358" s="43"/>
      <c r="P3358" s="43"/>
      <c r="Q3358" s="41"/>
    </row>
    <row r="3359" spans="1:17" s="18" customFormat="1" x14ac:dyDescent="0.2">
      <c r="A3359" s="43"/>
      <c r="B3359" s="43"/>
      <c r="C3359" s="43"/>
      <c r="D3359" s="43"/>
      <c r="E3359" s="43"/>
      <c r="F3359" s="43"/>
      <c r="G3359" s="43"/>
      <c r="H3359" s="43"/>
      <c r="I3359" s="43"/>
      <c r="J3359" s="43"/>
      <c r="K3359" s="43"/>
      <c r="L3359" s="43"/>
      <c r="M3359" s="43"/>
      <c r="N3359" s="43"/>
      <c r="O3359" s="43"/>
      <c r="P3359" s="43"/>
      <c r="Q3359" s="41"/>
    </row>
    <row r="3360" spans="1:17" s="18" customFormat="1" x14ac:dyDescent="0.2">
      <c r="A3360" s="43"/>
      <c r="B3360" s="43"/>
      <c r="C3360" s="43"/>
      <c r="D3360" s="43"/>
      <c r="E3360" s="43"/>
      <c r="F3360" s="43"/>
      <c r="G3360" s="43"/>
      <c r="H3360" s="43"/>
      <c r="I3360" s="43"/>
      <c r="J3360" s="43"/>
      <c r="K3360" s="43"/>
      <c r="L3360" s="43"/>
      <c r="M3360" s="43"/>
      <c r="N3360" s="43"/>
      <c r="O3360" s="43"/>
      <c r="P3360" s="43"/>
      <c r="Q3360" s="41"/>
    </row>
    <row r="3361" spans="1:17" s="18" customFormat="1" x14ac:dyDescent="0.2">
      <c r="A3361" s="43"/>
      <c r="B3361" s="43"/>
      <c r="C3361" s="43"/>
      <c r="D3361" s="43"/>
      <c r="E3361" s="43"/>
      <c r="F3361" s="43"/>
      <c r="G3361" s="43"/>
      <c r="H3361" s="43"/>
      <c r="I3361" s="43"/>
      <c r="J3361" s="43"/>
      <c r="K3361" s="43"/>
      <c r="L3361" s="43"/>
      <c r="M3361" s="43"/>
      <c r="N3361" s="43"/>
      <c r="O3361" s="43"/>
      <c r="P3361" s="43"/>
      <c r="Q3361" s="41"/>
    </row>
    <row r="3362" spans="1:17" s="18" customFormat="1" x14ac:dyDescent="0.2">
      <c r="A3362" s="43"/>
      <c r="B3362" s="43"/>
      <c r="C3362" s="43"/>
      <c r="D3362" s="43"/>
      <c r="E3362" s="43"/>
      <c r="F3362" s="43"/>
      <c r="G3362" s="43"/>
      <c r="H3362" s="43"/>
      <c r="I3362" s="43"/>
      <c r="J3362" s="43"/>
      <c r="K3362" s="43"/>
      <c r="L3362" s="43"/>
      <c r="M3362" s="43"/>
      <c r="N3362" s="43"/>
      <c r="O3362" s="43"/>
      <c r="P3362" s="43"/>
      <c r="Q3362" s="41"/>
    </row>
    <row r="3363" spans="1:17" s="18" customFormat="1" x14ac:dyDescent="0.2">
      <c r="A3363" s="43"/>
      <c r="B3363" s="43"/>
      <c r="C3363" s="43"/>
      <c r="D3363" s="43"/>
      <c r="E3363" s="43"/>
      <c r="F3363" s="43"/>
      <c r="G3363" s="43"/>
      <c r="H3363" s="43"/>
      <c r="I3363" s="43"/>
      <c r="J3363" s="43"/>
      <c r="K3363" s="43"/>
      <c r="L3363" s="43"/>
      <c r="M3363" s="43"/>
      <c r="N3363" s="43"/>
      <c r="O3363" s="43"/>
      <c r="P3363" s="43"/>
      <c r="Q3363" s="41"/>
    </row>
    <row r="3364" spans="1:17" s="18" customFormat="1" x14ac:dyDescent="0.2">
      <c r="A3364" s="43"/>
      <c r="B3364" s="43"/>
      <c r="C3364" s="43"/>
      <c r="D3364" s="43"/>
      <c r="E3364" s="43"/>
      <c r="F3364" s="43"/>
      <c r="G3364" s="43"/>
      <c r="H3364" s="43"/>
      <c r="I3364" s="43"/>
      <c r="J3364" s="43"/>
      <c r="K3364" s="43"/>
      <c r="L3364" s="43"/>
      <c r="M3364" s="43"/>
      <c r="N3364" s="43"/>
      <c r="O3364" s="43"/>
      <c r="P3364" s="43"/>
      <c r="Q3364" s="41"/>
    </row>
    <row r="3365" spans="1:17" s="18" customFormat="1" x14ac:dyDescent="0.2">
      <c r="A3365" s="43"/>
      <c r="B3365" s="43"/>
      <c r="C3365" s="43"/>
      <c r="D3365" s="43"/>
      <c r="E3365" s="43"/>
      <c r="F3365" s="43"/>
      <c r="G3365" s="43"/>
      <c r="H3365" s="43"/>
      <c r="I3365" s="43"/>
      <c r="J3365" s="43"/>
      <c r="K3365" s="43"/>
      <c r="L3365" s="43"/>
      <c r="M3365" s="43"/>
      <c r="N3365" s="43"/>
      <c r="O3365" s="43"/>
      <c r="P3365" s="43"/>
      <c r="Q3365" s="41"/>
    </row>
    <row r="3366" spans="1:17" s="18" customFormat="1" x14ac:dyDescent="0.2">
      <c r="A3366" s="43"/>
      <c r="B3366" s="43"/>
      <c r="C3366" s="43"/>
      <c r="D3366" s="43"/>
      <c r="E3366" s="43"/>
      <c r="F3366" s="43"/>
      <c r="G3366" s="43"/>
      <c r="H3366" s="43"/>
      <c r="I3366" s="43"/>
      <c r="J3366" s="43"/>
      <c r="K3366" s="43"/>
      <c r="L3366" s="43"/>
      <c r="M3366" s="43"/>
      <c r="N3366" s="43"/>
      <c r="O3366" s="43"/>
      <c r="P3366" s="43"/>
      <c r="Q3366" s="41"/>
    </row>
    <row r="3367" spans="1:17" s="18" customFormat="1" x14ac:dyDescent="0.2">
      <c r="A3367" s="43"/>
      <c r="B3367" s="43"/>
      <c r="C3367" s="43"/>
      <c r="D3367" s="43"/>
      <c r="E3367" s="43"/>
      <c r="F3367" s="43"/>
      <c r="G3367" s="43"/>
      <c r="H3367" s="43"/>
      <c r="I3367" s="43"/>
      <c r="J3367" s="43"/>
      <c r="K3367" s="43"/>
      <c r="L3367" s="43"/>
      <c r="M3367" s="43"/>
      <c r="N3367" s="43"/>
      <c r="O3367" s="43"/>
      <c r="P3367" s="43"/>
      <c r="Q3367" s="41"/>
    </row>
    <row r="3368" spans="1:17" s="18" customFormat="1" x14ac:dyDescent="0.2">
      <c r="A3368" s="43"/>
      <c r="B3368" s="43"/>
      <c r="C3368" s="43"/>
      <c r="D3368" s="43"/>
      <c r="E3368" s="43"/>
      <c r="F3368" s="43"/>
      <c r="G3368" s="43"/>
      <c r="H3368" s="43"/>
      <c r="I3368" s="43"/>
      <c r="J3368" s="43"/>
      <c r="K3368" s="43"/>
      <c r="L3368" s="43"/>
      <c r="M3368" s="43"/>
      <c r="N3368" s="43"/>
      <c r="O3368" s="43"/>
      <c r="P3368" s="43"/>
      <c r="Q3368" s="41"/>
    </row>
    <row r="3369" spans="1:17" s="18" customFormat="1" x14ac:dyDescent="0.2">
      <c r="A3369" s="43"/>
      <c r="B3369" s="43"/>
      <c r="C3369" s="43"/>
      <c r="D3369" s="43"/>
      <c r="E3369" s="43"/>
      <c r="F3369" s="43"/>
      <c r="G3369" s="43"/>
      <c r="H3369" s="43"/>
      <c r="I3369" s="43"/>
      <c r="J3369" s="43"/>
      <c r="K3369" s="43"/>
      <c r="L3369" s="43"/>
      <c r="M3369" s="43"/>
      <c r="N3369" s="43"/>
      <c r="O3369" s="43"/>
      <c r="P3369" s="43"/>
      <c r="Q3369" s="41"/>
    </row>
    <row r="3370" spans="1:17" s="18" customFormat="1" x14ac:dyDescent="0.2">
      <c r="A3370" s="43"/>
      <c r="B3370" s="43"/>
      <c r="C3370" s="43"/>
      <c r="D3370" s="43"/>
      <c r="E3370" s="43"/>
      <c r="F3370" s="43"/>
      <c r="G3370" s="43"/>
      <c r="H3370" s="43"/>
      <c r="I3370" s="43"/>
      <c r="J3370" s="43"/>
      <c r="K3370" s="43"/>
      <c r="L3370" s="43"/>
      <c r="M3370" s="43"/>
      <c r="N3370" s="43"/>
      <c r="O3370" s="43"/>
      <c r="P3370" s="43"/>
      <c r="Q3370" s="41"/>
    </row>
    <row r="3371" spans="1:17" s="18" customFormat="1" x14ac:dyDescent="0.2">
      <c r="A3371" s="43"/>
      <c r="B3371" s="43"/>
      <c r="C3371" s="43"/>
      <c r="D3371" s="43"/>
      <c r="E3371" s="43"/>
      <c r="F3371" s="43"/>
      <c r="G3371" s="43"/>
      <c r="H3371" s="43"/>
      <c r="I3371" s="43"/>
      <c r="J3371" s="43"/>
      <c r="K3371" s="43"/>
      <c r="L3371" s="43"/>
      <c r="M3371" s="43"/>
      <c r="N3371" s="43"/>
      <c r="O3371" s="43"/>
      <c r="P3371" s="43"/>
      <c r="Q3371" s="41"/>
    </row>
    <row r="3372" spans="1:17" s="18" customFormat="1" x14ac:dyDescent="0.2">
      <c r="A3372" s="43"/>
      <c r="B3372" s="43"/>
      <c r="C3372" s="43"/>
      <c r="D3372" s="43"/>
      <c r="E3372" s="43"/>
      <c r="F3372" s="43"/>
      <c r="G3372" s="43"/>
      <c r="H3372" s="43"/>
      <c r="I3372" s="43"/>
      <c r="J3372" s="43"/>
      <c r="K3372" s="43"/>
      <c r="L3372" s="43"/>
      <c r="M3372" s="43"/>
      <c r="N3372" s="43"/>
      <c r="O3372" s="43"/>
      <c r="P3372" s="43"/>
      <c r="Q3372" s="41"/>
    </row>
    <row r="3373" spans="1:17" s="18" customFormat="1" x14ac:dyDescent="0.2">
      <c r="A3373" s="43"/>
      <c r="B3373" s="43"/>
      <c r="C3373" s="43"/>
      <c r="D3373" s="43"/>
      <c r="E3373" s="43"/>
      <c r="F3373" s="43"/>
      <c r="G3373" s="43"/>
      <c r="H3373" s="43"/>
      <c r="I3373" s="43"/>
      <c r="J3373" s="43"/>
      <c r="K3373" s="43"/>
      <c r="L3373" s="43"/>
      <c r="M3373" s="43"/>
      <c r="N3373" s="43"/>
      <c r="O3373" s="43"/>
      <c r="P3373" s="43"/>
      <c r="Q3373" s="41"/>
    </row>
    <row r="3374" spans="1:17" s="18" customFormat="1" x14ac:dyDescent="0.2">
      <c r="A3374" s="43"/>
      <c r="B3374" s="43"/>
      <c r="C3374" s="43"/>
      <c r="D3374" s="43"/>
      <c r="E3374" s="43"/>
      <c r="F3374" s="43"/>
      <c r="G3374" s="43"/>
      <c r="H3374" s="43"/>
      <c r="I3374" s="43"/>
      <c r="J3374" s="43"/>
      <c r="K3374" s="43"/>
      <c r="L3374" s="43"/>
      <c r="M3374" s="43"/>
      <c r="N3374" s="43"/>
      <c r="O3374" s="43"/>
      <c r="P3374" s="43"/>
      <c r="Q3374" s="41"/>
    </row>
    <row r="3375" spans="1:17" s="18" customFormat="1" x14ac:dyDescent="0.2">
      <c r="A3375" s="43"/>
      <c r="B3375" s="43"/>
      <c r="C3375" s="43"/>
      <c r="D3375" s="43"/>
      <c r="E3375" s="43"/>
      <c r="F3375" s="43"/>
      <c r="G3375" s="43"/>
      <c r="H3375" s="43"/>
      <c r="I3375" s="43"/>
      <c r="J3375" s="43"/>
      <c r="K3375" s="43"/>
      <c r="L3375" s="43"/>
      <c r="M3375" s="43"/>
      <c r="N3375" s="43"/>
      <c r="O3375" s="43"/>
      <c r="P3375" s="43"/>
      <c r="Q3375" s="41"/>
    </row>
    <row r="3376" spans="1:17" s="18" customFormat="1" x14ac:dyDescent="0.2">
      <c r="A3376" s="43"/>
      <c r="B3376" s="43"/>
      <c r="C3376" s="43"/>
      <c r="D3376" s="43"/>
      <c r="E3376" s="43"/>
      <c r="F3376" s="43"/>
      <c r="G3376" s="43"/>
      <c r="H3376" s="43"/>
      <c r="I3376" s="43"/>
      <c r="J3376" s="43"/>
      <c r="K3376" s="43"/>
      <c r="L3376" s="43"/>
      <c r="M3376" s="43"/>
      <c r="N3376" s="43"/>
      <c r="O3376" s="43"/>
      <c r="P3376" s="43"/>
      <c r="Q3376" s="41"/>
    </row>
    <row r="3377" spans="1:17" s="18" customFormat="1" x14ac:dyDescent="0.2">
      <c r="A3377" s="43"/>
      <c r="B3377" s="43"/>
      <c r="C3377" s="43"/>
      <c r="D3377" s="43"/>
      <c r="E3377" s="43"/>
      <c r="F3377" s="43"/>
      <c r="G3377" s="43"/>
      <c r="H3377" s="43"/>
      <c r="I3377" s="43"/>
      <c r="J3377" s="43"/>
      <c r="K3377" s="43"/>
      <c r="L3377" s="43"/>
      <c r="M3377" s="43"/>
      <c r="N3377" s="43"/>
      <c r="O3377" s="43"/>
      <c r="P3377" s="43"/>
      <c r="Q3377" s="41"/>
    </row>
    <row r="3378" spans="1:17" s="18" customFormat="1" x14ac:dyDescent="0.2">
      <c r="A3378" s="43"/>
      <c r="B3378" s="43"/>
      <c r="C3378" s="43"/>
      <c r="D3378" s="43"/>
      <c r="E3378" s="43"/>
      <c r="F3378" s="43"/>
      <c r="G3378" s="43"/>
      <c r="H3378" s="43"/>
      <c r="I3378" s="43"/>
      <c r="J3378" s="43"/>
      <c r="K3378" s="43"/>
      <c r="L3378" s="43"/>
      <c r="M3378" s="43"/>
      <c r="N3378" s="43"/>
      <c r="O3378" s="43"/>
      <c r="P3378" s="43"/>
      <c r="Q3378" s="41"/>
    </row>
    <row r="3379" spans="1:17" s="18" customFormat="1" x14ac:dyDescent="0.2">
      <c r="A3379" s="43"/>
      <c r="B3379" s="43"/>
      <c r="C3379" s="43"/>
      <c r="D3379" s="43"/>
      <c r="E3379" s="43"/>
      <c r="F3379" s="43"/>
      <c r="G3379" s="43"/>
      <c r="H3379" s="43"/>
      <c r="I3379" s="43"/>
      <c r="J3379" s="43"/>
      <c r="K3379" s="43"/>
      <c r="L3379" s="43"/>
      <c r="M3379" s="43"/>
      <c r="N3379" s="43"/>
      <c r="O3379" s="43"/>
      <c r="P3379" s="43"/>
      <c r="Q3379" s="41"/>
    </row>
    <row r="3380" spans="1:17" s="18" customFormat="1" x14ac:dyDescent="0.2">
      <c r="A3380" s="43"/>
      <c r="B3380" s="43"/>
      <c r="C3380" s="43"/>
      <c r="D3380" s="43"/>
      <c r="E3380" s="43"/>
      <c r="F3380" s="43"/>
      <c r="G3380" s="43"/>
      <c r="H3380" s="43"/>
      <c r="I3380" s="43"/>
      <c r="J3380" s="43"/>
      <c r="K3380" s="43"/>
      <c r="L3380" s="43"/>
      <c r="M3380" s="43"/>
      <c r="N3380" s="43"/>
      <c r="O3380" s="43"/>
      <c r="P3380" s="43"/>
      <c r="Q3380" s="41"/>
    </row>
    <row r="3381" spans="1:17" s="18" customFormat="1" x14ac:dyDescent="0.2">
      <c r="A3381" s="43"/>
      <c r="B3381" s="43"/>
      <c r="C3381" s="43"/>
      <c r="D3381" s="43"/>
      <c r="E3381" s="43"/>
      <c r="F3381" s="43"/>
      <c r="G3381" s="43"/>
      <c r="H3381" s="43"/>
      <c r="I3381" s="43"/>
      <c r="J3381" s="43"/>
      <c r="K3381" s="43"/>
      <c r="L3381" s="43"/>
      <c r="M3381" s="43"/>
      <c r="N3381" s="43"/>
      <c r="O3381" s="43"/>
      <c r="P3381" s="43"/>
      <c r="Q3381" s="41"/>
    </row>
    <row r="3382" spans="1:17" s="18" customFormat="1" x14ac:dyDescent="0.2">
      <c r="A3382" s="43"/>
      <c r="B3382" s="43"/>
      <c r="C3382" s="43"/>
      <c r="D3382" s="43"/>
      <c r="E3382" s="43"/>
      <c r="F3382" s="43"/>
      <c r="G3382" s="43"/>
      <c r="H3382" s="43"/>
      <c r="I3382" s="43"/>
      <c r="J3382" s="43"/>
      <c r="K3382" s="43"/>
      <c r="L3382" s="43"/>
      <c r="M3382" s="43"/>
      <c r="N3382" s="43"/>
      <c r="O3382" s="43"/>
      <c r="P3382" s="43"/>
      <c r="Q3382" s="41"/>
    </row>
    <row r="3383" spans="1:17" s="18" customFormat="1" x14ac:dyDescent="0.2">
      <c r="A3383" s="43"/>
      <c r="B3383" s="43"/>
      <c r="C3383" s="43"/>
      <c r="D3383" s="43"/>
      <c r="E3383" s="43"/>
      <c r="F3383" s="43"/>
      <c r="G3383" s="43"/>
      <c r="H3383" s="43"/>
      <c r="I3383" s="43"/>
      <c r="J3383" s="43"/>
      <c r="K3383" s="43"/>
      <c r="L3383" s="43"/>
      <c r="M3383" s="43"/>
      <c r="N3383" s="43"/>
      <c r="O3383" s="43"/>
      <c r="P3383" s="43"/>
      <c r="Q3383" s="41"/>
    </row>
    <row r="3384" spans="1:17" s="18" customFormat="1" x14ac:dyDescent="0.2">
      <c r="A3384" s="43"/>
      <c r="B3384" s="43"/>
      <c r="C3384" s="43"/>
      <c r="D3384" s="43"/>
      <c r="E3384" s="43"/>
      <c r="F3384" s="43"/>
      <c r="G3384" s="43"/>
      <c r="H3384" s="43"/>
      <c r="I3384" s="43"/>
      <c r="J3384" s="43"/>
      <c r="K3384" s="43"/>
      <c r="L3384" s="43"/>
      <c r="M3384" s="43"/>
      <c r="N3384" s="43"/>
      <c r="O3384" s="43"/>
      <c r="P3384" s="43"/>
      <c r="Q3384" s="41"/>
    </row>
    <row r="3385" spans="1:17" s="18" customFormat="1" x14ac:dyDescent="0.2">
      <c r="A3385" s="43"/>
      <c r="B3385" s="43"/>
      <c r="C3385" s="43"/>
      <c r="D3385" s="43"/>
      <c r="E3385" s="43"/>
      <c r="F3385" s="43"/>
      <c r="G3385" s="43"/>
      <c r="H3385" s="43"/>
      <c r="I3385" s="43"/>
      <c r="J3385" s="43"/>
      <c r="K3385" s="43"/>
      <c r="L3385" s="43"/>
      <c r="M3385" s="43"/>
      <c r="N3385" s="43"/>
      <c r="O3385" s="43"/>
      <c r="P3385" s="43"/>
      <c r="Q3385" s="41"/>
    </row>
    <row r="3386" spans="1:17" s="18" customFormat="1" x14ac:dyDescent="0.2">
      <c r="A3386" s="43"/>
      <c r="B3386" s="43"/>
      <c r="C3386" s="43"/>
      <c r="D3386" s="43"/>
      <c r="E3386" s="43"/>
      <c r="F3386" s="43"/>
      <c r="G3386" s="43"/>
      <c r="H3386" s="43"/>
      <c r="I3386" s="43"/>
      <c r="J3386" s="43"/>
      <c r="K3386" s="43"/>
      <c r="L3386" s="43"/>
      <c r="M3386" s="43"/>
      <c r="N3386" s="43"/>
      <c r="O3386" s="43"/>
      <c r="P3386" s="43"/>
      <c r="Q3386" s="41"/>
    </row>
    <row r="3387" spans="1:17" s="18" customFormat="1" x14ac:dyDescent="0.2">
      <c r="A3387" s="43"/>
      <c r="B3387" s="43"/>
      <c r="C3387" s="43"/>
      <c r="D3387" s="43"/>
      <c r="E3387" s="43"/>
      <c r="F3387" s="43"/>
      <c r="G3387" s="43"/>
      <c r="H3387" s="43"/>
      <c r="I3387" s="43"/>
      <c r="J3387" s="43"/>
      <c r="K3387" s="43"/>
      <c r="L3387" s="43"/>
      <c r="M3387" s="43"/>
      <c r="N3387" s="43"/>
      <c r="O3387" s="43"/>
      <c r="P3387" s="43"/>
      <c r="Q3387" s="41"/>
    </row>
    <row r="3388" spans="1:17" s="18" customFormat="1" x14ac:dyDescent="0.2">
      <c r="A3388" s="43"/>
      <c r="B3388" s="43"/>
      <c r="C3388" s="43"/>
      <c r="D3388" s="43"/>
      <c r="E3388" s="43"/>
      <c r="F3388" s="43"/>
      <c r="G3388" s="43"/>
      <c r="H3388" s="43"/>
      <c r="I3388" s="43"/>
      <c r="J3388" s="43"/>
      <c r="K3388" s="43"/>
      <c r="L3388" s="43"/>
      <c r="M3388" s="43"/>
      <c r="N3388" s="43"/>
      <c r="O3388" s="43"/>
      <c r="P3388" s="43"/>
      <c r="Q3388" s="41"/>
    </row>
    <row r="3389" spans="1:17" s="18" customFormat="1" x14ac:dyDescent="0.2">
      <c r="A3389" s="43"/>
      <c r="B3389" s="43"/>
      <c r="C3389" s="43"/>
      <c r="D3389" s="43"/>
      <c r="E3389" s="43"/>
      <c r="F3389" s="43"/>
      <c r="G3389" s="43"/>
      <c r="H3389" s="43"/>
      <c r="I3389" s="43"/>
      <c r="J3389" s="43"/>
      <c r="K3389" s="43"/>
      <c r="L3389" s="43"/>
      <c r="M3389" s="43"/>
      <c r="N3389" s="43"/>
      <c r="O3389" s="43"/>
      <c r="P3389" s="43"/>
      <c r="Q3389" s="41"/>
    </row>
    <row r="3390" spans="1:17" s="18" customFormat="1" x14ac:dyDescent="0.2">
      <c r="A3390" s="43"/>
      <c r="B3390" s="43"/>
      <c r="C3390" s="43"/>
      <c r="D3390" s="43"/>
      <c r="E3390" s="43"/>
      <c r="F3390" s="43"/>
      <c r="G3390" s="43"/>
      <c r="H3390" s="43"/>
      <c r="I3390" s="43"/>
      <c r="J3390" s="43"/>
      <c r="K3390" s="43"/>
      <c r="L3390" s="43"/>
      <c r="M3390" s="43"/>
      <c r="N3390" s="43"/>
      <c r="O3390" s="43"/>
      <c r="P3390" s="43"/>
      <c r="Q3390" s="41"/>
    </row>
    <row r="3391" spans="1:17" s="18" customFormat="1" x14ac:dyDescent="0.2">
      <c r="A3391" s="43"/>
      <c r="B3391" s="43"/>
      <c r="C3391" s="43"/>
      <c r="D3391" s="43"/>
      <c r="E3391" s="43"/>
      <c r="F3391" s="43"/>
      <c r="G3391" s="43"/>
      <c r="H3391" s="43"/>
      <c r="I3391" s="43"/>
      <c r="J3391" s="43"/>
      <c r="K3391" s="43"/>
      <c r="L3391" s="43"/>
      <c r="M3391" s="43"/>
      <c r="N3391" s="43"/>
      <c r="O3391" s="43"/>
      <c r="P3391" s="43"/>
      <c r="Q3391" s="41"/>
    </row>
    <row r="3392" spans="1:17" s="18" customFormat="1" x14ac:dyDescent="0.2">
      <c r="A3392" s="43"/>
      <c r="B3392" s="43"/>
      <c r="C3392" s="43"/>
      <c r="D3392" s="43"/>
      <c r="E3392" s="43"/>
      <c r="F3392" s="43"/>
      <c r="G3392" s="43"/>
      <c r="H3392" s="43"/>
      <c r="I3392" s="43"/>
      <c r="J3392" s="43"/>
      <c r="K3392" s="43"/>
      <c r="L3392" s="43"/>
      <c r="M3392" s="43"/>
      <c r="N3392" s="43"/>
      <c r="O3392" s="43"/>
      <c r="P3392" s="43"/>
      <c r="Q3392" s="41"/>
    </row>
    <row r="3393" spans="1:17" s="18" customFormat="1" x14ac:dyDescent="0.2">
      <c r="A3393" s="43"/>
      <c r="B3393" s="43"/>
      <c r="C3393" s="43"/>
      <c r="D3393" s="43"/>
      <c r="E3393" s="43"/>
      <c r="F3393" s="43"/>
      <c r="G3393" s="43"/>
      <c r="H3393" s="43"/>
      <c r="I3393" s="43"/>
      <c r="J3393" s="43"/>
      <c r="K3393" s="43"/>
      <c r="L3393" s="43"/>
      <c r="M3393" s="43"/>
      <c r="N3393" s="43"/>
      <c r="O3393" s="43"/>
      <c r="P3393" s="43"/>
      <c r="Q3393" s="41"/>
    </row>
    <row r="3394" spans="1:17" s="18" customFormat="1" x14ac:dyDescent="0.2">
      <c r="A3394" s="43"/>
      <c r="B3394" s="43"/>
      <c r="C3394" s="43"/>
      <c r="D3394" s="43"/>
      <c r="E3394" s="43"/>
      <c r="F3394" s="43"/>
      <c r="G3394" s="43"/>
      <c r="H3394" s="43"/>
      <c r="I3394" s="43"/>
      <c r="J3394" s="43"/>
      <c r="K3394" s="43"/>
      <c r="L3394" s="43"/>
      <c r="M3394" s="43"/>
      <c r="N3394" s="43"/>
      <c r="O3394" s="43"/>
      <c r="P3394" s="43"/>
      <c r="Q3394" s="41"/>
    </row>
    <row r="3395" spans="1:17" s="18" customFormat="1" x14ac:dyDescent="0.2">
      <c r="A3395" s="43"/>
      <c r="B3395" s="43"/>
      <c r="C3395" s="43"/>
      <c r="D3395" s="43"/>
      <c r="E3395" s="43"/>
      <c r="F3395" s="43"/>
      <c r="G3395" s="43"/>
      <c r="H3395" s="43"/>
      <c r="I3395" s="43"/>
      <c r="J3395" s="43"/>
      <c r="K3395" s="43"/>
      <c r="L3395" s="43"/>
      <c r="M3395" s="43"/>
      <c r="N3395" s="43"/>
      <c r="O3395" s="43"/>
      <c r="P3395" s="43"/>
      <c r="Q3395" s="41"/>
    </row>
    <row r="3396" spans="1:17" s="18" customFormat="1" x14ac:dyDescent="0.2">
      <c r="A3396" s="43"/>
      <c r="B3396" s="43"/>
      <c r="C3396" s="43"/>
      <c r="D3396" s="43"/>
      <c r="E3396" s="43"/>
      <c r="F3396" s="43"/>
      <c r="G3396" s="43"/>
      <c r="H3396" s="43"/>
      <c r="I3396" s="43"/>
      <c r="J3396" s="43"/>
      <c r="K3396" s="43"/>
      <c r="L3396" s="43"/>
      <c r="M3396" s="43"/>
      <c r="N3396" s="43"/>
      <c r="O3396" s="43"/>
      <c r="P3396" s="43"/>
      <c r="Q3396" s="41"/>
    </row>
    <row r="3397" spans="1:17" s="18" customFormat="1" x14ac:dyDescent="0.2">
      <c r="A3397" s="43"/>
      <c r="B3397" s="43"/>
      <c r="C3397" s="43"/>
      <c r="D3397" s="43"/>
      <c r="E3397" s="43"/>
      <c r="F3397" s="43"/>
      <c r="G3397" s="43"/>
      <c r="H3397" s="43"/>
      <c r="I3397" s="43"/>
      <c r="J3397" s="43"/>
      <c r="K3397" s="43"/>
      <c r="L3397" s="43"/>
      <c r="M3397" s="43"/>
      <c r="N3397" s="43"/>
      <c r="O3397" s="43"/>
      <c r="P3397" s="43"/>
      <c r="Q3397" s="41"/>
    </row>
    <row r="3398" spans="1:17" s="18" customFormat="1" x14ac:dyDescent="0.2">
      <c r="A3398" s="43"/>
      <c r="B3398" s="43"/>
      <c r="C3398" s="43"/>
      <c r="D3398" s="43"/>
      <c r="E3398" s="43"/>
      <c r="F3398" s="43"/>
      <c r="G3398" s="43"/>
      <c r="H3398" s="43"/>
      <c r="I3398" s="43"/>
      <c r="J3398" s="43"/>
      <c r="K3398" s="43"/>
      <c r="L3398" s="43"/>
      <c r="M3398" s="43"/>
      <c r="N3398" s="43"/>
      <c r="O3398" s="43"/>
      <c r="P3398" s="43"/>
      <c r="Q3398" s="41"/>
    </row>
    <row r="3399" spans="1:17" s="18" customFormat="1" x14ac:dyDescent="0.2">
      <c r="A3399" s="43"/>
      <c r="B3399" s="43"/>
      <c r="C3399" s="43"/>
      <c r="D3399" s="43"/>
      <c r="E3399" s="43"/>
      <c r="F3399" s="43"/>
      <c r="G3399" s="43"/>
      <c r="H3399" s="43"/>
      <c r="I3399" s="43"/>
      <c r="J3399" s="43"/>
      <c r="K3399" s="43"/>
      <c r="L3399" s="43"/>
      <c r="M3399" s="43"/>
      <c r="N3399" s="43"/>
      <c r="O3399" s="43"/>
      <c r="P3399" s="43"/>
      <c r="Q3399" s="41"/>
    </row>
    <row r="3400" spans="1:17" s="18" customFormat="1" x14ac:dyDescent="0.2">
      <c r="A3400" s="43"/>
      <c r="B3400" s="43"/>
      <c r="C3400" s="43"/>
      <c r="D3400" s="43"/>
      <c r="E3400" s="43"/>
      <c r="F3400" s="43"/>
      <c r="G3400" s="43"/>
      <c r="H3400" s="43"/>
      <c r="I3400" s="43"/>
      <c r="J3400" s="43"/>
      <c r="K3400" s="43"/>
      <c r="L3400" s="43"/>
      <c r="M3400" s="43"/>
      <c r="N3400" s="43"/>
      <c r="O3400" s="43"/>
      <c r="P3400" s="43"/>
      <c r="Q3400" s="41"/>
    </row>
    <row r="3401" spans="1:17" s="18" customFormat="1" x14ac:dyDescent="0.2">
      <c r="A3401" s="43"/>
      <c r="B3401" s="43"/>
      <c r="C3401" s="43"/>
      <c r="D3401" s="43"/>
      <c r="E3401" s="43"/>
      <c r="F3401" s="43"/>
      <c r="G3401" s="43"/>
      <c r="H3401" s="43"/>
      <c r="I3401" s="43"/>
      <c r="J3401" s="43"/>
      <c r="K3401" s="43"/>
      <c r="L3401" s="43"/>
      <c r="M3401" s="43"/>
      <c r="N3401" s="43"/>
      <c r="O3401" s="43"/>
      <c r="P3401" s="43"/>
      <c r="Q3401" s="41"/>
    </row>
    <row r="3402" spans="1:17" s="18" customFormat="1" x14ac:dyDescent="0.2">
      <c r="A3402" s="43"/>
      <c r="B3402" s="43"/>
      <c r="C3402" s="43"/>
      <c r="D3402" s="43"/>
      <c r="E3402" s="43"/>
      <c r="F3402" s="43"/>
      <c r="G3402" s="43"/>
      <c r="H3402" s="43"/>
      <c r="I3402" s="43"/>
      <c r="J3402" s="43"/>
      <c r="K3402" s="43"/>
      <c r="L3402" s="43"/>
      <c r="M3402" s="43"/>
      <c r="N3402" s="43"/>
      <c r="O3402" s="43"/>
      <c r="P3402" s="43"/>
      <c r="Q3402" s="41"/>
    </row>
    <row r="3403" spans="1:17" s="18" customFormat="1" x14ac:dyDescent="0.2">
      <c r="A3403" s="43"/>
      <c r="B3403" s="43"/>
      <c r="C3403" s="43"/>
      <c r="D3403" s="43"/>
      <c r="E3403" s="43"/>
      <c r="F3403" s="43"/>
      <c r="G3403" s="43"/>
      <c r="H3403" s="43"/>
      <c r="I3403" s="43"/>
      <c r="J3403" s="43"/>
      <c r="K3403" s="43"/>
      <c r="L3403" s="43"/>
      <c r="M3403" s="43"/>
      <c r="N3403" s="43"/>
      <c r="O3403" s="43"/>
      <c r="P3403" s="43"/>
      <c r="Q3403" s="41"/>
    </row>
    <row r="3404" spans="1:17" s="18" customFormat="1" x14ac:dyDescent="0.2">
      <c r="A3404" s="43"/>
      <c r="B3404" s="43"/>
      <c r="C3404" s="43"/>
      <c r="D3404" s="43"/>
      <c r="E3404" s="43"/>
      <c r="F3404" s="43"/>
      <c r="G3404" s="43"/>
      <c r="H3404" s="43"/>
      <c r="I3404" s="43"/>
      <c r="J3404" s="43"/>
      <c r="K3404" s="43"/>
      <c r="L3404" s="43"/>
      <c r="M3404" s="43"/>
      <c r="N3404" s="43"/>
      <c r="O3404" s="43"/>
      <c r="P3404" s="43"/>
      <c r="Q3404" s="41"/>
    </row>
    <row r="3405" spans="1:17" s="18" customFormat="1" x14ac:dyDescent="0.2">
      <c r="A3405" s="43"/>
      <c r="B3405" s="43"/>
      <c r="C3405" s="43"/>
      <c r="D3405" s="43"/>
      <c r="E3405" s="43"/>
      <c r="F3405" s="43"/>
      <c r="G3405" s="43"/>
      <c r="H3405" s="43"/>
      <c r="I3405" s="43"/>
      <c r="J3405" s="43"/>
      <c r="K3405" s="43"/>
      <c r="L3405" s="43"/>
      <c r="M3405" s="43"/>
      <c r="N3405" s="43"/>
      <c r="O3405" s="43"/>
      <c r="P3405" s="43"/>
      <c r="Q3405" s="41"/>
    </row>
    <row r="3406" spans="1:17" s="18" customFormat="1" x14ac:dyDescent="0.2">
      <c r="A3406" s="43"/>
      <c r="B3406" s="43"/>
      <c r="C3406" s="43"/>
      <c r="D3406" s="43"/>
      <c r="E3406" s="43"/>
      <c r="F3406" s="43"/>
      <c r="G3406" s="43"/>
      <c r="H3406" s="43"/>
      <c r="I3406" s="43"/>
      <c r="J3406" s="43"/>
      <c r="K3406" s="43"/>
      <c r="L3406" s="43"/>
      <c r="M3406" s="43"/>
      <c r="N3406" s="43"/>
      <c r="O3406" s="43"/>
      <c r="P3406" s="43"/>
      <c r="Q3406" s="41"/>
    </row>
    <row r="3407" spans="1:17" s="18" customFormat="1" x14ac:dyDescent="0.2">
      <c r="A3407" s="43"/>
      <c r="B3407" s="43"/>
      <c r="C3407" s="43"/>
      <c r="D3407" s="43"/>
      <c r="E3407" s="43"/>
      <c r="F3407" s="43"/>
      <c r="G3407" s="43"/>
      <c r="H3407" s="43"/>
      <c r="I3407" s="43"/>
      <c r="J3407" s="43"/>
      <c r="K3407" s="43"/>
      <c r="L3407" s="43"/>
      <c r="M3407" s="43"/>
      <c r="N3407" s="43"/>
      <c r="O3407" s="43"/>
      <c r="P3407" s="43"/>
      <c r="Q3407" s="41"/>
    </row>
    <row r="3408" spans="1:17" s="18" customFormat="1" x14ac:dyDescent="0.2">
      <c r="A3408" s="43"/>
      <c r="B3408" s="43"/>
      <c r="C3408" s="43"/>
      <c r="D3408" s="43"/>
      <c r="E3408" s="43"/>
      <c r="F3408" s="43"/>
      <c r="G3408" s="43"/>
      <c r="H3408" s="43"/>
      <c r="I3408" s="43"/>
      <c r="J3408" s="43"/>
      <c r="K3408" s="43"/>
      <c r="L3408" s="43"/>
      <c r="M3408" s="43"/>
      <c r="N3408" s="43"/>
      <c r="O3408" s="43"/>
      <c r="P3408" s="43"/>
      <c r="Q3408" s="41"/>
    </row>
    <row r="3409" spans="1:17" s="18" customFormat="1" x14ac:dyDescent="0.2">
      <c r="A3409" s="43"/>
      <c r="B3409" s="43"/>
      <c r="C3409" s="43"/>
      <c r="D3409" s="43"/>
      <c r="E3409" s="43"/>
      <c r="F3409" s="43"/>
      <c r="G3409" s="43"/>
      <c r="H3409" s="43"/>
      <c r="I3409" s="43"/>
      <c r="J3409" s="43"/>
      <c r="K3409" s="43"/>
      <c r="L3409" s="43"/>
      <c r="M3409" s="43"/>
      <c r="N3409" s="43"/>
      <c r="O3409" s="43"/>
      <c r="P3409" s="43"/>
      <c r="Q3409" s="41"/>
    </row>
    <row r="3410" spans="1:17" s="18" customFormat="1" x14ac:dyDescent="0.2">
      <c r="A3410" s="43"/>
      <c r="B3410" s="43"/>
      <c r="C3410" s="43"/>
      <c r="D3410" s="43"/>
      <c r="E3410" s="43"/>
      <c r="F3410" s="43"/>
      <c r="G3410" s="43"/>
      <c r="H3410" s="43"/>
      <c r="I3410" s="43"/>
      <c r="J3410" s="43"/>
      <c r="K3410" s="43"/>
      <c r="L3410" s="43"/>
      <c r="M3410" s="43"/>
      <c r="N3410" s="43"/>
      <c r="O3410" s="43"/>
      <c r="P3410" s="43"/>
      <c r="Q3410" s="41"/>
    </row>
    <row r="3411" spans="1:17" s="18" customFormat="1" x14ac:dyDescent="0.2">
      <c r="A3411" s="43"/>
      <c r="B3411" s="43"/>
      <c r="C3411" s="43"/>
      <c r="D3411" s="43"/>
      <c r="E3411" s="43"/>
      <c r="F3411" s="43"/>
      <c r="G3411" s="43"/>
      <c r="H3411" s="43"/>
      <c r="I3411" s="43"/>
      <c r="J3411" s="43"/>
      <c r="K3411" s="43"/>
      <c r="L3411" s="43"/>
      <c r="M3411" s="43"/>
      <c r="N3411" s="43"/>
      <c r="O3411" s="43"/>
      <c r="P3411" s="43"/>
      <c r="Q3411" s="41"/>
    </row>
    <row r="3412" spans="1:17" s="18" customFormat="1" x14ac:dyDescent="0.2">
      <c r="A3412" s="43"/>
      <c r="B3412" s="43"/>
      <c r="C3412" s="43"/>
      <c r="D3412" s="43"/>
      <c r="E3412" s="43"/>
      <c r="F3412" s="43"/>
      <c r="G3412" s="43"/>
      <c r="H3412" s="43"/>
      <c r="I3412" s="43"/>
      <c r="J3412" s="43"/>
      <c r="K3412" s="43"/>
      <c r="L3412" s="43"/>
      <c r="M3412" s="43"/>
      <c r="N3412" s="43"/>
      <c r="O3412" s="43"/>
      <c r="P3412" s="43"/>
      <c r="Q3412" s="41"/>
    </row>
    <row r="3413" spans="1:17" s="18" customFormat="1" x14ac:dyDescent="0.2">
      <c r="A3413" s="43"/>
      <c r="B3413" s="43"/>
      <c r="C3413" s="43"/>
      <c r="D3413" s="43"/>
      <c r="E3413" s="43"/>
      <c r="F3413" s="43"/>
      <c r="G3413" s="43"/>
      <c r="H3413" s="43"/>
      <c r="I3413" s="43"/>
      <c r="J3413" s="43"/>
      <c r="K3413" s="43"/>
      <c r="L3413" s="43"/>
      <c r="M3413" s="43"/>
      <c r="N3413" s="43"/>
      <c r="O3413" s="43"/>
      <c r="P3413" s="43"/>
      <c r="Q3413" s="41"/>
    </row>
    <row r="3414" spans="1:17" s="18" customFormat="1" x14ac:dyDescent="0.2">
      <c r="A3414" s="43"/>
      <c r="B3414" s="43"/>
      <c r="C3414" s="43"/>
      <c r="D3414" s="43"/>
      <c r="E3414" s="43"/>
      <c r="F3414" s="43"/>
      <c r="G3414" s="43"/>
      <c r="H3414" s="43"/>
      <c r="I3414" s="43"/>
      <c r="J3414" s="43"/>
      <c r="K3414" s="43"/>
      <c r="L3414" s="43"/>
      <c r="M3414" s="43"/>
      <c r="N3414" s="43"/>
      <c r="O3414" s="43"/>
      <c r="P3414" s="43"/>
      <c r="Q3414" s="41"/>
    </row>
    <row r="3415" spans="1:17" s="18" customFormat="1" x14ac:dyDescent="0.2">
      <c r="A3415" s="43"/>
      <c r="B3415" s="43"/>
      <c r="C3415" s="43"/>
      <c r="D3415" s="43"/>
      <c r="E3415" s="43"/>
      <c r="F3415" s="43"/>
      <c r="G3415" s="43"/>
      <c r="H3415" s="43"/>
      <c r="I3415" s="43"/>
      <c r="J3415" s="43"/>
      <c r="K3415" s="43"/>
      <c r="L3415" s="43"/>
      <c r="M3415" s="43"/>
      <c r="N3415" s="43"/>
      <c r="O3415" s="43"/>
      <c r="P3415" s="43"/>
      <c r="Q3415" s="41"/>
    </row>
    <row r="3416" spans="1:17" s="18" customFormat="1" x14ac:dyDescent="0.2">
      <c r="A3416" s="43"/>
      <c r="B3416" s="43"/>
      <c r="C3416" s="43"/>
      <c r="D3416" s="43"/>
      <c r="E3416" s="43"/>
      <c r="F3416" s="43"/>
      <c r="G3416" s="43"/>
      <c r="H3416" s="43"/>
      <c r="I3416" s="43"/>
      <c r="J3416" s="43"/>
      <c r="K3416" s="43"/>
      <c r="L3416" s="43"/>
      <c r="M3416" s="43"/>
      <c r="N3416" s="43"/>
      <c r="O3416" s="43"/>
      <c r="P3416" s="43"/>
      <c r="Q3416" s="41"/>
    </row>
    <row r="3417" spans="1:17" s="18" customFormat="1" x14ac:dyDescent="0.2">
      <c r="A3417" s="43"/>
      <c r="B3417" s="43"/>
      <c r="C3417" s="43"/>
      <c r="D3417" s="43"/>
      <c r="E3417" s="43"/>
      <c r="F3417" s="43"/>
      <c r="G3417" s="43"/>
      <c r="H3417" s="43"/>
      <c r="I3417" s="43"/>
      <c r="J3417" s="43"/>
      <c r="K3417" s="43"/>
      <c r="L3417" s="43"/>
      <c r="M3417" s="43"/>
      <c r="N3417" s="43"/>
      <c r="O3417" s="43"/>
      <c r="P3417" s="43"/>
      <c r="Q3417" s="41"/>
    </row>
    <row r="3418" spans="1:17" s="18" customFormat="1" x14ac:dyDescent="0.2">
      <c r="A3418" s="43"/>
      <c r="B3418" s="43"/>
      <c r="C3418" s="43"/>
      <c r="D3418" s="43"/>
      <c r="E3418" s="43"/>
      <c r="F3418" s="43"/>
      <c r="G3418" s="43"/>
      <c r="H3418" s="43"/>
      <c r="I3418" s="43"/>
      <c r="J3418" s="43"/>
      <c r="K3418" s="43"/>
      <c r="L3418" s="43"/>
      <c r="M3418" s="43"/>
      <c r="N3418" s="43"/>
      <c r="O3418" s="43"/>
      <c r="P3418" s="43"/>
      <c r="Q3418" s="41"/>
    </row>
    <row r="3419" spans="1:17" s="18" customFormat="1" x14ac:dyDescent="0.2">
      <c r="A3419" s="43"/>
      <c r="B3419" s="43"/>
      <c r="C3419" s="43"/>
      <c r="D3419" s="43"/>
      <c r="E3419" s="43"/>
      <c r="F3419" s="43"/>
      <c r="G3419" s="43"/>
      <c r="H3419" s="43"/>
      <c r="I3419" s="43"/>
      <c r="J3419" s="43"/>
      <c r="K3419" s="43"/>
      <c r="L3419" s="43"/>
      <c r="M3419" s="43"/>
      <c r="N3419" s="43"/>
      <c r="O3419" s="43"/>
      <c r="P3419" s="43"/>
      <c r="Q3419" s="41"/>
    </row>
    <row r="3420" spans="1:17" s="18" customFormat="1" x14ac:dyDescent="0.2">
      <c r="A3420" s="43"/>
      <c r="B3420" s="43"/>
      <c r="C3420" s="43"/>
      <c r="D3420" s="43"/>
      <c r="E3420" s="43"/>
      <c r="F3420" s="43"/>
      <c r="G3420" s="43"/>
      <c r="H3420" s="43"/>
      <c r="I3420" s="43"/>
      <c r="J3420" s="43"/>
      <c r="K3420" s="43"/>
      <c r="L3420" s="43"/>
      <c r="M3420" s="43"/>
      <c r="N3420" s="43"/>
      <c r="O3420" s="43"/>
      <c r="P3420" s="43"/>
      <c r="Q3420" s="41"/>
    </row>
    <row r="3421" spans="1:17" s="18" customFormat="1" x14ac:dyDescent="0.2">
      <c r="A3421" s="43"/>
      <c r="B3421" s="43"/>
      <c r="C3421" s="43"/>
      <c r="D3421" s="43"/>
      <c r="E3421" s="43"/>
      <c r="F3421" s="43"/>
      <c r="G3421" s="43"/>
      <c r="H3421" s="43"/>
      <c r="I3421" s="43"/>
      <c r="J3421" s="43"/>
      <c r="K3421" s="43"/>
      <c r="L3421" s="43"/>
      <c r="M3421" s="43"/>
      <c r="N3421" s="43"/>
      <c r="O3421" s="43"/>
      <c r="P3421" s="43"/>
      <c r="Q3421" s="41"/>
    </row>
    <row r="3422" spans="1:17" s="18" customFormat="1" x14ac:dyDescent="0.2">
      <c r="A3422" s="43"/>
      <c r="B3422" s="43"/>
      <c r="C3422" s="43"/>
      <c r="D3422" s="43"/>
      <c r="E3422" s="43"/>
      <c r="F3422" s="43"/>
      <c r="G3422" s="43"/>
      <c r="H3422" s="43"/>
      <c r="I3422" s="43"/>
      <c r="J3422" s="43"/>
      <c r="K3422" s="43"/>
      <c r="L3422" s="43"/>
      <c r="M3422" s="43"/>
      <c r="N3422" s="43"/>
      <c r="O3422" s="43"/>
      <c r="P3422" s="43"/>
      <c r="Q3422" s="41"/>
    </row>
    <row r="3423" spans="1:17" s="18" customFormat="1" x14ac:dyDescent="0.2">
      <c r="A3423" s="43"/>
      <c r="B3423" s="43"/>
      <c r="C3423" s="43"/>
      <c r="D3423" s="43"/>
      <c r="E3423" s="43"/>
      <c r="F3423" s="43"/>
      <c r="G3423" s="43"/>
      <c r="H3423" s="43"/>
      <c r="I3423" s="43"/>
      <c r="J3423" s="43"/>
      <c r="K3423" s="43"/>
      <c r="L3423" s="43"/>
      <c r="M3423" s="43"/>
      <c r="N3423" s="43"/>
      <c r="O3423" s="43"/>
      <c r="P3423" s="43"/>
      <c r="Q3423" s="41"/>
    </row>
    <row r="3424" spans="1:17" s="18" customFormat="1" x14ac:dyDescent="0.2">
      <c r="A3424" s="43"/>
      <c r="B3424" s="43"/>
      <c r="C3424" s="43"/>
      <c r="D3424" s="43"/>
      <c r="E3424" s="43"/>
      <c r="F3424" s="43"/>
      <c r="G3424" s="43"/>
      <c r="H3424" s="43"/>
      <c r="I3424" s="43"/>
      <c r="J3424" s="43"/>
      <c r="K3424" s="43"/>
      <c r="L3424" s="43"/>
      <c r="M3424" s="43"/>
      <c r="N3424" s="43"/>
      <c r="O3424" s="43"/>
      <c r="P3424" s="43"/>
      <c r="Q3424" s="41"/>
    </row>
    <row r="3425" spans="1:17" s="18" customFormat="1" x14ac:dyDescent="0.2">
      <c r="A3425" s="43"/>
      <c r="B3425" s="43"/>
      <c r="C3425" s="43"/>
      <c r="D3425" s="43"/>
      <c r="E3425" s="43"/>
      <c r="F3425" s="43"/>
      <c r="G3425" s="43"/>
      <c r="H3425" s="43"/>
      <c r="I3425" s="43"/>
      <c r="J3425" s="43"/>
      <c r="K3425" s="43"/>
      <c r="L3425" s="43"/>
      <c r="M3425" s="43"/>
      <c r="N3425" s="43"/>
      <c r="O3425" s="43"/>
      <c r="P3425" s="43"/>
      <c r="Q3425" s="41"/>
    </row>
    <row r="3426" spans="1:17" s="18" customFormat="1" x14ac:dyDescent="0.2">
      <c r="A3426" s="43"/>
      <c r="B3426" s="43"/>
      <c r="C3426" s="43"/>
      <c r="D3426" s="43"/>
      <c r="E3426" s="43"/>
      <c r="F3426" s="43"/>
      <c r="G3426" s="43"/>
      <c r="H3426" s="43"/>
      <c r="I3426" s="43"/>
      <c r="J3426" s="43"/>
      <c r="K3426" s="43"/>
      <c r="L3426" s="43"/>
      <c r="M3426" s="43"/>
      <c r="N3426" s="43"/>
      <c r="O3426" s="43"/>
      <c r="P3426" s="43"/>
      <c r="Q3426" s="41"/>
    </row>
    <row r="3427" spans="1:17" s="18" customFormat="1" x14ac:dyDescent="0.2">
      <c r="A3427" s="43"/>
      <c r="B3427" s="43"/>
      <c r="C3427" s="43"/>
      <c r="D3427" s="43"/>
      <c r="E3427" s="43"/>
      <c r="F3427" s="43"/>
      <c r="G3427" s="43"/>
      <c r="H3427" s="43"/>
      <c r="I3427" s="43"/>
      <c r="J3427" s="43"/>
      <c r="K3427" s="43"/>
      <c r="L3427" s="43"/>
      <c r="M3427" s="43"/>
      <c r="N3427" s="43"/>
      <c r="O3427" s="43"/>
      <c r="P3427" s="43"/>
      <c r="Q3427" s="41"/>
    </row>
    <row r="3428" spans="1:17" s="18" customFormat="1" x14ac:dyDescent="0.2">
      <c r="A3428" s="43"/>
      <c r="B3428" s="43"/>
      <c r="C3428" s="43"/>
      <c r="D3428" s="43"/>
      <c r="E3428" s="43"/>
      <c r="F3428" s="43"/>
      <c r="G3428" s="43"/>
      <c r="H3428" s="43"/>
      <c r="I3428" s="43"/>
      <c r="J3428" s="43"/>
      <c r="K3428" s="43"/>
      <c r="L3428" s="43"/>
      <c r="M3428" s="43"/>
      <c r="N3428" s="43"/>
      <c r="O3428" s="43"/>
      <c r="P3428" s="43"/>
      <c r="Q3428" s="41"/>
    </row>
    <row r="3429" spans="1:17" s="18" customFormat="1" x14ac:dyDescent="0.2">
      <c r="A3429" s="43"/>
      <c r="B3429" s="43"/>
      <c r="C3429" s="43"/>
      <c r="D3429" s="43"/>
      <c r="E3429" s="43"/>
      <c r="F3429" s="43"/>
      <c r="G3429" s="43"/>
      <c r="H3429" s="43"/>
      <c r="I3429" s="43"/>
      <c r="J3429" s="43"/>
      <c r="K3429" s="43"/>
      <c r="L3429" s="43"/>
      <c r="M3429" s="43"/>
      <c r="N3429" s="43"/>
      <c r="O3429" s="43"/>
      <c r="P3429" s="43"/>
      <c r="Q3429" s="41"/>
    </row>
    <row r="3430" spans="1:17" s="18" customFormat="1" x14ac:dyDescent="0.2">
      <c r="A3430" s="43"/>
      <c r="B3430" s="43"/>
      <c r="C3430" s="43"/>
      <c r="D3430" s="43"/>
      <c r="E3430" s="43"/>
      <c r="F3430" s="43"/>
      <c r="G3430" s="43"/>
      <c r="H3430" s="43"/>
      <c r="I3430" s="43"/>
      <c r="J3430" s="43"/>
      <c r="K3430" s="43"/>
      <c r="L3430" s="43"/>
      <c r="M3430" s="43"/>
      <c r="N3430" s="43"/>
      <c r="O3430" s="43"/>
      <c r="P3430" s="43"/>
      <c r="Q3430" s="41"/>
    </row>
    <row r="3431" spans="1:17" s="18" customFormat="1" x14ac:dyDescent="0.2">
      <c r="A3431" s="43"/>
      <c r="B3431" s="43"/>
      <c r="C3431" s="43"/>
      <c r="D3431" s="43"/>
      <c r="E3431" s="43"/>
      <c r="F3431" s="43"/>
      <c r="G3431" s="43"/>
      <c r="H3431" s="43"/>
      <c r="I3431" s="43"/>
      <c r="J3431" s="43"/>
      <c r="K3431" s="43"/>
      <c r="L3431" s="43"/>
      <c r="M3431" s="43"/>
      <c r="N3431" s="43"/>
      <c r="O3431" s="43"/>
      <c r="P3431" s="43"/>
      <c r="Q3431" s="41"/>
    </row>
    <row r="3432" spans="1:17" s="18" customFormat="1" x14ac:dyDescent="0.2">
      <c r="A3432" s="43"/>
      <c r="B3432" s="43"/>
      <c r="C3432" s="43"/>
      <c r="D3432" s="43"/>
      <c r="E3432" s="43"/>
      <c r="F3432" s="43"/>
      <c r="G3432" s="43"/>
      <c r="H3432" s="43"/>
      <c r="I3432" s="43"/>
      <c r="J3432" s="43"/>
      <c r="K3432" s="43"/>
      <c r="L3432" s="43"/>
      <c r="M3432" s="43"/>
      <c r="N3432" s="43"/>
      <c r="O3432" s="43"/>
      <c r="P3432" s="43"/>
      <c r="Q3432" s="41"/>
    </row>
    <row r="3433" spans="1:17" s="18" customFormat="1" x14ac:dyDescent="0.2">
      <c r="A3433" s="43"/>
      <c r="B3433" s="43"/>
      <c r="C3433" s="43"/>
      <c r="D3433" s="43"/>
      <c r="E3433" s="43"/>
      <c r="F3433" s="43"/>
      <c r="G3433" s="43"/>
      <c r="H3433" s="43"/>
      <c r="I3433" s="43"/>
      <c r="J3433" s="43"/>
      <c r="K3433" s="43"/>
      <c r="L3433" s="43"/>
      <c r="M3433" s="43"/>
      <c r="N3433" s="43"/>
      <c r="O3433" s="43"/>
      <c r="P3433" s="43"/>
      <c r="Q3433" s="41"/>
    </row>
    <row r="3434" spans="1:17" s="18" customFormat="1" x14ac:dyDescent="0.2">
      <c r="A3434" s="43"/>
      <c r="B3434" s="43"/>
      <c r="C3434" s="43"/>
      <c r="D3434" s="43"/>
      <c r="E3434" s="43"/>
      <c r="F3434" s="43"/>
      <c r="G3434" s="43"/>
      <c r="H3434" s="43"/>
      <c r="I3434" s="43"/>
      <c r="J3434" s="43"/>
      <c r="K3434" s="43"/>
      <c r="L3434" s="43"/>
      <c r="M3434" s="43"/>
      <c r="N3434" s="43"/>
      <c r="O3434" s="43"/>
      <c r="P3434" s="43"/>
      <c r="Q3434" s="41"/>
    </row>
    <row r="3435" spans="1:17" s="18" customFormat="1" x14ac:dyDescent="0.2">
      <c r="A3435" s="43"/>
      <c r="B3435" s="43"/>
      <c r="C3435" s="43"/>
      <c r="D3435" s="43"/>
      <c r="E3435" s="43"/>
      <c r="F3435" s="43"/>
      <c r="G3435" s="43"/>
      <c r="H3435" s="43"/>
      <c r="I3435" s="43"/>
      <c r="J3435" s="43"/>
      <c r="K3435" s="43"/>
      <c r="L3435" s="43"/>
      <c r="M3435" s="43"/>
      <c r="N3435" s="43"/>
      <c r="O3435" s="43"/>
      <c r="P3435" s="43"/>
      <c r="Q3435" s="41"/>
    </row>
    <row r="3436" spans="1:17" s="18" customFormat="1" x14ac:dyDescent="0.2">
      <c r="A3436" s="43"/>
      <c r="B3436" s="43"/>
      <c r="C3436" s="43"/>
      <c r="D3436" s="43"/>
      <c r="E3436" s="43"/>
      <c r="F3436" s="43"/>
      <c r="G3436" s="43"/>
      <c r="H3436" s="43"/>
      <c r="I3436" s="43"/>
      <c r="J3436" s="43"/>
      <c r="K3436" s="43"/>
      <c r="L3436" s="43"/>
      <c r="M3436" s="43"/>
      <c r="N3436" s="43"/>
      <c r="O3436" s="43"/>
      <c r="P3436" s="43"/>
      <c r="Q3436" s="41"/>
    </row>
    <row r="3437" spans="1:17" s="18" customFormat="1" x14ac:dyDescent="0.2">
      <c r="A3437" s="43"/>
      <c r="B3437" s="43"/>
      <c r="C3437" s="43"/>
      <c r="D3437" s="43"/>
      <c r="E3437" s="43"/>
      <c r="F3437" s="43"/>
      <c r="G3437" s="43"/>
      <c r="H3437" s="43"/>
      <c r="I3437" s="43"/>
      <c r="J3437" s="43"/>
      <c r="K3437" s="43"/>
      <c r="L3437" s="43"/>
      <c r="M3437" s="43"/>
      <c r="N3437" s="43"/>
      <c r="O3437" s="43"/>
      <c r="P3437" s="43"/>
      <c r="Q3437" s="41"/>
    </row>
    <row r="3438" spans="1:17" s="18" customFormat="1" x14ac:dyDescent="0.2">
      <c r="A3438" s="43"/>
      <c r="B3438" s="43"/>
      <c r="C3438" s="43"/>
      <c r="D3438" s="43"/>
      <c r="E3438" s="43"/>
      <c r="F3438" s="43"/>
      <c r="G3438" s="43"/>
      <c r="H3438" s="43"/>
      <c r="I3438" s="43"/>
      <c r="J3438" s="43"/>
      <c r="K3438" s="43"/>
      <c r="L3438" s="43"/>
      <c r="M3438" s="43"/>
      <c r="N3438" s="43"/>
      <c r="O3438" s="43"/>
      <c r="P3438" s="43"/>
      <c r="Q3438" s="41"/>
    </row>
    <row r="3439" spans="1:17" s="18" customFormat="1" x14ac:dyDescent="0.2">
      <c r="A3439" s="43"/>
      <c r="B3439" s="43"/>
      <c r="C3439" s="43"/>
      <c r="D3439" s="43"/>
      <c r="E3439" s="43"/>
      <c r="F3439" s="43"/>
      <c r="G3439" s="43"/>
      <c r="H3439" s="43"/>
      <c r="I3439" s="43"/>
      <c r="J3439" s="43"/>
      <c r="K3439" s="43"/>
      <c r="L3439" s="43"/>
      <c r="M3439" s="43"/>
      <c r="N3439" s="43"/>
      <c r="O3439" s="43"/>
      <c r="P3439" s="43"/>
      <c r="Q3439" s="41"/>
    </row>
    <row r="3440" spans="1:17" s="18" customFormat="1" x14ac:dyDescent="0.2">
      <c r="A3440" s="43"/>
      <c r="B3440" s="43"/>
      <c r="C3440" s="43"/>
      <c r="D3440" s="43"/>
      <c r="E3440" s="43"/>
      <c r="F3440" s="43"/>
      <c r="G3440" s="43"/>
      <c r="H3440" s="43"/>
      <c r="I3440" s="43"/>
      <c r="J3440" s="43"/>
      <c r="K3440" s="43"/>
      <c r="L3440" s="43"/>
      <c r="M3440" s="43"/>
      <c r="N3440" s="43"/>
      <c r="O3440" s="43"/>
      <c r="P3440" s="43"/>
      <c r="Q3440" s="41"/>
    </row>
    <row r="3441" spans="1:17" s="18" customFormat="1" x14ac:dyDescent="0.2">
      <c r="A3441" s="43"/>
      <c r="B3441" s="43"/>
      <c r="C3441" s="43"/>
      <c r="D3441" s="43"/>
      <c r="E3441" s="43"/>
      <c r="F3441" s="43"/>
      <c r="G3441" s="43"/>
      <c r="H3441" s="43"/>
      <c r="I3441" s="43"/>
      <c r="J3441" s="43"/>
      <c r="K3441" s="43"/>
      <c r="L3441" s="43"/>
      <c r="M3441" s="43"/>
      <c r="N3441" s="43"/>
      <c r="O3441" s="43"/>
      <c r="P3441" s="43"/>
      <c r="Q3441" s="41"/>
    </row>
    <row r="3442" spans="1:17" s="18" customFormat="1" x14ac:dyDescent="0.2">
      <c r="A3442" s="43"/>
      <c r="B3442" s="43"/>
      <c r="C3442" s="43"/>
      <c r="D3442" s="43"/>
      <c r="E3442" s="43"/>
      <c r="F3442" s="43"/>
      <c r="G3442" s="43"/>
      <c r="H3442" s="43"/>
      <c r="I3442" s="43"/>
      <c r="J3442" s="43"/>
      <c r="K3442" s="43"/>
      <c r="L3442" s="43"/>
      <c r="M3442" s="43"/>
      <c r="N3442" s="43"/>
      <c r="O3442" s="43"/>
      <c r="P3442" s="43"/>
      <c r="Q3442" s="41"/>
    </row>
    <row r="3443" spans="1:17" s="18" customFormat="1" x14ac:dyDescent="0.2">
      <c r="A3443" s="43"/>
      <c r="B3443" s="43"/>
      <c r="C3443" s="43"/>
      <c r="D3443" s="43"/>
      <c r="E3443" s="43"/>
      <c r="F3443" s="43"/>
      <c r="G3443" s="43"/>
      <c r="H3443" s="43"/>
      <c r="I3443" s="43"/>
      <c r="J3443" s="43"/>
      <c r="K3443" s="43"/>
      <c r="L3443" s="43"/>
      <c r="M3443" s="43"/>
      <c r="N3443" s="43"/>
      <c r="O3443" s="43"/>
      <c r="P3443" s="43"/>
      <c r="Q3443" s="41"/>
    </row>
    <row r="3444" spans="1:17" s="18" customFormat="1" x14ac:dyDescent="0.2">
      <c r="A3444" s="43"/>
      <c r="B3444" s="43"/>
      <c r="C3444" s="43"/>
      <c r="D3444" s="43"/>
      <c r="E3444" s="43"/>
      <c r="F3444" s="43"/>
      <c r="G3444" s="43"/>
      <c r="H3444" s="43"/>
      <c r="I3444" s="43"/>
      <c r="J3444" s="43"/>
      <c r="K3444" s="43"/>
      <c r="L3444" s="43"/>
      <c r="M3444" s="43"/>
      <c r="N3444" s="43"/>
      <c r="O3444" s="43"/>
      <c r="P3444" s="43"/>
      <c r="Q3444" s="41"/>
    </row>
    <row r="3445" spans="1:17" s="18" customFormat="1" x14ac:dyDescent="0.2">
      <c r="A3445" s="43"/>
      <c r="B3445" s="43"/>
      <c r="C3445" s="43"/>
      <c r="D3445" s="43"/>
      <c r="E3445" s="43"/>
      <c r="F3445" s="43"/>
      <c r="G3445" s="43"/>
      <c r="H3445" s="43"/>
      <c r="I3445" s="43"/>
      <c r="J3445" s="43"/>
      <c r="K3445" s="43"/>
      <c r="L3445" s="43"/>
      <c r="M3445" s="43"/>
      <c r="N3445" s="43"/>
      <c r="O3445" s="43"/>
      <c r="P3445" s="43"/>
      <c r="Q3445" s="41"/>
    </row>
    <row r="3446" spans="1:17" s="18" customFormat="1" x14ac:dyDescent="0.2">
      <c r="A3446" s="43"/>
      <c r="B3446" s="43"/>
      <c r="C3446" s="43"/>
      <c r="D3446" s="43"/>
      <c r="E3446" s="43"/>
      <c r="F3446" s="43"/>
      <c r="G3446" s="43"/>
      <c r="H3446" s="43"/>
      <c r="I3446" s="43"/>
      <c r="J3446" s="43"/>
      <c r="K3446" s="43"/>
      <c r="L3446" s="43"/>
      <c r="M3446" s="43"/>
      <c r="N3446" s="43"/>
      <c r="O3446" s="43"/>
      <c r="P3446" s="43"/>
      <c r="Q3446" s="41"/>
    </row>
    <row r="3447" spans="1:17" s="18" customFormat="1" x14ac:dyDescent="0.2">
      <c r="A3447" s="43"/>
      <c r="B3447" s="43"/>
      <c r="C3447" s="43"/>
      <c r="D3447" s="43"/>
      <c r="E3447" s="43"/>
      <c r="F3447" s="43"/>
      <c r="G3447" s="43"/>
      <c r="H3447" s="43"/>
      <c r="I3447" s="43"/>
      <c r="J3447" s="43"/>
      <c r="K3447" s="43"/>
      <c r="L3447" s="43"/>
      <c r="M3447" s="43"/>
      <c r="N3447" s="43"/>
      <c r="O3447" s="43"/>
      <c r="P3447" s="43"/>
      <c r="Q3447" s="41"/>
    </row>
    <row r="3448" spans="1:17" s="18" customFormat="1" x14ac:dyDescent="0.2">
      <c r="A3448" s="43"/>
      <c r="B3448" s="43"/>
      <c r="C3448" s="43"/>
      <c r="D3448" s="43"/>
      <c r="E3448" s="43"/>
      <c r="F3448" s="43"/>
      <c r="G3448" s="43"/>
      <c r="H3448" s="43"/>
      <c r="I3448" s="43"/>
      <c r="J3448" s="43"/>
      <c r="K3448" s="43"/>
      <c r="L3448" s="43"/>
      <c r="M3448" s="43"/>
      <c r="N3448" s="43"/>
      <c r="O3448" s="43"/>
      <c r="P3448" s="43"/>
      <c r="Q3448" s="41"/>
    </row>
    <row r="3449" spans="1:17" s="18" customFormat="1" x14ac:dyDescent="0.2">
      <c r="A3449" s="43"/>
      <c r="B3449" s="43"/>
      <c r="C3449" s="43"/>
      <c r="D3449" s="43"/>
      <c r="E3449" s="43"/>
      <c r="F3449" s="43"/>
      <c r="G3449" s="43"/>
      <c r="H3449" s="43"/>
      <c r="I3449" s="43"/>
      <c r="J3449" s="43"/>
      <c r="K3449" s="43"/>
      <c r="L3449" s="43"/>
      <c r="M3449" s="43"/>
      <c r="N3449" s="43"/>
      <c r="O3449" s="43"/>
      <c r="P3449" s="43"/>
      <c r="Q3449" s="41"/>
    </row>
    <row r="3450" spans="1:17" s="18" customFormat="1" x14ac:dyDescent="0.2">
      <c r="A3450" s="43"/>
      <c r="B3450" s="43"/>
      <c r="C3450" s="43"/>
      <c r="D3450" s="43"/>
      <c r="E3450" s="43"/>
      <c r="F3450" s="43"/>
      <c r="G3450" s="43"/>
      <c r="H3450" s="43"/>
      <c r="I3450" s="43"/>
      <c r="J3450" s="43"/>
      <c r="K3450" s="43"/>
      <c r="L3450" s="43"/>
      <c r="M3450" s="43"/>
      <c r="N3450" s="43"/>
      <c r="O3450" s="43"/>
      <c r="P3450" s="43"/>
      <c r="Q3450" s="41"/>
    </row>
    <row r="3451" spans="1:17" s="18" customFormat="1" x14ac:dyDescent="0.2">
      <c r="A3451" s="43"/>
      <c r="B3451" s="43"/>
      <c r="C3451" s="43"/>
      <c r="D3451" s="43"/>
      <c r="E3451" s="43"/>
      <c r="F3451" s="43"/>
      <c r="G3451" s="43"/>
      <c r="H3451" s="43"/>
      <c r="I3451" s="43"/>
      <c r="J3451" s="43"/>
      <c r="K3451" s="43"/>
      <c r="L3451" s="43"/>
      <c r="M3451" s="43"/>
      <c r="N3451" s="43"/>
      <c r="O3451" s="43"/>
      <c r="P3451" s="43"/>
      <c r="Q3451" s="41"/>
    </row>
    <row r="3452" spans="1:17" s="18" customFormat="1" x14ac:dyDescent="0.2">
      <c r="A3452" s="43"/>
      <c r="B3452" s="43"/>
      <c r="C3452" s="43"/>
      <c r="D3452" s="43"/>
      <c r="E3452" s="43"/>
      <c r="F3452" s="43"/>
      <c r="G3452" s="43"/>
      <c r="H3452" s="43"/>
      <c r="I3452" s="43"/>
      <c r="J3452" s="43"/>
      <c r="K3452" s="43"/>
      <c r="L3452" s="43"/>
      <c r="M3452" s="43"/>
      <c r="N3452" s="43"/>
      <c r="O3452" s="43"/>
      <c r="P3452" s="43"/>
      <c r="Q3452" s="41"/>
    </row>
    <row r="3453" spans="1:17" s="18" customFormat="1" x14ac:dyDescent="0.2">
      <c r="A3453" s="43"/>
      <c r="B3453" s="43"/>
      <c r="C3453" s="43"/>
      <c r="D3453" s="43"/>
      <c r="E3453" s="43"/>
      <c r="F3453" s="43"/>
      <c r="G3453" s="43"/>
      <c r="H3453" s="43"/>
      <c r="I3453" s="43"/>
      <c r="J3453" s="43"/>
      <c r="K3453" s="43"/>
      <c r="L3453" s="43"/>
      <c r="M3453" s="43"/>
      <c r="N3453" s="43"/>
      <c r="O3453" s="43"/>
      <c r="P3453" s="43"/>
      <c r="Q3453" s="41"/>
    </row>
    <row r="3454" spans="1:17" s="18" customFormat="1" x14ac:dyDescent="0.2">
      <c r="A3454" s="43"/>
      <c r="B3454" s="43"/>
      <c r="C3454" s="43"/>
      <c r="D3454" s="43"/>
      <c r="E3454" s="43"/>
      <c r="F3454" s="43"/>
      <c r="G3454" s="43"/>
      <c r="H3454" s="43"/>
      <c r="I3454" s="43"/>
      <c r="J3454" s="43"/>
      <c r="K3454" s="43"/>
      <c r="L3454" s="43"/>
      <c r="M3454" s="43"/>
      <c r="N3454" s="43"/>
      <c r="O3454" s="43"/>
      <c r="P3454" s="43"/>
      <c r="Q3454" s="41"/>
    </row>
    <row r="3455" spans="1:17" s="18" customFormat="1" x14ac:dyDescent="0.2">
      <c r="A3455" s="43"/>
      <c r="B3455" s="43"/>
      <c r="C3455" s="43"/>
      <c r="D3455" s="43"/>
      <c r="E3455" s="43"/>
      <c r="F3455" s="43"/>
      <c r="G3455" s="43"/>
      <c r="H3455" s="43"/>
      <c r="I3455" s="43"/>
      <c r="J3455" s="43"/>
      <c r="K3455" s="43"/>
      <c r="L3455" s="43"/>
      <c r="M3455" s="43"/>
      <c r="N3455" s="43"/>
      <c r="O3455" s="43"/>
      <c r="P3455" s="43"/>
      <c r="Q3455" s="41"/>
    </row>
    <row r="3456" spans="1:17" s="18" customFormat="1" x14ac:dyDescent="0.2">
      <c r="A3456" s="43"/>
      <c r="B3456" s="43"/>
      <c r="C3456" s="43"/>
      <c r="D3456" s="43"/>
      <c r="E3456" s="43"/>
      <c r="F3456" s="43"/>
      <c r="G3456" s="43"/>
      <c r="H3456" s="43"/>
      <c r="I3456" s="43"/>
      <c r="J3456" s="43"/>
      <c r="K3456" s="43"/>
      <c r="L3456" s="43"/>
      <c r="M3456" s="43"/>
      <c r="N3456" s="43"/>
      <c r="O3456" s="43"/>
      <c r="P3456" s="43"/>
      <c r="Q3456" s="41"/>
    </row>
    <row r="3457" spans="1:17" s="18" customFormat="1" x14ac:dyDescent="0.2">
      <c r="A3457" s="43"/>
      <c r="B3457" s="43"/>
      <c r="C3457" s="43"/>
      <c r="D3457" s="43"/>
      <c r="E3457" s="43"/>
      <c r="F3457" s="43"/>
      <c r="G3457" s="43"/>
      <c r="H3457" s="43"/>
      <c r="I3457" s="43"/>
      <c r="J3457" s="43"/>
      <c r="K3457" s="43"/>
      <c r="L3457" s="43"/>
      <c r="M3457" s="43"/>
      <c r="N3457" s="43"/>
      <c r="O3457" s="43"/>
      <c r="P3457" s="43"/>
      <c r="Q3457" s="41"/>
    </row>
    <row r="3458" spans="1:17" s="18" customFormat="1" x14ac:dyDescent="0.2">
      <c r="A3458" s="43"/>
      <c r="B3458" s="43"/>
      <c r="C3458" s="43"/>
      <c r="D3458" s="43"/>
      <c r="E3458" s="43"/>
      <c r="F3458" s="43"/>
      <c r="G3458" s="43"/>
      <c r="H3458" s="43"/>
      <c r="I3458" s="43"/>
      <c r="J3458" s="43"/>
      <c r="K3458" s="43"/>
      <c r="L3458" s="43"/>
      <c r="M3458" s="43"/>
      <c r="N3458" s="43"/>
      <c r="O3458" s="43"/>
      <c r="P3458" s="43"/>
      <c r="Q3458" s="41"/>
    </row>
    <row r="3459" spans="1:17" s="18" customFormat="1" x14ac:dyDescent="0.2">
      <c r="A3459" s="43"/>
      <c r="B3459" s="43"/>
      <c r="C3459" s="43"/>
      <c r="D3459" s="43"/>
      <c r="E3459" s="43"/>
      <c r="F3459" s="43"/>
      <c r="G3459" s="43"/>
      <c r="H3459" s="43"/>
      <c r="I3459" s="43"/>
      <c r="J3459" s="43"/>
      <c r="K3459" s="43"/>
      <c r="L3459" s="43"/>
      <c r="M3459" s="43"/>
      <c r="N3459" s="43"/>
      <c r="O3459" s="43"/>
      <c r="P3459" s="43"/>
      <c r="Q3459" s="41"/>
    </row>
    <row r="3460" spans="1:17" s="18" customFormat="1" x14ac:dyDescent="0.2">
      <c r="A3460" s="43"/>
      <c r="B3460" s="43"/>
      <c r="C3460" s="43"/>
      <c r="D3460" s="43"/>
      <c r="E3460" s="43"/>
      <c r="F3460" s="43"/>
      <c r="G3460" s="43"/>
      <c r="H3460" s="43"/>
      <c r="I3460" s="43"/>
      <c r="J3460" s="43"/>
      <c r="K3460" s="43"/>
      <c r="L3460" s="43"/>
      <c r="M3460" s="43"/>
      <c r="N3460" s="43"/>
      <c r="O3460" s="43"/>
      <c r="P3460" s="43"/>
      <c r="Q3460" s="41"/>
    </row>
    <row r="3461" spans="1:17" s="18" customFormat="1" x14ac:dyDescent="0.2">
      <c r="A3461" s="43"/>
      <c r="B3461" s="43"/>
      <c r="C3461" s="43"/>
      <c r="D3461" s="43"/>
      <c r="E3461" s="43"/>
      <c r="F3461" s="43"/>
      <c r="G3461" s="43"/>
      <c r="H3461" s="43"/>
      <c r="I3461" s="43"/>
      <c r="J3461" s="43"/>
      <c r="K3461" s="43"/>
      <c r="L3461" s="43"/>
      <c r="M3461" s="43"/>
      <c r="N3461" s="43"/>
      <c r="O3461" s="43"/>
      <c r="P3461" s="43"/>
      <c r="Q3461" s="41"/>
    </row>
    <row r="3462" spans="1:17" s="18" customFormat="1" x14ac:dyDescent="0.2">
      <c r="A3462" s="43"/>
      <c r="B3462" s="43"/>
      <c r="C3462" s="43"/>
      <c r="D3462" s="43"/>
      <c r="E3462" s="43"/>
      <c r="F3462" s="43"/>
      <c r="G3462" s="43"/>
      <c r="H3462" s="43"/>
      <c r="I3462" s="43"/>
      <c r="J3462" s="43"/>
      <c r="K3462" s="43"/>
      <c r="L3462" s="43"/>
      <c r="M3462" s="43"/>
      <c r="N3462" s="43"/>
      <c r="O3462" s="43"/>
      <c r="P3462" s="43"/>
      <c r="Q3462" s="41"/>
    </row>
    <row r="3463" spans="1:17" s="18" customFormat="1" x14ac:dyDescent="0.2">
      <c r="A3463" s="43"/>
      <c r="B3463" s="43"/>
      <c r="C3463" s="43"/>
      <c r="D3463" s="43"/>
      <c r="E3463" s="43"/>
      <c r="F3463" s="43"/>
      <c r="G3463" s="43"/>
      <c r="H3463" s="43"/>
      <c r="I3463" s="43"/>
      <c r="J3463" s="43"/>
      <c r="K3463" s="43"/>
      <c r="L3463" s="43"/>
      <c r="M3463" s="43"/>
      <c r="N3463" s="43"/>
      <c r="O3463" s="43"/>
      <c r="P3463" s="43"/>
      <c r="Q3463" s="41"/>
    </row>
    <row r="3464" spans="1:17" s="18" customFormat="1" x14ac:dyDescent="0.2">
      <c r="A3464" s="43"/>
      <c r="B3464" s="43"/>
      <c r="C3464" s="43"/>
      <c r="D3464" s="43"/>
      <c r="E3464" s="43"/>
      <c r="F3464" s="43"/>
      <c r="G3464" s="43"/>
      <c r="H3464" s="43"/>
      <c r="I3464" s="43"/>
      <c r="J3464" s="43"/>
      <c r="K3464" s="43"/>
      <c r="L3464" s="43"/>
      <c r="M3464" s="43"/>
      <c r="N3464" s="43"/>
      <c r="O3464" s="43"/>
      <c r="P3464" s="43"/>
      <c r="Q3464" s="41"/>
    </row>
    <row r="3465" spans="1:17" s="18" customFormat="1" x14ac:dyDescent="0.2">
      <c r="A3465" s="43"/>
      <c r="B3465" s="43"/>
      <c r="C3465" s="43"/>
      <c r="D3465" s="43"/>
      <c r="E3465" s="43"/>
      <c r="F3465" s="43"/>
      <c r="G3465" s="43"/>
      <c r="H3465" s="43"/>
      <c r="I3465" s="43"/>
      <c r="J3465" s="43"/>
      <c r="K3465" s="43"/>
      <c r="L3465" s="43"/>
      <c r="M3465" s="43"/>
      <c r="N3465" s="43"/>
      <c r="O3465" s="43"/>
      <c r="P3465" s="43"/>
      <c r="Q3465" s="41"/>
    </row>
    <row r="3466" spans="1:17" s="18" customFormat="1" x14ac:dyDescent="0.2">
      <c r="A3466" s="43"/>
      <c r="B3466" s="43"/>
      <c r="C3466" s="43"/>
      <c r="D3466" s="43"/>
      <c r="E3466" s="43"/>
      <c r="F3466" s="43"/>
      <c r="G3466" s="43"/>
      <c r="H3466" s="43"/>
      <c r="I3466" s="43"/>
      <c r="J3466" s="43"/>
      <c r="K3466" s="43"/>
      <c r="L3466" s="43"/>
      <c r="M3466" s="43"/>
      <c r="N3466" s="43"/>
      <c r="O3466" s="43"/>
      <c r="P3466" s="43"/>
      <c r="Q3466" s="41"/>
    </row>
    <row r="3467" spans="1:17" s="18" customFormat="1" x14ac:dyDescent="0.2">
      <c r="A3467" s="43"/>
      <c r="B3467" s="43"/>
      <c r="C3467" s="43"/>
      <c r="D3467" s="43"/>
      <c r="E3467" s="43"/>
      <c r="F3467" s="43"/>
      <c r="G3467" s="43"/>
      <c r="H3467" s="43"/>
      <c r="I3467" s="43"/>
      <c r="J3467" s="43"/>
      <c r="K3467" s="43"/>
      <c r="L3467" s="43"/>
      <c r="M3467" s="43"/>
      <c r="N3467" s="43"/>
      <c r="O3467" s="43"/>
      <c r="P3467" s="43"/>
      <c r="Q3467" s="41"/>
    </row>
    <row r="3468" spans="1:17" s="18" customFormat="1" x14ac:dyDescent="0.2">
      <c r="A3468" s="43"/>
      <c r="B3468" s="43"/>
      <c r="C3468" s="43"/>
      <c r="D3468" s="43"/>
      <c r="E3468" s="43"/>
      <c r="F3468" s="43"/>
      <c r="G3468" s="43"/>
      <c r="H3468" s="43"/>
      <c r="I3468" s="43"/>
      <c r="J3468" s="43"/>
      <c r="K3468" s="43"/>
      <c r="L3468" s="43"/>
      <c r="M3468" s="43"/>
      <c r="N3468" s="43"/>
      <c r="O3468" s="43"/>
      <c r="P3468" s="43"/>
      <c r="Q3468" s="41"/>
    </row>
    <row r="3469" spans="1:17" s="18" customFormat="1" x14ac:dyDescent="0.2">
      <c r="A3469" s="43"/>
      <c r="B3469" s="43"/>
      <c r="C3469" s="43"/>
      <c r="D3469" s="43"/>
      <c r="E3469" s="43"/>
      <c r="F3469" s="43"/>
      <c r="G3469" s="43"/>
      <c r="H3469" s="43"/>
      <c r="I3469" s="43"/>
      <c r="J3469" s="43"/>
      <c r="K3469" s="43"/>
      <c r="L3469" s="43"/>
      <c r="M3469" s="43"/>
      <c r="N3469" s="43"/>
      <c r="O3469" s="43"/>
      <c r="P3469" s="43"/>
      <c r="Q3469" s="41"/>
    </row>
    <row r="3470" spans="1:17" s="18" customFormat="1" x14ac:dyDescent="0.2">
      <c r="A3470" s="43"/>
      <c r="B3470" s="43"/>
      <c r="C3470" s="43"/>
      <c r="D3470" s="43"/>
      <c r="E3470" s="43"/>
      <c r="F3470" s="43"/>
      <c r="G3470" s="43"/>
      <c r="H3470" s="43"/>
      <c r="I3470" s="43"/>
      <c r="J3470" s="43"/>
      <c r="K3470" s="43"/>
      <c r="L3470" s="43"/>
      <c r="M3470" s="43"/>
      <c r="N3470" s="43"/>
      <c r="O3470" s="43"/>
      <c r="P3470" s="43"/>
      <c r="Q3470" s="41"/>
    </row>
    <row r="3471" spans="1:17" s="18" customFormat="1" x14ac:dyDescent="0.2">
      <c r="A3471" s="43"/>
      <c r="B3471" s="43"/>
      <c r="C3471" s="43"/>
      <c r="D3471" s="43"/>
      <c r="E3471" s="43"/>
      <c r="F3471" s="43"/>
      <c r="G3471" s="43"/>
      <c r="H3471" s="43"/>
      <c r="I3471" s="43"/>
      <c r="J3471" s="43"/>
      <c r="K3471" s="43"/>
      <c r="L3471" s="43"/>
      <c r="M3471" s="43"/>
      <c r="N3471" s="43"/>
      <c r="O3471" s="43"/>
      <c r="P3471" s="43"/>
      <c r="Q3471" s="41"/>
    </row>
    <row r="3472" spans="1:17" s="18" customFormat="1" x14ac:dyDescent="0.2">
      <c r="A3472" s="43"/>
      <c r="B3472" s="43"/>
      <c r="C3472" s="43"/>
      <c r="D3472" s="43"/>
      <c r="E3472" s="43"/>
      <c r="F3472" s="43"/>
      <c r="G3472" s="43"/>
      <c r="H3472" s="43"/>
      <c r="I3472" s="43"/>
      <c r="J3472" s="43"/>
      <c r="K3472" s="43"/>
      <c r="L3472" s="43"/>
      <c r="M3472" s="43"/>
      <c r="N3472" s="43"/>
      <c r="O3472" s="43"/>
      <c r="P3472" s="43"/>
      <c r="Q3472" s="41"/>
    </row>
    <row r="3473" spans="1:17" s="18" customFormat="1" x14ac:dyDescent="0.2">
      <c r="A3473" s="43"/>
      <c r="B3473" s="43"/>
      <c r="C3473" s="43"/>
      <c r="D3473" s="43"/>
      <c r="E3473" s="43"/>
      <c r="F3473" s="43"/>
      <c r="G3473" s="43"/>
      <c r="H3473" s="43"/>
      <c r="I3473" s="43"/>
      <c r="J3473" s="43"/>
      <c r="K3473" s="43"/>
      <c r="L3473" s="43"/>
      <c r="M3473" s="43"/>
      <c r="N3473" s="43"/>
      <c r="O3473" s="43"/>
      <c r="P3473" s="43"/>
      <c r="Q3473" s="41"/>
    </row>
    <row r="3474" spans="1:17" s="18" customFormat="1" x14ac:dyDescent="0.2">
      <c r="A3474" s="43"/>
      <c r="B3474" s="43"/>
      <c r="C3474" s="43"/>
      <c r="D3474" s="43"/>
      <c r="E3474" s="43"/>
      <c r="F3474" s="43"/>
      <c r="G3474" s="43"/>
      <c r="H3474" s="43"/>
      <c r="I3474" s="43"/>
      <c r="J3474" s="43"/>
      <c r="K3474" s="43"/>
      <c r="L3474" s="43"/>
      <c r="M3474" s="43"/>
      <c r="N3474" s="43"/>
      <c r="O3474" s="43"/>
      <c r="P3474" s="43"/>
      <c r="Q3474" s="41"/>
    </row>
    <row r="3475" spans="1:17" s="18" customFormat="1" x14ac:dyDescent="0.2">
      <c r="A3475" s="43"/>
      <c r="B3475" s="43"/>
      <c r="C3475" s="43"/>
      <c r="D3475" s="43"/>
      <c r="E3475" s="43"/>
      <c r="F3475" s="43"/>
      <c r="G3475" s="43"/>
      <c r="H3475" s="43"/>
      <c r="I3475" s="43"/>
      <c r="J3475" s="43"/>
      <c r="K3475" s="43"/>
      <c r="L3475" s="43"/>
      <c r="M3475" s="43"/>
      <c r="N3475" s="43"/>
      <c r="O3475" s="43"/>
      <c r="P3475" s="43"/>
      <c r="Q3475" s="41"/>
    </row>
    <row r="3476" spans="1:17" s="18" customFormat="1" x14ac:dyDescent="0.2">
      <c r="A3476" s="43"/>
      <c r="B3476" s="43"/>
      <c r="C3476" s="43"/>
      <c r="D3476" s="43"/>
      <c r="E3476" s="43"/>
      <c r="F3476" s="43"/>
      <c r="G3476" s="43"/>
      <c r="H3476" s="43"/>
      <c r="I3476" s="43"/>
      <c r="J3476" s="43"/>
      <c r="K3476" s="43"/>
      <c r="L3476" s="43"/>
      <c r="M3476" s="43"/>
      <c r="N3476" s="43"/>
      <c r="O3476" s="43"/>
      <c r="P3476" s="43"/>
      <c r="Q3476" s="41"/>
    </row>
    <row r="3477" spans="1:17" s="18" customFormat="1" x14ac:dyDescent="0.2">
      <c r="A3477" s="43"/>
      <c r="B3477" s="43"/>
      <c r="C3477" s="43"/>
      <c r="D3477" s="43"/>
      <c r="E3477" s="43"/>
      <c r="F3477" s="43"/>
      <c r="G3477" s="43"/>
      <c r="H3477" s="43"/>
      <c r="I3477" s="43"/>
      <c r="J3477" s="43"/>
      <c r="K3477" s="43"/>
      <c r="L3477" s="43"/>
      <c r="M3477" s="43"/>
      <c r="N3477" s="43"/>
      <c r="O3477" s="43"/>
      <c r="P3477" s="43"/>
      <c r="Q3477" s="41"/>
    </row>
    <row r="3478" spans="1:17" s="18" customFormat="1" x14ac:dyDescent="0.2">
      <c r="A3478" s="43"/>
      <c r="B3478" s="43"/>
      <c r="C3478" s="43"/>
      <c r="D3478" s="43"/>
      <c r="E3478" s="43"/>
      <c r="F3478" s="43"/>
      <c r="G3478" s="43"/>
      <c r="H3478" s="43"/>
      <c r="I3478" s="43"/>
      <c r="J3478" s="43"/>
      <c r="K3478" s="43"/>
      <c r="L3478" s="43"/>
      <c r="M3478" s="43"/>
      <c r="N3478" s="43"/>
      <c r="O3478" s="43"/>
      <c r="P3478" s="43"/>
      <c r="Q3478" s="41"/>
    </row>
    <row r="3479" spans="1:17" s="18" customFormat="1" x14ac:dyDescent="0.2">
      <c r="A3479" s="43"/>
      <c r="B3479" s="43"/>
      <c r="C3479" s="43"/>
      <c r="D3479" s="43"/>
      <c r="E3479" s="43"/>
      <c r="F3479" s="43"/>
      <c r="G3479" s="43"/>
      <c r="H3479" s="43"/>
      <c r="I3479" s="43"/>
      <c r="J3479" s="43"/>
      <c r="K3479" s="43"/>
      <c r="L3479" s="43"/>
      <c r="M3479" s="43"/>
      <c r="N3479" s="43"/>
      <c r="O3479" s="43"/>
      <c r="P3479" s="43"/>
      <c r="Q3479" s="41"/>
    </row>
    <row r="3480" spans="1:17" s="18" customFormat="1" x14ac:dyDescent="0.2">
      <c r="A3480" s="43"/>
      <c r="B3480" s="43"/>
      <c r="C3480" s="43"/>
      <c r="D3480" s="43"/>
      <c r="E3480" s="43"/>
      <c r="F3480" s="43"/>
      <c r="G3480" s="43"/>
      <c r="H3480" s="43"/>
      <c r="I3480" s="43"/>
      <c r="J3480" s="43"/>
      <c r="K3480" s="43"/>
      <c r="L3480" s="43"/>
      <c r="M3480" s="43"/>
      <c r="N3480" s="43"/>
      <c r="O3480" s="43"/>
      <c r="P3480" s="43"/>
      <c r="Q3480" s="41"/>
    </row>
    <row r="3481" spans="1:17" s="18" customFormat="1" x14ac:dyDescent="0.2">
      <c r="A3481" s="43"/>
      <c r="B3481" s="43"/>
      <c r="C3481" s="43"/>
      <c r="D3481" s="43"/>
      <c r="E3481" s="43"/>
      <c r="F3481" s="43"/>
      <c r="G3481" s="43"/>
      <c r="H3481" s="43"/>
      <c r="I3481" s="43"/>
      <c r="J3481" s="43"/>
      <c r="K3481" s="43"/>
      <c r="L3481" s="43"/>
      <c r="M3481" s="43"/>
      <c r="N3481" s="43"/>
      <c r="O3481" s="43"/>
      <c r="P3481" s="43"/>
      <c r="Q3481" s="41"/>
    </row>
    <row r="3482" spans="1:17" s="18" customFormat="1" x14ac:dyDescent="0.2">
      <c r="A3482" s="43"/>
      <c r="B3482" s="43"/>
      <c r="C3482" s="43"/>
      <c r="D3482" s="43"/>
      <c r="E3482" s="43"/>
      <c r="F3482" s="43"/>
      <c r="G3482" s="43"/>
      <c r="H3482" s="43"/>
      <c r="I3482" s="43"/>
      <c r="J3482" s="43"/>
      <c r="K3482" s="43"/>
      <c r="L3482" s="43"/>
      <c r="M3482" s="43"/>
      <c r="N3482" s="43"/>
      <c r="O3482" s="43"/>
      <c r="P3482" s="43"/>
      <c r="Q3482" s="41"/>
    </row>
    <row r="3483" spans="1:17" s="18" customFormat="1" x14ac:dyDescent="0.2">
      <c r="A3483" s="43"/>
      <c r="B3483" s="43"/>
      <c r="C3483" s="43"/>
      <c r="D3483" s="43"/>
      <c r="E3483" s="43"/>
      <c r="F3483" s="43"/>
      <c r="G3483" s="43"/>
      <c r="H3483" s="43"/>
      <c r="I3483" s="43"/>
      <c r="J3483" s="43"/>
      <c r="K3483" s="43"/>
      <c r="L3483" s="43"/>
      <c r="M3483" s="43"/>
      <c r="N3483" s="43"/>
      <c r="O3483" s="43"/>
      <c r="P3483" s="43"/>
      <c r="Q3483" s="41"/>
    </row>
    <row r="3484" spans="1:17" s="18" customFormat="1" x14ac:dyDescent="0.2">
      <c r="A3484" s="43"/>
      <c r="B3484" s="43"/>
      <c r="C3484" s="43"/>
      <c r="D3484" s="43"/>
      <c r="E3484" s="43"/>
      <c r="F3484" s="43"/>
      <c r="G3484" s="43"/>
      <c r="H3484" s="43"/>
      <c r="I3484" s="43"/>
      <c r="J3484" s="43"/>
      <c r="K3484" s="43"/>
      <c r="L3484" s="43"/>
      <c r="M3484" s="43"/>
      <c r="N3484" s="43"/>
      <c r="O3484" s="43"/>
      <c r="P3484" s="43"/>
      <c r="Q3484" s="41"/>
    </row>
    <row r="3485" spans="1:17" s="18" customFormat="1" x14ac:dyDescent="0.2">
      <c r="A3485" s="43"/>
      <c r="B3485" s="43"/>
      <c r="C3485" s="43"/>
      <c r="D3485" s="43"/>
      <c r="E3485" s="43"/>
      <c r="F3485" s="43"/>
      <c r="G3485" s="43"/>
      <c r="H3485" s="43"/>
      <c r="I3485" s="43"/>
      <c r="J3485" s="43"/>
      <c r="K3485" s="43"/>
      <c r="L3485" s="43"/>
      <c r="M3485" s="43"/>
      <c r="N3485" s="43"/>
      <c r="O3485" s="43"/>
      <c r="P3485" s="43"/>
      <c r="Q3485" s="41"/>
    </row>
    <row r="3486" spans="1:17" s="18" customFormat="1" x14ac:dyDescent="0.2">
      <c r="A3486" s="43"/>
      <c r="B3486" s="43"/>
      <c r="C3486" s="43"/>
      <c r="D3486" s="43"/>
      <c r="E3486" s="43"/>
      <c r="F3486" s="43"/>
      <c r="G3486" s="43"/>
      <c r="H3486" s="43"/>
      <c r="I3486" s="43"/>
      <c r="J3486" s="43"/>
      <c r="K3486" s="43"/>
      <c r="L3486" s="43"/>
      <c r="M3486" s="43"/>
      <c r="N3486" s="43"/>
      <c r="O3486" s="43"/>
      <c r="P3486" s="43"/>
      <c r="Q3486" s="41"/>
    </row>
    <row r="3487" spans="1:17" s="18" customFormat="1" x14ac:dyDescent="0.2">
      <c r="A3487" s="43"/>
      <c r="B3487" s="43"/>
      <c r="C3487" s="43"/>
      <c r="D3487" s="43"/>
      <c r="E3487" s="43"/>
      <c r="F3487" s="43"/>
      <c r="G3487" s="43"/>
      <c r="H3487" s="43"/>
      <c r="I3487" s="43"/>
      <c r="J3487" s="43"/>
      <c r="K3487" s="43"/>
      <c r="L3487" s="43"/>
      <c r="M3487" s="43"/>
      <c r="N3487" s="43"/>
      <c r="O3487" s="43"/>
      <c r="P3487" s="43"/>
      <c r="Q3487" s="41"/>
    </row>
    <row r="3488" spans="1:17" s="18" customFormat="1" x14ac:dyDescent="0.2">
      <c r="A3488" s="43"/>
      <c r="B3488" s="43"/>
      <c r="C3488" s="43"/>
      <c r="D3488" s="43"/>
      <c r="E3488" s="43"/>
      <c r="F3488" s="43"/>
      <c r="G3488" s="43"/>
      <c r="H3488" s="43"/>
      <c r="I3488" s="43"/>
      <c r="J3488" s="43"/>
      <c r="K3488" s="43"/>
      <c r="L3488" s="43"/>
      <c r="M3488" s="43"/>
      <c r="N3488" s="43"/>
      <c r="O3488" s="43"/>
      <c r="P3488" s="43"/>
      <c r="Q3488" s="41"/>
    </row>
    <row r="3489" spans="1:17" s="18" customFormat="1" x14ac:dyDescent="0.2">
      <c r="A3489" s="43"/>
      <c r="B3489" s="43"/>
      <c r="C3489" s="43"/>
      <c r="D3489" s="43"/>
      <c r="E3489" s="43"/>
      <c r="F3489" s="43"/>
      <c r="G3489" s="43"/>
      <c r="H3489" s="43"/>
      <c r="I3489" s="43"/>
      <c r="J3489" s="43"/>
      <c r="K3489" s="43"/>
      <c r="L3489" s="43"/>
      <c r="M3489" s="43"/>
      <c r="N3489" s="43"/>
      <c r="O3489" s="43"/>
      <c r="P3489" s="43"/>
      <c r="Q3489" s="41"/>
    </row>
    <row r="3490" spans="1:17" s="18" customFormat="1" x14ac:dyDescent="0.2">
      <c r="A3490" s="43"/>
      <c r="B3490" s="43"/>
      <c r="C3490" s="43"/>
      <c r="D3490" s="43"/>
      <c r="E3490" s="43"/>
      <c r="F3490" s="43"/>
      <c r="G3490" s="43"/>
      <c r="H3490" s="43"/>
      <c r="I3490" s="43"/>
      <c r="J3490" s="43"/>
      <c r="K3490" s="43"/>
      <c r="L3490" s="43"/>
      <c r="M3490" s="43"/>
      <c r="N3490" s="43"/>
      <c r="O3490" s="43"/>
      <c r="P3490" s="43"/>
      <c r="Q3490" s="41"/>
    </row>
    <row r="3491" spans="1:17" s="18" customFormat="1" x14ac:dyDescent="0.2">
      <c r="A3491" s="43"/>
      <c r="B3491" s="43"/>
      <c r="C3491" s="43"/>
      <c r="D3491" s="43"/>
      <c r="E3491" s="43"/>
      <c r="F3491" s="43"/>
      <c r="G3491" s="43"/>
      <c r="H3491" s="43"/>
      <c r="I3491" s="43"/>
      <c r="J3491" s="43"/>
      <c r="K3491" s="43"/>
      <c r="L3491" s="43"/>
      <c r="M3491" s="43"/>
      <c r="N3491" s="43"/>
      <c r="O3491" s="43"/>
      <c r="P3491" s="43"/>
      <c r="Q3491" s="41"/>
    </row>
    <row r="3492" spans="1:17" s="18" customFormat="1" x14ac:dyDescent="0.2">
      <c r="A3492" s="43"/>
      <c r="B3492" s="43"/>
      <c r="C3492" s="43"/>
      <c r="D3492" s="43"/>
      <c r="E3492" s="43"/>
      <c r="F3492" s="43"/>
      <c r="G3492" s="43"/>
      <c r="H3492" s="43"/>
      <c r="I3492" s="43"/>
      <c r="J3492" s="43"/>
      <c r="K3492" s="43"/>
      <c r="L3492" s="43"/>
      <c r="M3492" s="43"/>
      <c r="N3492" s="43"/>
      <c r="O3492" s="43"/>
      <c r="P3492" s="43"/>
      <c r="Q3492" s="41"/>
    </row>
    <row r="3493" spans="1:17" s="18" customFormat="1" x14ac:dyDescent="0.2">
      <c r="A3493" s="43"/>
      <c r="B3493" s="43"/>
      <c r="C3493" s="43"/>
      <c r="D3493" s="43"/>
      <c r="E3493" s="43"/>
      <c r="F3493" s="43"/>
      <c r="G3493" s="43"/>
      <c r="H3493" s="43"/>
      <c r="I3493" s="43"/>
      <c r="J3493" s="43"/>
      <c r="K3493" s="43"/>
      <c r="L3493" s="43"/>
      <c r="M3493" s="43"/>
      <c r="N3493" s="43"/>
      <c r="O3493" s="43"/>
      <c r="P3493" s="43"/>
      <c r="Q3493" s="41"/>
    </row>
    <row r="3494" spans="1:17" s="18" customFormat="1" x14ac:dyDescent="0.2">
      <c r="A3494" s="43"/>
      <c r="B3494" s="43"/>
      <c r="C3494" s="43"/>
      <c r="D3494" s="43"/>
      <c r="E3494" s="43"/>
      <c r="F3494" s="43"/>
      <c r="G3494" s="43"/>
      <c r="H3494" s="43"/>
      <c r="I3494" s="43"/>
      <c r="J3494" s="43"/>
      <c r="K3494" s="43"/>
      <c r="L3494" s="43"/>
      <c r="M3494" s="43"/>
      <c r="N3494" s="43"/>
      <c r="O3494" s="43"/>
      <c r="P3494" s="43"/>
      <c r="Q3494" s="41"/>
    </row>
    <row r="3495" spans="1:17" s="18" customFormat="1" x14ac:dyDescent="0.2">
      <c r="A3495" s="43"/>
      <c r="B3495" s="43"/>
      <c r="C3495" s="43"/>
      <c r="D3495" s="43"/>
      <c r="E3495" s="43"/>
      <c r="F3495" s="43"/>
      <c r="G3495" s="43"/>
      <c r="H3495" s="43"/>
      <c r="I3495" s="43"/>
      <c r="J3495" s="43"/>
      <c r="K3495" s="43"/>
      <c r="L3495" s="43"/>
      <c r="M3495" s="43"/>
      <c r="N3495" s="43"/>
      <c r="O3495" s="43"/>
      <c r="P3495" s="43"/>
      <c r="Q3495" s="41"/>
    </row>
    <row r="3496" spans="1:17" s="18" customFormat="1" x14ac:dyDescent="0.2">
      <c r="A3496" s="43"/>
      <c r="B3496" s="43"/>
      <c r="C3496" s="43"/>
      <c r="D3496" s="43"/>
      <c r="E3496" s="43"/>
      <c r="F3496" s="43"/>
      <c r="G3496" s="43"/>
      <c r="H3496" s="43"/>
      <c r="I3496" s="43"/>
      <c r="J3496" s="43"/>
      <c r="K3496" s="43"/>
      <c r="L3496" s="43"/>
      <c r="M3496" s="43"/>
      <c r="N3496" s="43"/>
      <c r="O3496" s="43"/>
      <c r="P3496" s="43"/>
      <c r="Q3496" s="41"/>
    </row>
    <row r="3497" spans="1:17" s="18" customFormat="1" x14ac:dyDescent="0.2">
      <c r="A3497" s="43"/>
      <c r="B3497" s="43"/>
      <c r="C3497" s="43"/>
      <c r="D3497" s="43"/>
      <c r="E3497" s="43"/>
      <c r="F3497" s="43"/>
      <c r="G3497" s="43"/>
      <c r="H3497" s="43"/>
      <c r="I3497" s="43"/>
      <c r="J3497" s="43"/>
      <c r="K3497" s="43"/>
      <c r="L3497" s="43"/>
      <c r="M3497" s="43"/>
      <c r="N3497" s="43"/>
      <c r="O3497" s="43"/>
      <c r="P3497" s="43"/>
      <c r="Q3497" s="41"/>
    </row>
    <row r="3498" spans="1:17" s="18" customFormat="1" x14ac:dyDescent="0.2">
      <c r="A3498" s="43"/>
      <c r="B3498" s="43"/>
      <c r="C3498" s="43"/>
      <c r="D3498" s="43"/>
      <c r="E3498" s="43"/>
      <c r="F3498" s="43"/>
      <c r="G3498" s="43"/>
      <c r="H3498" s="43"/>
      <c r="I3498" s="43"/>
      <c r="J3498" s="43"/>
      <c r="K3498" s="43"/>
      <c r="L3498" s="43"/>
      <c r="M3498" s="43"/>
      <c r="N3498" s="43"/>
      <c r="O3498" s="43"/>
      <c r="P3498" s="43"/>
      <c r="Q3498" s="41"/>
    </row>
    <row r="3499" spans="1:17" s="18" customFormat="1" x14ac:dyDescent="0.2">
      <c r="A3499" s="43"/>
      <c r="B3499" s="43"/>
      <c r="C3499" s="43"/>
      <c r="D3499" s="43"/>
      <c r="E3499" s="43"/>
      <c r="F3499" s="43"/>
      <c r="G3499" s="43"/>
      <c r="H3499" s="43"/>
      <c r="I3499" s="43"/>
      <c r="J3499" s="43"/>
      <c r="K3499" s="43"/>
      <c r="L3499" s="43"/>
      <c r="M3499" s="43"/>
      <c r="N3499" s="43"/>
      <c r="O3499" s="43"/>
      <c r="P3499" s="43"/>
      <c r="Q3499" s="41"/>
    </row>
    <row r="3500" spans="1:17" s="18" customFormat="1" x14ac:dyDescent="0.2">
      <c r="A3500" s="43"/>
      <c r="B3500" s="43"/>
      <c r="C3500" s="43"/>
      <c r="D3500" s="43"/>
      <c r="E3500" s="43"/>
      <c r="F3500" s="43"/>
      <c r="G3500" s="43"/>
      <c r="H3500" s="43"/>
      <c r="I3500" s="43"/>
      <c r="J3500" s="43"/>
      <c r="K3500" s="43"/>
      <c r="L3500" s="43"/>
      <c r="M3500" s="43"/>
      <c r="N3500" s="43"/>
      <c r="O3500" s="43"/>
      <c r="P3500" s="43"/>
      <c r="Q3500" s="41"/>
    </row>
    <row r="3501" spans="1:17" s="18" customFormat="1" x14ac:dyDescent="0.2">
      <c r="A3501" s="43"/>
      <c r="B3501" s="43"/>
      <c r="C3501" s="43"/>
      <c r="D3501" s="43"/>
      <c r="E3501" s="43"/>
      <c r="F3501" s="43"/>
      <c r="G3501" s="43"/>
      <c r="H3501" s="43"/>
      <c r="I3501" s="43"/>
      <c r="J3501" s="43"/>
      <c r="K3501" s="43"/>
      <c r="L3501" s="43"/>
      <c r="M3501" s="43"/>
      <c r="N3501" s="43"/>
      <c r="O3501" s="43"/>
      <c r="P3501" s="43"/>
      <c r="Q3501" s="41"/>
    </row>
    <row r="3502" spans="1:17" s="18" customFormat="1" x14ac:dyDescent="0.2">
      <c r="A3502" s="43"/>
      <c r="B3502" s="43"/>
      <c r="C3502" s="43"/>
      <c r="D3502" s="43"/>
      <c r="E3502" s="43"/>
      <c r="F3502" s="43"/>
      <c r="G3502" s="43"/>
      <c r="H3502" s="43"/>
      <c r="I3502" s="43"/>
      <c r="J3502" s="43"/>
      <c r="K3502" s="43"/>
      <c r="L3502" s="43"/>
      <c r="M3502" s="43"/>
      <c r="N3502" s="43"/>
      <c r="O3502" s="43"/>
      <c r="P3502" s="43"/>
      <c r="Q3502" s="41"/>
    </row>
    <row r="3503" spans="1:17" s="18" customFormat="1" x14ac:dyDescent="0.2">
      <c r="A3503" s="43"/>
      <c r="B3503" s="43"/>
      <c r="C3503" s="43"/>
      <c r="D3503" s="43"/>
      <c r="E3503" s="43"/>
      <c r="F3503" s="43"/>
      <c r="G3503" s="43"/>
      <c r="H3503" s="43"/>
      <c r="I3503" s="43"/>
      <c r="J3503" s="43"/>
      <c r="K3503" s="43"/>
      <c r="L3503" s="43"/>
      <c r="M3503" s="43"/>
      <c r="N3503" s="43"/>
      <c r="O3503" s="43"/>
      <c r="P3503" s="43"/>
      <c r="Q3503" s="41"/>
    </row>
    <row r="3504" spans="1:17" s="18" customFormat="1" x14ac:dyDescent="0.2">
      <c r="A3504" s="43"/>
      <c r="B3504" s="43"/>
      <c r="C3504" s="43"/>
      <c r="D3504" s="43"/>
      <c r="E3504" s="43"/>
      <c r="F3504" s="43"/>
      <c r="G3504" s="43"/>
      <c r="H3504" s="43"/>
      <c r="I3504" s="43"/>
      <c r="J3504" s="43"/>
      <c r="K3504" s="43"/>
      <c r="L3504" s="43"/>
      <c r="M3504" s="43"/>
      <c r="N3504" s="43"/>
      <c r="O3504" s="43"/>
      <c r="P3504" s="43"/>
      <c r="Q3504" s="41"/>
    </row>
    <row r="3505" spans="1:17" s="18" customFormat="1" x14ac:dyDescent="0.2">
      <c r="A3505" s="43"/>
      <c r="B3505" s="43"/>
      <c r="C3505" s="43"/>
      <c r="D3505" s="43"/>
      <c r="E3505" s="43"/>
      <c r="F3505" s="43"/>
      <c r="G3505" s="43"/>
      <c r="H3505" s="43"/>
      <c r="I3505" s="43"/>
      <c r="J3505" s="43"/>
      <c r="K3505" s="43"/>
      <c r="L3505" s="43"/>
      <c r="M3505" s="43"/>
      <c r="N3505" s="43"/>
      <c r="O3505" s="43"/>
      <c r="P3505" s="43"/>
      <c r="Q3505" s="41"/>
    </row>
    <row r="3506" spans="1:17" s="18" customFormat="1" x14ac:dyDescent="0.2">
      <c r="A3506" s="43"/>
      <c r="B3506" s="43"/>
      <c r="C3506" s="43"/>
      <c r="D3506" s="43"/>
      <c r="E3506" s="43"/>
      <c r="F3506" s="43"/>
      <c r="G3506" s="43"/>
      <c r="H3506" s="43"/>
      <c r="I3506" s="43"/>
      <c r="J3506" s="43"/>
      <c r="K3506" s="43"/>
      <c r="L3506" s="43"/>
      <c r="M3506" s="43"/>
      <c r="N3506" s="43"/>
      <c r="O3506" s="43"/>
      <c r="P3506" s="43"/>
      <c r="Q3506" s="41"/>
    </row>
    <row r="3507" spans="1:17" s="18" customFormat="1" x14ac:dyDescent="0.2">
      <c r="A3507" s="43"/>
      <c r="B3507" s="43"/>
      <c r="C3507" s="43"/>
      <c r="D3507" s="43"/>
      <c r="E3507" s="43"/>
      <c r="F3507" s="43"/>
      <c r="G3507" s="43"/>
      <c r="H3507" s="43"/>
      <c r="I3507" s="43"/>
      <c r="J3507" s="43"/>
      <c r="K3507" s="43"/>
      <c r="L3507" s="43"/>
      <c r="M3507" s="43"/>
      <c r="N3507" s="43"/>
      <c r="O3507" s="43"/>
      <c r="P3507" s="43"/>
      <c r="Q3507" s="41"/>
    </row>
    <row r="3508" spans="1:17" s="18" customFormat="1" x14ac:dyDescent="0.2">
      <c r="A3508" s="43"/>
      <c r="B3508" s="43"/>
      <c r="C3508" s="43"/>
      <c r="D3508" s="43"/>
      <c r="E3508" s="43"/>
      <c r="F3508" s="43"/>
      <c r="G3508" s="43"/>
      <c r="H3508" s="43"/>
      <c r="I3508" s="43"/>
      <c r="J3508" s="43"/>
      <c r="K3508" s="43"/>
      <c r="L3508" s="43"/>
      <c r="M3508" s="43"/>
      <c r="N3508" s="43"/>
      <c r="O3508" s="43"/>
      <c r="P3508" s="43"/>
      <c r="Q3508" s="41"/>
    </row>
    <row r="3509" spans="1:17" s="18" customFormat="1" x14ac:dyDescent="0.2">
      <c r="A3509" s="43"/>
      <c r="B3509" s="43"/>
      <c r="C3509" s="43"/>
      <c r="D3509" s="43"/>
      <c r="E3509" s="43"/>
      <c r="F3509" s="43"/>
      <c r="G3509" s="43"/>
      <c r="H3509" s="43"/>
      <c r="I3509" s="43"/>
      <c r="J3509" s="43"/>
      <c r="K3509" s="43"/>
      <c r="L3509" s="43"/>
      <c r="M3509" s="43"/>
      <c r="N3509" s="43"/>
      <c r="O3509" s="43"/>
      <c r="P3509" s="43"/>
      <c r="Q3509" s="41"/>
    </row>
    <row r="3510" spans="1:17" s="18" customFormat="1" x14ac:dyDescent="0.2">
      <c r="A3510" s="43"/>
      <c r="B3510" s="43"/>
      <c r="C3510" s="43"/>
      <c r="D3510" s="43"/>
      <c r="E3510" s="43"/>
      <c r="F3510" s="43"/>
      <c r="G3510" s="43"/>
      <c r="H3510" s="43"/>
      <c r="I3510" s="43"/>
      <c r="J3510" s="43"/>
      <c r="K3510" s="43"/>
      <c r="L3510" s="43"/>
      <c r="M3510" s="43"/>
      <c r="N3510" s="43"/>
      <c r="O3510" s="43"/>
      <c r="P3510" s="43"/>
      <c r="Q3510" s="41"/>
    </row>
    <row r="3511" spans="1:17" s="18" customFormat="1" x14ac:dyDescent="0.2">
      <c r="A3511" s="43"/>
      <c r="B3511" s="43"/>
      <c r="C3511" s="43"/>
      <c r="D3511" s="43"/>
      <c r="E3511" s="43"/>
      <c r="F3511" s="43"/>
      <c r="G3511" s="43"/>
      <c r="H3511" s="43"/>
      <c r="I3511" s="43"/>
      <c r="J3511" s="43"/>
      <c r="K3511" s="43"/>
      <c r="L3511" s="43"/>
      <c r="M3511" s="43"/>
      <c r="N3511" s="43"/>
      <c r="O3511" s="43"/>
      <c r="P3511" s="43"/>
      <c r="Q3511" s="41"/>
    </row>
    <row r="3512" spans="1:17" s="18" customFormat="1" x14ac:dyDescent="0.2">
      <c r="A3512" s="43"/>
      <c r="B3512" s="43"/>
      <c r="C3512" s="43"/>
      <c r="D3512" s="43"/>
      <c r="E3512" s="43"/>
      <c r="F3512" s="43"/>
      <c r="G3512" s="43"/>
      <c r="H3512" s="43"/>
      <c r="I3512" s="43"/>
      <c r="J3512" s="43"/>
      <c r="K3512" s="43"/>
      <c r="L3512" s="43"/>
      <c r="M3512" s="43"/>
      <c r="N3512" s="43"/>
      <c r="O3512" s="43"/>
      <c r="P3512" s="43"/>
      <c r="Q3512" s="41"/>
    </row>
    <row r="3513" spans="1:17" s="18" customFormat="1" x14ac:dyDescent="0.2">
      <c r="A3513" s="43"/>
      <c r="B3513" s="43"/>
      <c r="C3513" s="43"/>
      <c r="D3513" s="43"/>
      <c r="E3513" s="43"/>
      <c r="F3513" s="43"/>
      <c r="G3513" s="43"/>
      <c r="H3513" s="43"/>
      <c r="I3513" s="43"/>
      <c r="J3513" s="43"/>
      <c r="K3513" s="43"/>
      <c r="L3513" s="43"/>
      <c r="M3513" s="43"/>
      <c r="N3513" s="43"/>
      <c r="O3513" s="43"/>
      <c r="P3513" s="43"/>
      <c r="Q3513" s="41"/>
    </row>
    <row r="3514" spans="1:17" s="18" customFormat="1" x14ac:dyDescent="0.2">
      <c r="A3514" s="43"/>
      <c r="B3514" s="43"/>
      <c r="C3514" s="43"/>
      <c r="D3514" s="43"/>
      <c r="E3514" s="43"/>
      <c r="F3514" s="43"/>
      <c r="G3514" s="43"/>
      <c r="H3514" s="43"/>
      <c r="I3514" s="43"/>
      <c r="J3514" s="43"/>
      <c r="K3514" s="43"/>
      <c r="L3514" s="43"/>
      <c r="M3514" s="43"/>
      <c r="N3514" s="43"/>
      <c r="O3514" s="43"/>
      <c r="P3514" s="43"/>
      <c r="Q3514" s="41"/>
    </row>
    <row r="3515" spans="1:17" s="18" customFormat="1" x14ac:dyDescent="0.2">
      <c r="A3515" s="43"/>
      <c r="B3515" s="43"/>
      <c r="C3515" s="43"/>
      <c r="D3515" s="43"/>
      <c r="E3515" s="43"/>
      <c r="F3515" s="43"/>
      <c r="G3515" s="43"/>
      <c r="H3515" s="43"/>
      <c r="I3515" s="43"/>
      <c r="J3515" s="43"/>
      <c r="K3515" s="43"/>
      <c r="L3515" s="43"/>
      <c r="M3515" s="43"/>
      <c r="N3515" s="43"/>
      <c r="O3515" s="43"/>
      <c r="P3515" s="43"/>
      <c r="Q3515" s="41"/>
    </row>
    <row r="3516" spans="1:17" s="18" customFormat="1" x14ac:dyDescent="0.2">
      <c r="A3516" s="43"/>
      <c r="B3516" s="43"/>
      <c r="C3516" s="43"/>
      <c r="D3516" s="43"/>
      <c r="E3516" s="43"/>
      <c r="F3516" s="43"/>
      <c r="G3516" s="43"/>
      <c r="H3516" s="43"/>
      <c r="I3516" s="43"/>
      <c r="J3516" s="43"/>
      <c r="K3516" s="43"/>
      <c r="L3516" s="43"/>
      <c r="M3516" s="43"/>
      <c r="N3516" s="43"/>
      <c r="O3516" s="43"/>
      <c r="P3516" s="43"/>
      <c r="Q3516" s="41"/>
    </row>
    <row r="3517" spans="1:17" s="18" customFormat="1" x14ac:dyDescent="0.2">
      <c r="A3517" s="43"/>
      <c r="B3517" s="43"/>
      <c r="C3517" s="43"/>
      <c r="D3517" s="43"/>
      <c r="E3517" s="43"/>
      <c r="F3517" s="43"/>
      <c r="G3517" s="43"/>
      <c r="H3517" s="43"/>
      <c r="I3517" s="43"/>
      <c r="J3517" s="43"/>
      <c r="K3517" s="43"/>
      <c r="L3517" s="43"/>
      <c r="M3517" s="43"/>
      <c r="N3517" s="43"/>
      <c r="O3517" s="43"/>
      <c r="P3517" s="43"/>
      <c r="Q3517" s="41"/>
    </row>
    <row r="3518" spans="1:17" s="18" customFormat="1" x14ac:dyDescent="0.2">
      <c r="A3518" s="43"/>
      <c r="B3518" s="43"/>
      <c r="C3518" s="43"/>
      <c r="D3518" s="43"/>
      <c r="E3518" s="43"/>
      <c r="F3518" s="43"/>
      <c r="G3518" s="43"/>
      <c r="H3518" s="43"/>
      <c r="I3518" s="43"/>
      <c r="J3518" s="43"/>
      <c r="K3518" s="43"/>
      <c r="L3518" s="43"/>
      <c r="M3518" s="43"/>
      <c r="N3518" s="43"/>
      <c r="O3518" s="43"/>
      <c r="P3518" s="43"/>
      <c r="Q3518" s="41"/>
    </row>
    <row r="3519" spans="1:17" s="18" customFormat="1" x14ac:dyDescent="0.2">
      <c r="A3519" s="43"/>
      <c r="B3519" s="43"/>
      <c r="C3519" s="43"/>
      <c r="D3519" s="43"/>
      <c r="E3519" s="43"/>
      <c r="F3519" s="43"/>
      <c r="G3519" s="43"/>
      <c r="H3519" s="43"/>
      <c r="I3519" s="43"/>
      <c r="J3519" s="43"/>
      <c r="K3519" s="43"/>
      <c r="L3519" s="43"/>
      <c r="M3519" s="43"/>
      <c r="N3519" s="43"/>
      <c r="O3519" s="43"/>
      <c r="P3519" s="43"/>
      <c r="Q3519" s="41"/>
    </row>
    <row r="3520" spans="1:17" s="18" customFormat="1" x14ac:dyDescent="0.2">
      <c r="A3520" s="43"/>
      <c r="B3520" s="43"/>
      <c r="C3520" s="43"/>
      <c r="D3520" s="43"/>
      <c r="E3520" s="43"/>
      <c r="F3520" s="43"/>
      <c r="G3520" s="43"/>
      <c r="H3520" s="43"/>
      <c r="I3520" s="43"/>
      <c r="J3520" s="43"/>
      <c r="K3520" s="43"/>
      <c r="L3520" s="43"/>
      <c r="M3520" s="43"/>
      <c r="N3520" s="43"/>
      <c r="O3520" s="43"/>
      <c r="P3520" s="43"/>
      <c r="Q3520" s="41"/>
    </row>
    <row r="3521" spans="1:17" s="18" customFormat="1" x14ac:dyDescent="0.2">
      <c r="A3521" s="43"/>
      <c r="B3521" s="43"/>
      <c r="C3521" s="43"/>
      <c r="D3521" s="43"/>
      <c r="E3521" s="43"/>
      <c r="F3521" s="43"/>
      <c r="G3521" s="43"/>
      <c r="H3521" s="43"/>
      <c r="I3521" s="43"/>
      <c r="J3521" s="43"/>
      <c r="K3521" s="43"/>
      <c r="L3521" s="43"/>
      <c r="M3521" s="43"/>
      <c r="N3521" s="43"/>
      <c r="O3521" s="43"/>
      <c r="P3521" s="43"/>
      <c r="Q3521" s="41"/>
    </row>
    <row r="3522" spans="1:17" s="18" customFormat="1" x14ac:dyDescent="0.2">
      <c r="A3522" s="43"/>
      <c r="B3522" s="43"/>
      <c r="C3522" s="43"/>
      <c r="D3522" s="43"/>
      <c r="E3522" s="43"/>
      <c r="F3522" s="43"/>
      <c r="G3522" s="43"/>
      <c r="H3522" s="43"/>
      <c r="I3522" s="43"/>
      <c r="J3522" s="43"/>
      <c r="K3522" s="43"/>
      <c r="L3522" s="43"/>
      <c r="M3522" s="43"/>
      <c r="N3522" s="43"/>
      <c r="O3522" s="43"/>
      <c r="P3522" s="43"/>
      <c r="Q3522" s="41"/>
    </row>
    <row r="3523" spans="1:17" s="18" customFormat="1" x14ac:dyDescent="0.2">
      <c r="A3523" s="43"/>
      <c r="B3523" s="43"/>
      <c r="C3523" s="43"/>
      <c r="D3523" s="43"/>
      <c r="E3523" s="43"/>
      <c r="F3523" s="43"/>
      <c r="G3523" s="43"/>
      <c r="H3523" s="43"/>
      <c r="I3523" s="43"/>
      <c r="J3523" s="43"/>
      <c r="K3523" s="43"/>
      <c r="L3523" s="43"/>
      <c r="M3523" s="43"/>
      <c r="N3523" s="43"/>
      <c r="O3523" s="43"/>
      <c r="P3523" s="43"/>
      <c r="Q3523" s="41"/>
    </row>
    <row r="3524" spans="1:17" s="18" customFormat="1" x14ac:dyDescent="0.2">
      <c r="A3524" s="43"/>
      <c r="B3524" s="43"/>
      <c r="C3524" s="43"/>
      <c r="D3524" s="43"/>
      <c r="E3524" s="43"/>
      <c r="F3524" s="43"/>
      <c r="G3524" s="43"/>
      <c r="H3524" s="43"/>
      <c r="I3524" s="43"/>
      <c r="J3524" s="43"/>
      <c r="K3524" s="43"/>
      <c r="L3524" s="43"/>
      <c r="M3524" s="43"/>
      <c r="N3524" s="43"/>
      <c r="O3524" s="43"/>
      <c r="P3524" s="43"/>
      <c r="Q3524" s="41"/>
    </row>
    <row r="3525" spans="1:17" s="18" customFormat="1" x14ac:dyDescent="0.2">
      <c r="A3525" s="43"/>
      <c r="B3525" s="43"/>
      <c r="C3525" s="43"/>
      <c r="D3525" s="43"/>
      <c r="E3525" s="43"/>
      <c r="F3525" s="43"/>
      <c r="G3525" s="43"/>
      <c r="H3525" s="43"/>
      <c r="I3525" s="43"/>
      <c r="J3525" s="43"/>
      <c r="K3525" s="43"/>
      <c r="L3525" s="43"/>
      <c r="M3525" s="43"/>
      <c r="N3525" s="43"/>
      <c r="O3525" s="43"/>
      <c r="P3525" s="43"/>
      <c r="Q3525" s="41"/>
    </row>
    <row r="3526" spans="1:17" s="18" customFormat="1" x14ac:dyDescent="0.2">
      <c r="A3526" s="43"/>
      <c r="B3526" s="43"/>
      <c r="C3526" s="43"/>
      <c r="D3526" s="43"/>
      <c r="E3526" s="43"/>
      <c r="F3526" s="43"/>
      <c r="G3526" s="43"/>
      <c r="H3526" s="43"/>
      <c r="I3526" s="43"/>
      <c r="J3526" s="43"/>
      <c r="K3526" s="43"/>
      <c r="L3526" s="43"/>
      <c r="M3526" s="43"/>
      <c r="N3526" s="43"/>
      <c r="O3526" s="43"/>
      <c r="P3526" s="43"/>
      <c r="Q3526" s="41"/>
    </row>
    <row r="3527" spans="1:17" s="18" customFormat="1" x14ac:dyDescent="0.2">
      <c r="A3527" s="43"/>
      <c r="B3527" s="43"/>
      <c r="C3527" s="43"/>
      <c r="D3527" s="43"/>
      <c r="E3527" s="43"/>
      <c r="F3527" s="43"/>
      <c r="G3527" s="43"/>
      <c r="H3527" s="43"/>
      <c r="I3527" s="43"/>
      <c r="J3527" s="43"/>
      <c r="K3527" s="43"/>
      <c r="L3527" s="43"/>
      <c r="M3527" s="43"/>
      <c r="N3527" s="43"/>
      <c r="O3527" s="43"/>
      <c r="P3527" s="43"/>
      <c r="Q3527" s="41"/>
    </row>
    <row r="3528" spans="1:17" s="18" customFormat="1" x14ac:dyDescent="0.2">
      <c r="A3528" s="43"/>
      <c r="B3528" s="43"/>
      <c r="C3528" s="43"/>
      <c r="D3528" s="43"/>
      <c r="E3528" s="43"/>
      <c r="F3528" s="43"/>
      <c r="G3528" s="43"/>
      <c r="H3528" s="43"/>
      <c r="I3528" s="43"/>
      <c r="J3528" s="43"/>
      <c r="K3528" s="43"/>
      <c r="L3528" s="43"/>
      <c r="M3528" s="43"/>
      <c r="N3528" s="43"/>
      <c r="O3528" s="43"/>
      <c r="P3528" s="43"/>
      <c r="Q3528" s="41"/>
    </row>
    <row r="3529" spans="1:17" s="18" customFormat="1" x14ac:dyDescent="0.2">
      <c r="A3529" s="43"/>
      <c r="B3529" s="43"/>
      <c r="C3529" s="43"/>
      <c r="D3529" s="43"/>
      <c r="E3529" s="43"/>
      <c r="F3529" s="43"/>
      <c r="G3529" s="43"/>
      <c r="H3529" s="43"/>
      <c r="I3529" s="43"/>
      <c r="J3529" s="43"/>
      <c r="K3529" s="43"/>
      <c r="L3529" s="43"/>
      <c r="M3529" s="43"/>
      <c r="N3529" s="43"/>
      <c r="O3529" s="43"/>
      <c r="P3529" s="43"/>
      <c r="Q3529" s="41"/>
    </row>
    <row r="3530" spans="1:17" s="18" customFormat="1" x14ac:dyDescent="0.2">
      <c r="A3530" s="43"/>
      <c r="B3530" s="43"/>
      <c r="C3530" s="43"/>
      <c r="D3530" s="43"/>
      <c r="E3530" s="43"/>
      <c r="F3530" s="43"/>
      <c r="G3530" s="43"/>
      <c r="H3530" s="43"/>
      <c r="I3530" s="43"/>
      <c r="J3530" s="43"/>
      <c r="K3530" s="43"/>
      <c r="L3530" s="43"/>
      <c r="M3530" s="43"/>
      <c r="N3530" s="43"/>
      <c r="O3530" s="43"/>
      <c r="P3530" s="43"/>
      <c r="Q3530" s="41"/>
    </row>
    <row r="3531" spans="1:17" s="18" customFormat="1" x14ac:dyDescent="0.2">
      <c r="A3531" s="43"/>
      <c r="B3531" s="43"/>
      <c r="C3531" s="43"/>
      <c r="D3531" s="43"/>
      <c r="E3531" s="43"/>
      <c r="F3531" s="43"/>
      <c r="G3531" s="43"/>
      <c r="H3531" s="43"/>
      <c r="I3531" s="43"/>
      <c r="J3531" s="43"/>
      <c r="K3531" s="43"/>
      <c r="L3531" s="43"/>
      <c r="M3531" s="43"/>
      <c r="N3531" s="43"/>
      <c r="O3531" s="43"/>
      <c r="P3531" s="43"/>
      <c r="Q3531" s="41"/>
    </row>
    <row r="3532" spans="1:17" s="18" customFormat="1" x14ac:dyDescent="0.2">
      <c r="A3532" s="43"/>
      <c r="B3532" s="43"/>
      <c r="C3532" s="43"/>
      <c r="D3532" s="43"/>
      <c r="E3532" s="43"/>
      <c r="F3532" s="43"/>
      <c r="G3532" s="43"/>
      <c r="H3532" s="43"/>
      <c r="I3532" s="43"/>
      <c r="J3532" s="43"/>
      <c r="K3532" s="43"/>
      <c r="L3532" s="43"/>
      <c r="M3532" s="43"/>
      <c r="N3532" s="43"/>
      <c r="O3532" s="43"/>
      <c r="P3532" s="43"/>
      <c r="Q3532" s="41"/>
    </row>
    <row r="3533" spans="1:17" s="18" customFormat="1" x14ac:dyDescent="0.2">
      <c r="A3533" s="43"/>
      <c r="B3533" s="43"/>
      <c r="C3533" s="43"/>
      <c r="D3533" s="43"/>
      <c r="E3533" s="43"/>
      <c r="F3533" s="43"/>
      <c r="G3533" s="43"/>
      <c r="H3533" s="43"/>
      <c r="I3533" s="43"/>
      <c r="J3533" s="43"/>
      <c r="K3533" s="43"/>
      <c r="L3533" s="43"/>
      <c r="M3533" s="43"/>
      <c r="N3533" s="43"/>
      <c r="O3533" s="43"/>
      <c r="P3533" s="43"/>
      <c r="Q3533" s="41"/>
    </row>
    <row r="3534" spans="1:17" s="18" customFormat="1" x14ac:dyDescent="0.2">
      <c r="A3534" s="43"/>
      <c r="B3534" s="43"/>
      <c r="C3534" s="43"/>
      <c r="D3534" s="43"/>
      <c r="E3534" s="43"/>
      <c r="F3534" s="43"/>
      <c r="G3534" s="43"/>
      <c r="H3534" s="43"/>
      <c r="I3534" s="43"/>
      <c r="J3534" s="43"/>
      <c r="K3534" s="43"/>
      <c r="L3534" s="43"/>
      <c r="M3534" s="43"/>
      <c r="N3534" s="43"/>
      <c r="O3534" s="43"/>
      <c r="P3534" s="43"/>
      <c r="Q3534" s="41"/>
    </row>
    <row r="3535" spans="1:17" s="18" customFormat="1" x14ac:dyDescent="0.2">
      <c r="A3535" s="43"/>
      <c r="B3535" s="43"/>
      <c r="C3535" s="43"/>
      <c r="D3535" s="43"/>
      <c r="E3535" s="43"/>
      <c r="F3535" s="43"/>
      <c r="G3535" s="43"/>
      <c r="H3535" s="43"/>
      <c r="I3535" s="43"/>
      <c r="J3535" s="43"/>
      <c r="K3535" s="43"/>
      <c r="L3535" s="43"/>
      <c r="M3535" s="43"/>
      <c r="N3535" s="43"/>
      <c r="O3535" s="43"/>
      <c r="P3535" s="43"/>
      <c r="Q3535" s="41"/>
    </row>
    <row r="3536" spans="1:17" s="18" customFormat="1" x14ac:dyDescent="0.2">
      <c r="A3536" s="43"/>
      <c r="B3536" s="43"/>
      <c r="C3536" s="43"/>
      <c r="D3536" s="43"/>
      <c r="E3536" s="43"/>
      <c r="F3536" s="43"/>
      <c r="G3536" s="43"/>
      <c r="H3536" s="43"/>
      <c r="I3536" s="43"/>
      <c r="J3536" s="43"/>
      <c r="K3536" s="43"/>
      <c r="L3536" s="43"/>
      <c r="M3536" s="43"/>
      <c r="N3536" s="43"/>
      <c r="O3536" s="43"/>
      <c r="P3536" s="43"/>
      <c r="Q3536" s="41"/>
    </row>
    <row r="3537" spans="1:17" s="18" customFormat="1" x14ac:dyDescent="0.2">
      <c r="A3537" s="43"/>
      <c r="B3537" s="43"/>
      <c r="C3537" s="43"/>
      <c r="D3537" s="43"/>
      <c r="E3537" s="43"/>
      <c r="F3537" s="43"/>
      <c r="G3537" s="43"/>
      <c r="H3537" s="43"/>
      <c r="I3537" s="43"/>
      <c r="J3537" s="43"/>
      <c r="K3537" s="43"/>
      <c r="L3537" s="43"/>
      <c r="M3537" s="43"/>
      <c r="N3537" s="43"/>
      <c r="O3537" s="43"/>
      <c r="P3537" s="43"/>
      <c r="Q3537" s="41"/>
    </row>
    <row r="3538" spans="1:17" s="18" customFormat="1" x14ac:dyDescent="0.2">
      <c r="A3538" s="43"/>
      <c r="B3538" s="43"/>
      <c r="C3538" s="43"/>
      <c r="D3538" s="43"/>
      <c r="E3538" s="43"/>
      <c r="F3538" s="43"/>
      <c r="G3538" s="43"/>
      <c r="H3538" s="43"/>
      <c r="I3538" s="43"/>
      <c r="J3538" s="43"/>
      <c r="K3538" s="43"/>
      <c r="L3538" s="43"/>
      <c r="M3538" s="43"/>
      <c r="N3538" s="43"/>
      <c r="O3538" s="43"/>
      <c r="P3538" s="43"/>
      <c r="Q3538" s="41"/>
    </row>
    <row r="3539" spans="1:17" s="18" customFormat="1" x14ac:dyDescent="0.2">
      <c r="A3539" s="43"/>
      <c r="B3539" s="43"/>
      <c r="C3539" s="43"/>
      <c r="D3539" s="43"/>
      <c r="E3539" s="43"/>
      <c r="F3539" s="43"/>
      <c r="G3539" s="43"/>
      <c r="H3539" s="43"/>
      <c r="I3539" s="43"/>
      <c r="J3539" s="43"/>
      <c r="K3539" s="43"/>
      <c r="L3539" s="43"/>
      <c r="M3539" s="43"/>
      <c r="N3539" s="43"/>
      <c r="O3539" s="43"/>
      <c r="P3539" s="43"/>
      <c r="Q3539" s="41"/>
    </row>
    <row r="3540" spans="1:17" s="18" customFormat="1" x14ac:dyDescent="0.2">
      <c r="A3540" s="43"/>
      <c r="B3540" s="43"/>
      <c r="C3540" s="43"/>
      <c r="D3540" s="43"/>
      <c r="E3540" s="43"/>
      <c r="F3540" s="43"/>
      <c r="G3540" s="43"/>
      <c r="H3540" s="43"/>
      <c r="I3540" s="43"/>
      <c r="J3540" s="43"/>
      <c r="K3540" s="43"/>
      <c r="L3540" s="43"/>
      <c r="M3540" s="43"/>
      <c r="N3540" s="43"/>
      <c r="O3540" s="43"/>
      <c r="P3540" s="43"/>
      <c r="Q3540" s="41"/>
    </row>
    <row r="3541" spans="1:17" s="18" customFormat="1" x14ac:dyDescent="0.2">
      <c r="A3541" s="43"/>
      <c r="B3541" s="43"/>
      <c r="C3541" s="43"/>
      <c r="D3541" s="43"/>
      <c r="E3541" s="43"/>
      <c r="F3541" s="43"/>
      <c r="G3541" s="43"/>
      <c r="H3541" s="43"/>
      <c r="I3541" s="43"/>
      <c r="J3541" s="43"/>
      <c r="K3541" s="43"/>
      <c r="L3541" s="43"/>
      <c r="M3541" s="43"/>
      <c r="N3541" s="43"/>
      <c r="O3541" s="43"/>
      <c r="P3541" s="43"/>
      <c r="Q3541" s="41"/>
    </row>
    <row r="3542" spans="1:17" s="18" customFormat="1" x14ac:dyDescent="0.2">
      <c r="A3542" s="43"/>
      <c r="B3542" s="43"/>
      <c r="C3542" s="43"/>
      <c r="D3542" s="43"/>
      <c r="E3542" s="43"/>
      <c r="F3542" s="43"/>
      <c r="G3542" s="43"/>
      <c r="H3542" s="43"/>
      <c r="I3542" s="43"/>
      <c r="J3542" s="43"/>
      <c r="K3542" s="43"/>
      <c r="L3542" s="43"/>
      <c r="M3542" s="43"/>
      <c r="N3542" s="43"/>
      <c r="O3542" s="43"/>
      <c r="P3542" s="43"/>
      <c r="Q3542" s="41"/>
    </row>
    <row r="3543" spans="1:17" s="18" customFormat="1" x14ac:dyDescent="0.2">
      <c r="A3543" s="43"/>
      <c r="B3543" s="43"/>
      <c r="C3543" s="43"/>
      <c r="D3543" s="43"/>
      <c r="E3543" s="43"/>
      <c r="F3543" s="43"/>
      <c r="G3543" s="43"/>
      <c r="H3543" s="43"/>
      <c r="I3543" s="43"/>
      <c r="J3543" s="43"/>
      <c r="K3543" s="43"/>
      <c r="L3543" s="43"/>
      <c r="M3543" s="43"/>
      <c r="N3543" s="43"/>
      <c r="O3543" s="43"/>
      <c r="P3543" s="43"/>
      <c r="Q3543" s="41"/>
    </row>
    <row r="3544" spans="1:17" s="18" customFormat="1" x14ac:dyDescent="0.2">
      <c r="A3544" s="43"/>
      <c r="B3544" s="43"/>
      <c r="C3544" s="43"/>
      <c r="D3544" s="43"/>
      <c r="E3544" s="43"/>
      <c r="F3544" s="43"/>
      <c r="G3544" s="43"/>
      <c r="H3544" s="43"/>
      <c r="I3544" s="43"/>
      <c r="J3544" s="43"/>
      <c r="K3544" s="43"/>
      <c r="L3544" s="43"/>
      <c r="M3544" s="43"/>
      <c r="N3544" s="43"/>
      <c r="O3544" s="43"/>
      <c r="P3544" s="43"/>
      <c r="Q3544" s="41"/>
    </row>
    <row r="3545" spans="1:17" s="18" customFormat="1" x14ac:dyDescent="0.2">
      <c r="A3545" s="43"/>
      <c r="B3545" s="43"/>
      <c r="C3545" s="43"/>
      <c r="D3545" s="43"/>
      <c r="E3545" s="43"/>
      <c r="F3545" s="43"/>
      <c r="G3545" s="43"/>
      <c r="H3545" s="43"/>
      <c r="I3545" s="43"/>
      <c r="J3545" s="43"/>
      <c r="K3545" s="43"/>
      <c r="L3545" s="43"/>
      <c r="M3545" s="43"/>
      <c r="N3545" s="43"/>
      <c r="O3545" s="43"/>
      <c r="P3545" s="43"/>
      <c r="Q3545" s="41"/>
    </row>
    <row r="3546" spans="1:17" s="18" customFormat="1" x14ac:dyDescent="0.2">
      <c r="A3546" s="43"/>
      <c r="B3546" s="43"/>
      <c r="C3546" s="43"/>
      <c r="D3546" s="43"/>
      <c r="E3546" s="43"/>
      <c r="F3546" s="43"/>
      <c r="G3546" s="43"/>
      <c r="H3546" s="43"/>
      <c r="I3546" s="43"/>
      <c r="J3546" s="43"/>
      <c r="K3546" s="43"/>
      <c r="L3546" s="43"/>
      <c r="M3546" s="43"/>
      <c r="N3546" s="43"/>
      <c r="O3546" s="43"/>
      <c r="P3546" s="43"/>
      <c r="Q3546" s="41"/>
    </row>
    <row r="3547" spans="1:17" s="18" customFormat="1" x14ac:dyDescent="0.2">
      <c r="A3547" s="43"/>
      <c r="B3547" s="43"/>
      <c r="C3547" s="43"/>
      <c r="D3547" s="43"/>
      <c r="E3547" s="43"/>
      <c r="F3547" s="43"/>
      <c r="G3547" s="43"/>
      <c r="H3547" s="43"/>
      <c r="I3547" s="43"/>
      <c r="J3547" s="43"/>
      <c r="K3547" s="43"/>
      <c r="L3547" s="43"/>
      <c r="M3547" s="43"/>
      <c r="N3547" s="43"/>
      <c r="O3547" s="43"/>
      <c r="P3547" s="43"/>
      <c r="Q3547" s="41"/>
    </row>
    <row r="3548" spans="1:17" s="18" customFormat="1" x14ac:dyDescent="0.2">
      <c r="A3548" s="43"/>
      <c r="B3548" s="43"/>
      <c r="C3548" s="43"/>
      <c r="D3548" s="43"/>
      <c r="E3548" s="43"/>
      <c r="F3548" s="43"/>
      <c r="G3548" s="43"/>
      <c r="H3548" s="43"/>
      <c r="I3548" s="43"/>
      <c r="J3548" s="43"/>
      <c r="K3548" s="43"/>
      <c r="L3548" s="43"/>
      <c r="M3548" s="43"/>
      <c r="N3548" s="43"/>
      <c r="O3548" s="43"/>
      <c r="P3548" s="43"/>
      <c r="Q3548" s="41"/>
    </row>
    <row r="3549" spans="1:17" s="18" customFormat="1" x14ac:dyDescent="0.2">
      <c r="A3549" s="43"/>
      <c r="B3549" s="43"/>
      <c r="C3549" s="43"/>
      <c r="D3549" s="43"/>
      <c r="E3549" s="43"/>
      <c r="F3549" s="43"/>
      <c r="G3549" s="43"/>
      <c r="H3549" s="43"/>
      <c r="I3549" s="43"/>
      <c r="J3549" s="43"/>
      <c r="K3549" s="43"/>
      <c r="L3549" s="43"/>
      <c r="M3549" s="43"/>
      <c r="N3549" s="43"/>
      <c r="O3549" s="43"/>
      <c r="P3549" s="43"/>
      <c r="Q3549" s="41"/>
    </row>
    <row r="3550" spans="1:17" s="18" customFormat="1" x14ac:dyDescent="0.2">
      <c r="A3550" s="43"/>
      <c r="B3550" s="43"/>
      <c r="C3550" s="43"/>
      <c r="D3550" s="43"/>
      <c r="E3550" s="43"/>
      <c r="F3550" s="43"/>
      <c r="G3550" s="43"/>
      <c r="H3550" s="43"/>
      <c r="I3550" s="43"/>
      <c r="J3550" s="43"/>
      <c r="K3550" s="43"/>
      <c r="L3550" s="43"/>
      <c r="M3550" s="43"/>
      <c r="N3550" s="43"/>
      <c r="O3550" s="43"/>
      <c r="P3550" s="43"/>
      <c r="Q3550" s="41"/>
    </row>
    <row r="3551" spans="1:17" s="18" customFormat="1" x14ac:dyDescent="0.2">
      <c r="A3551" s="43"/>
      <c r="B3551" s="43"/>
      <c r="C3551" s="43"/>
      <c r="D3551" s="43"/>
      <c r="E3551" s="43"/>
      <c r="F3551" s="43"/>
      <c r="G3551" s="43"/>
      <c r="H3551" s="43"/>
      <c r="I3551" s="43"/>
      <c r="J3551" s="43"/>
      <c r="K3551" s="43"/>
      <c r="L3551" s="43"/>
      <c r="M3551" s="43"/>
      <c r="N3551" s="43"/>
      <c r="O3551" s="43"/>
      <c r="P3551" s="43"/>
      <c r="Q3551" s="41"/>
    </row>
    <row r="3552" spans="1:17" s="18" customFormat="1" x14ac:dyDescent="0.2">
      <c r="A3552" s="43"/>
      <c r="B3552" s="43"/>
      <c r="C3552" s="43"/>
      <c r="D3552" s="43"/>
      <c r="E3552" s="43"/>
      <c r="F3552" s="43"/>
      <c r="G3552" s="43"/>
      <c r="H3552" s="43"/>
      <c r="I3552" s="43"/>
      <c r="J3552" s="43"/>
      <c r="K3552" s="43"/>
      <c r="L3552" s="43"/>
      <c r="M3552" s="43"/>
      <c r="N3552" s="43"/>
      <c r="O3552" s="43"/>
      <c r="P3552" s="43"/>
      <c r="Q3552" s="41"/>
    </row>
    <row r="3553" spans="1:17" s="18" customFormat="1" x14ac:dyDescent="0.2">
      <c r="A3553" s="43"/>
      <c r="B3553" s="43"/>
      <c r="C3553" s="43"/>
      <c r="D3553" s="43"/>
      <c r="E3553" s="43"/>
      <c r="F3553" s="43"/>
      <c r="G3553" s="43"/>
      <c r="H3553" s="43"/>
      <c r="I3553" s="43"/>
      <c r="J3553" s="43"/>
      <c r="K3553" s="43"/>
      <c r="L3553" s="43"/>
      <c r="M3553" s="43"/>
      <c r="N3553" s="43"/>
      <c r="O3553" s="43"/>
      <c r="P3553" s="43"/>
      <c r="Q3553" s="41"/>
    </row>
    <row r="3554" spans="1:17" s="18" customFormat="1" x14ac:dyDescent="0.2">
      <c r="A3554" s="43"/>
      <c r="B3554" s="43"/>
      <c r="C3554" s="43"/>
      <c r="D3554" s="43"/>
      <c r="E3554" s="43"/>
      <c r="F3554" s="43"/>
      <c r="G3554" s="43"/>
      <c r="H3554" s="43"/>
      <c r="I3554" s="43"/>
      <c r="J3554" s="43"/>
      <c r="K3554" s="43"/>
      <c r="L3554" s="43"/>
      <c r="M3554" s="43"/>
      <c r="N3554" s="43"/>
      <c r="O3554" s="43"/>
      <c r="P3554" s="43"/>
      <c r="Q3554" s="41"/>
    </row>
    <row r="3555" spans="1:17" s="18" customFormat="1" x14ac:dyDescent="0.2">
      <c r="A3555" s="43"/>
      <c r="B3555" s="43"/>
      <c r="C3555" s="43"/>
      <c r="D3555" s="43"/>
      <c r="E3555" s="43"/>
      <c r="F3555" s="43"/>
      <c r="G3555" s="43"/>
      <c r="H3555" s="43"/>
      <c r="I3555" s="43"/>
      <c r="J3555" s="43"/>
      <c r="K3555" s="43"/>
      <c r="L3555" s="43"/>
      <c r="M3555" s="43"/>
      <c r="N3555" s="43"/>
      <c r="O3555" s="43"/>
      <c r="P3555" s="43"/>
      <c r="Q3555" s="41"/>
    </row>
    <row r="3556" spans="1:17" s="18" customFormat="1" x14ac:dyDescent="0.2">
      <c r="A3556" s="43"/>
      <c r="B3556" s="43"/>
      <c r="C3556" s="43"/>
      <c r="D3556" s="43"/>
      <c r="E3556" s="43"/>
      <c r="F3556" s="43"/>
      <c r="G3556" s="43"/>
      <c r="H3556" s="43"/>
      <c r="I3556" s="43"/>
      <c r="J3556" s="43"/>
      <c r="K3556" s="43"/>
      <c r="L3556" s="43"/>
      <c r="M3556" s="43"/>
      <c r="N3556" s="43"/>
      <c r="O3556" s="43"/>
      <c r="P3556" s="43"/>
      <c r="Q3556" s="41"/>
    </row>
    <row r="3557" spans="1:17" s="18" customFormat="1" x14ac:dyDescent="0.2">
      <c r="A3557" s="43"/>
      <c r="B3557" s="43"/>
      <c r="C3557" s="43"/>
      <c r="D3557" s="43"/>
      <c r="E3557" s="43"/>
      <c r="F3557" s="43"/>
      <c r="G3557" s="43"/>
      <c r="H3557" s="43"/>
      <c r="I3557" s="43"/>
      <c r="J3557" s="43"/>
      <c r="K3557" s="43"/>
      <c r="L3557" s="43"/>
      <c r="M3557" s="43"/>
      <c r="N3557" s="43"/>
      <c r="O3557" s="43"/>
      <c r="P3557" s="43"/>
      <c r="Q3557" s="41"/>
    </row>
    <row r="3558" spans="1:17" s="18" customFormat="1" x14ac:dyDescent="0.2">
      <c r="A3558" s="43"/>
      <c r="B3558" s="43"/>
      <c r="C3558" s="43"/>
      <c r="D3558" s="43"/>
      <c r="E3558" s="43"/>
      <c r="F3558" s="43"/>
      <c r="G3558" s="43"/>
      <c r="H3558" s="43"/>
      <c r="I3558" s="43"/>
      <c r="J3558" s="43"/>
      <c r="K3558" s="43"/>
      <c r="L3558" s="43"/>
      <c r="M3558" s="43"/>
      <c r="N3558" s="43"/>
      <c r="O3558" s="43"/>
      <c r="P3558" s="43"/>
      <c r="Q3558" s="41"/>
    </row>
    <row r="3559" spans="1:17" s="18" customFormat="1" x14ac:dyDescent="0.2">
      <c r="A3559" s="43"/>
      <c r="B3559" s="43"/>
      <c r="C3559" s="43"/>
      <c r="D3559" s="43"/>
      <c r="E3559" s="43"/>
      <c r="F3559" s="43"/>
      <c r="G3559" s="43"/>
      <c r="H3559" s="43"/>
      <c r="I3559" s="43"/>
      <c r="J3559" s="43"/>
      <c r="K3559" s="43"/>
      <c r="L3559" s="43"/>
      <c r="M3559" s="43"/>
      <c r="N3559" s="43"/>
      <c r="O3559" s="43"/>
      <c r="P3559" s="43"/>
      <c r="Q3559" s="41"/>
    </row>
    <row r="3560" spans="1:17" s="18" customFormat="1" x14ac:dyDescent="0.2">
      <c r="A3560" s="43"/>
      <c r="B3560" s="43"/>
      <c r="C3560" s="43"/>
      <c r="D3560" s="43"/>
      <c r="E3560" s="43"/>
      <c r="F3560" s="43"/>
      <c r="G3560" s="43"/>
      <c r="H3560" s="43"/>
      <c r="I3560" s="43"/>
      <c r="J3560" s="43"/>
      <c r="K3560" s="43"/>
      <c r="L3560" s="43"/>
      <c r="M3560" s="43"/>
      <c r="N3560" s="43"/>
      <c r="O3560" s="43"/>
      <c r="P3560" s="43"/>
      <c r="Q3560" s="41"/>
    </row>
    <row r="3561" spans="1:17" s="18" customFormat="1" x14ac:dyDescent="0.2">
      <c r="A3561" s="43"/>
      <c r="B3561" s="43"/>
      <c r="C3561" s="43"/>
      <c r="D3561" s="43"/>
      <c r="E3561" s="43"/>
      <c r="F3561" s="43"/>
      <c r="G3561" s="43"/>
      <c r="H3561" s="43"/>
      <c r="I3561" s="43"/>
      <c r="J3561" s="43"/>
      <c r="K3561" s="43"/>
      <c r="L3561" s="43"/>
      <c r="M3561" s="43"/>
      <c r="N3561" s="43"/>
      <c r="O3561" s="43"/>
      <c r="P3561" s="43"/>
      <c r="Q3561" s="41"/>
    </row>
    <row r="3562" spans="1:17" s="18" customFormat="1" x14ac:dyDescent="0.2">
      <c r="A3562" s="43"/>
      <c r="B3562" s="43"/>
      <c r="C3562" s="43"/>
      <c r="D3562" s="43"/>
      <c r="E3562" s="43"/>
      <c r="F3562" s="43"/>
      <c r="G3562" s="43"/>
      <c r="H3562" s="43"/>
      <c r="I3562" s="43"/>
      <c r="J3562" s="43"/>
      <c r="K3562" s="43"/>
      <c r="L3562" s="43"/>
      <c r="M3562" s="43"/>
      <c r="N3562" s="43"/>
      <c r="O3562" s="43"/>
      <c r="P3562" s="43"/>
      <c r="Q3562" s="41"/>
    </row>
    <row r="3563" spans="1:17" s="18" customFormat="1" x14ac:dyDescent="0.2">
      <c r="A3563" s="43"/>
      <c r="B3563" s="43"/>
      <c r="C3563" s="43"/>
      <c r="D3563" s="43"/>
      <c r="E3563" s="43"/>
      <c r="F3563" s="43"/>
      <c r="G3563" s="43"/>
      <c r="H3563" s="43"/>
      <c r="I3563" s="43"/>
      <c r="J3563" s="43"/>
      <c r="K3563" s="43"/>
      <c r="L3563" s="43"/>
      <c r="M3563" s="43"/>
      <c r="N3563" s="43"/>
      <c r="O3563" s="43"/>
      <c r="P3563" s="43"/>
      <c r="Q3563" s="41"/>
    </row>
    <row r="3564" spans="1:17" s="18" customFormat="1" x14ac:dyDescent="0.2">
      <c r="A3564" s="43"/>
      <c r="B3564" s="43"/>
      <c r="C3564" s="43"/>
      <c r="D3564" s="43"/>
      <c r="E3564" s="43"/>
      <c r="F3564" s="43"/>
      <c r="G3564" s="43"/>
      <c r="H3564" s="43"/>
      <c r="I3564" s="43"/>
      <c r="J3564" s="43"/>
      <c r="K3564" s="43"/>
      <c r="L3564" s="43"/>
      <c r="M3564" s="43"/>
      <c r="N3564" s="43"/>
      <c r="O3564" s="43"/>
      <c r="P3564" s="43"/>
      <c r="Q3564" s="41"/>
    </row>
    <row r="3565" spans="1:17" s="18" customFormat="1" x14ac:dyDescent="0.2">
      <c r="A3565" s="43"/>
      <c r="B3565" s="43"/>
      <c r="C3565" s="43"/>
      <c r="D3565" s="43"/>
      <c r="E3565" s="43"/>
      <c r="F3565" s="43"/>
      <c r="G3565" s="43"/>
      <c r="H3565" s="43"/>
      <c r="I3565" s="43"/>
      <c r="J3565" s="43"/>
      <c r="K3565" s="43"/>
      <c r="L3565" s="43"/>
      <c r="M3565" s="43"/>
      <c r="N3565" s="43"/>
      <c r="O3565" s="43"/>
      <c r="P3565" s="43"/>
      <c r="Q3565" s="41"/>
    </row>
    <row r="3566" spans="1:17" s="18" customFormat="1" x14ac:dyDescent="0.2">
      <c r="A3566" s="43"/>
      <c r="B3566" s="43"/>
      <c r="C3566" s="43"/>
      <c r="D3566" s="43"/>
      <c r="E3566" s="43"/>
      <c r="F3566" s="43"/>
      <c r="G3566" s="43"/>
      <c r="H3566" s="43"/>
      <c r="I3566" s="43"/>
      <c r="J3566" s="43"/>
      <c r="K3566" s="43"/>
      <c r="L3566" s="43"/>
      <c r="M3566" s="43"/>
      <c r="N3566" s="43"/>
      <c r="O3566" s="43"/>
      <c r="P3566" s="43"/>
      <c r="Q3566" s="41"/>
    </row>
    <row r="3567" spans="1:17" s="18" customFormat="1" x14ac:dyDescent="0.2">
      <c r="A3567" s="43"/>
      <c r="B3567" s="43"/>
      <c r="C3567" s="43"/>
      <c r="D3567" s="43"/>
      <c r="E3567" s="43"/>
      <c r="F3567" s="43"/>
      <c r="G3567" s="43"/>
      <c r="H3567" s="43"/>
      <c r="I3567" s="43"/>
      <c r="J3567" s="43"/>
      <c r="K3567" s="43"/>
      <c r="L3567" s="43"/>
      <c r="M3567" s="43"/>
      <c r="N3567" s="43"/>
      <c r="O3567" s="43"/>
      <c r="P3567" s="43"/>
      <c r="Q3567" s="41"/>
    </row>
    <row r="3568" spans="1:17" s="18" customFormat="1" x14ac:dyDescent="0.2">
      <c r="A3568" s="43"/>
      <c r="B3568" s="43"/>
      <c r="C3568" s="43"/>
      <c r="D3568" s="43"/>
      <c r="E3568" s="43"/>
      <c r="F3568" s="43"/>
      <c r="G3568" s="43"/>
      <c r="H3568" s="43"/>
      <c r="I3568" s="43"/>
      <c r="J3568" s="43"/>
      <c r="K3568" s="43"/>
      <c r="L3568" s="43"/>
      <c r="M3568" s="43"/>
      <c r="N3568" s="43"/>
      <c r="O3568" s="43"/>
      <c r="P3568" s="43"/>
      <c r="Q3568" s="41"/>
    </row>
    <row r="3569" spans="1:17" s="18" customFormat="1" x14ac:dyDescent="0.2">
      <c r="A3569" s="43"/>
      <c r="B3569" s="43"/>
      <c r="C3569" s="43"/>
      <c r="D3569" s="43"/>
      <c r="E3569" s="43"/>
      <c r="F3569" s="43"/>
      <c r="G3569" s="43"/>
      <c r="H3569" s="43"/>
      <c r="I3569" s="43"/>
      <c r="J3569" s="43"/>
      <c r="K3569" s="43"/>
      <c r="L3569" s="43"/>
      <c r="M3569" s="43"/>
      <c r="N3569" s="43"/>
      <c r="O3569" s="43"/>
      <c r="P3569" s="43"/>
      <c r="Q3569" s="41"/>
    </row>
    <row r="3570" spans="1:17" s="18" customFormat="1" x14ac:dyDescent="0.2">
      <c r="A3570" s="43"/>
      <c r="B3570" s="43"/>
      <c r="C3570" s="43"/>
      <c r="D3570" s="43"/>
      <c r="E3570" s="43"/>
      <c r="F3570" s="43"/>
      <c r="G3570" s="43"/>
      <c r="H3570" s="43"/>
      <c r="I3570" s="43"/>
      <c r="J3570" s="43"/>
      <c r="K3570" s="43"/>
      <c r="L3570" s="43"/>
      <c r="M3570" s="43"/>
      <c r="N3570" s="43"/>
      <c r="O3570" s="43"/>
      <c r="P3570" s="43"/>
      <c r="Q3570" s="41"/>
    </row>
    <row r="3571" spans="1:17" s="18" customFormat="1" x14ac:dyDescent="0.2">
      <c r="A3571" s="43"/>
      <c r="B3571" s="43"/>
      <c r="C3571" s="43"/>
      <c r="D3571" s="43"/>
      <c r="E3571" s="43"/>
      <c r="F3571" s="43"/>
      <c r="G3571" s="43"/>
      <c r="H3571" s="43"/>
      <c r="I3571" s="43"/>
      <c r="J3571" s="43"/>
      <c r="K3571" s="43"/>
      <c r="L3571" s="43"/>
      <c r="M3571" s="43"/>
      <c r="N3571" s="43"/>
      <c r="O3571" s="43"/>
      <c r="P3571" s="43"/>
      <c r="Q3571" s="41"/>
    </row>
    <row r="3572" spans="1:17" s="18" customFormat="1" x14ac:dyDescent="0.2">
      <c r="A3572" s="43"/>
      <c r="B3572" s="43"/>
      <c r="C3572" s="43"/>
      <c r="D3572" s="43"/>
      <c r="E3572" s="43"/>
      <c r="F3572" s="43"/>
      <c r="G3572" s="43"/>
      <c r="H3572" s="43"/>
      <c r="I3572" s="43"/>
      <c r="J3572" s="43"/>
      <c r="K3572" s="43"/>
      <c r="L3572" s="43"/>
      <c r="M3572" s="43"/>
      <c r="N3572" s="43"/>
      <c r="O3572" s="43"/>
      <c r="P3572" s="43"/>
      <c r="Q3572" s="41"/>
    </row>
    <row r="3573" spans="1:17" s="18" customFormat="1" x14ac:dyDescent="0.2">
      <c r="A3573" s="43"/>
      <c r="B3573" s="43"/>
      <c r="C3573" s="43"/>
      <c r="D3573" s="43"/>
      <c r="E3573" s="43"/>
      <c r="F3573" s="43"/>
      <c r="G3573" s="43"/>
      <c r="H3573" s="43"/>
      <c r="I3573" s="43"/>
      <c r="J3573" s="43"/>
      <c r="K3573" s="43"/>
      <c r="L3573" s="43"/>
      <c r="M3573" s="43"/>
      <c r="N3573" s="43"/>
      <c r="O3573" s="43"/>
      <c r="P3573" s="43"/>
      <c r="Q3573" s="41"/>
    </row>
    <row r="3574" spans="1:17" s="18" customFormat="1" x14ac:dyDescent="0.2">
      <c r="A3574" s="43"/>
      <c r="B3574" s="43"/>
      <c r="C3574" s="43"/>
      <c r="D3574" s="43"/>
      <c r="E3574" s="43"/>
      <c r="F3574" s="43"/>
      <c r="G3574" s="43"/>
      <c r="H3574" s="43"/>
      <c r="I3574" s="43"/>
      <c r="J3574" s="43"/>
      <c r="K3574" s="43"/>
      <c r="L3574" s="43"/>
      <c r="M3574" s="43"/>
      <c r="N3574" s="43"/>
      <c r="O3574" s="43"/>
      <c r="P3574" s="43"/>
      <c r="Q3574" s="41"/>
    </row>
    <row r="3575" spans="1:17" s="18" customFormat="1" x14ac:dyDescent="0.2">
      <c r="A3575" s="43"/>
      <c r="B3575" s="43"/>
      <c r="C3575" s="43"/>
      <c r="D3575" s="43"/>
      <c r="E3575" s="43"/>
      <c r="F3575" s="43"/>
      <c r="G3575" s="43"/>
      <c r="H3575" s="43"/>
      <c r="I3575" s="43"/>
      <c r="J3575" s="43"/>
      <c r="K3575" s="43"/>
      <c r="L3575" s="43"/>
      <c r="M3575" s="43"/>
      <c r="N3575" s="43"/>
      <c r="O3575" s="43"/>
      <c r="P3575" s="43"/>
      <c r="Q3575" s="41"/>
    </row>
    <row r="3576" spans="1:17" s="18" customFormat="1" x14ac:dyDescent="0.2">
      <c r="A3576" s="43"/>
      <c r="B3576" s="43"/>
      <c r="C3576" s="43"/>
      <c r="D3576" s="43"/>
      <c r="E3576" s="43"/>
      <c r="F3576" s="43"/>
      <c r="G3576" s="43"/>
      <c r="H3576" s="43"/>
      <c r="I3576" s="43"/>
      <c r="J3576" s="43"/>
      <c r="K3576" s="43"/>
      <c r="L3576" s="43"/>
      <c r="M3576" s="43"/>
      <c r="N3576" s="43"/>
      <c r="O3576" s="43"/>
      <c r="P3576" s="43"/>
      <c r="Q3576" s="41"/>
    </row>
    <row r="3577" spans="1:17" s="18" customFormat="1" x14ac:dyDescent="0.2">
      <c r="A3577" s="43"/>
      <c r="B3577" s="43"/>
      <c r="C3577" s="43"/>
      <c r="D3577" s="43"/>
      <c r="E3577" s="43"/>
      <c r="F3577" s="43"/>
      <c r="G3577" s="43"/>
      <c r="H3577" s="43"/>
      <c r="I3577" s="43"/>
      <c r="J3577" s="43"/>
      <c r="K3577" s="43"/>
      <c r="L3577" s="43"/>
      <c r="M3577" s="43"/>
      <c r="N3577" s="43"/>
      <c r="O3577" s="43"/>
      <c r="P3577" s="43"/>
      <c r="Q3577" s="41"/>
    </row>
    <row r="3578" spans="1:17" s="18" customFormat="1" x14ac:dyDescent="0.2">
      <c r="A3578" s="43"/>
      <c r="B3578" s="43"/>
      <c r="C3578" s="43"/>
      <c r="D3578" s="43"/>
      <c r="E3578" s="43"/>
      <c r="F3578" s="43"/>
      <c r="G3578" s="43"/>
      <c r="H3578" s="43"/>
      <c r="I3578" s="43"/>
      <c r="J3578" s="43"/>
      <c r="K3578" s="43"/>
      <c r="L3578" s="43"/>
      <c r="M3578" s="43"/>
      <c r="N3578" s="43"/>
      <c r="O3578" s="43"/>
      <c r="P3578" s="43"/>
      <c r="Q3578" s="41"/>
    </row>
    <row r="3579" spans="1:17" s="18" customFormat="1" x14ac:dyDescent="0.2">
      <c r="A3579" s="43"/>
      <c r="B3579" s="43"/>
      <c r="C3579" s="43"/>
      <c r="D3579" s="43"/>
      <c r="E3579" s="43"/>
      <c r="F3579" s="43"/>
      <c r="G3579" s="43"/>
      <c r="H3579" s="43"/>
      <c r="I3579" s="43"/>
      <c r="J3579" s="43"/>
      <c r="K3579" s="43"/>
      <c r="L3579" s="43"/>
      <c r="M3579" s="43"/>
      <c r="N3579" s="43"/>
      <c r="O3579" s="43"/>
      <c r="P3579" s="43"/>
      <c r="Q3579" s="41"/>
    </row>
    <row r="3580" spans="1:17" s="18" customFormat="1" x14ac:dyDescent="0.2">
      <c r="A3580" s="43"/>
      <c r="B3580" s="43"/>
      <c r="C3580" s="43"/>
      <c r="D3580" s="43"/>
      <c r="E3580" s="43"/>
      <c r="F3580" s="43"/>
      <c r="G3580" s="43"/>
      <c r="H3580" s="43"/>
      <c r="I3580" s="43"/>
      <c r="J3580" s="43"/>
      <c r="K3580" s="43"/>
      <c r="L3580" s="43"/>
      <c r="M3580" s="43"/>
      <c r="N3580" s="43"/>
      <c r="O3580" s="43"/>
      <c r="P3580" s="43"/>
      <c r="Q3580" s="41"/>
    </row>
    <row r="3581" spans="1:17" s="18" customFormat="1" x14ac:dyDescent="0.2">
      <c r="A3581" s="43"/>
      <c r="B3581" s="43"/>
      <c r="C3581" s="43"/>
      <c r="D3581" s="43"/>
      <c r="E3581" s="43"/>
      <c r="F3581" s="43"/>
      <c r="G3581" s="43"/>
      <c r="H3581" s="43"/>
      <c r="I3581" s="43"/>
      <c r="J3581" s="43"/>
      <c r="K3581" s="43"/>
      <c r="L3581" s="43"/>
      <c r="M3581" s="43"/>
      <c r="N3581" s="43"/>
      <c r="O3581" s="43"/>
      <c r="P3581" s="43"/>
      <c r="Q3581" s="41"/>
    </row>
    <row r="3582" spans="1:17" s="18" customFormat="1" x14ac:dyDescent="0.2">
      <c r="A3582" s="43"/>
      <c r="B3582" s="43"/>
      <c r="C3582" s="43"/>
      <c r="D3582" s="43"/>
      <c r="E3582" s="43"/>
      <c r="F3582" s="43"/>
      <c r="G3582" s="43"/>
      <c r="H3582" s="43"/>
      <c r="I3582" s="43"/>
      <c r="J3582" s="43"/>
      <c r="K3582" s="43"/>
      <c r="L3582" s="43"/>
      <c r="M3582" s="43"/>
      <c r="N3582" s="43"/>
      <c r="O3582" s="43"/>
      <c r="P3582" s="43"/>
      <c r="Q3582" s="41"/>
    </row>
    <row r="3583" spans="1:17" s="18" customFormat="1" x14ac:dyDescent="0.2">
      <c r="A3583" s="43"/>
      <c r="B3583" s="43"/>
      <c r="C3583" s="43"/>
      <c r="D3583" s="43"/>
      <c r="E3583" s="43"/>
      <c r="F3583" s="43"/>
      <c r="G3583" s="43"/>
      <c r="H3583" s="43"/>
      <c r="I3583" s="43"/>
      <c r="J3583" s="43"/>
      <c r="K3583" s="43"/>
      <c r="L3583" s="43"/>
      <c r="M3583" s="43"/>
      <c r="N3583" s="43"/>
      <c r="O3583" s="43"/>
      <c r="P3583" s="43"/>
      <c r="Q3583" s="41"/>
    </row>
    <row r="3584" spans="1:17" s="18" customFormat="1" x14ac:dyDescent="0.2">
      <c r="A3584" s="43"/>
      <c r="B3584" s="43"/>
      <c r="C3584" s="43"/>
      <c r="D3584" s="43"/>
      <c r="E3584" s="43"/>
      <c r="F3584" s="43"/>
      <c r="G3584" s="43"/>
      <c r="H3584" s="43"/>
      <c r="I3584" s="43"/>
      <c r="J3584" s="43"/>
      <c r="K3584" s="43"/>
      <c r="L3584" s="43"/>
      <c r="M3584" s="43"/>
      <c r="N3584" s="43"/>
      <c r="O3584" s="43"/>
      <c r="P3584" s="43"/>
      <c r="Q3584" s="41"/>
    </row>
    <row r="3585" spans="1:17" s="18" customFormat="1" x14ac:dyDescent="0.2">
      <c r="A3585" s="43"/>
      <c r="B3585" s="43"/>
      <c r="C3585" s="43"/>
      <c r="D3585" s="43"/>
      <c r="E3585" s="43"/>
      <c r="F3585" s="43"/>
      <c r="G3585" s="43"/>
      <c r="H3585" s="43"/>
      <c r="I3585" s="43"/>
      <c r="J3585" s="43"/>
      <c r="K3585" s="43"/>
      <c r="L3585" s="43"/>
      <c r="M3585" s="43"/>
      <c r="N3585" s="43"/>
      <c r="O3585" s="43"/>
      <c r="P3585" s="43"/>
      <c r="Q3585" s="41"/>
    </row>
    <row r="3586" spans="1:17" s="18" customFormat="1" x14ac:dyDescent="0.2">
      <c r="A3586" s="43"/>
      <c r="B3586" s="43"/>
      <c r="C3586" s="43"/>
      <c r="D3586" s="43"/>
      <c r="E3586" s="43"/>
      <c r="F3586" s="43"/>
      <c r="G3586" s="43"/>
      <c r="H3586" s="43"/>
      <c r="I3586" s="43"/>
      <c r="J3586" s="43"/>
      <c r="K3586" s="43"/>
      <c r="L3586" s="43"/>
      <c r="M3586" s="43"/>
      <c r="N3586" s="43"/>
      <c r="O3586" s="43"/>
      <c r="P3586" s="43"/>
      <c r="Q3586" s="41"/>
    </row>
    <row r="3587" spans="1:17" s="18" customFormat="1" x14ac:dyDescent="0.2">
      <c r="A3587" s="43"/>
      <c r="B3587" s="43"/>
      <c r="C3587" s="43"/>
      <c r="D3587" s="43"/>
      <c r="E3587" s="43"/>
      <c r="F3587" s="43"/>
      <c r="G3587" s="43"/>
      <c r="H3587" s="43"/>
      <c r="I3587" s="43"/>
      <c r="J3587" s="43"/>
      <c r="K3587" s="43"/>
      <c r="L3587" s="43"/>
      <c r="M3587" s="43"/>
      <c r="N3587" s="43"/>
      <c r="O3587" s="43"/>
      <c r="P3587" s="43"/>
      <c r="Q3587" s="41"/>
    </row>
    <row r="3588" spans="1:17" s="18" customFormat="1" x14ac:dyDescent="0.2">
      <c r="A3588" s="43"/>
      <c r="B3588" s="43"/>
      <c r="C3588" s="43"/>
      <c r="D3588" s="43"/>
      <c r="E3588" s="43"/>
      <c r="F3588" s="43"/>
      <c r="G3588" s="43"/>
      <c r="H3588" s="43"/>
      <c r="I3588" s="43"/>
      <c r="J3588" s="43"/>
      <c r="K3588" s="43"/>
      <c r="L3588" s="43"/>
      <c r="M3588" s="43"/>
      <c r="N3588" s="43"/>
      <c r="O3588" s="43"/>
      <c r="P3588" s="43"/>
      <c r="Q3588" s="41"/>
    </row>
    <row r="3589" spans="1:17" s="18" customFormat="1" x14ac:dyDescent="0.2">
      <c r="A3589" s="43"/>
      <c r="B3589" s="43"/>
      <c r="C3589" s="43"/>
      <c r="D3589" s="43"/>
      <c r="E3589" s="43"/>
      <c r="F3589" s="43"/>
      <c r="G3589" s="43"/>
      <c r="H3589" s="43"/>
      <c r="I3589" s="43"/>
      <c r="J3589" s="43"/>
      <c r="K3589" s="43"/>
      <c r="L3589" s="43"/>
      <c r="M3589" s="43"/>
      <c r="N3589" s="43"/>
      <c r="O3589" s="43"/>
      <c r="P3589" s="43"/>
      <c r="Q3589" s="41"/>
    </row>
    <row r="3590" spans="1:17" s="18" customFormat="1" x14ac:dyDescent="0.2">
      <c r="A3590" s="43"/>
      <c r="B3590" s="43"/>
      <c r="C3590" s="43"/>
      <c r="D3590" s="43"/>
      <c r="E3590" s="43"/>
      <c r="F3590" s="43"/>
      <c r="G3590" s="43"/>
      <c r="H3590" s="43"/>
      <c r="I3590" s="43"/>
      <c r="J3590" s="43"/>
      <c r="K3590" s="43"/>
      <c r="L3590" s="43"/>
      <c r="M3590" s="43"/>
      <c r="N3590" s="43"/>
      <c r="O3590" s="43"/>
      <c r="P3590" s="43"/>
      <c r="Q3590" s="41"/>
    </row>
    <row r="3591" spans="1:17" s="18" customFormat="1" x14ac:dyDescent="0.2">
      <c r="A3591" s="43"/>
      <c r="B3591" s="43"/>
      <c r="C3591" s="43"/>
      <c r="D3591" s="43"/>
      <c r="E3591" s="43"/>
      <c r="F3591" s="43"/>
      <c r="G3591" s="43"/>
      <c r="H3591" s="43"/>
      <c r="I3591" s="43"/>
      <c r="J3591" s="43"/>
      <c r="K3591" s="43"/>
      <c r="L3591" s="43"/>
      <c r="M3591" s="43"/>
      <c r="N3591" s="43"/>
      <c r="O3591" s="43"/>
      <c r="P3591" s="43"/>
      <c r="Q3591" s="41"/>
    </row>
    <row r="3592" spans="1:17" s="18" customFormat="1" x14ac:dyDescent="0.2">
      <c r="A3592" s="43"/>
      <c r="B3592" s="43"/>
      <c r="C3592" s="43"/>
      <c r="D3592" s="43"/>
      <c r="E3592" s="43"/>
      <c r="F3592" s="43"/>
      <c r="G3592" s="43"/>
      <c r="H3592" s="43"/>
      <c r="I3592" s="43"/>
      <c r="J3592" s="43"/>
      <c r="K3592" s="43"/>
      <c r="L3592" s="43"/>
      <c r="M3592" s="43"/>
      <c r="N3592" s="43"/>
      <c r="O3592" s="43"/>
      <c r="P3592" s="43"/>
      <c r="Q3592" s="41"/>
    </row>
    <row r="3593" spans="1:17" s="18" customFormat="1" x14ac:dyDescent="0.2">
      <c r="A3593" s="43"/>
      <c r="B3593" s="43"/>
      <c r="C3593" s="43"/>
      <c r="D3593" s="43"/>
      <c r="E3593" s="43"/>
      <c r="F3593" s="43"/>
      <c r="G3593" s="43"/>
      <c r="H3593" s="43"/>
      <c r="I3593" s="43"/>
      <c r="J3593" s="43"/>
      <c r="K3593" s="43"/>
      <c r="L3593" s="43"/>
      <c r="M3593" s="43"/>
      <c r="N3593" s="43"/>
      <c r="O3593" s="43"/>
      <c r="P3593" s="43"/>
      <c r="Q3593" s="41"/>
    </row>
    <row r="3594" spans="1:17" s="18" customFormat="1" x14ac:dyDescent="0.2">
      <c r="A3594" s="43"/>
      <c r="B3594" s="43"/>
      <c r="C3594" s="43"/>
      <c r="D3594" s="43"/>
      <c r="E3594" s="43"/>
      <c r="F3594" s="43"/>
      <c r="G3594" s="43"/>
      <c r="H3594" s="43"/>
      <c r="I3594" s="43"/>
      <c r="J3594" s="43"/>
      <c r="K3594" s="43"/>
      <c r="L3594" s="43"/>
      <c r="M3594" s="43"/>
      <c r="N3594" s="43"/>
      <c r="O3594" s="43"/>
      <c r="P3594" s="43"/>
      <c r="Q3594" s="41"/>
    </row>
    <row r="3595" spans="1:17" s="18" customFormat="1" x14ac:dyDescent="0.2">
      <c r="A3595" s="43"/>
      <c r="B3595" s="43"/>
      <c r="C3595" s="43"/>
      <c r="D3595" s="43"/>
      <c r="E3595" s="43"/>
      <c r="F3595" s="43"/>
      <c r="G3595" s="43"/>
      <c r="H3595" s="43"/>
      <c r="I3595" s="43"/>
      <c r="J3595" s="43"/>
      <c r="K3595" s="43"/>
      <c r="L3595" s="43"/>
      <c r="M3595" s="43"/>
      <c r="N3595" s="43"/>
      <c r="O3595" s="43"/>
      <c r="P3595" s="43"/>
      <c r="Q3595" s="41"/>
    </row>
    <row r="3596" spans="1:17" s="18" customFormat="1" x14ac:dyDescent="0.2">
      <c r="A3596" s="43"/>
      <c r="B3596" s="43"/>
      <c r="C3596" s="43"/>
      <c r="D3596" s="43"/>
      <c r="E3596" s="43"/>
      <c r="F3596" s="43"/>
      <c r="G3596" s="43"/>
      <c r="H3596" s="43"/>
      <c r="I3596" s="43"/>
      <c r="J3596" s="43"/>
      <c r="K3596" s="43"/>
      <c r="L3596" s="43"/>
      <c r="M3596" s="43"/>
      <c r="N3596" s="43"/>
      <c r="O3596" s="43"/>
      <c r="P3596" s="43"/>
      <c r="Q3596" s="41"/>
    </row>
    <row r="3597" spans="1:17" s="18" customFormat="1" x14ac:dyDescent="0.2">
      <c r="A3597" s="43"/>
      <c r="B3597" s="43"/>
      <c r="C3597" s="43"/>
      <c r="D3597" s="43"/>
      <c r="E3597" s="43"/>
      <c r="F3597" s="43"/>
      <c r="G3597" s="43"/>
      <c r="H3597" s="43"/>
      <c r="I3597" s="43"/>
      <c r="J3597" s="43"/>
      <c r="K3597" s="43"/>
      <c r="L3597" s="43"/>
      <c r="M3597" s="43"/>
      <c r="N3597" s="43"/>
      <c r="O3597" s="43"/>
      <c r="P3597" s="43"/>
      <c r="Q3597" s="41"/>
    </row>
    <row r="3598" spans="1:17" s="18" customFormat="1" x14ac:dyDescent="0.2">
      <c r="A3598" s="43"/>
      <c r="B3598" s="43"/>
      <c r="C3598" s="43"/>
      <c r="D3598" s="43"/>
      <c r="E3598" s="43"/>
      <c r="F3598" s="43"/>
      <c r="G3598" s="43"/>
      <c r="H3598" s="43"/>
      <c r="I3598" s="43"/>
      <c r="J3598" s="43"/>
      <c r="K3598" s="43"/>
      <c r="L3598" s="43"/>
      <c r="M3598" s="43"/>
      <c r="N3598" s="43"/>
      <c r="O3598" s="43"/>
      <c r="P3598" s="43"/>
      <c r="Q3598" s="41"/>
    </row>
    <row r="3599" spans="1:17" s="18" customFormat="1" x14ac:dyDescent="0.2">
      <c r="A3599" s="43"/>
      <c r="B3599" s="43"/>
      <c r="C3599" s="43"/>
      <c r="D3599" s="43"/>
      <c r="E3599" s="43"/>
      <c r="F3599" s="43"/>
      <c r="G3599" s="43"/>
      <c r="H3599" s="43"/>
      <c r="I3599" s="43"/>
      <c r="J3599" s="43"/>
      <c r="K3599" s="43"/>
      <c r="L3599" s="43"/>
      <c r="M3599" s="43"/>
      <c r="N3599" s="43"/>
      <c r="O3599" s="43"/>
      <c r="P3599" s="43"/>
      <c r="Q3599" s="41"/>
    </row>
    <row r="3600" spans="1:17" s="18" customFormat="1" x14ac:dyDescent="0.2">
      <c r="A3600" s="43"/>
      <c r="B3600" s="43"/>
      <c r="C3600" s="43"/>
      <c r="D3600" s="43"/>
      <c r="E3600" s="43"/>
      <c r="F3600" s="43"/>
      <c r="G3600" s="43"/>
      <c r="H3600" s="43"/>
      <c r="I3600" s="43"/>
      <c r="J3600" s="43"/>
      <c r="K3600" s="43"/>
      <c r="L3600" s="43"/>
      <c r="M3600" s="43"/>
      <c r="N3600" s="43"/>
      <c r="O3600" s="43"/>
      <c r="P3600" s="43"/>
      <c r="Q3600" s="41"/>
    </row>
    <row r="3601" spans="1:17" s="18" customFormat="1" x14ac:dyDescent="0.2">
      <c r="A3601" s="43"/>
      <c r="B3601" s="43"/>
      <c r="C3601" s="43"/>
      <c r="D3601" s="43"/>
      <c r="E3601" s="43"/>
      <c r="F3601" s="43"/>
      <c r="G3601" s="43"/>
      <c r="H3601" s="43"/>
      <c r="I3601" s="43"/>
      <c r="J3601" s="43"/>
      <c r="K3601" s="43"/>
      <c r="L3601" s="43"/>
      <c r="M3601" s="43"/>
      <c r="N3601" s="43"/>
      <c r="O3601" s="43"/>
      <c r="P3601" s="43"/>
      <c r="Q3601" s="41"/>
    </row>
    <row r="3602" spans="1:17" s="18" customFormat="1" x14ac:dyDescent="0.2">
      <c r="A3602" s="43"/>
      <c r="B3602" s="43"/>
      <c r="C3602" s="43"/>
      <c r="D3602" s="43"/>
      <c r="E3602" s="43"/>
      <c r="F3602" s="43"/>
      <c r="G3602" s="43"/>
      <c r="H3602" s="43"/>
      <c r="I3602" s="43"/>
      <c r="J3602" s="43"/>
      <c r="K3602" s="43"/>
      <c r="L3602" s="43"/>
      <c r="M3602" s="43"/>
      <c r="N3602" s="43"/>
      <c r="O3602" s="43"/>
      <c r="P3602" s="43"/>
      <c r="Q3602" s="41"/>
    </row>
    <row r="3603" spans="1:17" s="18" customFormat="1" x14ac:dyDescent="0.2">
      <c r="A3603" s="43"/>
      <c r="B3603" s="43"/>
      <c r="C3603" s="43"/>
      <c r="D3603" s="43"/>
      <c r="E3603" s="43"/>
      <c r="F3603" s="43"/>
      <c r="G3603" s="43"/>
      <c r="H3603" s="43"/>
      <c r="I3603" s="43"/>
      <c r="J3603" s="43"/>
      <c r="K3603" s="43"/>
      <c r="L3603" s="43"/>
      <c r="M3603" s="43"/>
      <c r="N3603" s="43"/>
      <c r="O3603" s="43"/>
      <c r="P3603" s="43"/>
      <c r="Q3603" s="41"/>
    </row>
    <row r="3604" spans="1:17" s="18" customFormat="1" x14ac:dyDescent="0.2">
      <c r="A3604" s="43"/>
      <c r="B3604" s="43"/>
      <c r="C3604" s="43"/>
      <c r="D3604" s="43"/>
      <c r="E3604" s="43"/>
      <c r="F3604" s="43"/>
      <c r="G3604" s="43"/>
      <c r="H3604" s="43"/>
      <c r="I3604" s="43"/>
      <c r="J3604" s="43"/>
      <c r="K3604" s="43"/>
      <c r="L3604" s="43"/>
      <c r="M3604" s="43"/>
      <c r="N3604" s="43"/>
      <c r="O3604" s="43"/>
      <c r="P3604" s="43"/>
      <c r="Q3604" s="41"/>
    </row>
    <row r="3605" spans="1:17" s="18" customFormat="1" x14ac:dyDescent="0.2">
      <c r="A3605" s="43"/>
      <c r="B3605" s="43"/>
      <c r="C3605" s="43"/>
      <c r="D3605" s="43"/>
      <c r="E3605" s="43"/>
      <c r="F3605" s="43"/>
      <c r="G3605" s="43"/>
      <c r="H3605" s="43"/>
      <c r="I3605" s="43"/>
      <c r="J3605" s="43"/>
      <c r="K3605" s="43"/>
      <c r="L3605" s="43"/>
      <c r="M3605" s="43"/>
      <c r="N3605" s="43"/>
      <c r="O3605" s="43"/>
      <c r="P3605" s="43"/>
      <c r="Q3605" s="41"/>
    </row>
    <row r="3606" spans="1:17" s="18" customFormat="1" x14ac:dyDescent="0.2">
      <c r="A3606" s="43"/>
      <c r="B3606" s="43"/>
      <c r="C3606" s="43"/>
      <c r="D3606" s="43"/>
      <c r="E3606" s="43"/>
      <c r="F3606" s="43"/>
      <c r="G3606" s="43"/>
      <c r="H3606" s="43"/>
      <c r="I3606" s="43"/>
      <c r="J3606" s="43"/>
      <c r="K3606" s="43"/>
      <c r="L3606" s="43"/>
      <c r="M3606" s="43"/>
      <c r="N3606" s="43"/>
      <c r="O3606" s="43"/>
      <c r="P3606" s="43"/>
      <c r="Q3606" s="41"/>
    </row>
    <row r="3607" spans="1:17" s="18" customFormat="1" x14ac:dyDescent="0.2">
      <c r="A3607" s="43"/>
      <c r="B3607" s="43"/>
      <c r="C3607" s="43"/>
      <c r="D3607" s="43"/>
      <c r="E3607" s="43"/>
      <c r="F3607" s="43"/>
      <c r="G3607" s="43"/>
      <c r="H3607" s="43"/>
      <c r="I3607" s="43"/>
      <c r="J3607" s="43"/>
      <c r="K3607" s="43"/>
      <c r="L3607" s="43"/>
      <c r="M3607" s="43"/>
      <c r="N3607" s="43"/>
      <c r="O3607" s="43"/>
      <c r="P3607" s="43"/>
      <c r="Q3607" s="41"/>
    </row>
    <row r="3608" spans="1:17" s="18" customFormat="1" x14ac:dyDescent="0.2">
      <c r="A3608" s="43"/>
      <c r="B3608" s="43"/>
      <c r="C3608" s="43"/>
      <c r="D3608" s="43"/>
      <c r="E3608" s="43"/>
      <c r="F3608" s="43"/>
      <c r="G3608" s="43"/>
      <c r="H3608" s="43"/>
      <c r="I3608" s="43"/>
      <c r="J3608" s="43"/>
      <c r="K3608" s="43"/>
      <c r="L3608" s="43"/>
      <c r="M3608" s="43"/>
      <c r="N3608" s="43"/>
      <c r="O3608" s="43"/>
      <c r="P3608" s="43"/>
      <c r="Q3608" s="41"/>
    </row>
    <row r="3609" spans="1:17" s="18" customFormat="1" x14ac:dyDescent="0.2">
      <c r="A3609" s="43"/>
      <c r="B3609" s="43"/>
      <c r="C3609" s="43"/>
      <c r="D3609" s="43"/>
      <c r="E3609" s="43"/>
      <c r="F3609" s="43"/>
      <c r="G3609" s="43"/>
      <c r="H3609" s="43"/>
      <c r="I3609" s="43"/>
      <c r="J3609" s="43"/>
      <c r="K3609" s="43"/>
      <c r="L3609" s="43"/>
      <c r="M3609" s="43"/>
      <c r="N3609" s="43"/>
      <c r="O3609" s="43"/>
      <c r="P3609" s="43"/>
      <c r="Q3609" s="41"/>
    </row>
    <row r="3610" spans="1:17" s="18" customFormat="1" x14ac:dyDescent="0.2">
      <c r="A3610" s="43"/>
      <c r="B3610" s="43"/>
      <c r="C3610" s="43"/>
      <c r="D3610" s="43"/>
      <c r="E3610" s="43"/>
      <c r="F3610" s="43"/>
      <c r="G3610" s="43"/>
      <c r="H3610" s="43"/>
      <c r="I3610" s="43"/>
      <c r="J3610" s="43"/>
      <c r="K3610" s="43"/>
      <c r="L3610" s="43"/>
      <c r="M3610" s="43"/>
      <c r="N3610" s="43"/>
      <c r="O3610" s="43"/>
      <c r="P3610" s="43"/>
      <c r="Q3610" s="41"/>
    </row>
    <row r="3611" spans="1:17" s="18" customFormat="1" x14ac:dyDescent="0.2">
      <c r="A3611" s="43"/>
      <c r="B3611" s="43"/>
      <c r="C3611" s="43"/>
      <c r="D3611" s="43"/>
      <c r="E3611" s="43"/>
      <c r="F3611" s="43"/>
      <c r="G3611" s="43"/>
      <c r="H3611" s="43"/>
      <c r="I3611" s="43"/>
      <c r="J3611" s="43"/>
      <c r="K3611" s="43"/>
      <c r="L3611" s="43"/>
      <c r="M3611" s="43"/>
      <c r="N3611" s="43"/>
      <c r="O3611" s="43"/>
      <c r="P3611" s="43"/>
      <c r="Q3611" s="41"/>
    </row>
    <row r="3612" spans="1:17" s="18" customFormat="1" x14ac:dyDescent="0.2">
      <c r="A3612" s="43"/>
      <c r="B3612" s="43"/>
      <c r="C3612" s="43"/>
      <c r="D3612" s="43"/>
      <c r="E3612" s="43"/>
      <c r="F3612" s="43"/>
      <c r="G3612" s="43"/>
      <c r="H3612" s="43"/>
      <c r="I3612" s="43"/>
      <c r="J3612" s="43"/>
      <c r="K3612" s="43"/>
      <c r="L3612" s="43"/>
      <c r="M3612" s="43"/>
      <c r="N3612" s="43"/>
      <c r="O3612" s="43"/>
      <c r="P3612" s="43"/>
      <c r="Q3612" s="41"/>
    </row>
    <row r="3613" spans="1:17" s="18" customFormat="1" x14ac:dyDescent="0.2">
      <c r="A3613" s="43"/>
      <c r="B3613" s="43"/>
      <c r="C3613" s="43"/>
      <c r="D3613" s="43"/>
      <c r="E3613" s="43"/>
      <c r="F3613" s="43"/>
      <c r="G3613" s="43"/>
      <c r="H3613" s="43"/>
      <c r="I3613" s="43"/>
      <c r="J3613" s="43"/>
      <c r="K3613" s="43"/>
      <c r="L3613" s="43"/>
      <c r="M3613" s="43"/>
      <c r="N3613" s="43"/>
      <c r="O3613" s="43"/>
      <c r="P3613" s="43"/>
      <c r="Q3613" s="41"/>
    </row>
    <row r="3614" spans="1:17" s="18" customFormat="1" x14ac:dyDescent="0.2">
      <c r="A3614" s="43"/>
      <c r="B3614" s="43"/>
      <c r="C3614" s="43"/>
      <c r="D3614" s="43"/>
      <c r="E3614" s="43"/>
      <c r="F3614" s="43"/>
      <c r="G3614" s="43"/>
      <c r="H3614" s="43"/>
      <c r="I3614" s="43"/>
      <c r="J3614" s="43"/>
      <c r="K3614" s="43"/>
      <c r="L3614" s="43"/>
      <c r="M3614" s="43"/>
      <c r="N3614" s="43"/>
      <c r="O3614" s="43"/>
      <c r="P3614" s="43"/>
      <c r="Q3614" s="41"/>
    </row>
    <row r="3615" spans="1:17" s="18" customFormat="1" x14ac:dyDescent="0.2">
      <c r="A3615" s="43"/>
      <c r="B3615" s="43"/>
      <c r="C3615" s="43"/>
      <c r="D3615" s="43"/>
      <c r="E3615" s="43"/>
      <c r="F3615" s="43"/>
      <c r="G3615" s="43"/>
      <c r="H3615" s="43"/>
      <c r="I3615" s="43"/>
      <c r="J3615" s="43"/>
      <c r="K3615" s="43"/>
      <c r="L3615" s="43"/>
      <c r="M3615" s="43"/>
      <c r="N3615" s="43"/>
      <c r="O3615" s="43"/>
      <c r="P3615" s="43"/>
      <c r="Q3615" s="41"/>
    </row>
    <row r="3616" spans="1:17" s="18" customFormat="1" x14ac:dyDescent="0.2">
      <c r="A3616" s="43"/>
      <c r="B3616" s="43"/>
      <c r="C3616" s="43"/>
      <c r="D3616" s="43"/>
      <c r="E3616" s="43"/>
      <c r="F3616" s="43"/>
      <c r="G3616" s="43"/>
      <c r="H3616" s="43"/>
      <c r="I3616" s="43"/>
      <c r="J3616" s="43"/>
      <c r="K3616" s="43"/>
      <c r="L3616" s="43"/>
      <c r="M3616" s="43"/>
      <c r="N3616" s="43"/>
      <c r="O3616" s="43"/>
      <c r="P3616" s="43"/>
      <c r="Q3616" s="41"/>
    </row>
    <row r="3617" spans="1:17" s="18" customFormat="1" x14ac:dyDescent="0.2">
      <c r="A3617" s="43"/>
      <c r="B3617" s="43"/>
      <c r="C3617" s="43"/>
      <c r="D3617" s="43"/>
      <c r="E3617" s="43"/>
      <c r="F3617" s="43"/>
      <c r="G3617" s="43"/>
      <c r="H3617" s="43"/>
      <c r="I3617" s="43"/>
      <c r="J3617" s="43"/>
      <c r="K3617" s="43"/>
      <c r="L3617" s="43"/>
      <c r="M3617" s="43"/>
      <c r="N3617" s="43"/>
      <c r="O3617" s="43"/>
      <c r="P3617" s="43"/>
      <c r="Q3617" s="41"/>
    </row>
    <row r="3618" spans="1:17" s="18" customFormat="1" x14ac:dyDescent="0.2">
      <c r="A3618" s="43"/>
      <c r="B3618" s="43"/>
      <c r="C3618" s="43"/>
      <c r="D3618" s="43"/>
      <c r="E3618" s="43"/>
      <c r="F3618" s="43"/>
      <c r="G3618" s="43"/>
      <c r="H3618" s="43"/>
      <c r="I3618" s="43"/>
      <c r="J3618" s="43"/>
      <c r="K3618" s="43"/>
      <c r="L3618" s="43"/>
      <c r="M3618" s="43"/>
      <c r="N3618" s="43"/>
      <c r="O3618" s="43"/>
      <c r="P3618" s="43"/>
      <c r="Q3618" s="41"/>
    </row>
    <row r="3619" spans="1:17" s="18" customFormat="1" x14ac:dyDescent="0.2">
      <c r="A3619" s="43"/>
      <c r="B3619" s="43"/>
      <c r="C3619" s="43"/>
      <c r="D3619" s="43"/>
      <c r="E3619" s="43"/>
      <c r="F3619" s="43"/>
      <c r="G3619" s="43"/>
      <c r="H3619" s="43"/>
      <c r="I3619" s="43"/>
      <c r="J3619" s="43"/>
      <c r="K3619" s="43"/>
      <c r="L3619" s="43"/>
      <c r="M3619" s="43"/>
      <c r="N3619" s="43"/>
      <c r="O3619" s="43"/>
      <c r="P3619" s="43"/>
      <c r="Q3619" s="41"/>
    </row>
    <row r="3620" spans="1:17" s="18" customFormat="1" x14ac:dyDescent="0.2">
      <c r="A3620" s="43"/>
      <c r="B3620" s="43"/>
      <c r="C3620" s="43"/>
      <c r="D3620" s="43"/>
      <c r="E3620" s="43"/>
      <c r="F3620" s="43"/>
      <c r="G3620" s="43"/>
      <c r="H3620" s="43"/>
      <c r="I3620" s="43"/>
      <c r="J3620" s="43"/>
      <c r="K3620" s="43"/>
      <c r="L3620" s="43"/>
      <c r="M3620" s="43"/>
      <c r="N3620" s="43"/>
      <c r="O3620" s="43"/>
      <c r="P3620" s="43"/>
      <c r="Q3620" s="41"/>
    </row>
    <row r="3621" spans="1:17" s="18" customFormat="1" x14ac:dyDescent="0.2">
      <c r="A3621" s="43"/>
      <c r="B3621" s="43"/>
      <c r="C3621" s="43"/>
      <c r="D3621" s="43"/>
      <c r="E3621" s="43"/>
      <c r="F3621" s="43"/>
      <c r="G3621" s="43"/>
      <c r="H3621" s="43"/>
      <c r="I3621" s="43"/>
      <c r="J3621" s="43"/>
      <c r="K3621" s="43"/>
      <c r="L3621" s="43"/>
      <c r="M3621" s="43"/>
      <c r="N3621" s="43"/>
      <c r="O3621" s="43"/>
      <c r="P3621" s="43"/>
      <c r="Q3621" s="41"/>
    </row>
    <row r="3622" spans="1:17" s="18" customFormat="1" x14ac:dyDescent="0.2">
      <c r="A3622" s="43"/>
      <c r="B3622" s="43"/>
      <c r="C3622" s="43"/>
      <c r="D3622" s="43"/>
      <c r="E3622" s="43"/>
      <c r="F3622" s="43"/>
      <c r="G3622" s="43"/>
      <c r="H3622" s="43"/>
      <c r="I3622" s="43"/>
      <c r="J3622" s="43"/>
      <c r="K3622" s="43"/>
      <c r="L3622" s="43"/>
      <c r="M3622" s="43"/>
      <c r="N3622" s="43"/>
      <c r="O3622" s="43"/>
      <c r="P3622" s="43"/>
      <c r="Q3622" s="41"/>
    </row>
    <row r="3623" spans="1:17" s="18" customFormat="1" x14ac:dyDescent="0.2">
      <c r="A3623" s="43"/>
      <c r="B3623" s="43"/>
      <c r="C3623" s="43"/>
      <c r="D3623" s="43"/>
      <c r="E3623" s="43"/>
      <c r="F3623" s="43"/>
      <c r="G3623" s="43"/>
      <c r="H3623" s="43"/>
      <c r="I3623" s="43"/>
      <c r="J3623" s="43"/>
      <c r="K3623" s="43"/>
      <c r="L3623" s="43"/>
      <c r="M3623" s="43"/>
      <c r="N3623" s="43"/>
      <c r="O3623" s="43"/>
      <c r="P3623" s="43"/>
      <c r="Q3623" s="41"/>
    </row>
    <row r="3624" spans="1:17" s="18" customFormat="1" x14ac:dyDescent="0.2">
      <c r="A3624" s="43"/>
      <c r="B3624" s="43"/>
      <c r="C3624" s="43"/>
      <c r="D3624" s="43"/>
      <c r="E3624" s="43"/>
      <c r="F3624" s="43"/>
      <c r="G3624" s="43"/>
      <c r="H3624" s="43"/>
      <c r="I3624" s="43"/>
      <c r="J3624" s="43"/>
      <c r="K3624" s="43"/>
      <c r="L3624" s="43"/>
      <c r="M3624" s="43"/>
      <c r="N3624" s="43"/>
      <c r="O3624" s="43"/>
      <c r="P3624" s="43"/>
      <c r="Q3624" s="41"/>
    </row>
    <row r="3625" spans="1:17" s="18" customFormat="1" x14ac:dyDescent="0.2">
      <c r="A3625" s="43"/>
      <c r="B3625" s="43"/>
      <c r="C3625" s="43"/>
      <c r="D3625" s="43"/>
      <c r="E3625" s="43"/>
      <c r="F3625" s="43"/>
      <c r="G3625" s="43"/>
      <c r="H3625" s="43"/>
      <c r="I3625" s="43"/>
      <c r="J3625" s="43"/>
      <c r="K3625" s="43"/>
      <c r="L3625" s="43"/>
      <c r="M3625" s="43"/>
      <c r="N3625" s="43"/>
      <c r="O3625" s="43"/>
      <c r="P3625" s="43"/>
      <c r="Q3625" s="41"/>
    </row>
    <row r="3626" spans="1:17" s="18" customFormat="1" x14ac:dyDescent="0.2">
      <c r="A3626" s="43"/>
      <c r="B3626" s="43"/>
      <c r="C3626" s="43"/>
      <c r="D3626" s="43"/>
      <c r="E3626" s="43"/>
      <c r="F3626" s="43"/>
      <c r="G3626" s="43"/>
      <c r="H3626" s="43"/>
      <c r="I3626" s="43"/>
      <c r="J3626" s="43"/>
      <c r="K3626" s="43"/>
      <c r="L3626" s="43"/>
      <c r="M3626" s="43"/>
      <c r="N3626" s="43"/>
      <c r="O3626" s="43"/>
      <c r="P3626" s="43"/>
      <c r="Q3626" s="41"/>
    </row>
    <row r="3627" spans="1:17" s="18" customFormat="1" x14ac:dyDescent="0.2">
      <c r="A3627" s="43"/>
      <c r="B3627" s="43"/>
      <c r="C3627" s="43"/>
      <c r="D3627" s="43"/>
      <c r="E3627" s="43"/>
      <c r="F3627" s="43"/>
      <c r="G3627" s="43"/>
      <c r="H3627" s="43"/>
      <c r="I3627" s="43"/>
      <c r="J3627" s="43"/>
      <c r="K3627" s="43"/>
      <c r="L3627" s="43"/>
      <c r="M3627" s="43"/>
      <c r="N3627" s="43"/>
      <c r="O3627" s="43"/>
      <c r="P3627" s="43"/>
      <c r="Q3627" s="41"/>
    </row>
    <row r="3628" spans="1:17" s="18" customFormat="1" x14ac:dyDescent="0.2">
      <c r="A3628" s="43"/>
      <c r="B3628" s="43"/>
      <c r="C3628" s="43"/>
      <c r="D3628" s="43"/>
      <c r="E3628" s="43"/>
      <c r="F3628" s="43"/>
      <c r="G3628" s="43"/>
      <c r="H3628" s="43"/>
      <c r="I3628" s="43"/>
      <c r="J3628" s="43"/>
      <c r="K3628" s="43"/>
      <c r="L3628" s="43"/>
      <c r="M3628" s="43"/>
      <c r="N3628" s="43"/>
      <c r="O3628" s="43"/>
      <c r="P3628" s="43"/>
      <c r="Q3628" s="41"/>
    </row>
    <row r="3629" spans="1:17" s="18" customFormat="1" x14ac:dyDescent="0.2">
      <c r="A3629" s="43"/>
      <c r="B3629" s="43"/>
      <c r="C3629" s="43"/>
      <c r="D3629" s="43"/>
      <c r="E3629" s="43"/>
      <c r="F3629" s="43"/>
      <c r="G3629" s="43"/>
      <c r="H3629" s="43"/>
      <c r="I3629" s="43"/>
      <c r="J3629" s="43"/>
      <c r="K3629" s="43"/>
      <c r="L3629" s="43"/>
      <c r="M3629" s="43"/>
      <c r="N3629" s="43"/>
      <c r="O3629" s="43"/>
      <c r="P3629" s="43"/>
      <c r="Q3629" s="41"/>
    </row>
    <row r="3630" spans="1:17" s="18" customFormat="1" x14ac:dyDescent="0.2">
      <c r="A3630" s="43"/>
      <c r="B3630" s="43"/>
      <c r="C3630" s="43"/>
      <c r="D3630" s="43"/>
      <c r="E3630" s="43"/>
      <c r="F3630" s="43"/>
      <c r="G3630" s="43"/>
      <c r="H3630" s="43"/>
      <c r="I3630" s="43"/>
      <c r="J3630" s="43"/>
      <c r="K3630" s="43"/>
      <c r="L3630" s="43"/>
      <c r="M3630" s="43"/>
      <c r="N3630" s="43"/>
      <c r="O3630" s="43"/>
      <c r="P3630" s="43"/>
      <c r="Q3630" s="41"/>
    </row>
    <row r="3631" spans="1:17" s="18" customFormat="1" x14ac:dyDescent="0.2">
      <c r="A3631" s="43"/>
      <c r="B3631" s="43"/>
      <c r="C3631" s="43"/>
      <c r="D3631" s="43"/>
      <c r="E3631" s="43"/>
      <c r="F3631" s="43"/>
      <c r="G3631" s="43"/>
      <c r="H3631" s="43"/>
      <c r="I3631" s="43"/>
      <c r="J3631" s="43"/>
      <c r="K3631" s="43"/>
      <c r="L3631" s="43"/>
      <c r="M3631" s="43"/>
      <c r="N3631" s="43"/>
      <c r="O3631" s="43"/>
      <c r="P3631" s="43"/>
      <c r="Q3631" s="41"/>
    </row>
    <row r="3632" spans="1:17" s="18" customFormat="1" x14ac:dyDescent="0.2">
      <c r="A3632" s="43"/>
      <c r="B3632" s="43"/>
      <c r="C3632" s="43"/>
      <c r="D3632" s="43"/>
      <c r="E3632" s="43"/>
      <c r="F3632" s="43"/>
      <c r="G3632" s="43"/>
      <c r="H3632" s="43"/>
      <c r="I3632" s="43"/>
      <c r="J3632" s="43"/>
      <c r="K3632" s="43"/>
      <c r="L3632" s="43"/>
      <c r="M3632" s="43"/>
      <c r="N3632" s="43"/>
      <c r="O3632" s="43"/>
      <c r="P3632" s="43"/>
      <c r="Q3632" s="41"/>
    </row>
    <row r="3633" spans="1:17" s="18" customFormat="1" x14ac:dyDescent="0.2">
      <c r="A3633" s="43"/>
      <c r="B3633" s="43"/>
      <c r="C3633" s="43"/>
      <c r="D3633" s="43"/>
      <c r="E3633" s="43"/>
      <c r="F3633" s="43"/>
      <c r="G3633" s="43"/>
      <c r="H3633" s="43"/>
      <c r="I3633" s="43"/>
      <c r="J3633" s="43"/>
      <c r="K3633" s="43"/>
      <c r="L3633" s="43"/>
      <c r="M3633" s="43"/>
      <c r="N3633" s="43"/>
      <c r="O3633" s="43"/>
      <c r="P3633" s="43"/>
      <c r="Q3633" s="41"/>
    </row>
    <row r="3634" spans="1:17" s="18" customFormat="1" x14ac:dyDescent="0.2">
      <c r="A3634" s="43"/>
      <c r="B3634" s="43"/>
      <c r="C3634" s="43"/>
      <c r="D3634" s="43"/>
      <c r="E3634" s="43"/>
      <c r="F3634" s="43"/>
      <c r="G3634" s="43"/>
      <c r="H3634" s="43"/>
      <c r="I3634" s="43"/>
      <c r="J3634" s="43"/>
      <c r="K3634" s="43"/>
      <c r="L3634" s="43"/>
      <c r="M3634" s="43"/>
      <c r="N3634" s="43"/>
      <c r="O3634" s="43"/>
      <c r="P3634" s="43"/>
      <c r="Q3634" s="41"/>
    </row>
    <row r="3635" spans="1:17" s="18" customFormat="1" x14ac:dyDescent="0.2">
      <c r="A3635" s="43"/>
      <c r="B3635" s="43"/>
      <c r="C3635" s="43"/>
      <c r="D3635" s="43"/>
      <c r="E3635" s="43"/>
      <c r="F3635" s="43"/>
      <c r="G3635" s="43"/>
      <c r="H3635" s="43"/>
      <c r="I3635" s="43"/>
      <c r="J3635" s="43"/>
      <c r="K3635" s="43"/>
      <c r="L3635" s="43"/>
      <c r="M3635" s="43"/>
      <c r="N3635" s="43"/>
      <c r="O3635" s="43"/>
      <c r="P3635" s="43"/>
      <c r="Q3635" s="41"/>
    </row>
    <row r="3636" spans="1:17" s="18" customFormat="1" x14ac:dyDescent="0.2">
      <c r="A3636" s="43"/>
      <c r="B3636" s="43"/>
      <c r="C3636" s="43"/>
      <c r="D3636" s="43"/>
      <c r="E3636" s="43"/>
      <c r="F3636" s="43"/>
      <c r="G3636" s="43"/>
      <c r="H3636" s="43"/>
      <c r="I3636" s="43"/>
      <c r="J3636" s="43"/>
      <c r="K3636" s="43"/>
      <c r="L3636" s="43"/>
      <c r="M3636" s="43"/>
      <c r="N3636" s="43"/>
      <c r="O3636" s="43"/>
      <c r="P3636" s="43"/>
      <c r="Q3636" s="41"/>
    </row>
    <row r="3637" spans="1:17" s="18" customFormat="1" x14ac:dyDescent="0.2">
      <c r="A3637" s="43"/>
      <c r="B3637" s="43"/>
      <c r="C3637" s="43"/>
      <c r="D3637" s="43"/>
      <c r="E3637" s="43"/>
      <c r="F3637" s="43"/>
      <c r="G3637" s="43"/>
      <c r="H3637" s="43"/>
      <c r="I3637" s="43"/>
      <c r="J3637" s="43"/>
      <c r="K3637" s="43"/>
      <c r="L3637" s="43"/>
      <c r="M3637" s="43"/>
      <c r="N3637" s="43"/>
      <c r="O3637" s="43"/>
      <c r="P3637" s="43"/>
      <c r="Q3637" s="41"/>
    </row>
    <row r="3638" spans="1:17" s="18" customFormat="1" x14ac:dyDescent="0.2">
      <c r="A3638" s="43"/>
      <c r="B3638" s="43"/>
      <c r="C3638" s="43"/>
      <c r="D3638" s="43"/>
      <c r="E3638" s="43"/>
      <c r="F3638" s="43"/>
      <c r="G3638" s="43"/>
      <c r="H3638" s="43"/>
      <c r="I3638" s="43"/>
      <c r="J3638" s="43"/>
      <c r="K3638" s="43"/>
      <c r="L3638" s="43"/>
      <c r="M3638" s="43"/>
      <c r="N3638" s="43"/>
      <c r="O3638" s="43"/>
      <c r="P3638" s="43"/>
      <c r="Q3638" s="41"/>
    </row>
    <row r="3639" spans="1:17" s="18" customFormat="1" x14ac:dyDescent="0.2">
      <c r="A3639" s="43"/>
      <c r="B3639" s="43"/>
      <c r="C3639" s="43"/>
      <c r="D3639" s="43"/>
      <c r="E3639" s="43"/>
      <c r="F3639" s="43"/>
      <c r="G3639" s="43"/>
      <c r="H3639" s="43"/>
      <c r="I3639" s="43"/>
      <c r="J3639" s="43"/>
      <c r="K3639" s="43"/>
      <c r="L3639" s="43"/>
      <c r="M3639" s="43"/>
      <c r="N3639" s="43"/>
      <c r="O3639" s="43"/>
      <c r="P3639" s="43"/>
      <c r="Q3639" s="41"/>
    </row>
    <row r="3640" spans="1:17" s="18" customFormat="1" x14ac:dyDescent="0.2">
      <c r="A3640" s="43"/>
      <c r="B3640" s="43"/>
      <c r="C3640" s="43"/>
      <c r="D3640" s="43"/>
      <c r="E3640" s="43"/>
      <c r="F3640" s="43"/>
      <c r="G3640" s="43"/>
      <c r="H3640" s="43"/>
      <c r="I3640" s="43"/>
      <c r="J3640" s="43"/>
      <c r="K3640" s="43"/>
      <c r="L3640" s="43"/>
      <c r="M3640" s="43"/>
      <c r="N3640" s="43"/>
      <c r="O3640" s="43"/>
      <c r="P3640" s="43"/>
      <c r="Q3640" s="41"/>
    </row>
    <row r="3641" spans="1:17" s="18" customFormat="1" x14ac:dyDescent="0.2">
      <c r="A3641" s="43"/>
      <c r="B3641" s="43"/>
      <c r="C3641" s="43"/>
      <c r="D3641" s="43"/>
      <c r="E3641" s="43"/>
      <c r="F3641" s="43"/>
      <c r="G3641" s="43"/>
      <c r="H3641" s="43"/>
      <c r="I3641" s="43"/>
      <c r="J3641" s="43"/>
      <c r="K3641" s="43"/>
      <c r="L3641" s="43"/>
      <c r="M3641" s="43"/>
      <c r="N3641" s="43"/>
      <c r="O3641" s="43"/>
      <c r="P3641" s="43"/>
      <c r="Q3641" s="41"/>
    </row>
    <row r="3642" spans="1:17" s="18" customFormat="1" x14ac:dyDescent="0.2">
      <c r="A3642" s="43"/>
      <c r="B3642" s="43"/>
      <c r="C3642" s="43"/>
      <c r="D3642" s="43"/>
      <c r="E3642" s="43"/>
      <c r="F3642" s="43"/>
      <c r="G3642" s="43"/>
      <c r="H3642" s="43"/>
      <c r="I3642" s="43"/>
      <c r="J3642" s="43"/>
      <c r="K3642" s="43"/>
      <c r="L3642" s="43"/>
      <c r="M3642" s="43"/>
      <c r="N3642" s="43"/>
      <c r="O3642" s="43"/>
      <c r="P3642" s="43"/>
      <c r="Q3642" s="41"/>
    </row>
    <row r="3643" spans="1:17" s="18" customFormat="1" x14ac:dyDescent="0.2">
      <c r="A3643" s="43"/>
      <c r="B3643" s="43"/>
      <c r="C3643" s="43"/>
      <c r="D3643" s="43"/>
      <c r="E3643" s="43"/>
      <c r="F3643" s="43"/>
      <c r="G3643" s="43"/>
      <c r="H3643" s="43"/>
      <c r="I3643" s="43"/>
      <c r="J3643" s="43"/>
      <c r="K3643" s="43"/>
      <c r="L3643" s="43"/>
      <c r="M3643" s="43"/>
      <c r="N3643" s="43"/>
      <c r="O3643" s="43"/>
      <c r="P3643" s="43"/>
      <c r="Q3643" s="41"/>
    </row>
    <row r="3644" spans="1:17" s="18" customFormat="1" x14ac:dyDescent="0.2">
      <c r="A3644" s="43"/>
      <c r="B3644" s="43"/>
      <c r="C3644" s="43"/>
      <c r="D3644" s="43"/>
      <c r="E3644" s="43"/>
      <c r="F3644" s="43"/>
      <c r="G3644" s="43"/>
      <c r="H3644" s="43"/>
      <c r="I3644" s="43"/>
      <c r="J3644" s="43"/>
      <c r="K3644" s="43"/>
      <c r="L3644" s="43"/>
      <c r="M3644" s="43"/>
      <c r="N3644" s="43"/>
      <c r="O3644" s="43"/>
      <c r="P3644" s="43"/>
      <c r="Q3644" s="41"/>
    </row>
    <row r="3645" spans="1:17" s="18" customFormat="1" x14ac:dyDescent="0.2">
      <c r="A3645" s="43"/>
      <c r="B3645" s="43"/>
      <c r="C3645" s="43"/>
      <c r="D3645" s="43"/>
      <c r="E3645" s="43"/>
      <c r="F3645" s="43"/>
      <c r="G3645" s="43"/>
      <c r="H3645" s="43"/>
      <c r="I3645" s="43"/>
      <c r="J3645" s="43"/>
      <c r="K3645" s="43"/>
      <c r="L3645" s="43"/>
      <c r="M3645" s="43"/>
      <c r="N3645" s="43"/>
      <c r="O3645" s="43"/>
      <c r="P3645" s="43"/>
      <c r="Q3645" s="41"/>
    </row>
    <row r="3646" spans="1:17" s="18" customFormat="1" x14ac:dyDescent="0.2">
      <c r="A3646" s="43"/>
      <c r="B3646" s="43"/>
      <c r="C3646" s="43"/>
      <c r="D3646" s="43"/>
      <c r="E3646" s="43"/>
      <c r="F3646" s="43"/>
      <c r="G3646" s="43"/>
      <c r="H3646" s="43"/>
      <c r="I3646" s="43"/>
      <c r="J3646" s="43"/>
      <c r="K3646" s="43"/>
      <c r="L3646" s="43"/>
      <c r="M3646" s="43"/>
      <c r="N3646" s="43"/>
      <c r="O3646" s="43"/>
      <c r="P3646" s="43"/>
      <c r="Q3646" s="41"/>
    </row>
    <row r="3647" spans="1:17" s="18" customFormat="1" x14ac:dyDescent="0.2">
      <c r="A3647" s="43"/>
      <c r="B3647" s="43"/>
      <c r="C3647" s="43"/>
      <c r="D3647" s="43"/>
      <c r="E3647" s="43"/>
      <c r="F3647" s="43"/>
      <c r="G3647" s="43"/>
      <c r="H3647" s="43"/>
      <c r="I3647" s="43"/>
      <c r="J3647" s="43"/>
      <c r="K3647" s="43"/>
      <c r="L3647" s="43"/>
      <c r="M3647" s="43"/>
      <c r="N3647" s="43"/>
      <c r="O3647" s="43"/>
      <c r="P3647" s="43"/>
      <c r="Q3647" s="41"/>
    </row>
    <row r="3648" spans="1:17" s="18" customFormat="1" x14ac:dyDescent="0.2">
      <c r="A3648" s="43"/>
      <c r="B3648" s="43"/>
      <c r="C3648" s="43"/>
      <c r="D3648" s="43"/>
      <c r="E3648" s="43"/>
      <c r="F3648" s="43"/>
      <c r="G3648" s="43"/>
      <c r="H3648" s="43"/>
      <c r="I3648" s="43"/>
      <c r="J3648" s="43"/>
      <c r="K3648" s="43"/>
      <c r="L3648" s="43"/>
      <c r="M3648" s="43"/>
      <c r="N3648" s="43"/>
      <c r="O3648" s="43"/>
      <c r="P3648" s="43"/>
      <c r="Q3648" s="41"/>
    </row>
    <row r="3649" spans="1:17" s="18" customFormat="1" x14ac:dyDescent="0.2">
      <c r="A3649" s="43"/>
      <c r="B3649" s="43"/>
      <c r="C3649" s="43"/>
      <c r="D3649" s="43"/>
      <c r="E3649" s="43"/>
      <c r="F3649" s="43"/>
      <c r="G3649" s="43"/>
      <c r="H3649" s="43"/>
      <c r="I3649" s="43"/>
      <c r="J3649" s="43"/>
      <c r="K3649" s="43"/>
      <c r="L3649" s="43"/>
      <c r="M3649" s="43"/>
      <c r="N3649" s="43"/>
      <c r="O3649" s="43"/>
      <c r="P3649" s="43"/>
      <c r="Q3649" s="41"/>
    </row>
    <row r="3650" spans="1:17" s="18" customFormat="1" x14ac:dyDescent="0.2">
      <c r="A3650" s="43"/>
      <c r="B3650" s="43"/>
      <c r="C3650" s="43"/>
      <c r="D3650" s="43"/>
      <c r="E3650" s="43"/>
      <c r="F3650" s="43"/>
      <c r="G3650" s="43"/>
      <c r="H3650" s="43"/>
      <c r="I3650" s="43"/>
      <c r="J3650" s="43"/>
      <c r="K3650" s="43"/>
      <c r="L3650" s="43"/>
      <c r="M3650" s="43"/>
      <c r="N3650" s="43"/>
      <c r="O3650" s="43"/>
      <c r="P3650" s="43"/>
      <c r="Q3650" s="41"/>
    </row>
    <row r="3651" spans="1:17" s="18" customFormat="1" x14ac:dyDescent="0.2">
      <c r="A3651" s="43"/>
      <c r="B3651" s="43"/>
      <c r="C3651" s="43"/>
      <c r="D3651" s="43"/>
      <c r="E3651" s="43"/>
      <c r="F3651" s="43"/>
      <c r="G3651" s="43"/>
      <c r="H3651" s="43"/>
      <c r="I3651" s="43"/>
      <c r="J3651" s="43"/>
      <c r="K3651" s="43"/>
      <c r="L3651" s="43"/>
      <c r="M3651" s="43"/>
      <c r="N3651" s="43"/>
      <c r="O3651" s="43"/>
      <c r="P3651" s="43"/>
      <c r="Q3651" s="41"/>
    </row>
    <row r="3652" spans="1:17" s="18" customFormat="1" x14ac:dyDescent="0.2">
      <c r="A3652" s="43"/>
      <c r="B3652" s="43"/>
      <c r="C3652" s="43"/>
      <c r="D3652" s="43"/>
      <c r="E3652" s="43"/>
      <c r="F3652" s="43"/>
      <c r="G3652" s="43"/>
      <c r="H3652" s="43"/>
      <c r="I3652" s="43"/>
      <c r="J3652" s="43"/>
      <c r="K3652" s="43"/>
      <c r="L3652" s="43"/>
      <c r="M3652" s="43"/>
      <c r="N3652" s="43"/>
      <c r="O3652" s="43"/>
      <c r="P3652" s="43"/>
      <c r="Q3652" s="41"/>
    </row>
    <row r="3653" spans="1:17" s="18" customFormat="1" x14ac:dyDescent="0.2">
      <c r="A3653" s="43"/>
      <c r="B3653" s="43"/>
      <c r="C3653" s="43"/>
      <c r="D3653" s="43"/>
      <c r="E3653" s="43"/>
      <c r="F3653" s="43"/>
      <c r="G3653" s="43"/>
      <c r="H3653" s="43"/>
      <c r="I3653" s="43"/>
      <c r="J3653" s="43"/>
      <c r="K3653" s="43"/>
      <c r="L3653" s="43"/>
      <c r="M3653" s="43"/>
      <c r="N3653" s="43"/>
      <c r="O3653" s="43"/>
      <c r="P3653" s="43"/>
      <c r="Q3653" s="41"/>
    </row>
    <row r="3654" spans="1:17" s="18" customFormat="1" x14ac:dyDescent="0.2">
      <c r="A3654" s="43"/>
      <c r="B3654" s="43"/>
      <c r="C3654" s="43"/>
      <c r="D3654" s="43"/>
      <c r="E3654" s="43"/>
      <c r="F3654" s="43"/>
      <c r="G3654" s="43"/>
      <c r="H3654" s="43"/>
      <c r="I3654" s="43"/>
      <c r="J3654" s="43"/>
      <c r="K3654" s="43"/>
      <c r="L3654" s="43"/>
      <c r="M3654" s="43"/>
      <c r="N3654" s="43"/>
      <c r="O3654" s="43"/>
      <c r="P3654" s="43"/>
      <c r="Q3654" s="41"/>
    </row>
    <row r="3655" spans="1:17" s="18" customFormat="1" x14ac:dyDescent="0.2">
      <c r="A3655" s="43"/>
      <c r="B3655" s="43"/>
      <c r="C3655" s="43"/>
      <c r="D3655" s="43"/>
      <c r="E3655" s="43"/>
      <c r="F3655" s="43"/>
      <c r="G3655" s="43"/>
      <c r="H3655" s="43"/>
      <c r="I3655" s="43"/>
      <c r="J3655" s="43"/>
      <c r="K3655" s="43"/>
      <c r="L3655" s="43"/>
      <c r="M3655" s="43"/>
      <c r="N3655" s="43"/>
      <c r="O3655" s="43"/>
      <c r="P3655" s="43"/>
      <c r="Q3655" s="41"/>
    </row>
    <row r="3656" spans="1:17" s="18" customFormat="1" x14ac:dyDescent="0.2">
      <c r="A3656" s="43"/>
      <c r="B3656" s="43"/>
      <c r="C3656" s="43"/>
      <c r="D3656" s="43"/>
      <c r="E3656" s="43"/>
      <c r="F3656" s="43"/>
      <c r="G3656" s="43"/>
      <c r="H3656" s="43"/>
      <c r="I3656" s="43"/>
      <c r="J3656" s="43"/>
      <c r="K3656" s="43"/>
      <c r="L3656" s="43"/>
      <c r="M3656" s="43"/>
      <c r="N3656" s="43"/>
      <c r="O3656" s="43"/>
      <c r="P3656" s="43"/>
      <c r="Q3656" s="41"/>
    </row>
    <row r="3657" spans="1:17" s="18" customFormat="1" x14ac:dyDescent="0.2">
      <c r="A3657" s="43"/>
      <c r="B3657" s="43"/>
      <c r="C3657" s="43"/>
      <c r="D3657" s="43"/>
      <c r="E3657" s="43"/>
      <c r="F3657" s="43"/>
      <c r="G3657" s="43"/>
      <c r="H3657" s="43"/>
      <c r="I3657" s="43"/>
      <c r="J3657" s="43"/>
      <c r="K3657" s="43"/>
      <c r="L3657" s="43"/>
      <c r="M3657" s="43"/>
      <c r="N3657" s="43"/>
      <c r="O3657" s="43"/>
      <c r="P3657" s="43"/>
      <c r="Q3657" s="41"/>
    </row>
    <row r="3658" spans="1:17" s="18" customFormat="1" x14ac:dyDescent="0.2">
      <c r="A3658" s="43"/>
      <c r="B3658" s="43"/>
      <c r="C3658" s="43"/>
      <c r="D3658" s="43"/>
      <c r="E3658" s="43"/>
      <c r="F3658" s="43"/>
      <c r="G3658" s="43"/>
      <c r="H3658" s="43"/>
      <c r="I3658" s="43"/>
      <c r="J3658" s="43"/>
      <c r="K3658" s="43"/>
      <c r="L3658" s="43"/>
      <c r="M3658" s="43"/>
      <c r="N3658" s="43"/>
      <c r="O3658" s="43"/>
      <c r="P3658" s="43"/>
      <c r="Q3658" s="41"/>
    </row>
    <row r="3659" spans="1:17" s="18" customFormat="1" x14ac:dyDescent="0.2">
      <c r="A3659" s="43"/>
      <c r="B3659" s="43"/>
      <c r="C3659" s="43"/>
      <c r="D3659" s="43"/>
      <c r="E3659" s="43"/>
      <c r="F3659" s="43"/>
      <c r="G3659" s="43"/>
      <c r="H3659" s="43"/>
      <c r="I3659" s="43"/>
      <c r="J3659" s="43"/>
      <c r="K3659" s="43"/>
      <c r="L3659" s="43"/>
      <c r="M3659" s="43"/>
      <c r="N3659" s="43"/>
      <c r="O3659" s="43"/>
      <c r="P3659" s="43"/>
      <c r="Q3659" s="41"/>
    </row>
    <row r="3660" spans="1:17" s="18" customFormat="1" x14ac:dyDescent="0.2">
      <c r="A3660" s="43"/>
      <c r="B3660" s="43"/>
      <c r="C3660" s="43"/>
      <c r="D3660" s="43"/>
      <c r="E3660" s="43"/>
      <c r="F3660" s="43"/>
      <c r="G3660" s="43"/>
      <c r="H3660" s="43"/>
      <c r="I3660" s="43"/>
      <c r="J3660" s="43"/>
      <c r="K3660" s="43"/>
      <c r="L3660" s="43"/>
      <c r="M3660" s="43"/>
      <c r="N3660" s="43"/>
      <c r="O3660" s="43"/>
      <c r="P3660" s="43"/>
      <c r="Q3660" s="41"/>
    </row>
    <row r="3661" spans="1:17" s="18" customFormat="1" x14ac:dyDescent="0.2">
      <c r="A3661" s="43"/>
      <c r="B3661" s="43"/>
      <c r="C3661" s="43"/>
      <c r="D3661" s="43"/>
      <c r="E3661" s="43"/>
      <c r="F3661" s="43"/>
      <c r="G3661" s="43"/>
      <c r="H3661" s="43"/>
      <c r="I3661" s="43"/>
      <c r="J3661" s="43"/>
      <c r="K3661" s="43"/>
      <c r="L3661" s="43"/>
      <c r="M3661" s="43"/>
      <c r="N3661" s="43"/>
      <c r="O3661" s="43"/>
      <c r="P3661" s="43"/>
      <c r="Q3661" s="41"/>
    </row>
    <row r="3662" spans="1:17" s="18" customFormat="1" x14ac:dyDescent="0.2">
      <c r="A3662" s="43"/>
      <c r="B3662" s="43"/>
      <c r="C3662" s="43"/>
      <c r="D3662" s="43"/>
      <c r="E3662" s="43"/>
      <c r="F3662" s="43"/>
      <c r="G3662" s="43"/>
      <c r="H3662" s="43"/>
      <c r="I3662" s="43"/>
      <c r="J3662" s="43"/>
      <c r="K3662" s="43"/>
      <c r="L3662" s="43"/>
      <c r="M3662" s="43"/>
      <c r="N3662" s="43"/>
      <c r="O3662" s="43"/>
      <c r="P3662" s="43"/>
      <c r="Q3662" s="41"/>
    </row>
    <row r="3663" spans="1:17" s="18" customFormat="1" x14ac:dyDescent="0.2">
      <c r="A3663" s="43"/>
      <c r="B3663" s="43"/>
      <c r="C3663" s="43"/>
      <c r="D3663" s="43"/>
      <c r="E3663" s="43"/>
      <c r="F3663" s="43"/>
      <c r="G3663" s="43"/>
      <c r="H3663" s="43"/>
      <c r="I3663" s="43"/>
      <c r="J3663" s="43"/>
      <c r="K3663" s="43"/>
      <c r="L3663" s="43"/>
      <c r="M3663" s="43"/>
      <c r="N3663" s="43"/>
      <c r="O3663" s="43"/>
      <c r="P3663" s="43"/>
      <c r="Q3663" s="41"/>
    </row>
    <row r="3664" spans="1:17" s="18" customFormat="1" x14ac:dyDescent="0.2">
      <c r="A3664" s="43"/>
      <c r="B3664" s="43"/>
      <c r="C3664" s="43"/>
      <c r="D3664" s="43"/>
      <c r="E3664" s="43"/>
      <c r="F3664" s="43"/>
      <c r="G3664" s="43"/>
      <c r="H3664" s="43"/>
      <c r="I3664" s="43"/>
      <c r="J3664" s="43"/>
      <c r="K3664" s="43"/>
      <c r="L3664" s="43"/>
      <c r="M3664" s="43"/>
      <c r="N3664" s="43"/>
      <c r="O3664" s="43"/>
      <c r="P3664" s="43"/>
      <c r="Q3664" s="41"/>
    </row>
    <row r="3665" spans="1:17" s="18" customFormat="1" x14ac:dyDescent="0.2">
      <c r="A3665" s="43"/>
      <c r="B3665" s="43"/>
      <c r="C3665" s="43"/>
      <c r="D3665" s="43"/>
      <c r="E3665" s="43"/>
      <c r="F3665" s="43"/>
      <c r="G3665" s="43"/>
      <c r="H3665" s="43"/>
      <c r="I3665" s="43"/>
      <c r="J3665" s="43"/>
      <c r="K3665" s="43"/>
      <c r="L3665" s="43"/>
      <c r="M3665" s="43"/>
      <c r="N3665" s="43"/>
      <c r="O3665" s="43"/>
      <c r="P3665" s="43"/>
      <c r="Q3665" s="41"/>
    </row>
    <row r="3666" spans="1:17" s="18" customFormat="1" x14ac:dyDescent="0.2">
      <c r="A3666" s="43"/>
      <c r="B3666" s="43"/>
      <c r="C3666" s="43"/>
      <c r="D3666" s="43"/>
      <c r="E3666" s="43"/>
      <c r="F3666" s="43"/>
      <c r="G3666" s="43"/>
      <c r="H3666" s="43"/>
      <c r="I3666" s="43"/>
      <c r="J3666" s="43"/>
      <c r="K3666" s="43"/>
      <c r="L3666" s="43"/>
      <c r="M3666" s="43"/>
      <c r="N3666" s="43"/>
      <c r="O3666" s="43"/>
      <c r="P3666" s="43"/>
      <c r="Q3666" s="41"/>
    </row>
    <row r="3667" spans="1:17" s="18" customFormat="1" x14ac:dyDescent="0.2">
      <c r="A3667" s="43"/>
      <c r="B3667" s="43"/>
      <c r="C3667" s="43"/>
      <c r="D3667" s="43"/>
      <c r="E3667" s="43"/>
      <c r="F3667" s="43"/>
      <c r="G3667" s="43"/>
      <c r="H3667" s="43"/>
      <c r="I3667" s="43"/>
      <c r="J3667" s="43"/>
      <c r="K3667" s="43"/>
      <c r="L3667" s="43"/>
      <c r="M3667" s="43"/>
      <c r="N3667" s="43"/>
      <c r="O3667" s="43"/>
      <c r="P3667" s="43"/>
      <c r="Q3667" s="41"/>
    </row>
    <row r="3668" spans="1:17" s="18" customFormat="1" x14ac:dyDescent="0.2">
      <c r="A3668" s="43"/>
      <c r="B3668" s="43"/>
      <c r="C3668" s="43"/>
      <c r="D3668" s="43"/>
      <c r="E3668" s="43"/>
      <c r="F3668" s="43"/>
      <c r="G3668" s="43"/>
      <c r="H3668" s="43"/>
      <c r="I3668" s="43"/>
      <c r="J3668" s="43"/>
      <c r="K3668" s="43"/>
      <c r="L3668" s="43"/>
      <c r="M3668" s="43"/>
      <c r="N3668" s="43"/>
      <c r="O3668" s="43"/>
      <c r="P3668" s="43"/>
      <c r="Q3668" s="41"/>
    </row>
    <row r="3669" spans="1:17" s="18" customFormat="1" x14ac:dyDescent="0.2">
      <c r="A3669" s="43"/>
      <c r="B3669" s="43"/>
      <c r="C3669" s="43"/>
      <c r="D3669" s="43"/>
      <c r="E3669" s="43"/>
      <c r="F3669" s="43"/>
      <c r="G3669" s="43"/>
      <c r="H3669" s="43"/>
      <c r="I3669" s="43"/>
      <c r="J3669" s="43"/>
      <c r="K3669" s="43"/>
      <c r="L3669" s="43"/>
      <c r="M3669" s="43"/>
      <c r="N3669" s="43"/>
      <c r="O3669" s="43"/>
      <c r="P3669" s="43"/>
      <c r="Q3669" s="41"/>
    </row>
    <row r="3670" spans="1:17" s="18" customFormat="1" x14ac:dyDescent="0.2">
      <c r="A3670" s="43"/>
      <c r="B3670" s="43"/>
      <c r="C3670" s="43"/>
      <c r="D3670" s="43"/>
      <c r="E3670" s="43"/>
      <c r="F3670" s="43"/>
      <c r="G3670" s="43"/>
      <c r="H3670" s="43"/>
      <c r="I3670" s="43"/>
      <c r="J3670" s="43"/>
      <c r="K3670" s="43"/>
      <c r="L3670" s="43"/>
      <c r="M3670" s="43"/>
      <c r="N3670" s="43"/>
      <c r="O3670" s="43"/>
      <c r="P3670" s="43"/>
      <c r="Q3670" s="41"/>
    </row>
    <row r="3671" spans="1:17" s="18" customFormat="1" x14ac:dyDescent="0.2">
      <c r="A3671" s="43"/>
      <c r="B3671" s="43"/>
      <c r="C3671" s="43"/>
      <c r="D3671" s="43"/>
      <c r="E3671" s="43"/>
      <c r="F3671" s="43"/>
      <c r="G3671" s="43"/>
      <c r="H3671" s="43"/>
      <c r="I3671" s="43"/>
      <c r="J3671" s="43"/>
      <c r="K3671" s="43"/>
      <c r="L3671" s="43"/>
      <c r="M3671" s="43"/>
      <c r="N3671" s="43"/>
      <c r="O3671" s="43"/>
      <c r="P3671" s="43"/>
      <c r="Q3671" s="41"/>
    </row>
    <row r="3672" spans="1:17" s="18" customFormat="1" x14ac:dyDescent="0.2">
      <c r="A3672" s="43"/>
      <c r="B3672" s="43"/>
      <c r="C3672" s="43"/>
      <c r="D3672" s="43"/>
      <c r="E3672" s="43"/>
      <c r="F3672" s="43"/>
      <c r="G3672" s="43"/>
      <c r="H3672" s="43"/>
      <c r="I3672" s="43"/>
      <c r="J3672" s="43"/>
      <c r="K3672" s="43"/>
      <c r="L3672" s="43"/>
      <c r="M3672" s="43"/>
      <c r="N3672" s="43"/>
      <c r="O3672" s="43"/>
      <c r="P3672" s="43"/>
      <c r="Q3672" s="41"/>
    </row>
    <row r="3673" spans="1:17" s="18" customFormat="1" x14ac:dyDescent="0.2">
      <c r="A3673" s="43"/>
      <c r="B3673" s="43"/>
      <c r="C3673" s="43"/>
      <c r="D3673" s="43"/>
      <c r="E3673" s="43"/>
      <c r="F3673" s="43"/>
      <c r="G3673" s="43"/>
      <c r="H3673" s="43"/>
      <c r="I3673" s="43"/>
      <c r="J3673" s="43"/>
      <c r="K3673" s="43"/>
      <c r="L3673" s="43"/>
      <c r="M3673" s="43"/>
      <c r="N3673" s="43"/>
      <c r="O3673" s="43"/>
      <c r="P3673" s="43"/>
      <c r="Q3673" s="41"/>
    </row>
    <row r="3674" spans="1:17" s="18" customFormat="1" x14ac:dyDescent="0.2">
      <c r="A3674" s="43"/>
      <c r="B3674" s="43"/>
      <c r="C3674" s="43"/>
      <c r="D3674" s="43"/>
      <c r="E3674" s="43"/>
      <c r="F3674" s="43"/>
      <c r="G3674" s="43"/>
      <c r="H3674" s="43"/>
      <c r="I3674" s="43"/>
      <c r="J3674" s="43"/>
      <c r="K3674" s="43"/>
      <c r="L3674" s="43"/>
      <c r="M3674" s="43"/>
      <c r="N3674" s="43"/>
      <c r="O3674" s="43"/>
      <c r="P3674" s="43"/>
      <c r="Q3674" s="41"/>
    </row>
    <row r="3675" spans="1:17" s="18" customFormat="1" x14ac:dyDescent="0.2">
      <c r="A3675" s="43"/>
      <c r="B3675" s="43"/>
      <c r="C3675" s="43"/>
      <c r="D3675" s="43"/>
      <c r="E3675" s="43"/>
      <c r="F3675" s="43"/>
      <c r="G3675" s="43"/>
      <c r="H3675" s="43"/>
      <c r="I3675" s="43"/>
      <c r="J3675" s="43"/>
      <c r="K3675" s="43"/>
      <c r="L3675" s="43"/>
      <c r="M3675" s="43"/>
      <c r="N3675" s="43"/>
      <c r="O3675" s="43"/>
      <c r="P3675" s="43"/>
      <c r="Q3675" s="41"/>
    </row>
    <row r="3676" spans="1:17" s="18" customFormat="1" x14ac:dyDescent="0.2">
      <c r="A3676" s="43"/>
      <c r="B3676" s="43"/>
      <c r="C3676" s="43"/>
      <c r="D3676" s="43"/>
      <c r="E3676" s="43"/>
      <c r="F3676" s="43"/>
      <c r="G3676" s="43"/>
      <c r="H3676" s="43"/>
      <c r="I3676" s="43"/>
      <c r="J3676" s="43"/>
      <c r="K3676" s="43"/>
      <c r="L3676" s="43"/>
      <c r="M3676" s="43"/>
      <c r="N3676" s="43"/>
      <c r="O3676" s="43"/>
      <c r="P3676" s="43"/>
      <c r="Q3676" s="41"/>
    </row>
    <row r="3677" spans="1:17" s="18" customFormat="1" x14ac:dyDescent="0.2">
      <c r="A3677" s="43"/>
      <c r="B3677" s="43"/>
      <c r="C3677" s="43"/>
      <c r="D3677" s="43"/>
      <c r="E3677" s="43"/>
      <c r="F3677" s="43"/>
      <c r="G3677" s="43"/>
      <c r="H3677" s="43"/>
      <c r="I3677" s="43"/>
      <c r="J3677" s="43"/>
      <c r="K3677" s="43"/>
      <c r="L3677" s="43"/>
      <c r="M3677" s="43"/>
      <c r="N3677" s="43"/>
      <c r="O3677" s="43"/>
      <c r="P3677" s="43"/>
      <c r="Q3677" s="41"/>
    </row>
    <row r="3678" spans="1:17" s="18" customFormat="1" x14ac:dyDescent="0.2">
      <c r="A3678" s="43"/>
      <c r="B3678" s="43"/>
      <c r="C3678" s="43"/>
      <c r="D3678" s="43"/>
      <c r="E3678" s="43"/>
      <c r="F3678" s="43"/>
      <c r="G3678" s="43"/>
      <c r="H3678" s="43"/>
      <c r="I3678" s="43"/>
      <c r="J3678" s="43"/>
      <c r="K3678" s="43"/>
      <c r="L3678" s="43"/>
      <c r="M3678" s="43"/>
      <c r="N3678" s="43"/>
      <c r="O3678" s="43"/>
      <c r="P3678" s="43"/>
      <c r="Q3678" s="41"/>
    </row>
    <row r="3679" spans="1:17" s="18" customFormat="1" x14ac:dyDescent="0.2">
      <c r="A3679" s="43"/>
      <c r="B3679" s="43"/>
      <c r="C3679" s="43"/>
      <c r="D3679" s="43"/>
      <c r="E3679" s="43"/>
      <c r="F3679" s="43"/>
      <c r="G3679" s="43"/>
      <c r="H3679" s="43"/>
      <c r="I3679" s="43"/>
      <c r="J3679" s="43"/>
      <c r="K3679" s="43"/>
      <c r="L3679" s="43"/>
      <c r="M3679" s="43"/>
      <c r="N3679" s="43"/>
      <c r="O3679" s="43"/>
      <c r="P3679" s="43"/>
      <c r="Q3679" s="41"/>
    </row>
    <row r="3680" spans="1:17" s="18" customFormat="1" x14ac:dyDescent="0.2">
      <c r="A3680" s="43"/>
      <c r="B3680" s="43"/>
      <c r="C3680" s="43"/>
      <c r="D3680" s="43"/>
      <c r="E3680" s="43"/>
      <c r="F3680" s="43"/>
      <c r="G3680" s="43"/>
      <c r="H3680" s="43"/>
      <c r="I3680" s="43"/>
      <c r="J3680" s="43"/>
      <c r="K3680" s="43"/>
      <c r="L3680" s="43"/>
      <c r="M3680" s="43"/>
      <c r="N3680" s="43"/>
      <c r="O3680" s="43"/>
      <c r="P3680" s="43"/>
      <c r="Q3680" s="41"/>
    </row>
    <row r="3681" spans="1:17" s="18" customFormat="1" x14ac:dyDescent="0.2">
      <c r="A3681" s="43"/>
      <c r="B3681" s="43"/>
      <c r="C3681" s="43"/>
      <c r="D3681" s="43"/>
      <c r="E3681" s="43"/>
      <c r="F3681" s="43"/>
      <c r="G3681" s="43"/>
      <c r="H3681" s="43"/>
      <c r="I3681" s="43"/>
      <c r="J3681" s="43"/>
      <c r="K3681" s="43"/>
      <c r="L3681" s="43"/>
      <c r="M3681" s="43"/>
      <c r="N3681" s="43"/>
      <c r="O3681" s="43"/>
      <c r="P3681" s="43"/>
      <c r="Q3681" s="41"/>
    </row>
    <row r="3682" spans="1:17" s="18" customFormat="1" x14ac:dyDescent="0.2">
      <c r="A3682" s="43"/>
      <c r="B3682" s="43"/>
      <c r="C3682" s="43"/>
      <c r="D3682" s="43"/>
      <c r="E3682" s="43"/>
      <c r="F3682" s="43"/>
      <c r="G3682" s="43"/>
      <c r="H3682" s="43"/>
      <c r="I3682" s="43"/>
      <c r="J3682" s="43"/>
      <c r="K3682" s="43"/>
      <c r="L3682" s="43"/>
      <c r="M3682" s="43"/>
      <c r="N3682" s="43"/>
      <c r="O3682" s="43"/>
      <c r="P3682" s="43"/>
      <c r="Q3682" s="41"/>
    </row>
    <row r="3683" spans="1:17" s="18" customFormat="1" x14ac:dyDescent="0.2">
      <c r="A3683" s="43"/>
      <c r="B3683" s="43"/>
      <c r="C3683" s="43"/>
      <c r="D3683" s="43"/>
      <c r="E3683" s="43"/>
      <c r="F3683" s="43"/>
      <c r="G3683" s="43"/>
      <c r="H3683" s="43"/>
      <c r="I3683" s="43"/>
      <c r="J3683" s="43"/>
      <c r="K3683" s="43"/>
      <c r="L3683" s="43"/>
      <c r="M3683" s="43"/>
      <c r="N3683" s="43"/>
      <c r="O3683" s="43"/>
      <c r="P3683" s="43"/>
      <c r="Q3683" s="41"/>
    </row>
    <row r="3684" spans="1:17" s="18" customFormat="1" x14ac:dyDescent="0.2">
      <c r="A3684" s="43"/>
      <c r="B3684" s="43"/>
      <c r="C3684" s="43"/>
      <c r="D3684" s="43"/>
      <c r="E3684" s="43"/>
      <c r="F3684" s="43"/>
      <c r="G3684" s="43"/>
      <c r="H3684" s="43"/>
      <c r="I3684" s="43"/>
      <c r="J3684" s="43"/>
      <c r="K3684" s="43"/>
      <c r="L3684" s="43"/>
      <c r="M3684" s="43"/>
      <c r="N3684" s="43"/>
      <c r="O3684" s="43"/>
      <c r="P3684" s="43"/>
      <c r="Q3684" s="41"/>
    </row>
    <row r="3685" spans="1:17" s="18" customFormat="1" x14ac:dyDescent="0.2">
      <c r="A3685" s="43"/>
      <c r="B3685" s="43"/>
      <c r="C3685" s="43"/>
      <c r="D3685" s="43"/>
      <c r="E3685" s="43"/>
      <c r="F3685" s="43"/>
      <c r="G3685" s="43"/>
      <c r="H3685" s="43"/>
      <c r="I3685" s="43"/>
      <c r="J3685" s="43"/>
      <c r="K3685" s="43"/>
      <c r="L3685" s="43"/>
      <c r="M3685" s="43"/>
      <c r="N3685" s="43"/>
      <c r="O3685" s="43"/>
      <c r="P3685" s="43"/>
      <c r="Q3685" s="41"/>
    </row>
    <row r="3686" spans="1:17" s="18" customFormat="1" x14ac:dyDescent="0.2">
      <c r="A3686" s="43"/>
      <c r="B3686" s="43"/>
      <c r="C3686" s="43"/>
      <c r="D3686" s="43"/>
      <c r="E3686" s="43"/>
      <c r="F3686" s="43"/>
      <c r="G3686" s="43"/>
      <c r="H3686" s="43"/>
      <c r="I3686" s="43"/>
      <c r="J3686" s="43"/>
      <c r="K3686" s="43"/>
      <c r="L3686" s="43"/>
      <c r="M3686" s="43"/>
      <c r="N3686" s="43"/>
      <c r="O3686" s="43"/>
      <c r="P3686" s="43"/>
      <c r="Q3686" s="41"/>
    </row>
    <row r="3687" spans="1:17" s="18" customFormat="1" x14ac:dyDescent="0.2">
      <c r="A3687" s="43"/>
      <c r="B3687" s="43"/>
      <c r="C3687" s="43"/>
      <c r="D3687" s="43"/>
      <c r="E3687" s="43"/>
      <c r="F3687" s="43"/>
      <c r="G3687" s="43"/>
      <c r="H3687" s="43"/>
      <c r="I3687" s="43"/>
      <c r="J3687" s="43"/>
      <c r="K3687" s="43"/>
      <c r="L3687" s="43"/>
      <c r="M3687" s="43"/>
      <c r="N3687" s="43"/>
      <c r="O3687" s="43"/>
      <c r="P3687" s="43"/>
      <c r="Q3687" s="41"/>
    </row>
    <row r="3688" spans="1:17" s="18" customFormat="1" x14ac:dyDescent="0.2">
      <c r="A3688" s="43"/>
      <c r="B3688" s="43"/>
      <c r="C3688" s="43"/>
      <c r="D3688" s="43"/>
      <c r="E3688" s="43"/>
      <c r="F3688" s="43"/>
      <c r="G3688" s="43"/>
      <c r="H3688" s="43"/>
      <c r="I3688" s="43"/>
      <c r="J3688" s="43"/>
      <c r="K3688" s="43"/>
      <c r="L3688" s="43"/>
      <c r="M3688" s="43"/>
      <c r="N3688" s="43"/>
      <c r="O3688" s="43"/>
      <c r="P3688" s="43"/>
      <c r="Q3688" s="41"/>
    </row>
    <row r="3689" spans="1:17" s="18" customFormat="1" x14ac:dyDescent="0.2">
      <c r="A3689" s="43"/>
      <c r="B3689" s="43"/>
      <c r="C3689" s="43"/>
      <c r="D3689" s="43"/>
      <c r="E3689" s="43"/>
      <c r="F3689" s="43"/>
      <c r="G3689" s="43"/>
      <c r="H3689" s="43"/>
      <c r="I3689" s="43"/>
      <c r="J3689" s="43"/>
      <c r="K3689" s="43"/>
      <c r="L3689" s="43"/>
      <c r="M3689" s="43"/>
      <c r="N3689" s="43"/>
      <c r="O3689" s="43"/>
      <c r="P3689" s="43"/>
      <c r="Q3689" s="41"/>
    </row>
    <row r="3690" spans="1:17" s="18" customFormat="1" x14ac:dyDescent="0.2">
      <c r="A3690" s="43"/>
      <c r="B3690" s="43"/>
      <c r="C3690" s="43"/>
      <c r="D3690" s="43"/>
      <c r="E3690" s="43"/>
      <c r="F3690" s="43"/>
      <c r="G3690" s="43"/>
      <c r="H3690" s="43"/>
      <c r="I3690" s="43"/>
      <c r="J3690" s="43"/>
      <c r="K3690" s="43"/>
      <c r="L3690" s="43"/>
      <c r="M3690" s="43"/>
      <c r="N3690" s="43"/>
      <c r="O3690" s="43"/>
      <c r="P3690" s="43"/>
      <c r="Q3690" s="41"/>
    </row>
    <row r="3691" spans="1:17" s="18" customFormat="1" x14ac:dyDescent="0.2">
      <c r="A3691" s="43"/>
      <c r="B3691" s="43"/>
      <c r="C3691" s="43"/>
      <c r="D3691" s="43"/>
      <c r="E3691" s="43"/>
      <c r="F3691" s="43"/>
      <c r="G3691" s="43"/>
      <c r="H3691" s="43"/>
      <c r="I3691" s="43"/>
      <c r="J3691" s="43"/>
      <c r="K3691" s="43"/>
      <c r="L3691" s="43"/>
      <c r="M3691" s="43"/>
      <c r="N3691" s="43"/>
      <c r="O3691" s="43"/>
      <c r="P3691" s="43"/>
      <c r="Q3691" s="41"/>
    </row>
    <row r="3692" spans="1:17" s="18" customFormat="1" x14ac:dyDescent="0.2">
      <c r="A3692" s="43"/>
      <c r="B3692" s="43"/>
      <c r="C3692" s="43"/>
      <c r="D3692" s="43"/>
      <c r="E3692" s="43"/>
      <c r="F3692" s="43"/>
      <c r="G3692" s="43"/>
      <c r="H3692" s="43"/>
      <c r="I3692" s="43"/>
      <c r="J3692" s="43"/>
      <c r="K3692" s="43"/>
      <c r="L3692" s="43"/>
      <c r="M3692" s="43"/>
      <c r="N3692" s="43"/>
      <c r="O3692" s="43"/>
      <c r="P3692" s="43"/>
      <c r="Q3692" s="41"/>
    </row>
    <row r="3693" spans="1:17" s="18" customFormat="1" x14ac:dyDescent="0.2">
      <c r="A3693" s="43"/>
      <c r="B3693" s="43"/>
      <c r="C3693" s="43"/>
      <c r="D3693" s="43"/>
      <c r="E3693" s="43"/>
      <c r="F3693" s="43"/>
      <c r="G3693" s="43"/>
      <c r="H3693" s="43"/>
      <c r="I3693" s="43"/>
      <c r="J3693" s="43"/>
      <c r="K3693" s="43"/>
      <c r="L3693" s="43"/>
      <c r="M3693" s="43"/>
      <c r="N3693" s="43"/>
      <c r="O3693" s="43"/>
      <c r="P3693" s="43"/>
      <c r="Q3693" s="41"/>
    </row>
    <row r="3694" spans="1:17" s="18" customFormat="1" x14ac:dyDescent="0.2">
      <c r="A3694" s="43"/>
      <c r="B3694" s="43"/>
      <c r="C3694" s="43"/>
      <c r="D3694" s="43"/>
      <c r="E3694" s="43"/>
      <c r="F3694" s="43"/>
      <c r="G3694" s="43"/>
      <c r="H3694" s="43"/>
      <c r="I3694" s="43"/>
      <c r="J3694" s="43"/>
      <c r="K3694" s="43"/>
      <c r="L3694" s="43"/>
      <c r="M3694" s="43"/>
      <c r="N3694" s="43"/>
      <c r="O3694" s="43"/>
      <c r="P3694" s="43"/>
      <c r="Q3694" s="41"/>
    </row>
    <row r="3695" spans="1:17" s="18" customFormat="1" x14ac:dyDescent="0.2">
      <c r="A3695" s="43"/>
      <c r="B3695" s="43"/>
      <c r="C3695" s="43"/>
      <c r="D3695" s="43"/>
      <c r="E3695" s="43"/>
      <c r="F3695" s="43"/>
      <c r="G3695" s="43"/>
      <c r="H3695" s="43"/>
      <c r="I3695" s="43"/>
      <c r="J3695" s="43"/>
      <c r="K3695" s="43"/>
      <c r="L3695" s="43"/>
      <c r="M3695" s="43"/>
      <c r="N3695" s="43"/>
      <c r="O3695" s="43"/>
      <c r="P3695" s="43"/>
      <c r="Q3695" s="41"/>
    </row>
    <row r="3696" spans="1:17" s="18" customFormat="1" x14ac:dyDescent="0.2">
      <c r="A3696" s="43"/>
      <c r="B3696" s="43"/>
      <c r="C3696" s="43"/>
      <c r="D3696" s="43"/>
      <c r="E3696" s="43"/>
      <c r="F3696" s="43"/>
      <c r="G3696" s="43"/>
      <c r="H3696" s="43"/>
      <c r="I3696" s="43"/>
      <c r="J3696" s="43"/>
      <c r="K3696" s="43"/>
      <c r="L3696" s="43"/>
      <c r="M3696" s="43"/>
      <c r="N3696" s="43"/>
      <c r="O3696" s="43"/>
      <c r="P3696" s="43"/>
      <c r="Q3696" s="41"/>
    </row>
    <row r="3697" spans="1:17" s="18" customFormat="1" x14ac:dyDescent="0.2">
      <c r="A3697" s="43"/>
      <c r="B3697" s="43"/>
      <c r="C3697" s="43"/>
      <c r="D3697" s="43"/>
      <c r="E3697" s="43"/>
      <c r="F3697" s="43"/>
      <c r="G3697" s="43"/>
      <c r="H3697" s="43"/>
      <c r="I3697" s="43"/>
      <c r="J3697" s="43"/>
      <c r="K3697" s="43"/>
      <c r="L3697" s="43"/>
      <c r="M3697" s="43"/>
      <c r="N3697" s="43"/>
      <c r="O3697" s="43"/>
      <c r="P3697" s="43"/>
      <c r="Q3697" s="41"/>
    </row>
    <row r="3698" spans="1:17" s="18" customFormat="1" x14ac:dyDescent="0.2">
      <c r="A3698" s="43"/>
      <c r="B3698" s="43"/>
      <c r="C3698" s="43"/>
      <c r="D3698" s="43"/>
      <c r="E3698" s="43"/>
      <c r="F3698" s="43"/>
      <c r="G3698" s="43"/>
      <c r="H3698" s="43"/>
      <c r="I3698" s="43"/>
      <c r="J3698" s="43"/>
      <c r="K3698" s="43"/>
      <c r="L3698" s="43"/>
      <c r="M3698" s="43"/>
      <c r="N3698" s="43"/>
      <c r="O3698" s="43"/>
      <c r="P3698" s="43"/>
      <c r="Q3698" s="41"/>
    </row>
    <row r="3699" spans="1:17" s="18" customFormat="1" x14ac:dyDescent="0.2">
      <c r="A3699" s="43"/>
      <c r="B3699" s="43"/>
      <c r="C3699" s="43"/>
      <c r="D3699" s="43"/>
      <c r="E3699" s="43"/>
      <c r="F3699" s="43"/>
      <c r="G3699" s="43"/>
      <c r="H3699" s="43"/>
      <c r="I3699" s="43"/>
      <c r="J3699" s="43"/>
      <c r="K3699" s="43"/>
      <c r="L3699" s="43"/>
      <c r="M3699" s="43"/>
      <c r="N3699" s="43"/>
      <c r="O3699" s="43"/>
      <c r="P3699" s="43"/>
      <c r="Q3699" s="41"/>
    </row>
    <row r="3700" spans="1:17" s="18" customFormat="1" x14ac:dyDescent="0.2">
      <c r="A3700" s="43"/>
      <c r="B3700" s="43"/>
      <c r="C3700" s="43"/>
      <c r="D3700" s="43"/>
      <c r="E3700" s="43"/>
      <c r="F3700" s="43"/>
      <c r="G3700" s="43"/>
      <c r="H3700" s="43"/>
      <c r="I3700" s="43"/>
      <c r="J3700" s="43"/>
      <c r="K3700" s="43"/>
      <c r="L3700" s="43"/>
      <c r="M3700" s="43"/>
      <c r="N3700" s="43"/>
      <c r="O3700" s="43"/>
      <c r="P3700" s="43"/>
      <c r="Q3700" s="41"/>
    </row>
    <row r="3701" spans="1:17" s="18" customFormat="1" x14ac:dyDescent="0.2">
      <c r="A3701" s="43"/>
      <c r="B3701" s="43"/>
      <c r="C3701" s="43"/>
      <c r="D3701" s="43"/>
      <c r="E3701" s="43"/>
      <c r="F3701" s="43"/>
      <c r="G3701" s="43"/>
      <c r="H3701" s="43"/>
      <c r="I3701" s="43"/>
      <c r="J3701" s="43"/>
      <c r="K3701" s="43"/>
      <c r="L3701" s="43"/>
      <c r="M3701" s="43"/>
      <c r="N3701" s="43"/>
      <c r="O3701" s="43"/>
      <c r="P3701" s="43"/>
      <c r="Q3701" s="41"/>
    </row>
    <row r="3702" spans="1:17" s="18" customFormat="1" x14ac:dyDescent="0.2">
      <c r="A3702" s="43"/>
      <c r="B3702" s="43"/>
      <c r="C3702" s="43"/>
      <c r="D3702" s="43"/>
      <c r="E3702" s="43"/>
      <c r="F3702" s="43"/>
      <c r="G3702" s="43"/>
      <c r="H3702" s="43"/>
      <c r="I3702" s="43"/>
      <c r="J3702" s="43"/>
      <c r="K3702" s="43"/>
      <c r="L3702" s="43"/>
      <c r="M3702" s="43"/>
      <c r="N3702" s="43"/>
      <c r="O3702" s="43"/>
      <c r="P3702" s="43"/>
      <c r="Q3702" s="41"/>
    </row>
    <row r="3703" spans="1:17" s="18" customFormat="1" x14ac:dyDescent="0.2">
      <c r="A3703" s="43"/>
      <c r="B3703" s="43"/>
      <c r="C3703" s="43"/>
      <c r="D3703" s="43"/>
      <c r="E3703" s="43"/>
      <c r="F3703" s="43"/>
      <c r="G3703" s="43"/>
      <c r="H3703" s="43"/>
      <c r="I3703" s="43"/>
      <c r="J3703" s="43"/>
      <c r="K3703" s="43"/>
      <c r="L3703" s="43"/>
      <c r="M3703" s="43"/>
      <c r="N3703" s="43"/>
      <c r="O3703" s="43"/>
      <c r="P3703" s="43"/>
      <c r="Q3703" s="41"/>
    </row>
    <row r="3704" spans="1:17" s="18" customFormat="1" x14ac:dyDescent="0.2">
      <c r="A3704" s="43"/>
      <c r="B3704" s="43"/>
      <c r="C3704" s="43"/>
      <c r="D3704" s="43"/>
      <c r="E3704" s="43"/>
      <c r="F3704" s="43"/>
      <c r="G3704" s="43"/>
      <c r="H3704" s="43"/>
      <c r="I3704" s="43"/>
      <c r="J3704" s="43"/>
      <c r="K3704" s="43"/>
      <c r="L3704" s="43"/>
      <c r="M3704" s="43"/>
      <c r="N3704" s="43"/>
      <c r="O3704" s="43"/>
      <c r="P3704" s="43"/>
      <c r="Q3704" s="41"/>
    </row>
    <row r="3705" spans="1:17" s="18" customFormat="1" x14ac:dyDescent="0.2">
      <c r="A3705" s="43"/>
      <c r="B3705" s="43"/>
      <c r="C3705" s="43"/>
      <c r="D3705" s="43"/>
      <c r="E3705" s="43"/>
      <c r="F3705" s="43"/>
      <c r="G3705" s="43"/>
      <c r="H3705" s="43"/>
      <c r="I3705" s="43"/>
      <c r="J3705" s="43"/>
      <c r="K3705" s="43"/>
      <c r="L3705" s="43"/>
      <c r="M3705" s="43"/>
      <c r="N3705" s="43"/>
      <c r="O3705" s="43"/>
      <c r="P3705" s="43"/>
      <c r="Q3705" s="41"/>
    </row>
    <row r="3706" spans="1:17" s="18" customFormat="1" x14ac:dyDescent="0.2">
      <c r="A3706" s="43"/>
      <c r="B3706" s="43"/>
      <c r="C3706" s="43"/>
      <c r="D3706" s="43"/>
      <c r="E3706" s="43"/>
      <c r="F3706" s="43"/>
      <c r="G3706" s="43"/>
      <c r="H3706" s="43"/>
      <c r="I3706" s="43"/>
      <c r="J3706" s="43"/>
      <c r="K3706" s="43"/>
      <c r="L3706" s="43"/>
      <c r="M3706" s="43"/>
      <c r="N3706" s="43"/>
      <c r="O3706" s="43"/>
      <c r="P3706" s="43"/>
      <c r="Q3706" s="41"/>
    </row>
    <row r="3707" spans="1:17" s="18" customFormat="1" x14ac:dyDescent="0.2">
      <c r="A3707" s="43"/>
      <c r="B3707" s="43"/>
      <c r="C3707" s="43"/>
      <c r="D3707" s="43"/>
      <c r="E3707" s="43"/>
      <c r="F3707" s="43"/>
      <c r="G3707" s="43"/>
      <c r="H3707" s="43"/>
      <c r="I3707" s="43"/>
      <c r="J3707" s="43"/>
      <c r="K3707" s="43"/>
      <c r="L3707" s="43"/>
      <c r="M3707" s="43"/>
      <c r="N3707" s="43"/>
      <c r="O3707" s="43"/>
      <c r="P3707" s="43"/>
      <c r="Q3707" s="41"/>
    </row>
    <row r="3708" spans="1:17" s="18" customFormat="1" x14ac:dyDescent="0.2">
      <c r="A3708" s="43"/>
      <c r="B3708" s="43"/>
      <c r="C3708" s="43"/>
      <c r="D3708" s="43"/>
      <c r="E3708" s="43"/>
      <c r="F3708" s="43"/>
      <c r="G3708" s="43"/>
      <c r="H3708" s="43"/>
      <c r="I3708" s="43"/>
      <c r="J3708" s="43"/>
      <c r="K3708" s="43"/>
      <c r="L3708" s="43"/>
      <c r="M3708" s="43"/>
      <c r="N3708" s="43"/>
      <c r="O3708" s="43"/>
      <c r="P3708" s="43"/>
      <c r="Q3708" s="41"/>
    </row>
    <row r="3709" spans="1:17" s="18" customFormat="1" x14ac:dyDescent="0.2">
      <c r="A3709" s="43"/>
      <c r="B3709" s="43"/>
      <c r="C3709" s="43"/>
      <c r="D3709" s="43"/>
      <c r="E3709" s="43"/>
      <c r="F3709" s="43"/>
      <c r="G3709" s="43"/>
      <c r="H3709" s="43"/>
      <c r="I3709" s="43"/>
      <c r="J3709" s="43"/>
      <c r="K3709" s="43"/>
      <c r="L3709" s="43"/>
      <c r="M3709" s="43"/>
      <c r="N3709" s="43"/>
      <c r="O3709" s="43"/>
      <c r="P3709" s="43"/>
      <c r="Q3709" s="41"/>
    </row>
    <row r="3710" spans="1:17" s="18" customFormat="1" x14ac:dyDescent="0.2">
      <c r="A3710" s="43"/>
      <c r="B3710" s="43"/>
      <c r="C3710" s="43"/>
      <c r="D3710" s="43"/>
      <c r="E3710" s="43"/>
      <c r="F3710" s="43"/>
      <c r="G3710" s="43"/>
      <c r="H3710" s="43"/>
      <c r="I3710" s="43"/>
      <c r="J3710" s="43"/>
      <c r="K3710" s="43"/>
      <c r="L3710" s="43"/>
      <c r="M3710" s="43"/>
      <c r="N3710" s="43"/>
      <c r="O3710" s="43"/>
      <c r="P3710" s="43"/>
      <c r="Q3710" s="41"/>
    </row>
    <row r="3711" spans="1:17" s="18" customFormat="1" x14ac:dyDescent="0.2">
      <c r="A3711" s="43"/>
      <c r="B3711" s="43"/>
      <c r="C3711" s="43"/>
      <c r="D3711" s="43"/>
      <c r="E3711" s="43"/>
      <c r="F3711" s="43"/>
      <c r="G3711" s="43"/>
      <c r="H3711" s="43"/>
      <c r="I3711" s="43"/>
      <c r="J3711" s="43"/>
      <c r="K3711" s="43"/>
      <c r="L3711" s="43"/>
      <c r="M3711" s="43"/>
      <c r="N3711" s="43"/>
      <c r="O3711" s="43"/>
      <c r="P3711" s="43"/>
      <c r="Q3711" s="41"/>
    </row>
    <row r="3712" spans="1:17" s="18" customFormat="1" x14ac:dyDescent="0.2">
      <c r="A3712" s="43"/>
      <c r="B3712" s="43"/>
      <c r="C3712" s="43"/>
      <c r="D3712" s="43"/>
      <c r="E3712" s="43"/>
      <c r="F3712" s="43"/>
      <c r="G3712" s="43"/>
      <c r="H3712" s="43"/>
      <c r="I3712" s="43"/>
      <c r="J3712" s="43"/>
      <c r="K3712" s="43"/>
      <c r="L3712" s="43"/>
      <c r="M3712" s="43"/>
      <c r="N3712" s="43"/>
      <c r="O3712" s="43"/>
      <c r="P3712" s="43"/>
      <c r="Q3712" s="41"/>
    </row>
    <row r="3713" spans="1:17" s="18" customFormat="1" x14ac:dyDescent="0.2">
      <c r="A3713" s="43"/>
      <c r="B3713" s="43"/>
      <c r="C3713" s="43"/>
      <c r="D3713" s="43"/>
      <c r="E3713" s="43"/>
      <c r="F3713" s="43"/>
      <c r="G3713" s="43"/>
      <c r="H3713" s="43"/>
      <c r="I3713" s="43"/>
      <c r="J3713" s="43"/>
      <c r="K3713" s="43"/>
      <c r="L3713" s="43"/>
      <c r="M3713" s="43"/>
      <c r="N3713" s="43"/>
      <c r="O3713" s="43"/>
      <c r="P3713" s="43"/>
      <c r="Q3713" s="41"/>
    </row>
    <row r="3714" spans="1:17" s="18" customFormat="1" x14ac:dyDescent="0.2">
      <c r="A3714" s="43"/>
      <c r="B3714" s="43"/>
      <c r="C3714" s="43"/>
      <c r="D3714" s="43"/>
      <c r="E3714" s="43"/>
      <c r="F3714" s="43"/>
      <c r="G3714" s="43"/>
      <c r="H3714" s="43"/>
      <c r="I3714" s="43"/>
      <c r="J3714" s="43"/>
      <c r="K3714" s="43"/>
      <c r="L3714" s="43"/>
      <c r="M3714" s="43"/>
      <c r="N3714" s="43"/>
      <c r="O3714" s="43"/>
      <c r="P3714" s="43"/>
      <c r="Q3714" s="41"/>
    </row>
    <row r="3715" spans="1:17" s="18" customFormat="1" x14ac:dyDescent="0.2">
      <c r="A3715" s="43"/>
      <c r="B3715" s="43"/>
      <c r="C3715" s="43"/>
      <c r="D3715" s="43"/>
      <c r="E3715" s="43"/>
      <c r="F3715" s="43"/>
      <c r="G3715" s="43"/>
      <c r="H3715" s="43"/>
      <c r="I3715" s="43"/>
      <c r="J3715" s="43"/>
      <c r="K3715" s="43"/>
      <c r="L3715" s="43"/>
      <c r="M3715" s="43"/>
      <c r="N3715" s="43"/>
      <c r="O3715" s="43"/>
      <c r="P3715" s="43"/>
      <c r="Q3715" s="41"/>
    </row>
    <row r="3716" spans="1:17" s="18" customFormat="1" x14ac:dyDescent="0.2">
      <c r="A3716" s="43"/>
      <c r="B3716" s="43"/>
      <c r="C3716" s="43"/>
      <c r="D3716" s="43"/>
      <c r="E3716" s="43"/>
      <c r="F3716" s="43"/>
      <c r="G3716" s="43"/>
      <c r="H3716" s="43"/>
      <c r="I3716" s="43"/>
      <c r="J3716" s="43"/>
      <c r="K3716" s="43"/>
      <c r="L3716" s="43"/>
      <c r="M3716" s="43"/>
      <c r="N3716" s="43"/>
      <c r="O3716" s="43"/>
      <c r="P3716" s="43"/>
      <c r="Q3716" s="41"/>
    </row>
    <row r="3717" spans="1:17" s="18" customFormat="1" x14ac:dyDescent="0.2">
      <c r="A3717" s="43"/>
      <c r="B3717" s="43"/>
      <c r="C3717" s="43"/>
      <c r="D3717" s="43"/>
      <c r="E3717" s="43"/>
      <c r="F3717" s="43"/>
      <c r="G3717" s="43"/>
      <c r="H3717" s="43"/>
      <c r="I3717" s="43"/>
      <c r="J3717" s="43"/>
      <c r="K3717" s="43"/>
      <c r="L3717" s="43"/>
      <c r="M3717" s="43"/>
      <c r="N3717" s="43"/>
      <c r="O3717" s="43"/>
      <c r="P3717" s="43"/>
      <c r="Q3717" s="41"/>
    </row>
    <row r="3718" spans="1:17" s="18" customFormat="1" x14ac:dyDescent="0.2">
      <c r="A3718" s="43"/>
      <c r="B3718" s="43"/>
      <c r="C3718" s="43"/>
      <c r="D3718" s="43"/>
      <c r="E3718" s="43"/>
      <c r="F3718" s="43"/>
      <c r="G3718" s="43"/>
      <c r="H3718" s="43"/>
      <c r="I3718" s="43"/>
      <c r="J3718" s="43"/>
      <c r="K3718" s="43"/>
      <c r="L3718" s="43"/>
      <c r="M3718" s="43"/>
      <c r="N3718" s="43"/>
      <c r="O3718" s="43"/>
      <c r="P3718" s="43"/>
      <c r="Q3718" s="41"/>
    </row>
    <row r="3719" spans="1:17" s="18" customFormat="1" x14ac:dyDescent="0.2">
      <c r="A3719" s="43"/>
      <c r="B3719" s="43"/>
      <c r="C3719" s="43"/>
      <c r="D3719" s="43"/>
      <c r="E3719" s="43"/>
      <c r="F3719" s="43"/>
      <c r="G3719" s="43"/>
      <c r="H3719" s="43"/>
      <c r="I3719" s="43"/>
      <c r="J3719" s="43"/>
      <c r="K3719" s="43"/>
      <c r="L3719" s="43"/>
      <c r="M3719" s="43"/>
      <c r="N3719" s="43"/>
      <c r="O3719" s="43"/>
      <c r="P3719" s="43"/>
      <c r="Q3719" s="41"/>
    </row>
    <row r="3720" spans="1:17" s="18" customFormat="1" x14ac:dyDescent="0.2">
      <c r="A3720" s="43"/>
      <c r="B3720" s="43"/>
      <c r="C3720" s="43"/>
      <c r="D3720" s="43"/>
      <c r="E3720" s="43"/>
      <c r="F3720" s="43"/>
      <c r="G3720" s="43"/>
      <c r="H3720" s="43"/>
      <c r="I3720" s="43"/>
      <c r="J3720" s="43"/>
      <c r="K3720" s="43"/>
      <c r="L3720" s="43"/>
      <c r="M3720" s="43"/>
      <c r="N3720" s="43"/>
      <c r="O3720" s="43"/>
      <c r="P3720" s="43"/>
      <c r="Q3720" s="41"/>
    </row>
    <row r="3721" spans="1:17" s="18" customFormat="1" x14ac:dyDescent="0.2">
      <c r="A3721" s="43"/>
      <c r="B3721" s="43"/>
      <c r="C3721" s="43"/>
      <c r="D3721" s="43"/>
      <c r="E3721" s="43"/>
      <c r="F3721" s="43"/>
      <c r="G3721" s="43"/>
      <c r="H3721" s="43"/>
      <c r="I3721" s="43"/>
      <c r="J3721" s="43"/>
      <c r="K3721" s="43"/>
      <c r="L3721" s="43"/>
      <c r="M3721" s="43"/>
      <c r="N3721" s="43"/>
      <c r="O3721" s="43"/>
      <c r="P3721" s="43"/>
      <c r="Q3721" s="41"/>
    </row>
    <row r="3722" spans="1:17" s="18" customFormat="1" x14ac:dyDescent="0.2">
      <c r="A3722" s="43"/>
      <c r="B3722" s="43"/>
      <c r="C3722" s="43"/>
      <c r="D3722" s="43"/>
      <c r="E3722" s="43"/>
      <c r="F3722" s="43"/>
      <c r="G3722" s="43"/>
      <c r="H3722" s="43"/>
      <c r="I3722" s="43"/>
      <c r="J3722" s="43"/>
      <c r="K3722" s="43"/>
      <c r="L3722" s="43"/>
      <c r="M3722" s="43"/>
      <c r="N3722" s="43"/>
      <c r="O3722" s="43"/>
      <c r="P3722" s="43"/>
      <c r="Q3722" s="41"/>
    </row>
    <row r="3723" spans="1:17" s="18" customFormat="1" x14ac:dyDescent="0.2">
      <c r="A3723" s="43"/>
      <c r="B3723" s="43"/>
      <c r="C3723" s="43"/>
      <c r="D3723" s="43"/>
      <c r="E3723" s="43"/>
      <c r="F3723" s="43"/>
      <c r="G3723" s="43"/>
      <c r="H3723" s="43"/>
      <c r="I3723" s="43"/>
      <c r="J3723" s="43"/>
      <c r="K3723" s="43"/>
      <c r="L3723" s="43"/>
      <c r="M3723" s="43"/>
      <c r="N3723" s="43"/>
      <c r="O3723" s="43"/>
      <c r="P3723" s="43"/>
      <c r="Q3723" s="41"/>
    </row>
    <row r="3724" spans="1:17" s="18" customFormat="1" x14ac:dyDescent="0.2">
      <c r="A3724" s="43"/>
      <c r="B3724" s="43"/>
      <c r="C3724" s="43"/>
      <c r="D3724" s="43"/>
      <c r="E3724" s="43"/>
      <c r="F3724" s="43"/>
      <c r="G3724" s="43"/>
      <c r="H3724" s="43"/>
      <c r="I3724" s="43"/>
      <c r="J3724" s="43"/>
      <c r="K3724" s="43"/>
      <c r="L3724" s="43"/>
      <c r="M3724" s="43"/>
      <c r="N3724" s="43"/>
      <c r="O3724" s="43"/>
      <c r="P3724" s="43"/>
      <c r="Q3724" s="41"/>
    </row>
    <row r="3725" spans="1:17" s="18" customFormat="1" x14ac:dyDescent="0.2">
      <c r="A3725" s="43"/>
      <c r="B3725" s="43"/>
      <c r="C3725" s="43"/>
      <c r="D3725" s="43"/>
      <c r="E3725" s="43"/>
      <c r="F3725" s="43"/>
      <c r="G3725" s="43"/>
      <c r="H3725" s="43"/>
      <c r="I3725" s="43"/>
      <c r="J3725" s="43"/>
      <c r="K3725" s="43"/>
      <c r="L3725" s="43"/>
      <c r="M3725" s="43"/>
      <c r="N3725" s="43"/>
      <c r="O3725" s="43"/>
      <c r="P3725" s="43"/>
      <c r="Q3725" s="41"/>
    </row>
    <row r="3726" spans="1:17" s="18" customFormat="1" x14ac:dyDescent="0.2">
      <c r="A3726" s="43"/>
      <c r="B3726" s="43"/>
      <c r="C3726" s="43"/>
      <c r="D3726" s="43"/>
      <c r="E3726" s="43"/>
      <c r="F3726" s="43"/>
      <c r="G3726" s="43"/>
      <c r="H3726" s="43"/>
      <c r="I3726" s="43"/>
      <c r="J3726" s="43"/>
      <c r="K3726" s="43"/>
      <c r="L3726" s="43"/>
      <c r="M3726" s="43"/>
      <c r="N3726" s="43"/>
      <c r="O3726" s="43"/>
      <c r="P3726" s="43"/>
      <c r="Q3726" s="41"/>
    </row>
    <row r="3727" spans="1:17" s="18" customFormat="1" x14ac:dyDescent="0.2">
      <c r="A3727" s="43"/>
      <c r="B3727" s="43"/>
      <c r="C3727" s="43"/>
      <c r="D3727" s="43"/>
      <c r="E3727" s="43"/>
      <c r="F3727" s="43"/>
      <c r="G3727" s="43"/>
      <c r="H3727" s="43"/>
      <c r="I3727" s="43"/>
      <c r="J3727" s="43"/>
      <c r="K3727" s="43"/>
      <c r="L3727" s="43"/>
      <c r="M3727" s="43"/>
      <c r="N3727" s="43"/>
      <c r="O3727" s="43"/>
      <c r="P3727" s="43"/>
      <c r="Q3727" s="41"/>
    </row>
    <row r="3728" spans="1:17" s="18" customFormat="1" x14ac:dyDescent="0.2">
      <c r="A3728" s="43"/>
      <c r="B3728" s="43"/>
      <c r="C3728" s="43"/>
      <c r="D3728" s="43"/>
      <c r="E3728" s="43"/>
      <c r="F3728" s="43"/>
      <c r="G3728" s="43"/>
      <c r="H3728" s="43"/>
      <c r="I3728" s="43"/>
      <c r="J3728" s="43"/>
      <c r="K3728" s="43"/>
      <c r="L3728" s="43"/>
      <c r="M3728" s="43"/>
      <c r="N3728" s="43"/>
      <c r="O3728" s="43"/>
      <c r="P3728" s="43"/>
      <c r="Q3728" s="41"/>
    </row>
    <row r="3729" spans="1:17" s="18" customFormat="1" x14ac:dyDescent="0.2">
      <c r="A3729" s="43"/>
      <c r="B3729" s="43"/>
      <c r="C3729" s="43"/>
      <c r="D3729" s="43"/>
      <c r="E3729" s="43"/>
      <c r="F3729" s="43"/>
      <c r="G3729" s="43"/>
      <c r="H3729" s="43"/>
      <c r="I3729" s="43"/>
      <c r="J3729" s="43"/>
      <c r="K3729" s="43"/>
      <c r="L3729" s="43"/>
      <c r="M3729" s="43"/>
      <c r="N3729" s="43"/>
      <c r="O3729" s="43"/>
      <c r="P3729" s="43"/>
      <c r="Q3729" s="41"/>
    </row>
    <row r="3730" spans="1:17" s="18" customFormat="1" x14ac:dyDescent="0.2">
      <c r="A3730" s="43"/>
      <c r="B3730" s="43"/>
      <c r="C3730" s="43"/>
      <c r="D3730" s="43"/>
      <c r="E3730" s="43"/>
      <c r="F3730" s="43"/>
      <c r="G3730" s="43"/>
      <c r="H3730" s="43"/>
      <c r="I3730" s="43"/>
      <c r="J3730" s="43"/>
      <c r="K3730" s="43"/>
      <c r="L3730" s="43"/>
      <c r="M3730" s="43"/>
      <c r="N3730" s="43"/>
      <c r="O3730" s="43"/>
      <c r="P3730" s="43"/>
      <c r="Q3730" s="41"/>
    </row>
    <row r="3731" spans="1:17" s="18" customFormat="1" x14ac:dyDescent="0.2">
      <c r="A3731" s="43"/>
      <c r="B3731" s="43"/>
      <c r="C3731" s="43"/>
      <c r="D3731" s="43"/>
      <c r="E3731" s="43"/>
      <c r="F3731" s="43"/>
      <c r="G3731" s="43"/>
      <c r="H3731" s="43"/>
      <c r="I3731" s="43"/>
      <c r="J3731" s="43"/>
      <c r="K3731" s="43"/>
      <c r="L3731" s="43"/>
      <c r="M3731" s="43"/>
      <c r="N3731" s="43"/>
      <c r="O3731" s="43"/>
      <c r="P3731" s="43"/>
      <c r="Q3731" s="41"/>
    </row>
    <row r="3732" spans="1:17" s="18" customFormat="1" x14ac:dyDescent="0.2">
      <c r="A3732" s="43"/>
      <c r="B3732" s="43"/>
      <c r="C3732" s="43"/>
      <c r="D3732" s="43"/>
      <c r="E3732" s="43"/>
      <c r="F3732" s="43"/>
      <c r="G3732" s="43"/>
      <c r="H3732" s="43"/>
      <c r="I3732" s="43"/>
      <c r="J3732" s="43"/>
      <c r="K3732" s="43"/>
      <c r="L3732" s="43"/>
      <c r="M3732" s="43"/>
      <c r="N3732" s="43"/>
      <c r="O3732" s="43"/>
      <c r="P3732" s="43"/>
      <c r="Q3732" s="41"/>
    </row>
    <row r="3733" spans="1:17" s="18" customFormat="1" x14ac:dyDescent="0.2">
      <c r="A3733" s="43"/>
      <c r="B3733" s="43"/>
      <c r="C3733" s="43"/>
      <c r="D3733" s="43"/>
      <c r="E3733" s="43"/>
      <c r="F3733" s="43"/>
      <c r="G3733" s="43"/>
      <c r="H3733" s="43"/>
      <c r="I3733" s="43"/>
      <c r="J3733" s="43"/>
      <c r="K3733" s="43"/>
      <c r="L3733" s="43"/>
      <c r="M3733" s="43"/>
      <c r="N3733" s="43"/>
      <c r="O3733" s="43"/>
      <c r="P3733" s="43"/>
      <c r="Q3733" s="41"/>
    </row>
    <row r="3734" spans="1:17" s="18" customFormat="1" x14ac:dyDescent="0.2">
      <c r="A3734" s="43"/>
      <c r="B3734" s="43"/>
      <c r="C3734" s="43"/>
      <c r="D3734" s="43"/>
      <c r="E3734" s="43"/>
      <c r="F3734" s="43"/>
      <c r="G3734" s="43"/>
      <c r="H3734" s="43"/>
      <c r="I3734" s="43"/>
      <c r="J3734" s="43"/>
      <c r="K3734" s="43"/>
      <c r="L3734" s="43"/>
      <c r="M3734" s="43"/>
      <c r="N3734" s="43"/>
      <c r="O3734" s="43"/>
      <c r="P3734" s="43"/>
      <c r="Q3734" s="41"/>
    </row>
    <row r="3735" spans="1:17" s="18" customFormat="1" x14ac:dyDescent="0.2">
      <c r="A3735" s="43"/>
      <c r="B3735" s="43"/>
      <c r="C3735" s="43"/>
      <c r="D3735" s="43"/>
      <c r="E3735" s="43"/>
      <c r="F3735" s="43"/>
      <c r="G3735" s="43"/>
      <c r="H3735" s="43"/>
      <c r="I3735" s="43"/>
      <c r="J3735" s="43"/>
      <c r="K3735" s="43"/>
      <c r="L3735" s="43"/>
      <c r="M3735" s="43"/>
      <c r="N3735" s="43"/>
      <c r="O3735" s="43"/>
      <c r="P3735" s="43"/>
      <c r="Q3735" s="41"/>
    </row>
    <row r="3736" spans="1:17" s="18" customFormat="1" x14ac:dyDescent="0.2">
      <c r="A3736" s="43"/>
      <c r="B3736" s="43"/>
      <c r="C3736" s="43"/>
      <c r="D3736" s="43"/>
      <c r="E3736" s="43"/>
      <c r="F3736" s="43"/>
      <c r="G3736" s="43"/>
      <c r="H3736" s="43"/>
      <c r="I3736" s="43"/>
      <c r="J3736" s="43"/>
      <c r="K3736" s="43"/>
      <c r="L3736" s="43"/>
      <c r="M3736" s="43"/>
      <c r="N3736" s="43"/>
      <c r="O3736" s="43"/>
      <c r="P3736" s="43"/>
      <c r="Q3736" s="41"/>
    </row>
    <row r="3737" spans="1:17" s="18" customFormat="1" x14ac:dyDescent="0.2">
      <c r="A3737" s="43"/>
      <c r="B3737" s="43"/>
      <c r="C3737" s="43"/>
      <c r="D3737" s="43"/>
      <c r="E3737" s="43"/>
      <c r="F3737" s="43"/>
      <c r="G3737" s="43"/>
      <c r="H3737" s="43"/>
      <c r="I3737" s="43"/>
      <c r="J3737" s="43"/>
      <c r="K3737" s="43"/>
      <c r="L3737" s="43"/>
      <c r="M3737" s="43"/>
      <c r="N3737" s="43"/>
      <c r="O3737" s="43"/>
      <c r="P3737" s="43"/>
      <c r="Q3737" s="41"/>
    </row>
    <row r="3738" spans="1:17" s="18" customFormat="1" x14ac:dyDescent="0.2">
      <c r="A3738" s="43"/>
      <c r="B3738" s="43"/>
      <c r="C3738" s="43"/>
      <c r="D3738" s="43"/>
      <c r="E3738" s="43"/>
      <c r="F3738" s="43"/>
      <c r="G3738" s="43"/>
      <c r="H3738" s="43"/>
      <c r="I3738" s="43"/>
      <c r="J3738" s="43"/>
      <c r="K3738" s="43"/>
      <c r="L3738" s="43"/>
      <c r="M3738" s="43"/>
      <c r="N3738" s="43"/>
      <c r="O3738" s="43"/>
      <c r="P3738" s="43"/>
      <c r="Q3738" s="41"/>
    </row>
    <row r="3739" spans="1:17" s="18" customFormat="1" x14ac:dyDescent="0.2">
      <c r="A3739" s="43"/>
      <c r="B3739" s="43"/>
      <c r="C3739" s="43"/>
      <c r="D3739" s="43"/>
      <c r="E3739" s="43"/>
      <c r="F3739" s="43"/>
      <c r="G3739" s="43"/>
      <c r="H3739" s="43"/>
      <c r="I3739" s="43"/>
      <c r="J3739" s="43"/>
      <c r="K3739" s="43"/>
      <c r="L3739" s="43"/>
      <c r="M3739" s="43"/>
      <c r="N3739" s="43"/>
      <c r="O3739" s="43"/>
      <c r="P3739" s="43"/>
      <c r="Q3739" s="41"/>
    </row>
    <row r="3740" spans="1:17" s="18" customFormat="1" x14ac:dyDescent="0.2">
      <c r="A3740" s="43"/>
      <c r="B3740" s="43"/>
      <c r="C3740" s="43"/>
      <c r="D3740" s="43"/>
      <c r="E3740" s="43"/>
      <c r="F3740" s="43"/>
      <c r="G3740" s="43"/>
      <c r="H3740" s="43"/>
      <c r="I3740" s="43"/>
      <c r="J3740" s="43"/>
      <c r="K3740" s="43"/>
      <c r="L3740" s="43"/>
      <c r="M3740" s="43"/>
      <c r="N3740" s="43"/>
      <c r="O3740" s="43"/>
      <c r="P3740" s="43"/>
      <c r="Q3740" s="41"/>
    </row>
    <row r="3741" spans="1:17" s="18" customFormat="1" x14ac:dyDescent="0.2">
      <c r="A3741" s="43"/>
      <c r="B3741" s="43"/>
      <c r="C3741" s="43"/>
      <c r="D3741" s="43"/>
      <c r="E3741" s="43"/>
      <c r="F3741" s="43"/>
      <c r="G3741" s="43"/>
      <c r="H3741" s="43"/>
      <c r="I3741" s="43"/>
      <c r="J3741" s="43"/>
      <c r="K3741" s="43"/>
      <c r="L3741" s="43"/>
      <c r="M3741" s="43"/>
      <c r="N3741" s="43"/>
      <c r="O3741" s="43"/>
      <c r="P3741" s="43"/>
      <c r="Q3741" s="41"/>
    </row>
    <row r="3742" spans="1:17" s="18" customFormat="1" x14ac:dyDescent="0.2">
      <c r="A3742" s="43"/>
      <c r="B3742" s="43"/>
      <c r="C3742" s="43"/>
      <c r="D3742" s="43"/>
      <c r="E3742" s="43"/>
      <c r="F3742" s="43"/>
      <c r="G3742" s="43"/>
      <c r="H3742" s="43"/>
      <c r="I3742" s="43"/>
      <c r="J3742" s="43"/>
      <c r="K3742" s="43"/>
      <c r="L3742" s="43"/>
      <c r="M3742" s="43"/>
      <c r="N3742" s="43"/>
      <c r="O3742" s="43"/>
      <c r="P3742" s="43"/>
      <c r="Q3742" s="41"/>
    </row>
    <row r="3743" spans="1:17" s="18" customFormat="1" x14ac:dyDescent="0.2">
      <c r="A3743" s="43"/>
      <c r="B3743" s="43"/>
      <c r="C3743" s="43"/>
      <c r="D3743" s="43"/>
      <c r="E3743" s="43"/>
      <c r="F3743" s="43"/>
      <c r="G3743" s="43"/>
      <c r="H3743" s="43"/>
      <c r="I3743" s="43"/>
      <c r="J3743" s="43"/>
      <c r="K3743" s="43"/>
      <c r="L3743" s="43"/>
      <c r="M3743" s="43"/>
      <c r="N3743" s="43"/>
      <c r="O3743" s="43"/>
      <c r="P3743" s="43"/>
      <c r="Q3743" s="41"/>
    </row>
    <row r="3744" spans="1:17" s="18" customFormat="1" x14ac:dyDescent="0.2">
      <c r="A3744" s="43"/>
      <c r="B3744" s="43"/>
      <c r="C3744" s="43"/>
      <c r="D3744" s="43"/>
      <c r="E3744" s="43"/>
      <c r="F3744" s="43"/>
      <c r="G3744" s="43"/>
      <c r="H3744" s="43"/>
      <c r="I3744" s="43"/>
      <c r="J3744" s="43"/>
      <c r="K3744" s="43"/>
      <c r="L3744" s="43"/>
      <c r="M3744" s="43"/>
      <c r="N3744" s="43"/>
      <c r="O3744" s="43"/>
      <c r="P3744" s="43"/>
      <c r="Q3744" s="41"/>
    </row>
    <row r="3745" spans="1:17" s="18" customFormat="1" x14ac:dyDescent="0.2">
      <c r="A3745" s="43"/>
      <c r="B3745" s="43"/>
      <c r="C3745" s="43"/>
      <c r="D3745" s="43"/>
      <c r="E3745" s="43"/>
      <c r="F3745" s="43"/>
      <c r="G3745" s="43"/>
      <c r="H3745" s="43"/>
      <c r="I3745" s="43"/>
      <c r="J3745" s="43"/>
      <c r="K3745" s="43"/>
      <c r="L3745" s="43"/>
      <c r="M3745" s="43"/>
      <c r="N3745" s="43"/>
      <c r="O3745" s="43"/>
      <c r="P3745" s="43"/>
      <c r="Q3745" s="41"/>
    </row>
    <row r="3746" spans="1:17" s="18" customFormat="1" x14ac:dyDescent="0.2">
      <c r="A3746" s="43"/>
      <c r="B3746" s="43"/>
      <c r="C3746" s="43"/>
      <c r="D3746" s="43"/>
      <c r="E3746" s="43"/>
      <c r="F3746" s="43"/>
      <c r="G3746" s="43"/>
      <c r="H3746" s="43"/>
      <c r="I3746" s="43"/>
      <c r="J3746" s="43"/>
      <c r="K3746" s="43"/>
      <c r="L3746" s="43"/>
      <c r="M3746" s="43"/>
      <c r="N3746" s="43"/>
      <c r="O3746" s="43"/>
      <c r="P3746" s="43"/>
      <c r="Q3746" s="41"/>
    </row>
    <row r="3747" spans="1:17" s="18" customFormat="1" x14ac:dyDescent="0.2">
      <c r="A3747" s="43"/>
      <c r="B3747" s="43"/>
      <c r="C3747" s="43"/>
      <c r="D3747" s="43"/>
      <c r="E3747" s="43"/>
      <c r="F3747" s="43"/>
      <c r="G3747" s="43"/>
      <c r="H3747" s="43"/>
      <c r="I3747" s="43"/>
      <c r="J3747" s="43"/>
      <c r="K3747" s="43"/>
      <c r="L3747" s="43"/>
      <c r="M3747" s="43"/>
      <c r="N3747" s="43"/>
      <c r="O3747" s="43"/>
      <c r="P3747" s="43"/>
      <c r="Q3747" s="41"/>
    </row>
    <row r="3748" spans="1:17" s="18" customFormat="1" x14ac:dyDescent="0.2">
      <c r="A3748" s="43"/>
      <c r="B3748" s="43"/>
      <c r="C3748" s="43"/>
      <c r="D3748" s="43"/>
      <c r="E3748" s="43"/>
      <c r="F3748" s="43"/>
      <c r="G3748" s="43"/>
      <c r="H3748" s="43"/>
      <c r="I3748" s="43"/>
      <c r="J3748" s="43"/>
      <c r="K3748" s="43"/>
      <c r="L3748" s="43"/>
      <c r="M3748" s="43"/>
      <c r="N3748" s="43"/>
      <c r="O3748" s="43"/>
      <c r="P3748" s="43"/>
      <c r="Q3748" s="41"/>
    </row>
    <row r="3749" spans="1:17" s="18" customFormat="1" x14ac:dyDescent="0.2">
      <c r="A3749" s="43"/>
      <c r="B3749" s="43"/>
      <c r="C3749" s="43"/>
      <c r="D3749" s="43"/>
      <c r="E3749" s="43"/>
      <c r="F3749" s="43"/>
      <c r="G3749" s="43"/>
      <c r="H3749" s="43"/>
      <c r="I3749" s="43"/>
      <c r="J3749" s="43"/>
      <c r="K3749" s="43"/>
      <c r="L3749" s="43"/>
      <c r="M3749" s="43"/>
      <c r="N3749" s="43"/>
      <c r="O3749" s="43"/>
      <c r="P3749" s="43"/>
      <c r="Q3749" s="41"/>
    </row>
    <row r="3750" spans="1:17" s="18" customFormat="1" x14ac:dyDescent="0.2">
      <c r="A3750" s="43"/>
      <c r="B3750" s="43"/>
      <c r="C3750" s="43"/>
      <c r="D3750" s="43"/>
      <c r="E3750" s="43"/>
      <c r="F3750" s="43"/>
      <c r="G3750" s="43"/>
      <c r="H3750" s="43"/>
      <c r="I3750" s="43"/>
      <c r="J3750" s="43"/>
      <c r="K3750" s="43"/>
      <c r="L3750" s="43"/>
      <c r="M3750" s="43"/>
      <c r="N3750" s="43"/>
      <c r="O3750" s="43"/>
      <c r="P3750" s="43"/>
      <c r="Q3750" s="41"/>
    </row>
    <row r="3751" spans="1:17" s="18" customFormat="1" x14ac:dyDescent="0.2">
      <c r="A3751" s="43"/>
      <c r="B3751" s="43"/>
      <c r="C3751" s="43"/>
      <c r="D3751" s="43"/>
      <c r="E3751" s="43"/>
      <c r="F3751" s="43"/>
      <c r="G3751" s="43"/>
      <c r="H3751" s="43"/>
      <c r="I3751" s="43"/>
      <c r="J3751" s="43"/>
      <c r="K3751" s="43"/>
      <c r="L3751" s="43"/>
      <c r="M3751" s="43"/>
      <c r="N3751" s="43"/>
      <c r="O3751" s="43"/>
      <c r="P3751" s="43"/>
      <c r="Q3751" s="41"/>
    </row>
    <row r="3752" spans="1:17" s="18" customFormat="1" x14ac:dyDescent="0.2">
      <c r="A3752" s="43"/>
      <c r="B3752" s="43"/>
      <c r="C3752" s="43"/>
      <c r="D3752" s="43"/>
      <c r="E3752" s="43"/>
      <c r="F3752" s="43"/>
      <c r="G3752" s="43"/>
      <c r="H3752" s="43"/>
      <c r="I3752" s="43"/>
      <c r="J3752" s="43"/>
      <c r="K3752" s="43"/>
      <c r="L3752" s="43"/>
      <c r="M3752" s="43"/>
      <c r="N3752" s="43"/>
      <c r="O3752" s="43"/>
      <c r="P3752" s="43"/>
      <c r="Q3752" s="41"/>
    </row>
    <row r="3753" spans="1:17" s="18" customFormat="1" x14ac:dyDescent="0.2">
      <c r="A3753" s="43"/>
      <c r="B3753" s="43"/>
      <c r="C3753" s="43"/>
      <c r="D3753" s="43"/>
      <c r="E3753" s="43"/>
      <c r="F3753" s="43"/>
      <c r="G3753" s="43"/>
      <c r="H3753" s="43"/>
      <c r="I3753" s="43"/>
      <c r="J3753" s="43"/>
      <c r="K3753" s="43"/>
      <c r="L3753" s="43"/>
      <c r="M3753" s="43"/>
      <c r="N3753" s="43"/>
      <c r="O3753" s="43"/>
      <c r="P3753" s="43"/>
      <c r="Q3753" s="41"/>
    </row>
    <row r="3754" spans="1:17" s="18" customFormat="1" x14ac:dyDescent="0.2">
      <c r="A3754" s="43"/>
      <c r="B3754" s="43"/>
      <c r="C3754" s="43"/>
      <c r="D3754" s="43"/>
      <c r="E3754" s="43"/>
      <c r="F3754" s="43"/>
      <c r="G3754" s="43"/>
      <c r="H3754" s="43"/>
      <c r="I3754" s="43"/>
      <c r="J3754" s="43"/>
      <c r="K3754" s="43"/>
      <c r="L3754" s="43"/>
      <c r="M3754" s="43"/>
      <c r="N3754" s="43"/>
      <c r="O3754" s="43"/>
      <c r="P3754" s="43"/>
      <c r="Q3754" s="41"/>
    </row>
    <row r="3755" spans="1:17" s="18" customFormat="1" x14ac:dyDescent="0.2">
      <c r="A3755" s="43"/>
      <c r="B3755" s="43"/>
      <c r="C3755" s="43"/>
      <c r="D3755" s="43"/>
      <c r="E3755" s="43"/>
      <c r="F3755" s="43"/>
      <c r="G3755" s="43"/>
      <c r="H3755" s="43"/>
      <c r="I3755" s="43"/>
      <c r="J3755" s="43"/>
      <c r="K3755" s="43"/>
      <c r="L3755" s="43"/>
      <c r="M3755" s="43"/>
      <c r="N3755" s="43"/>
      <c r="O3755" s="43"/>
      <c r="P3755" s="43"/>
      <c r="Q3755" s="41"/>
    </row>
    <row r="3756" spans="1:17" s="18" customFormat="1" x14ac:dyDescent="0.2">
      <c r="A3756" s="43"/>
      <c r="B3756" s="43"/>
      <c r="C3756" s="43"/>
      <c r="D3756" s="43"/>
      <c r="E3756" s="43"/>
      <c r="F3756" s="43"/>
      <c r="G3756" s="43"/>
      <c r="H3756" s="43"/>
      <c r="I3756" s="43"/>
      <c r="J3756" s="43"/>
      <c r="K3756" s="43"/>
      <c r="L3756" s="43"/>
      <c r="M3756" s="43"/>
      <c r="N3756" s="43"/>
      <c r="O3756" s="43"/>
      <c r="P3756" s="43"/>
      <c r="Q3756" s="41"/>
    </row>
    <row r="3757" spans="1:17" s="18" customFormat="1" x14ac:dyDescent="0.2">
      <c r="A3757" s="43"/>
      <c r="B3757" s="43"/>
      <c r="C3757" s="43"/>
      <c r="D3757" s="43"/>
      <c r="E3757" s="43"/>
      <c r="F3757" s="43"/>
      <c r="G3757" s="43"/>
      <c r="H3757" s="43"/>
      <c r="I3757" s="43"/>
      <c r="J3757" s="43"/>
      <c r="K3757" s="43"/>
      <c r="L3757" s="43"/>
      <c r="M3757" s="43"/>
      <c r="N3757" s="43"/>
      <c r="O3757" s="43"/>
      <c r="P3757" s="43"/>
      <c r="Q3757" s="41"/>
    </row>
    <row r="3758" spans="1:17" s="18" customFormat="1" x14ac:dyDescent="0.2">
      <c r="A3758" s="43"/>
      <c r="B3758" s="43"/>
      <c r="C3758" s="43"/>
      <c r="D3758" s="43"/>
      <c r="E3758" s="43"/>
      <c r="F3758" s="43"/>
      <c r="G3758" s="43"/>
      <c r="H3758" s="43"/>
      <c r="I3758" s="43"/>
      <c r="J3758" s="43"/>
      <c r="K3758" s="43"/>
      <c r="L3758" s="43"/>
      <c r="M3758" s="43"/>
      <c r="N3758" s="43"/>
      <c r="O3758" s="43"/>
      <c r="P3758" s="43"/>
      <c r="Q3758" s="41"/>
    </row>
    <row r="3759" spans="1:17" s="18" customFormat="1" x14ac:dyDescent="0.2">
      <c r="A3759" s="43"/>
      <c r="B3759" s="43"/>
      <c r="C3759" s="43"/>
      <c r="D3759" s="43"/>
      <c r="E3759" s="43"/>
      <c r="F3759" s="43"/>
      <c r="G3759" s="43"/>
      <c r="H3759" s="43"/>
      <c r="I3759" s="43"/>
      <c r="J3759" s="43"/>
      <c r="K3759" s="43"/>
      <c r="L3759" s="43"/>
      <c r="M3759" s="43"/>
      <c r="N3759" s="43"/>
      <c r="O3759" s="43"/>
      <c r="P3759" s="43"/>
      <c r="Q3759" s="41"/>
    </row>
    <row r="3760" spans="1:17" s="18" customFormat="1" x14ac:dyDescent="0.2">
      <c r="A3760" s="43"/>
      <c r="B3760" s="43"/>
      <c r="C3760" s="43"/>
      <c r="D3760" s="43"/>
      <c r="E3760" s="43"/>
      <c r="F3760" s="43"/>
      <c r="G3760" s="43"/>
      <c r="H3760" s="43"/>
      <c r="I3760" s="43"/>
      <c r="J3760" s="43"/>
      <c r="K3760" s="43"/>
      <c r="L3760" s="43"/>
      <c r="M3760" s="43"/>
      <c r="N3760" s="43"/>
      <c r="O3760" s="43"/>
      <c r="P3760" s="43"/>
      <c r="Q3760" s="41"/>
    </row>
    <row r="3761" spans="1:17" s="18" customFormat="1" x14ac:dyDescent="0.2">
      <c r="A3761" s="43"/>
      <c r="B3761" s="43"/>
      <c r="C3761" s="43"/>
      <c r="D3761" s="43"/>
      <c r="E3761" s="43"/>
      <c r="F3761" s="43"/>
      <c r="G3761" s="43"/>
      <c r="H3761" s="43"/>
      <c r="I3761" s="43"/>
      <c r="J3761" s="43"/>
      <c r="K3761" s="43"/>
      <c r="L3761" s="43"/>
      <c r="M3761" s="43"/>
      <c r="N3761" s="43"/>
      <c r="O3761" s="43"/>
      <c r="P3761" s="43"/>
      <c r="Q3761" s="41"/>
    </row>
    <row r="3762" spans="1:17" s="18" customFormat="1" x14ac:dyDescent="0.2">
      <c r="A3762" s="43"/>
      <c r="B3762" s="43"/>
      <c r="C3762" s="43"/>
      <c r="D3762" s="43"/>
      <c r="E3762" s="43"/>
      <c r="F3762" s="43"/>
      <c r="G3762" s="43"/>
      <c r="H3762" s="43"/>
      <c r="I3762" s="43"/>
      <c r="J3762" s="43"/>
      <c r="K3762" s="43"/>
      <c r="L3762" s="43"/>
      <c r="M3762" s="43"/>
      <c r="N3762" s="43"/>
      <c r="O3762" s="43"/>
      <c r="P3762" s="43"/>
      <c r="Q3762" s="41"/>
    </row>
    <row r="3763" spans="1:17" s="18" customFormat="1" x14ac:dyDescent="0.2">
      <c r="A3763" s="43"/>
      <c r="B3763" s="43"/>
      <c r="C3763" s="43"/>
      <c r="D3763" s="43"/>
      <c r="E3763" s="43"/>
      <c r="F3763" s="43"/>
      <c r="G3763" s="43"/>
      <c r="H3763" s="43"/>
      <c r="I3763" s="43"/>
      <c r="J3763" s="43"/>
      <c r="K3763" s="43"/>
      <c r="L3763" s="43"/>
      <c r="M3763" s="43"/>
      <c r="N3763" s="43"/>
      <c r="O3763" s="43"/>
      <c r="P3763" s="43"/>
      <c r="Q3763" s="41"/>
    </row>
    <row r="3764" spans="1:17" s="18" customFormat="1" x14ac:dyDescent="0.2">
      <c r="A3764" s="43"/>
      <c r="B3764" s="43"/>
      <c r="C3764" s="43"/>
      <c r="D3764" s="43"/>
      <c r="E3764" s="43"/>
      <c r="F3764" s="43"/>
      <c r="G3764" s="43"/>
      <c r="H3764" s="43"/>
      <c r="I3764" s="43"/>
      <c r="J3764" s="43"/>
      <c r="K3764" s="43"/>
      <c r="L3764" s="43"/>
      <c r="M3764" s="43"/>
      <c r="N3764" s="43"/>
      <c r="O3764" s="43"/>
      <c r="P3764" s="43"/>
      <c r="Q3764" s="41"/>
    </row>
    <row r="3765" spans="1:17" s="18" customFormat="1" x14ac:dyDescent="0.2">
      <c r="A3765" s="43"/>
      <c r="B3765" s="43"/>
      <c r="C3765" s="43"/>
      <c r="D3765" s="43"/>
      <c r="E3765" s="43"/>
      <c r="F3765" s="43"/>
      <c r="G3765" s="43"/>
      <c r="H3765" s="43"/>
      <c r="I3765" s="43"/>
      <c r="J3765" s="43"/>
      <c r="K3765" s="43"/>
      <c r="L3765" s="43"/>
      <c r="M3765" s="43"/>
      <c r="N3765" s="43"/>
      <c r="O3765" s="43"/>
      <c r="P3765" s="43"/>
      <c r="Q3765" s="41"/>
    </row>
    <row r="3766" spans="1:17" s="18" customFormat="1" x14ac:dyDescent="0.2">
      <c r="A3766" s="43"/>
      <c r="B3766" s="43"/>
      <c r="C3766" s="43"/>
      <c r="D3766" s="43"/>
      <c r="E3766" s="43"/>
      <c r="F3766" s="43"/>
      <c r="G3766" s="43"/>
      <c r="H3766" s="43"/>
      <c r="I3766" s="43"/>
      <c r="J3766" s="43"/>
      <c r="K3766" s="43"/>
      <c r="L3766" s="43"/>
      <c r="M3766" s="43"/>
      <c r="N3766" s="43"/>
      <c r="O3766" s="43"/>
      <c r="P3766" s="43"/>
      <c r="Q3766" s="41"/>
    </row>
    <row r="3767" spans="1:17" s="18" customFormat="1" x14ac:dyDescent="0.2">
      <c r="A3767" s="43"/>
      <c r="B3767" s="43"/>
      <c r="C3767" s="43"/>
      <c r="D3767" s="43"/>
      <c r="E3767" s="43"/>
      <c r="F3767" s="43"/>
      <c r="G3767" s="43"/>
      <c r="H3767" s="43"/>
      <c r="I3767" s="43"/>
      <c r="J3767" s="43"/>
      <c r="K3767" s="43"/>
      <c r="L3767" s="43"/>
      <c r="M3767" s="43"/>
      <c r="N3767" s="43"/>
      <c r="O3767" s="43"/>
      <c r="P3767" s="43"/>
      <c r="Q3767" s="41"/>
    </row>
    <row r="3768" spans="1:17" s="18" customFormat="1" x14ac:dyDescent="0.2">
      <c r="A3768" s="43"/>
      <c r="B3768" s="43"/>
      <c r="C3768" s="43"/>
      <c r="D3768" s="43"/>
      <c r="E3768" s="43"/>
      <c r="F3768" s="43"/>
      <c r="G3768" s="43"/>
      <c r="H3768" s="43"/>
      <c r="I3768" s="43"/>
      <c r="J3768" s="43"/>
      <c r="K3768" s="43"/>
      <c r="L3768" s="43"/>
      <c r="M3768" s="43"/>
      <c r="N3768" s="43"/>
      <c r="O3768" s="43"/>
      <c r="P3768" s="43"/>
      <c r="Q3768" s="41"/>
    </row>
    <row r="3769" spans="1:17" s="18" customFormat="1" x14ac:dyDescent="0.2">
      <c r="A3769" s="43"/>
      <c r="B3769" s="43"/>
      <c r="C3769" s="43"/>
      <c r="D3769" s="43"/>
      <c r="E3769" s="43"/>
      <c r="F3769" s="43"/>
      <c r="G3769" s="43"/>
      <c r="H3769" s="43"/>
      <c r="I3769" s="43"/>
      <c r="J3769" s="43"/>
      <c r="K3769" s="43"/>
      <c r="L3769" s="43"/>
      <c r="M3769" s="43"/>
      <c r="N3769" s="43"/>
      <c r="O3769" s="43"/>
      <c r="P3769" s="43"/>
      <c r="Q3769" s="41"/>
    </row>
    <row r="3770" spans="1:17" s="18" customFormat="1" x14ac:dyDescent="0.2">
      <c r="A3770" s="43"/>
      <c r="B3770" s="43"/>
      <c r="C3770" s="43"/>
      <c r="D3770" s="43"/>
      <c r="E3770" s="43"/>
      <c r="F3770" s="43"/>
      <c r="G3770" s="43"/>
      <c r="H3770" s="43"/>
      <c r="I3770" s="43"/>
      <c r="J3770" s="43"/>
      <c r="K3770" s="43"/>
      <c r="L3770" s="43"/>
      <c r="M3770" s="43"/>
      <c r="N3770" s="43"/>
      <c r="O3770" s="43"/>
      <c r="P3770" s="43"/>
      <c r="Q3770" s="41"/>
    </row>
    <row r="3771" spans="1:17" s="18" customFormat="1" x14ac:dyDescent="0.2">
      <c r="A3771" s="43"/>
      <c r="B3771" s="43"/>
      <c r="C3771" s="43"/>
      <c r="D3771" s="43"/>
      <c r="E3771" s="43"/>
      <c r="F3771" s="43"/>
      <c r="G3771" s="43"/>
      <c r="H3771" s="43"/>
      <c r="I3771" s="43"/>
      <c r="J3771" s="43"/>
      <c r="K3771" s="43"/>
      <c r="L3771" s="43"/>
      <c r="M3771" s="43"/>
      <c r="N3771" s="43"/>
      <c r="O3771" s="43"/>
      <c r="P3771" s="43"/>
      <c r="Q3771" s="41"/>
    </row>
    <row r="3772" spans="1:17" s="18" customFormat="1" x14ac:dyDescent="0.2">
      <c r="A3772" s="43"/>
      <c r="B3772" s="43"/>
      <c r="C3772" s="43"/>
      <c r="D3772" s="43"/>
      <c r="E3772" s="43"/>
      <c r="F3772" s="43"/>
      <c r="G3772" s="43"/>
      <c r="H3772" s="43"/>
      <c r="I3772" s="43"/>
      <c r="J3772" s="43"/>
      <c r="K3772" s="43"/>
      <c r="L3772" s="43"/>
      <c r="M3772" s="43"/>
      <c r="N3772" s="43"/>
      <c r="O3772" s="43"/>
      <c r="P3772" s="43"/>
      <c r="Q3772" s="41"/>
    </row>
    <row r="3773" spans="1:17" s="18" customFormat="1" x14ac:dyDescent="0.2">
      <c r="A3773" s="43"/>
      <c r="B3773" s="43"/>
      <c r="C3773" s="43"/>
      <c r="D3773" s="43"/>
      <c r="E3773" s="43"/>
      <c r="F3773" s="43"/>
      <c r="G3773" s="43"/>
      <c r="H3773" s="43"/>
      <c r="I3773" s="43"/>
      <c r="J3773" s="43"/>
      <c r="K3773" s="43"/>
      <c r="L3773" s="43"/>
      <c r="M3773" s="43"/>
      <c r="N3773" s="43"/>
      <c r="O3773" s="43"/>
      <c r="P3773" s="43"/>
      <c r="Q3773" s="41"/>
    </row>
    <row r="3774" spans="1:17" s="18" customFormat="1" x14ac:dyDescent="0.2">
      <c r="A3774" s="43"/>
      <c r="B3774" s="43"/>
      <c r="C3774" s="43"/>
      <c r="D3774" s="43"/>
      <c r="E3774" s="43"/>
      <c r="F3774" s="43"/>
      <c r="G3774" s="43"/>
      <c r="H3774" s="43"/>
      <c r="I3774" s="43"/>
      <c r="J3774" s="43"/>
      <c r="K3774" s="43"/>
      <c r="L3774" s="43"/>
      <c r="M3774" s="43"/>
      <c r="N3774" s="43"/>
      <c r="O3774" s="43"/>
      <c r="P3774" s="43"/>
      <c r="Q3774" s="41"/>
    </row>
    <row r="3775" spans="1:17" s="18" customFormat="1" x14ac:dyDescent="0.2">
      <c r="A3775" s="43"/>
      <c r="B3775" s="43"/>
      <c r="C3775" s="43"/>
      <c r="D3775" s="43"/>
      <c r="E3775" s="43"/>
      <c r="F3775" s="43"/>
      <c r="G3775" s="43"/>
      <c r="H3775" s="43"/>
      <c r="I3775" s="43"/>
      <c r="J3775" s="43"/>
      <c r="K3775" s="43"/>
      <c r="L3775" s="43"/>
      <c r="M3775" s="43"/>
      <c r="N3775" s="43"/>
      <c r="O3775" s="43"/>
      <c r="P3775" s="43"/>
      <c r="Q3775" s="41"/>
    </row>
    <row r="3776" spans="1:17" s="18" customFormat="1" x14ac:dyDescent="0.2">
      <c r="A3776" s="43"/>
      <c r="B3776" s="43"/>
      <c r="C3776" s="43"/>
      <c r="D3776" s="43"/>
      <c r="E3776" s="43"/>
      <c r="F3776" s="43"/>
      <c r="G3776" s="43"/>
      <c r="H3776" s="43"/>
      <c r="I3776" s="43"/>
      <c r="J3776" s="43"/>
      <c r="K3776" s="43"/>
      <c r="L3776" s="43"/>
      <c r="M3776" s="43"/>
      <c r="N3776" s="43"/>
      <c r="O3776" s="43"/>
      <c r="P3776" s="43"/>
      <c r="Q3776" s="41"/>
    </row>
    <row r="3777" spans="1:17" s="18" customFormat="1" x14ac:dyDescent="0.2">
      <c r="A3777" s="43"/>
      <c r="B3777" s="43"/>
      <c r="C3777" s="43"/>
      <c r="D3777" s="43"/>
      <c r="E3777" s="43"/>
      <c r="F3777" s="43"/>
      <c r="G3777" s="43"/>
      <c r="H3777" s="43"/>
      <c r="I3777" s="43"/>
      <c r="J3777" s="43"/>
      <c r="K3777" s="43"/>
      <c r="L3777" s="43"/>
      <c r="M3777" s="43"/>
      <c r="N3777" s="43"/>
      <c r="O3777" s="43"/>
      <c r="P3777" s="43"/>
      <c r="Q3777" s="41"/>
    </row>
    <row r="3778" spans="1:17" s="18" customFormat="1" x14ac:dyDescent="0.2">
      <c r="A3778" s="43"/>
      <c r="B3778" s="43"/>
      <c r="C3778" s="43"/>
      <c r="D3778" s="43"/>
      <c r="E3778" s="43"/>
      <c r="F3778" s="43"/>
      <c r="G3778" s="43"/>
      <c r="H3778" s="43"/>
      <c r="I3778" s="43"/>
      <c r="J3778" s="43"/>
      <c r="K3778" s="43"/>
      <c r="L3778" s="43"/>
      <c r="M3778" s="43"/>
      <c r="N3778" s="43"/>
      <c r="O3778" s="43"/>
      <c r="P3778" s="43"/>
      <c r="Q3778" s="41"/>
    </row>
    <row r="3779" spans="1:17" s="18" customFormat="1" x14ac:dyDescent="0.2">
      <c r="A3779" s="43"/>
      <c r="B3779" s="43"/>
      <c r="C3779" s="43"/>
      <c r="D3779" s="43"/>
      <c r="E3779" s="43"/>
      <c r="F3779" s="43"/>
      <c r="G3779" s="43"/>
      <c r="H3779" s="43"/>
      <c r="I3779" s="43"/>
      <c r="J3779" s="43"/>
      <c r="K3779" s="43"/>
      <c r="L3779" s="43"/>
      <c r="M3779" s="43"/>
      <c r="N3779" s="43"/>
      <c r="O3779" s="43"/>
      <c r="P3779" s="43"/>
      <c r="Q3779" s="41"/>
    </row>
    <row r="3780" spans="1:17" s="18" customFormat="1" x14ac:dyDescent="0.2">
      <c r="A3780" s="43"/>
      <c r="B3780" s="43"/>
      <c r="C3780" s="43"/>
      <c r="D3780" s="43"/>
      <c r="E3780" s="43"/>
      <c r="F3780" s="43"/>
      <c r="G3780" s="43"/>
      <c r="H3780" s="43"/>
      <c r="I3780" s="43"/>
      <c r="J3780" s="43"/>
      <c r="K3780" s="43"/>
      <c r="L3780" s="43"/>
      <c r="M3780" s="43"/>
      <c r="N3780" s="43"/>
      <c r="O3780" s="43"/>
      <c r="P3780" s="43"/>
      <c r="Q3780" s="41"/>
    </row>
    <row r="3781" spans="1:17" s="18" customFormat="1" x14ac:dyDescent="0.2">
      <c r="A3781" s="43"/>
      <c r="B3781" s="43"/>
      <c r="C3781" s="43"/>
      <c r="D3781" s="43"/>
      <c r="E3781" s="43"/>
      <c r="F3781" s="43"/>
      <c r="G3781" s="43"/>
      <c r="H3781" s="43"/>
      <c r="I3781" s="43"/>
      <c r="J3781" s="43"/>
      <c r="K3781" s="43"/>
      <c r="L3781" s="43"/>
      <c r="M3781" s="43"/>
      <c r="N3781" s="43"/>
      <c r="O3781" s="43"/>
      <c r="P3781" s="43"/>
      <c r="Q3781" s="41"/>
    </row>
    <row r="3782" spans="1:17" s="18" customFormat="1" x14ac:dyDescent="0.2">
      <c r="A3782" s="43"/>
      <c r="B3782" s="43"/>
      <c r="C3782" s="43"/>
      <c r="D3782" s="43"/>
      <c r="E3782" s="43"/>
      <c r="F3782" s="43"/>
      <c r="G3782" s="43"/>
      <c r="H3782" s="43"/>
      <c r="I3782" s="43"/>
      <c r="J3782" s="43"/>
      <c r="K3782" s="43"/>
      <c r="L3782" s="43"/>
      <c r="M3782" s="43"/>
      <c r="N3782" s="43"/>
      <c r="O3782" s="43"/>
      <c r="P3782" s="43"/>
      <c r="Q3782" s="41"/>
    </row>
    <row r="3783" spans="1:17" s="18" customFormat="1" x14ac:dyDescent="0.2">
      <c r="A3783" s="43"/>
      <c r="B3783" s="43"/>
      <c r="C3783" s="43"/>
      <c r="D3783" s="43"/>
      <c r="E3783" s="43"/>
      <c r="F3783" s="43"/>
      <c r="G3783" s="43"/>
      <c r="H3783" s="43"/>
      <c r="I3783" s="43"/>
      <c r="J3783" s="43"/>
      <c r="K3783" s="43"/>
      <c r="L3783" s="43"/>
      <c r="M3783" s="43"/>
      <c r="N3783" s="43"/>
      <c r="O3783" s="43"/>
      <c r="P3783" s="43"/>
      <c r="Q3783" s="41"/>
    </row>
    <row r="3784" spans="1:17" s="18" customFormat="1" x14ac:dyDescent="0.2">
      <c r="A3784" s="43"/>
      <c r="B3784" s="43"/>
      <c r="C3784" s="43"/>
      <c r="D3784" s="43"/>
      <c r="E3784" s="43"/>
      <c r="F3784" s="43"/>
      <c r="G3784" s="43"/>
      <c r="H3784" s="43"/>
      <c r="I3784" s="43"/>
      <c r="J3784" s="43"/>
      <c r="K3784" s="43"/>
      <c r="L3784" s="43"/>
      <c r="M3784" s="43"/>
      <c r="N3784" s="43"/>
      <c r="O3784" s="43"/>
      <c r="P3784" s="43"/>
      <c r="Q3784" s="41"/>
    </row>
    <row r="3785" spans="1:17" s="18" customFormat="1" x14ac:dyDescent="0.2">
      <c r="A3785" s="43"/>
      <c r="B3785" s="43"/>
      <c r="C3785" s="43"/>
      <c r="D3785" s="43"/>
      <c r="E3785" s="43"/>
      <c r="F3785" s="43"/>
      <c r="G3785" s="43"/>
      <c r="H3785" s="43"/>
      <c r="I3785" s="43"/>
      <c r="J3785" s="43"/>
      <c r="K3785" s="43"/>
      <c r="L3785" s="43"/>
      <c r="M3785" s="43"/>
      <c r="N3785" s="43"/>
      <c r="O3785" s="43"/>
      <c r="P3785" s="43"/>
      <c r="Q3785" s="41"/>
    </row>
    <row r="3786" spans="1:17" s="18" customFormat="1" x14ac:dyDescent="0.2">
      <c r="A3786" s="43"/>
      <c r="B3786" s="43"/>
      <c r="C3786" s="43"/>
      <c r="D3786" s="43"/>
      <c r="E3786" s="43"/>
      <c r="F3786" s="43"/>
      <c r="G3786" s="43"/>
      <c r="H3786" s="43"/>
      <c r="I3786" s="43"/>
      <c r="J3786" s="43"/>
      <c r="K3786" s="43"/>
      <c r="L3786" s="43"/>
      <c r="M3786" s="43"/>
      <c r="N3786" s="43"/>
      <c r="O3786" s="43"/>
      <c r="P3786" s="43"/>
      <c r="Q3786" s="41"/>
    </row>
    <row r="3787" spans="1:17" s="18" customFormat="1" x14ac:dyDescent="0.2">
      <c r="A3787" s="43"/>
      <c r="B3787" s="43"/>
      <c r="C3787" s="43"/>
      <c r="D3787" s="43"/>
      <c r="E3787" s="43"/>
      <c r="F3787" s="43"/>
      <c r="G3787" s="43"/>
      <c r="H3787" s="43"/>
      <c r="I3787" s="43"/>
      <c r="J3787" s="43"/>
      <c r="K3787" s="43"/>
      <c r="L3787" s="43"/>
      <c r="M3787" s="43"/>
      <c r="N3787" s="43"/>
      <c r="O3787" s="43"/>
      <c r="P3787" s="43"/>
      <c r="Q3787" s="41"/>
    </row>
    <row r="3788" spans="1:17" s="18" customFormat="1" x14ac:dyDescent="0.2">
      <c r="A3788" s="43"/>
      <c r="B3788" s="43"/>
      <c r="C3788" s="43"/>
      <c r="D3788" s="43"/>
      <c r="E3788" s="43"/>
      <c r="F3788" s="43"/>
      <c r="G3788" s="43"/>
      <c r="H3788" s="43"/>
      <c r="I3788" s="43"/>
      <c r="J3788" s="43"/>
      <c r="K3788" s="43"/>
      <c r="L3788" s="43"/>
      <c r="M3788" s="43"/>
      <c r="N3788" s="43"/>
      <c r="O3788" s="43"/>
      <c r="P3788" s="43"/>
      <c r="Q3788" s="41"/>
    </row>
    <row r="3789" spans="1:17" s="18" customFormat="1" x14ac:dyDescent="0.2">
      <c r="A3789" s="43"/>
      <c r="B3789" s="43"/>
      <c r="C3789" s="43"/>
      <c r="D3789" s="43"/>
      <c r="E3789" s="43"/>
      <c r="F3789" s="43"/>
      <c r="G3789" s="43"/>
      <c r="H3789" s="43"/>
      <c r="I3789" s="43"/>
      <c r="J3789" s="43"/>
      <c r="K3789" s="43"/>
      <c r="L3789" s="43"/>
      <c r="M3789" s="43"/>
      <c r="N3789" s="43"/>
      <c r="O3789" s="43"/>
      <c r="P3789" s="43"/>
      <c r="Q3789" s="41"/>
    </row>
    <row r="3790" spans="1:17" s="18" customFormat="1" x14ac:dyDescent="0.2">
      <c r="A3790" s="43"/>
      <c r="B3790" s="43"/>
      <c r="C3790" s="43"/>
      <c r="D3790" s="43"/>
      <c r="E3790" s="43"/>
      <c r="F3790" s="43"/>
      <c r="G3790" s="43"/>
      <c r="H3790" s="43"/>
      <c r="I3790" s="43"/>
      <c r="J3790" s="43"/>
      <c r="K3790" s="43"/>
      <c r="L3790" s="43"/>
      <c r="M3790" s="43"/>
      <c r="N3790" s="43"/>
      <c r="O3790" s="43"/>
      <c r="P3790" s="43"/>
      <c r="Q3790" s="41"/>
    </row>
    <row r="3791" spans="1:17" s="18" customFormat="1" x14ac:dyDescent="0.2">
      <c r="A3791" s="43"/>
      <c r="B3791" s="43"/>
      <c r="C3791" s="43"/>
      <c r="D3791" s="43"/>
      <c r="E3791" s="43"/>
      <c r="F3791" s="43"/>
      <c r="G3791" s="43"/>
      <c r="H3791" s="43"/>
      <c r="I3791" s="43"/>
      <c r="J3791" s="43"/>
      <c r="K3791" s="43"/>
      <c r="L3791" s="43"/>
      <c r="M3791" s="43"/>
      <c r="N3791" s="43"/>
      <c r="O3791" s="43"/>
      <c r="P3791" s="43"/>
      <c r="Q3791" s="41"/>
    </row>
    <row r="3792" spans="1:17" s="18" customFormat="1" x14ac:dyDescent="0.2">
      <c r="A3792" s="43"/>
      <c r="B3792" s="43"/>
      <c r="C3792" s="43"/>
      <c r="D3792" s="43"/>
      <c r="E3792" s="43"/>
      <c r="F3792" s="43"/>
      <c r="G3792" s="43"/>
      <c r="H3792" s="43"/>
      <c r="I3792" s="43"/>
      <c r="J3792" s="43"/>
      <c r="K3792" s="43"/>
      <c r="L3792" s="43"/>
      <c r="M3792" s="43"/>
      <c r="N3792" s="43"/>
      <c r="O3792" s="43"/>
      <c r="P3792" s="43"/>
      <c r="Q3792" s="41"/>
    </row>
    <row r="3793" spans="1:17" s="18" customFormat="1" x14ac:dyDescent="0.2">
      <c r="A3793" s="43"/>
      <c r="B3793" s="43"/>
      <c r="C3793" s="43"/>
      <c r="D3793" s="43"/>
      <c r="E3793" s="43"/>
      <c r="F3793" s="43"/>
      <c r="G3793" s="43"/>
      <c r="H3793" s="43"/>
      <c r="I3793" s="43"/>
      <c r="J3793" s="43"/>
      <c r="K3793" s="43"/>
      <c r="L3793" s="43"/>
      <c r="M3793" s="43"/>
      <c r="N3793" s="43"/>
      <c r="O3793" s="43"/>
      <c r="P3793" s="43"/>
      <c r="Q3793" s="41"/>
    </row>
    <row r="3794" spans="1:17" s="18" customFormat="1" x14ac:dyDescent="0.2">
      <c r="A3794" s="43"/>
      <c r="B3794" s="43"/>
      <c r="C3794" s="43"/>
      <c r="D3794" s="43"/>
      <c r="E3794" s="43"/>
      <c r="F3794" s="43"/>
      <c r="G3794" s="43"/>
      <c r="H3794" s="43"/>
      <c r="I3794" s="43"/>
      <c r="J3794" s="43"/>
      <c r="K3794" s="43"/>
      <c r="L3794" s="43"/>
      <c r="M3794" s="43"/>
      <c r="N3794" s="43"/>
      <c r="O3794" s="43"/>
      <c r="P3794" s="43"/>
      <c r="Q3794" s="41"/>
    </row>
    <row r="3795" spans="1:17" s="18" customFormat="1" x14ac:dyDescent="0.2">
      <c r="A3795" s="43"/>
      <c r="B3795" s="43"/>
      <c r="C3795" s="43"/>
      <c r="D3795" s="43"/>
      <c r="E3795" s="43"/>
      <c r="F3795" s="43"/>
      <c r="G3795" s="43"/>
      <c r="H3795" s="43"/>
      <c r="I3795" s="43"/>
      <c r="J3795" s="43"/>
      <c r="K3795" s="43"/>
      <c r="L3795" s="43"/>
      <c r="M3795" s="43"/>
      <c r="N3795" s="43"/>
      <c r="O3795" s="43"/>
      <c r="P3795" s="43"/>
      <c r="Q3795" s="41"/>
    </row>
    <row r="3796" spans="1:17" s="18" customFormat="1" x14ac:dyDescent="0.2">
      <c r="A3796" s="43"/>
      <c r="B3796" s="43"/>
      <c r="C3796" s="43"/>
      <c r="D3796" s="43"/>
      <c r="E3796" s="43"/>
      <c r="F3796" s="43"/>
      <c r="G3796" s="43"/>
      <c r="H3796" s="43"/>
      <c r="I3796" s="43"/>
      <c r="J3796" s="43"/>
      <c r="K3796" s="43"/>
      <c r="L3796" s="43"/>
      <c r="M3796" s="43"/>
      <c r="N3796" s="43"/>
      <c r="O3796" s="43"/>
      <c r="P3796" s="43"/>
      <c r="Q3796" s="41"/>
    </row>
    <row r="3797" spans="1:17" s="18" customFormat="1" x14ac:dyDescent="0.2">
      <c r="A3797" s="43"/>
      <c r="B3797" s="43"/>
      <c r="C3797" s="43"/>
      <c r="D3797" s="43"/>
      <c r="E3797" s="43"/>
      <c r="F3797" s="43"/>
      <c r="G3797" s="43"/>
      <c r="H3797" s="43"/>
      <c r="I3797" s="43"/>
      <c r="J3797" s="43"/>
      <c r="K3797" s="43"/>
      <c r="L3797" s="43"/>
      <c r="M3797" s="43"/>
      <c r="N3797" s="43"/>
      <c r="O3797" s="43"/>
      <c r="P3797" s="43"/>
      <c r="Q3797" s="41"/>
    </row>
    <row r="3798" spans="1:17" s="18" customFormat="1" x14ac:dyDescent="0.2">
      <c r="A3798" s="43"/>
      <c r="B3798" s="43"/>
      <c r="C3798" s="43"/>
      <c r="D3798" s="43"/>
      <c r="E3798" s="43"/>
      <c r="F3798" s="43"/>
      <c r="G3798" s="43"/>
      <c r="H3798" s="43"/>
      <c r="I3798" s="43"/>
      <c r="J3798" s="43"/>
      <c r="K3798" s="43"/>
      <c r="L3798" s="43"/>
      <c r="M3798" s="43"/>
      <c r="N3798" s="43"/>
      <c r="O3798" s="43"/>
      <c r="P3798" s="43"/>
      <c r="Q3798" s="41"/>
    </row>
    <row r="3799" spans="1:17" s="18" customFormat="1" x14ac:dyDescent="0.2">
      <c r="A3799" s="43"/>
      <c r="B3799" s="43"/>
      <c r="C3799" s="43"/>
      <c r="D3799" s="43"/>
      <c r="E3799" s="43"/>
      <c r="F3799" s="43"/>
      <c r="G3799" s="43"/>
      <c r="H3799" s="43"/>
      <c r="I3799" s="43"/>
      <c r="J3799" s="43"/>
      <c r="K3799" s="43"/>
      <c r="L3799" s="43"/>
      <c r="M3799" s="43"/>
      <c r="N3799" s="43"/>
      <c r="O3799" s="43"/>
      <c r="P3799" s="43"/>
      <c r="Q3799" s="41"/>
    </row>
    <row r="3800" spans="1:17" s="18" customFormat="1" x14ac:dyDescent="0.2">
      <c r="A3800" s="43"/>
      <c r="B3800" s="43"/>
      <c r="C3800" s="43"/>
      <c r="D3800" s="43"/>
      <c r="E3800" s="43"/>
      <c r="F3800" s="43"/>
      <c r="G3800" s="43"/>
      <c r="H3800" s="43"/>
      <c r="I3800" s="43"/>
      <c r="J3800" s="43"/>
      <c r="K3800" s="43"/>
      <c r="L3800" s="43"/>
      <c r="M3800" s="43"/>
      <c r="N3800" s="43"/>
      <c r="O3800" s="43"/>
      <c r="P3800" s="43"/>
      <c r="Q3800" s="41"/>
    </row>
    <row r="3801" spans="1:17" s="18" customFormat="1" x14ac:dyDescent="0.2">
      <c r="A3801" s="43"/>
      <c r="B3801" s="43"/>
      <c r="C3801" s="43"/>
      <c r="D3801" s="43"/>
      <c r="E3801" s="43"/>
      <c r="F3801" s="43"/>
      <c r="G3801" s="43"/>
      <c r="H3801" s="43"/>
      <c r="I3801" s="43"/>
      <c r="J3801" s="43"/>
      <c r="K3801" s="43"/>
      <c r="L3801" s="43"/>
      <c r="M3801" s="43"/>
      <c r="N3801" s="43"/>
      <c r="O3801" s="43"/>
      <c r="P3801" s="43"/>
      <c r="Q3801" s="41"/>
    </row>
    <row r="3802" spans="1:17" s="18" customFormat="1" x14ac:dyDescent="0.2">
      <c r="A3802" s="43"/>
      <c r="B3802" s="43"/>
      <c r="C3802" s="43"/>
      <c r="D3802" s="43"/>
      <c r="E3802" s="43"/>
      <c r="F3802" s="43"/>
      <c r="G3802" s="43"/>
      <c r="H3802" s="43"/>
      <c r="I3802" s="43"/>
      <c r="J3802" s="43"/>
      <c r="K3802" s="43"/>
      <c r="L3802" s="43"/>
      <c r="M3802" s="43"/>
      <c r="N3802" s="43"/>
      <c r="O3802" s="43"/>
      <c r="P3802" s="43"/>
      <c r="Q3802" s="41"/>
    </row>
    <row r="3803" spans="1:17" s="18" customFormat="1" x14ac:dyDescent="0.2">
      <c r="A3803" s="43"/>
      <c r="B3803" s="43"/>
      <c r="C3803" s="43"/>
      <c r="D3803" s="43"/>
      <c r="E3803" s="43"/>
      <c r="F3803" s="43"/>
      <c r="G3803" s="43"/>
      <c r="H3803" s="43"/>
      <c r="I3803" s="43"/>
      <c r="J3803" s="43"/>
      <c r="K3803" s="43"/>
      <c r="L3803" s="43"/>
      <c r="M3803" s="43"/>
      <c r="N3803" s="43"/>
      <c r="O3803" s="43"/>
      <c r="P3803" s="43"/>
      <c r="Q3803" s="41"/>
    </row>
    <row r="3804" spans="1:17" s="18" customFormat="1" x14ac:dyDescent="0.2">
      <c r="A3804" s="43"/>
      <c r="B3804" s="43"/>
      <c r="C3804" s="43"/>
      <c r="D3804" s="43"/>
      <c r="E3804" s="43"/>
      <c r="F3804" s="43"/>
      <c r="G3804" s="43"/>
      <c r="H3804" s="43"/>
      <c r="I3804" s="43"/>
      <c r="J3804" s="43"/>
      <c r="K3804" s="43"/>
      <c r="L3804" s="43"/>
      <c r="M3804" s="43"/>
      <c r="N3804" s="43"/>
      <c r="O3804" s="43"/>
      <c r="P3804" s="43"/>
      <c r="Q3804" s="41"/>
    </row>
    <row r="3805" spans="1:17" s="18" customFormat="1" x14ac:dyDescent="0.2">
      <c r="A3805" s="43"/>
      <c r="B3805" s="43"/>
      <c r="C3805" s="43"/>
      <c r="D3805" s="43"/>
      <c r="E3805" s="43"/>
      <c r="F3805" s="43"/>
      <c r="G3805" s="43"/>
      <c r="H3805" s="43"/>
      <c r="I3805" s="43"/>
      <c r="J3805" s="43"/>
      <c r="K3805" s="43"/>
      <c r="L3805" s="43"/>
      <c r="M3805" s="43"/>
      <c r="N3805" s="43"/>
      <c r="O3805" s="43"/>
      <c r="P3805" s="43"/>
      <c r="Q3805" s="41"/>
    </row>
    <row r="3806" spans="1:17" s="18" customFormat="1" x14ac:dyDescent="0.2">
      <c r="A3806" s="43"/>
      <c r="B3806" s="43"/>
      <c r="C3806" s="43"/>
      <c r="D3806" s="43"/>
      <c r="E3806" s="43"/>
      <c r="F3806" s="43"/>
      <c r="G3806" s="43"/>
      <c r="H3806" s="43"/>
      <c r="I3806" s="43"/>
      <c r="J3806" s="43"/>
      <c r="K3806" s="43"/>
      <c r="L3806" s="43"/>
      <c r="M3806" s="43"/>
      <c r="N3806" s="43"/>
      <c r="O3806" s="43"/>
      <c r="P3806" s="43"/>
      <c r="Q3806" s="41"/>
    </row>
    <row r="3807" spans="1:17" s="18" customFormat="1" x14ac:dyDescent="0.2">
      <c r="A3807" s="43"/>
      <c r="B3807" s="43"/>
      <c r="C3807" s="43"/>
      <c r="D3807" s="43"/>
      <c r="E3807" s="43"/>
      <c r="F3807" s="43"/>
      <c r="G3807" s="43"/>
      <c r="H3807" s="43"/>
      <c r="I3807" s="43"/>
      <c r="J3807" s="43"/>
      <c r="K3807" s="43"/>
      <c r="L3807" s="43"/>
      <c r="M3807" s="43"/>
      <c r="N3807" s="43"/>
      <c r="O3807" s="43"/>
      <c r="P3807" s="43"/>
      <c r="Q3807" s="41"/>
    </row>
    <row r="3808" spans="1:17" s="18" customFormat="1" x14ac:dyDescent="0.2">
      <c r="A3808" s="43"/>
      <c r="B3808" s="43"/>
      <c r="C3808" s="43"/>
      <c r="D3808" s="43"/>
      <c r="E3808" s="43"/>
      <c r="F3808" s="43"/>
      <c r="G3808" s="43"/>
      <c r="H3808" s="43"/>
      <c r="I3808" s="43"/>
      <c r="J3808" s="43"/>
      <c r="K3808" s="43"/>
      <c r="L3808" s="43"/>
      <c r="M3808" s="43"/>
      <c r="N3808" s="43"/>
      <c r="O3808" s="43"/>
      <c r="P3808" s="43"/>
      <c r="Q3808" s="41"/>
    </row>
    <row r="3809" spans="1:17" s="18" customFormat="1" x14ac:dyDescent="0.2">
      <c r="A3809" s="43"/>
      <c r="B3809" s="43"/>
      <c r="C3809" s="43"/>
      <c r="D3809" s="43"/>
      <c r="E3809" s="43"/>
      <c r="F3809" s="43"/>
      <c r="G3809" s="43"/>
      <c r="H3809" s="43"/>
      <c r="I3809" s="43"/>
      <c r="J3809" s="43"/>
      <c r="K3809" s="43"/>
      <c r="L3809" s="43"/>
      <c r="M3809" s="43"/>
      <c r="N3809" s="43"/>
      <c r="O3809" s="43"/>
      <c r="P3809" s="43"/>
      <c r="Q3809" s="41"/>
    </row>
    <row r="3810" spans="1:17" s="18" customFormat="1" x14ac:dyDescent="0.2">
      <c r="A3810" s="43"/>
      <c r="B3810" s="43"/>
      <c r="C3810" s="43"/>
      <c r="D3810" s="43"/>
      <c r="E3810" s="43"/>
      <c r="F3810" s="43"/>
      <c r="G3810" s="43"/>
      <c r="H3810" s="43"/>
      <c r="I3810" s="43"/>
      <c r="J3810" s="43"/>
      <c r="K3810" s="43"/>
      <c r="L3810" s="43"/>
      <c r="M3810" s="43"/>
      <c r="N3810" s="43"/>
      <c r="O3810" s="43"/>
      <c r="P3810" s="43"/>
      <c r="Q3810" s="41"/>
    </row>
    <row r="3811" spans="1:17" s="18" customFormat="1" x14ac:dyDescent="0.2">
      <c r="A3811" s="43"/>
      <c r="B3811" s="43"/>
      <c r="C3811" s="43"/>
      <c r="D3811" s="43"/>
      <c r="E3811" s="43"/>
      <c r="F3811" s="43"/>
      <c r="G3811" s="43"/>
      <c r="H3811" s="43"/>
      <c r="I3811" s="43"/>
      <c r="J3811" s="43"/>
      <c r="K3811" s="43"/>
      <c r="L3811" s="43"/>
      <c r="M3811" s="43"/>
      <c r="N3811" s="43"/>
      <c r="O3811" s="43"/>
      <c r="P3811" s="43"/>
      <c r="Q3811" s="41"/>
    </row>
    <row r="3812" spans="1:17" s="18" customFormat="1" x14ac:dyDescent="0.2">
      <c r="A3812" s="43"/>
      <c r="B3812" s="43"/>
      <c r="C3812" s="43"/>
      <c r="D3812" s="43"/>
      <c r="E3812" s="43"/>
      <c r="F3812" s="43"/>
      <c r="G3812" s="43"/>
      <c r="H3812" s="43"/>
      <c r="I3812" s="43"/>
      <c r="J3812" s="43"/>
      <c r="K3812" s="43"/>
      <c r="L3812" s="43"/>
      <c r="M3812" s="43"/>
      <c r="N3812" s="43"/>
      <c r="O3812" s="43"/>
      <c r="P3812" s="43"/>
      <c r="Q3812" s="41"/>
    </row>
    <row r="3813" spans="1:17" s="18" customFormat="1" x14ac:dyDescent="0.2">
      <c r="A3813" s="43"/>
      <c r="B3813" s="43"/>
      <c r="C3813" s="43"/>
      <c r="D3813" s="43"/>
      <c r="E3813" s="43"/>
      <c r="F3813" s="43"/>
      <c r="G3813" s="43"/>
      <c r="H3813" s="43"/>
      <c r="I3813" s="43"/>
      <c r="J3813" s="43"/>
      <c r="K3813" s="43"/>
      <c r="L3813" s="43"/>
      <c r="M3813" s="43"/>
      <c r="N3813" s="43"/>
      <c r="O3813" s="43"/>
      <c r="P3813" s="43"/>
      <c r="Q3813" s="41"/>
    </row>
    <row r="3814" spans="1:17" s="18" customFormat="1" x14ac:dyDescent="0.2">
      <c r="A3814" s="43"/>
      <c r="B3814" s="43"/>
      <c r="C3814" s="43"/>
      <c r="D3814" s="43"/>
      <c r="E3814" s="43"/>
      <c r="F3814" s="43"/>
      <c r="G3814" s="43"/>
      <c r="H3814" s="43"/>
      <c r="I3814" s="43"/>
      <c r="J3814" s="43"/>
      <c r="K3814" s="43"/>
      <c r="L3814" s="43"/>
      <c r="M3814" s="43"/>
      <c r="N3814" s="43"/>
      <c r="O3814" s="43"/>
      <c r="P3814" s="43"/>
      <c r="Q3814" s="41"/>
    </row>
    <row r="3815" spans="1:17" s="18" customFormat="1" x14ac:dyDescent="0.2">
      <c r="A3815" s="43"/>
      <c r="B3815" s="43"/>
      <c r="C3815" s="43"/>
      <c r="D3815" s="43"/>
      <c r="E3815" s="43"/>
      <c r="F3815" s="43"/>
      <c r="G3815" s="43"/>
      <c r="H3815" s="43"/>
      <c r="I3815" s="43"/>
      <c r="J3815" s="43"/>
      <c r="K3815" s="43"/>
      <c r="L3815" s="43"/>
      <c r="M3815" s="43"/>
      <c r="N3815" s="43"/>
      <c r="O3815" s="43"/>
      <c r="P3815" s="43"/>
      <c r="Q3815" s="41"/>
    </row>
    <row r="3816" spans="1:17" s="18" customFormat="1" x14ac:dyDescent="0.2">
      <c r="A3816" s="43"/>
      <c r="B3816" s="43"/>
      <c r="C3816" s="43"/>
      <c r="D3816" s="43"/>
      <c r="E3816" s="43"/>
      <c r="F3816" s="43"/>
      <c r="G3816" s="43"/>
      <c r="H3816" s="43"/>
      <c r="I3816" s="43"/>
      <c r="J3816" s="43"/>
      <c r="K3816" s="43"/>
      <c r="L3816" s="43"/>
      <c r="M3816" s="43"/>
      <c r="N3816" s="43"/>
      <c r="O3816" s="43"/>
      <c r="P3816" s="43"/>
      <c r="Q3816" s="41"/>
    </row>
    <row r="3817" spans="1:17" s="18" customFormat="1" x14ac:dyDescent="0.2">
      <c r="A3817" s="43"/>
      <c r="B3817" s="43"/>
      <c r="C3817" s="43"/>
      <c r="D3817" s="43"/>
      <c r="E3817" s="43"/>
      <c r="F3817" s="43"/>
      <c r="G3817" s="43"/>
      <c r="H3817" s="43"/>
      <c r="I3817" s="43"/>
      <c r="J3817" s="43"/>
      <c r="K3817" s="43"/>
      <c r="L3817" s="43"/>
      <c r="M3817" s="43"/>
      <c r="N3817" s="43"/>
      <c r="O3817" s="43"/>
      <c r="P3817" s="43"/>
      <c r="Q3817" s="41"/>
    </row>
    <row r="3818" spans="1:17" s="18" customFormat="1" x14ac:dyDescent="0.2">
      <c r="A3818" s="43"/>
      <c r="B3818" s="43"/>
      <c r="C3818" s="43"/>
      <c r="D3818" s="43"/>
      <c r="E3818" s="43"/>
      <c r="F3818" s="43"/>
      <c r="G3818" s="43"/>
      <c r="H3818" s="43"/>
      <c r="I3818" s="43"/>
      <c r="J3818" s="43"/>
      <c r="K3818" s="43"/>
      <c r="L3818" s="43"/>
      <c r="M3818" s="43"/>
      <c r="N3818" s="43"/>
      <c r="O3818" s="43"/>
      <c r="P3818" s="43"/>
      <c r="Q3818" s="41"/>
    </row>
    <row r="3819" spans="1:17" s="18" customFormat="1" x14ac:dyDescent="0.2">
      <c r="A3819" s="43"/>
      <c r="B3819" s="43"/>
      <c r="C3819" s="43"/>
      <c r="D3819" s="43"/>
      <c r="E3819" s="43"/>
      <c r="F3819" s="43"/>
      <c r="G3819" s="43"/>
      <c r="H3819" s="43"/>
      <c r="I3819" s="43"/>
      <c r="J3819" s="43"/>
      <c r="K3819" s="43"/>
      <c r="L3819" s="43"/>
      <c r="M3819" s="43"/>
      <c r="N3819" s="43"/>
      <c r="O3819" s="43"/>
      <c r="P3819" s="43"/>
      <c r="Q3819" s="41"/>
    </row>
    <row r="3820" spans="1:17" s="18" customFormat="1" x14ac:dyDescent="0.2">
      <c r="A3820" s="43"/>
      <c r="B3820" s="43"/>
      <c r="C3820" s="43"/>
      <c r="D3820" s="43"/>
      <c r="E3820" s="43"/>
      <c r="F3820" s="43"/>
      <c r="G3820" s="43"/>
      <c r="H3820" s="43"/>
      <c r="I3820" s="43"/>
      <c r="J3820" s="43"/>
      <c r="K3820" s="43"/>
      <c r="L3820" s="43"/>
      <c r="M3820" s="43"/>
      <c r="N3820" s="43"/>
      <c r="O3820" s="43"/>
      <c r="P3820" s="43"/>
      <c r="Q3820" s="41"/>
    </row>
    <row r="3821" spans="1:17" s="18" customFormat="1" x14ac:dyDescent="0.2">
      <c r="A3821" s="43"/>
      <c r="B3821" s="43"/>
      <c r="C3821" s="43"/>
      <c r="D3821" s="43"/>
      <c r="E3821" s="43"/>
      <c r="F3821" s="43"/>
      <c r="G3821" s="43"/>
      <c r="H3821" s="43"/>
      <c r="I3821" s="43"/>
      <c r="J3821" s="43"/>
      <c r="K3821" s="43"/>
      <c r="L3821" s="43"/>
      <c r="M3821" s="43"/>
      <c r="N3821" s="43"/>
      <c r="O3821" s="43"/>
      <c r="P3821" s="43"/>
      <c r="Q3821" s="41"/>
    </row>
    <row r="3822" spans="1:17" s="18" customFormat="1" x14ac:dyDescent="0.2">
      <c r="A3822" s="43"/>
      <c r="B3822" s="43"/>
      <c r="C3822" s="43"/>
      <c r="D3822" s="43"/>
      <c r="E3822" s="43"/>
      <c r="F3822" s="43"/>
      <c r="G3822" s="43"/>
      <c r="H3822" s="43"/>
      <c r="I3822" s="43"/>
      <c r="J3822" s="43"/>
      <c r="K3822" s="43"/>
      <c r="L3822" s="43"/>
      <c r="M3822" s="43"/>
      <c r="N3822" s="43"/>
      <c r="O3822" s="43"/>
      <c r="P3822" s="43"/>
      <c r="Q3822" s="41"/>
    </row>
    <row r="3823" spans="1:17" s="18" customFormat="1" x14ac:dyDescent="0.2">
      <c r="A3823" s="43"/>
      <c r="B3823" s="43"/>
      <c r="C3823" s="43"/>
      <c r="D3823" s="43"/>
      <c r="E3823" s="43"/>
      <c r="F3823" s="43"/>
      <c r="G3823" s="43"/>
      <c r="H3823" s="43"/>
      <c r="I3823" s="43"/>
      <c r="J3823" s="43"/>
      <c r="K3823" s="43"/>
      <c r="L3823" s="43"/>
      <c r="M3823" s="43"/>
      <c r="N3823" s="43"/>
      <c r="O3823" s="43"/>
      <c r="P3823" s="43"/>
      <c r="Q3823" s="41"/>
    </row>
    <row r="3824" spans="1:17" s="18" customFormat="1" x14ac:dyDescent="0.2">
      <c r="A3824" s="43"/>
      <c r="B3824" s="43"/>
      <c r="C3824" s="43"/>
      <c r="D3824" s="43"/>
      <c r="E3824" s="43"/>
      <c r="F3824" s="43"/>
      <c r="G3824" s="43"/>
      <c r="H3824" s="43"/>
      <c r="I3824" s="43"/>
      <c r="J3824" s="43"/>
      <c r="K3824" s="43"/>
      <c r="L3824" s="43"/>
      <c r="M3824" s="43"/>
      <c r="N3824" s="43"/>
      <c r="O3824" s="43"/>
      <c r="P3824" s="43"/>
      <c r="Q3824" s="41"/>
    </row>
    <row r="3825" spans="1:17" s="18" customFormat="1" x14ac:dyDescent="0.2">
      <c r="A3825" s="43"/>
      <c r="B3825" s="43"/>
      <c r="C3825" s="43"/>
      <c r="D3825" s="43"/>
      <c r="E3825" s="43"/>
      <c r="F3825" s="43"/>
      <c r="G3825" s="43"/>
      <c r="H3825" s="43"/>
      <c r="I3825" s="43"/>
      <c r="J3825" s="43"/>
      <c r="K3825" s="43"/>
      <c r="L3825" s="43"/>
      <c r="M3825" s="43"/>
      <c r="N3825" s="43"/>
      <c r="O3825" s="43"/>
      <c r="P3825" s="43"/>
      <c r="Q3825" s="41"/>
    </row>
    <row r="3826" spans="1:17" s="18" customFormat="1" x14ac:dyDescent="0.2">
      <c r="A3826" s="43"/>
      <c r="B3826" s="43"/>
      <c r="C3826" s="43"/>
      <c r="D3826" s="43"/>
      <c r="E3826" s="43"/>
      <c r="F3826" s="43"/>
      <c r="G3826" s="43"/>
      <c r="H3826" s="43"/>
      <c r="I3826" s="43"/>
      <c r="J3826" s="43"/>
      <c r="K3826" s="43"/>
      <c r="L3826" s="43"/>
      <c r="M3826" s="43"/>
      <c r="N3826" s="43"/>
      <c r="O3826" s="43"/>
      <c r="P3826" s="43"/>
      <c r="Q3826" s="41"/>
    </row>
    <row r="3827" spans="1:17" s="18" customFormat="1" x14ac:dyDescent="0.2">
      <c r="A3827" s="43"/>
      <c r="B3827" s="43"/>
      <c r="C3827" s="43"/>
      <c r="D3827" s="43"/>
      <c r="E3827" s="43"/>
      <c r="F3827" s="43"/>
      <c r="G3827" s="43"/>
      <c r="H3827" s="43"/>
      <c r="I3827" s="43"/>
      <c r="J3827" s="43"/>
      <c r="K3827" s="43"/>
      <c r="L3827" s="43"/>
      <c r="M3827" s="43"/>
      <c r="N3827" s="43"/>
      <c r="O3827" s="43"/>
      <c r="P3827" s="43"/>
      <c r="Q3827" s="41"/>
    </row>
    <row r="3828" spans="1:17" s="18" customFormat="1" x14ac:dyDescent="0.2">
      <c r="A3828" s="43"/>
      <c r="B3828" s="43"/>
      <c r="C3828" s="43"/>
      <c r="D3828" s="43"/>
      <c r="E3828" s="43"/>
      <c r="F3828" s="43"/>
      <c r="G3828" s="43"/>
      <c r="H3828" s="43"/>
      <c r="I3828" s="43"/>
      <c r="J3828" s="43"/>
      <c r="K3828" s="43"/>
      <c r="L3828" s="43"/>
      <c r="M3828" s="43"/>
      <c r="N3828" s="43"/>
      <c r="O3828" s="43"/>
      <c r="P3828" s="43"/>
      <c r="Q3828" s="41"/>
    </row>
    <row r="3829" spans="1:17" s="18" customFormat="1" x14ac:dyDescent="0.2">
      <c r="A3829" s="43"/>
      <c r="B3829" s="43"/>
      <c r="C3829" s="43"/>
      <c r="D3829" s="43"/>
      <c r="E3829" s="43"/>
      <c r="F3829" s="43"/>
      <c r="G3829" s="43"/>
      <c r="H3829" s="43"/>
      <c r="I3829" s="43"/>
      <c r="J3829" s="43"/>
      <c r="K3829" s="43"/>
      <c r="L3829" s="43"/>
      <c r="M3829" s="43"/>
      <c r="N3829" s="43"/>
      <c r="O3829" s="43"/>
      <c r="P3829" s="43"/>
      <c r="Q3829" s="41"/>
    </row>
    <row r="3830" spans="1:17" s="18" customFormat="1" x14ac:dyDescent="0.2">
      <c r="A3830" s="43"/>
      <c r="B3830" s="43"/>
      <c r="C3830" s="43"/>
      <c r="D3830" s="43"/>
      <c r="E3830" s="43"/>
      <c r="F3830" s="43"/>
      <c r="G3830" s="43"/>
      <c r="H3830" s="43"/>
      <c r="I3830" s="43"/>
      <c r="J3830" s="43"/>
      <c r="K3830" s="43"/>
      <c r="L3830" s="43"/>
      <c r="M3830" s="43"/>
      <c r="N3830" s="43"/>
      <c r="O3830" s="43"/>
      <c r="P3830" s="43"/>
      <c r="Q3830" s="41"/>
    </row>
    <row r="3831" spans="1:17" s="18" customFormat="1" x14ac:dyDescent="0.2">
      <c r="A3831" s="43"/>
      <c r="B3831" s="43"/>
      <c r="C3831" s="43"/>
      <c r="D3831" s="43"/>
      <c r="E3831" s="43"/>
      <c r="F3831" s="43"/>
      <c r="G3831" s="43"/>
      <c r="H3831" s="43"/>
      <c r="I3831" s="43"/>
      <c r="J3831" s="43"/>
      <c r="K3831" s="43"/>
      <c r="L3831" s="43"/>
      <c r="M3831" s="43"/>
      <c r="N3831" s="43"/>
      <c r="O3831" s="43"/>
      <c r="P3831" s="43"/>
      <c r="Q3831" s="41"/>
    </row>
    <row r="3832" spans="1:17" s="18" customFormat="1" x14ac:dyDescent="0.2">
      <c r="A3832" s="43"/>
      <c r="B3832" s="43"/>
      <c r="C3832" s="43"/>
      <c r="D3832" s="43"/>
      <c r="E3832" s="43"/>
      <c r="F3832" s="43"/>
      <c r="G3832" s="43"/>
      <c r="H3832" s="43"/>
      <c r="I3832" s="43"/>
      <c r="J3832" s="43"/>
      <c r="K3832" s="43"/>
      <c r="L3832" s="43"/>
      <c r="M3832" s="43"/>
      <c r="N3832" s="43"/>
      <c r="O3832" s="43"/>
      <c r="P3832" s="43"/>
      <c r="Q3832" s="41"/>
    </row>
    <row r="3833" spans="1:17" s="18" customFormat="1" x14ac:dyDescent="0.2">
      <c r="A3833" s="43"/>
      <c r="B3833" s="43"/>
      <c r="C3833" s="43"/>
      <c r="D3833" s="43"/>
      <c r="E3833" s="43"/>
      <c r="F3833" s="43"/>
      <c r="G3833" s="43"/>
      <c r="H3833" s="43"/>
      <c r="I3833" s="43"/>
      <c r="J3833" s="43"/>
      <c r="K3833" s="43"/>
      <c r="L3833" s="43"/>
      <c r="M3833" s="43"/>
      <c r="N3833" s="43"/>
      <c r="O3833" s="43"/>
      <c r="P3833" s="43"/>
      <c r="Q3833" s="41"/>
    </row>
    <row r="3834" spans="1:17" s="18" customFormat="1" x14ac:dyDescent="0.2">
      <c r="A3834" s="43"/>
      <c r="B3834" s="43"/>
      <c r="C3834" s="43"/>
      <c r="D3834" s="43"/>
      <c r="E3834" s="43"/>
      <c r="F3834" s="43"/>
      <c r="G3834" s="43"/>
      <c r="H3834" s="43"/>
      <c r="I3834" s="43"/>
      <c r="J3834" s="43"/>
      <c r="K3834" s="43"/>
      <c r="L3834" s="43"/>
      <c r="M3834" s="43"/>
      <c r="N3834" s="43"/>
      <c r="O3834" s="43"/>
      <c r="P3834" s="43"/>
      <c r="Q3834" s="41"/>
    </row>
    <row r="3835" spans="1:17" s="18" customFormat="1" x14ac:dyDescent="0.2">
      <c r="A3835" s="43"/>
      <c r="B3835" s="43"/>
      <c r="C3835" s="43"/>
      <c r="D3835" s="43"/>
      <c r="E3835" s="43"/>
      <c r="F3835" s="43"/>
      <c r="G3835" s="43"/>
      <c r="H3835" s="43"/>
      <c r="I3835" s="43"/>
      <c r="J3835" s="43"/>
      <c r="K3835" s="43"/>
      <c r="L3835" s="43"/>
      <c r="M3835" s="43"/>
      <c r="N3835" s="43"/>
      <c r="O3835" s="43"/>
      <c r="P3835" s="43"/>
      <c r="Q3835" s="41"/>
    </row>
    <row r="3836" spans="1:17" s="18" customFormat="1" x14ac:dyDescent="0.2">
      <c r="A3836" s="43"/>
      <c r="B3836" s="43"/>
      <c r="C3836" s="43"/>
      <c r="D3836" s="43"/>
      <c r="E3836" s="43"/>
      <c r="F3836" s="43"/>
      <c r="G3836" s="43"/>
      <c r="H3836" s="43"/>
      <c r="I3836" s="43"/>
      <c r="J3836" s="43"/>
      <c r="K3836" s="43"/>
      <c r="L3836" s="43"/>
      <c r="M3836" s="43"/>
      <c r="N3836" s="43"/>
      <c r="O3836" s="43"/>
      <c r="P3836" s="43"/>
      <c r="Q3836" s="41"/>
    </row>
    <row r="3837" spans="1:17" s="18" customFormat="1" x14ac:dyDescent="0.2">
      <c r="A3837" s="43"/>
      <c r="B3837" s="43"/>
      <c r="C3837" s="43"/>
      <c r="D3837" s="43"/>
      <c r="E3837" s="43"/>
      <c r="F3837" s="43"/>
      <c r="G3837" s="43"/>
      <c r="H3837" s="43"/>
      <c r="I3837" s="43"/>
      <c r="J3837" s="43"/>
      <c r="K3837" s="43"/>
      <c r="L3837" s="43"/>
      <c r="M3837" s="43"/>
      <c r="N3837" s="43"/>
      <c r="O3837" s="43"/>
      <c r="P3837" s="43"/>
      <c r="Q3837" s="41"/>
    </row>
    <row r="3838" spans="1:17" s="18" customFormat="1" x14ac:dyDescent="0.2">
      <c r="A3838" s="43"/>
      <c r="B3838" s="43"/>
      <c r="C3838" s="43"/>
      <c r="D3838" s="43"/>
      <c r="E3838" s="43"/>
      <c r="F3838" s="43"/>
      <c r="G3838" s="43"/>
      <c r="H3838" s="43"/>
      <c r="I3838" s="43"/>
      <c r="J3838" s="43"/>
      <c r="K3838" s="43"/>
      <c r="L3838" s="43"/>
      <c r="M3838" s="43"/>
      <c r="N3838" s="43"/>
      <c r="O3838" s="43"/>
      <c r="P3838" s="43"/>
      <c r="Q3838" s="41"/>
    </row>
    <row r="3839" spans="1:17" s="18" customFormat="1" x14ac:dyDescent="0.2">
      <c r="A3839" s="43"/>
      <c r="B3839" s="43"/>
      <c r="C3839" s="43"/>
      <c r="D3839" s="43"/>
      <c r="E3839" s="43"/>
      <c r="F3839" s="43"/>
      <c r="G3839" s="43"/>
      <c r="H3839" s="43"/>
      <c r="I3839" s="43"/>
      <c r="J3839" s="43"/>
      <c r="K3839" s="43"/>
      <c r="L3839" s="43"/>
      <c r="M3839" s="43"/>
      <c r="N3839" s="43"/>
      <c r="O3839" s="43"/>
      <c r="P3839" s="43"/>
      <c r="Q3839" s="41"/>
    </row>
    <row r="3840" spans="1:17" s="18" customFormat="1" x14ac:dyDescent="0.2">
      <c r="A3840" s="43"/>
      <c r="B3840" s="43"/>
      <c r="C3840" s="43"/>
      <c r="D3840" s="43"/>
      <c r="E3840" s="43"/>
      <c r="F3840" s="43"/>
      <c r="G3840" s="43"/>
      <c r="H3840" s="43"/>
      <c r="I3840" s="43"/>
      <c r="J3840" s="43"/>
      <c r="K3840" s="43"/>
      <c r="L3840" s="43"/>
      <c r="M3840" s="43"/>
      <c r="N3840" s="43"/>
      <c r="O3840" s="43"/>
      <c r="P3840" s="43"/>
      <c r="Q3840" s="41"/>
    </row>
    <row r="3841" spans="1:17" s="18" customFormat="1" x14ac:dyDescent="0.2">
      <c r="A3841" s="43"/>
      <c r="B3841" s="43"/>
      <c r="C3841" s="43"/>
      <c r="D3841" s="43"/>
      <c r="E3841" s="43"/>
      <c r="F3841" s="43"/>
      <c r="G3841" s="43"/>
      <c r="H3841" s="43"/>
      <c r="I3841" s="43"/>
      <c r="J3841" s="43"/>
      <c r="K3841" s="43"/>
      <c r="L3841" s="43"/>
      <c r="M3841" s="43"/>
      <c r="N3841" s="43"/>
      <c r="O3841" s="43"/>
      <c r="P3841" s="43"/>
      <c r="Q3841" s="41"/>
    </row>
    <row r="3842" spans="1:17" s="18" customFormat="1" x14ac:dyDescent="0.2">
      <c r="A3842" s="43"/>
      <c r="B3842" s="43"/>
      <c r="C3842" s="43"/>
      <c r="D3842" s="43"/>
      <c r="E3842" s="43"/>
      <c r="F3842" s="43"/>
      <c r="G3842" s="43"/>
      <c r="H3842" s="43"/>
      <c r="I3842" s="43"/>
      <c r="J3842" s="43"/>
      <c r="K3842" s="43"/>
      <c r="L3842" s="43"/>
      <c r="M3842" s="43"/>
      <c r="N3842" s="43"/>
      <c r="O3842" s="43"/>
      <c r="P3842" s="43"/>
      <c r="Q3842" s="41"/>
    </row>
    <row r="3843" spans="1:17" s="18" customFormat="1" x14ac:dyDescent="0.2">
      <c r="A3843" s="43"/>
      <c r="B3843" s="43"/>
      <c r="C3843" s="43"/>
      <c r="D3843" s="43"/>
      <c r="E3843" s="43"/>
      <c r="F3843" s="43"/>
      <c r="G3843" s="43"/>
      <c r="H3843" s="43"/>
      <c r="I3843" s="43"/>
      <c r="J3843" s="43"/>
      <c r="K3843" s="43"/>
      <c r="L3843" s="43"/>
      <c r="M3843" s="43"/>
      <c r="N3843" s="43"/>
      <c r="O3843" s="43"/>
      <c r="P3843" s="43"/>
      <c r="Q3843" s="41"/>
    </row>
    <row r="3844" spans="1:17" s="18" customFormat="1" x14ac:dyDescent="0.2">
      <c r="A3844" s="43"/>
      <c r="B3844" s="43"/>
      <c r="C3844" s="43"/>
      <c r="D3844" s="43"/>
      <c r="E3844" s="43"/>
      <c r="F3844" s="43"/>
      <c r="G3844" s="43"/>
      <c r="H3844" s="43"/>
      <c r="I3844" s="43"/>
      <c r="J3844" s="43"/>
      <c r="K3844" s="43"/>
      <c r="L3844" s="43"/>
      <c r="M3844" s="43"/>
      <c r="N3844" s="43"/>
      <c r="O3844" s="43"/>
      <c r="P3844" s="43"/>
      <c r="Q3844" s="41"/>
    </row>
    <row r="3845" spans="1:17" s="18" customFormat="1" x14ac:dyDescent="0.2">
      <c r="A3845" s="43"/>
      <c r="B3845" s="43"/>
      <c r="C3845" s="43"/>
      <c r="D3845" s="43"/>
      <c r="E3845" s="43"/>
      <c r="F3845" s="43"/>
      <c r="G3845" s="43"/>
      <c r="H3845" s="43"/>
      <c r="I3845" s="43"/>
      <c r="J3845" s="43"/>
      <c r="K3845" s="43"/>
      <c r="L3845" s="43"/>
      <c r="M3845" s="43"/>
      <c r="N3845" s="43"/>
      <c r="O3845" s="43"/>
      <c r="P3845" s="43"/>
      <c r="Q3845" s="41"/>
    </row>
    <row r="3846" spans="1:17" s="18" customFormat="1" x14ac:dyDescent="0.2">
      <c r="A3846" s="43"/>
      <c r="B3846" s="43"/>
      <c r="C3846" s="43"/>
      <c r="D3846" s="43"/>
      <c r="E3846" s="43"/>
      <c r="F3846" s="43"/>
      <c r="G3846" s="43"/>
      <c r="H3846" s="43"/>
      <c r="I3846" s="43"/>
      <c r="J3846" s="43"/>
      <c r="K3846" s="43"/>
      <c r="L3846" s="43"/>
      <c r="M3846" s="43"/>
      <c r="N3846" s="43"/>
      <c r="O3846" s="43"/>
      <c r="P3846" s="43"/>
      <c r="Q3846" s="41"/>
    </row>
    <row r="3847" spans="1:17" s="18" customFormat="1" x14ac:dyDescent="0.2">
      <c r="A3847" s="43"/>
      <c r="B3847" s="43"/>
      <c r="C3847" s="43"/>
      <c r="D3847" s="43"/>
      <c r="E3847" s="43"/>
      <c r="F3847" s="43"/>
      <c r="G3847" s="43"/>
      <c r="H3847" s="43"/>
      <c r="I3847" s="43"/>
      <c r="J3847" s="43"/>
      <c r="K3847" s="43"/>
      <c r="L3847" s="43"/>
      <c r="M3847" s="43"/>
      <c r="N3847" s="43"/>
      <c r="O3847" s="43"/>
      <c r="P3847" s="43"/>
      <c r="Q3847" s="41"/>
    </row>
    <row r="3848" spans="1:17" s="18" customFormat="1" x14ac:dyDescent="0.2">
      <c r="A3848" s="43"/>
      <c r="B3848" s="43"/>
      <c r="C3848" s="43"/>
      <c r="D3848" s="43"/>
      <c r="E3848" s="43"/>
      <c r="F3848" s="43"/>
      <c r="G3848" s="43"/>
      <c r="H3848" s="43"/>
      <c r="I3848" s="43"/>
      <c r="J3848" s="43"/>
      <c r="K3848" s="43"/>
      <c r="L3848" s="43"/>
      <c r="M3848" s="43"/>
      <c r="N3848" s="43"/>
      <c r="O3848" s="43"/>
      <c r="P3848" s="43"/>
      <c r="Q3848" s="41"/>
    </row>
    <row r="3849" spans="1:17" s="18" customFormat="1" x14ac:dyDescent="0.2">
      <c r="A3849" s="43"/>
      <c r="B3849" s="43"/>
      <c r="C3849" s="43"/>
      <c r="D3849" s="43"/>
      <c r="E3849" s="43"/>
      <c r="F3849" s="43"/>
      <c r="G3849" s="43"/>
      <c r="H3849" s="43"/>
      <c r="I3849" s="43"/>
      <c r="J3849" s="43"/>
      <c r="K3849" s="43"/>
      <c r="L3849" s="43"/>
      <c r="M3849" s="43"/>
      <c r="N3849" s="43"/>
      <c r="O3849" s="43"/>
      <c r="P3849" s="43"/>
      <c r="Q3849" s="41"/>
    </row>
    <row r="3850" spans="1:17" s="18" customFormat="1" x14ac:dyDescent="0.2">
      <c r="A3850" s="43"/>
      <c r="B3850" s="43"/>
      <c r="C3850" s="43"/>
      <c r="D3850" s="43"/>
      <c r="E3850" s="43"/>
      <c r="F3850" s="43"/>
      <c r="G3850" s="43"/>
      <c r="H3850" s="43"/>
      <c r="I3850" s="43"/>
      <c r="J3850" s="43"/>
      <c r="K3850" s="43"/>
      <c r="L3850" s="43"/>
      <c r="M3850" s="43"/>
      <c r="N3850" s="43"/>
      <c r="O3850" s="43"/>
      <c r="P3850" s="43"/>
      <c r="Q3850" s="41"/>
    </row>
    <row r="3851" spans="1:17" s="18" customFormat="1" x14ac:dyDescent="0.2">
      <c r="A3851" s="43"/>
      <c r="B3851" s="43"/>
      <c r="C3851" s="43"/>
      <c r="D3851" s="43"/>
      <c r="E3851" s="43"/>
      <c r="F3851" s="43"/>
      <c r="G3851" s="43"/>
      <c r="H3851" s="43"/>
      <c r="I3851" s="43"/>
      <c r="J3851" s="43"/>
      <c r="K3851" s="43"/>
      <c r="L3851" s="43"/>
      <c r="M3851" s="43"/>
      <c r="N3851" s="43"/>
      <c r="O3851" s="43"/>
      <c r="P3851" s="43"/>
      <c r="Q3851" s="41"/>
    </row>
    <row r="3852" spans="1:17" s="18" customFormat="1" x14ac:dyDescent="0.2">
      <c r="A3852" s="43"/>
      <c r="B3852" s="43"/>
      <c r="C3852" s="43"/>
      <c r="D3852" s="43"/>
      <c r="E3852" s="43"/>
      <c r="F3852" s="43"/>
      <c r="G3852" s="43"/>
      <c r="H3852" s="43"/>
      <c r="I3852" s="43"/>
      <c r="J3852" s="43"/>
      <c r="K3852" s="43"/>
      <c r="L3852" s="43"/>
      <c r="M3852" s="43"/>
      <c r="N3852" s="43"/>
      <c r="O3852" s="43"/>
      <c r="P3852" s="43"/>
      <c r="Q3852" s="41"/>
    </row>
    <row r="3853" spans="1:17" s="18" customFormat="1" x14ac:dyDescent="0.2">
      <c r="A3853" s="43"/>
      <c r="B3853" s="43"/>
      <c r="C3853" s="43"/>
      <c r="D3853" s="43"/>
      <c r="E3853" s="43"/>
      <c r="F3853" s="43"/>
      <c r="G3853" s="43"/>
      <c r="H3853" s="43"/>
      <c r="I3853" s="43"/>
      <c r="J3853" s="43"/>
      <c r="K3853" s="43"/>
      <c r="L3853" s="43"/>
      <c r="M3853" s="43"/>
      <c r="N3853" s="43"/>
      <c r="O3853" s="43"/>
      <c r="P3853" s="43"/>
      <c r="Q3853" s="41"/>
    </row>
    <row r="3854" spans="1:17" s="18" customFormat="1" x14ac:dyDescent="0.2">
      <c r="A3854" s="43"/>
      <c r="B3854" s="43"/>
      <c r="C3854" s="43"/>
      <c r="D3854" s="43"/>
      <c r="E3854" s="43"/>
      <c r="F3854" s="43"/>
      <c r="G3854" s="43"/>
      <c r="H3854" s="43"/>
      <c r="I3854" s="43"/>
      <c r="J3854" s="43"/>
      <c r="K3854" s="43"/>
      <c r="L3854" s="43"/>
      <c r="M3854" s="43"/>
      <c r="N3854" s="43"/>
      <c r="O3854" s="43"/>
      <c r="P3854" s="43"/>
      <c r="Q3854" s="41"/>
    </row>
    <row r="3855" spans="1:17" s="18" customFormat="1" x14ac:dyDescent="0.2">
      <c r="A3855" s="43"/>
      <c r="B3855" s="43"/>
      <c r="C3855" s="43"/>
      <c r="D3855" s="43"/>
      <c r="E3855" s="43"/>
      <c r="F3855" s="43"/>
      <c r="G3855" s="43"/>
      <c r="H3855" s="43"/>
      <c r="I3855" s="43"/>
      <c r="J3855" s="43"/>
      <c r="K3855" s="43"/>
      <c r="L3855" s="43"/>
      <c r="M3855" s="43"/>
      <c r="N3855" s="43"/>
      <c r="O3855" s="43"/>
      <c r="P3855" s="43"/>
      <c r="Q3855" s="41"/>
    </row>
    <row r="3856" spans="1:17" s="18" customFormat="1" x14ac:dyDescent="0.2">
      <c r="A3856" s="43"/>
      <c r="B3856" s="43"/>
      <c r="C3856" s="43"/>
      <c r="D3856" s="43"/>
      <c r="E3856" s="43"/>
      <c r="F3856" s="43"/>
      <c r="G3856" s="43"/>
      <c r="H3856" s="43"/>
      <c r="I3856" s="43"/>
      <c r="J3856" s="43"/>
      <c r="K3856" s="43"/>
      <c r="L3856" s="43"/>
      <c r="M3856" s="43"/>
      <c r="N3856" s="43"/>
      <c r="O3856" s="43"/>
      <c r="P3856" s="43"/>
      <c r="Q3856" s="41"/>
    </row>
    <row r="3857" spans="1:17" s="18" customFormat="1" x14ac:dyDescent="0.2">
      <c r="A3857" s="43"/>
      <c r="B3857" s="43"/>
      <c r="C3857" s="43"/>
      <c r="D3857" s="43"/>
      <c r="E3857" s="43"/>
      <c r="F3857" s="43"/>
      <c r="G3857" s="43"/>
      <c r="H3857" s="43"/>
      <c r="I3857" s="43"/>
      <c r="J3857" s="43"/>
      <c r="K3857" s="43"/>
      <c r="L3857" s="43"/>
      <c r="M3857" s="43"/>
      <c r="N3857" s="43"/>
      <c r="O3857" s="43"/>
      <c r="P3857" s="43"/>
      <c r="Q3857" s="41"/>
    </row>
    <row r="3858" spans="1:17" s="18" customFormat="1" x14ac:dyDescent="0.2">
      <c r="A3858" s="43"/>
      <c r="B3858" s="43"/>
      <c r="C3858" s="43"/>
      <c r="D3858" s="43"/>
      <c r="E3858" s="43"/>
      <c r="F3858" s="43"/>
      <c r="G3858" s="43"/>
      <c r="H3858" s="43"/>
      <c r="I3858" s="43"/>
      <c r="J3858" s="43"/>
      <c r="K3858" s="43"/>
      <c r="L3858" s="43"/>
      <c r="M3858" s="43"/>
      <c r="N3858" s="43"/>
      <c r="O3858" s="43"/>
      <c r="P3858" s="43"/>
      <c r="Q3858" s="41"/>
    </row>
    <row r="3859" spans="1:17" s="18" customFormat="1" x14ac:dyDescent="0.2">
      <c r="A3859" s="43"/>
      <c r="B3859" s="43"/>
      <c r="C3859" s="43"/>
      <c r="D3859" s="43"/>
      <c r="E3859" s="43"/>
      <c r="F3859" s="43"/>
      <c r="G3859" s="43"/>
      <c r="H3859" s="43"/>
      <c r="I3859" s="43"/>
      <c r="J3859" s="43"/>
      <c r="K3859" s="43"/>
      <c r="L3859" s="43"/>
      <c r="M3859" s="43"/>
      <c r="N3859" s="43"/>
      <c r="O3859" s="43"/>
      <c r="P3859" s="43"/>
      <c r="Q3859" s="41"/>
    </row>
    <row r="3860" spans="1:17" s="18" customFormat="1" x14ac:dyDescent="0.2">
      <c r="A3860" s="43"/>
      <c r="B3860" s="43"/>
      <c r="C3860" s="43"/>
      <c r="D3860" s="43"/>
      <c r="E3860" s="43"/>
      <c r="F3860" s="43"/>
      <c r="G3860" s="43"/>
      <c r="H3860" s="43"/>
      <c r="I3860" s="43"/>
      <c r="J3860" s="43"/>
      <c r="K3860" s="43"/>
      <c r="L3860" s="43"/>
      <c r="M3860" s="43"/>
      <c r="N3860" s="43"/>
      <c r="O3860" s="43"/>
      <c r="P3860" s="43"/>
      <c r="Q3860" s="41"/>
    </row>
    <row r="3861" spans="1:17" s="18" customFormat="1" x14ac:dyDescent="0.2">
      <c r="A3861" s="43"/>
      <c r="B3861" s="43"/>
      <c r="C3861" s="43"/>
      <c r="D3861" s="43"/>
      <c r="E3861" s="43"/>
      <c r="F3861" s="43"/>
      <c r="G3861" s="43"/>
      <c r="H3861" s="43"/>
      <c r="I3861" s="43"/>
      <c r="J3861" s="43"/>
      <c r="K3861" s="43"/>
      <c r="L3861" s="43"/>
      <c r="M3861" s="43"/>
      <c r="N3861" s="43"/>
      <c r="O3861" s="43"/>
      <c r="P3861" s="43"/>
      <c r="Q3861" s="41"/>
    </row>
    <row r="3862" spans="1:17" s="18" customFormat="1" x14ac:dyDescent="0.2">
      <c r="A3862" s="43"/>
      <c r="B3862" s="43"/>
      <c r="C3862" s="43"/>
      <c r="D3862" s="43"/>
      <c r="E3862" s="43"/>
      <c r="F3862" s="43"/>
      <c r="G3862" s="43"/>
      <c r="H3862" s="43"/>
      <c r="I3862" s="43"/>
      <c r="J3862" s="43"/>
      <c r="K3862" s="43"/>
      <c r="L3862" s="43"/>
      <c r="M3862" s="43"/>
      <c r="N3862" s="43"/>
      <c r="O3862" s="43"/>
      <c r="P3862" s="43"/>
      <c r="Q3862" s="41"/>
    </row>
    <row r="3863" spans="1:17" s="18" customFormat="1" x14ac:dyDescent="0.2">
      <c r="A3863" s="43"/>
      <c r="B3863" s="43"/>
      <c r="C3863" s="43"/>
      <c r="D3863" s="43"/>
      <c r="E3863" s="43"/>
      <c r="F3863" s="43"/>
      <c r="G3863" s="43"/>
      <c r="H3863" s="43"/>
      <c r="I3863" s="43"/>
      <c r="J3863" s="43"/>
      <c r="K3863" s="43"/>
      <c r="L3863" s="43"/>
      <c r="M3863" s="43"/>
      <c r="N3863" s="43"/>
      <c r="O3863" s="43"/>
      <c r="P3863" s="43"/>
      <c r="Q3863" s="41"/>
    </row>
    <row r="3864" spans="1:17" s="18" customFormat="1" x14ac:dyDescent="0.2">
      <c r="A3864" s="43"/>
      <c r="B3864" s="43"/>
      <c r="C3864" s="43"/>
      <c r="D3864" s="43"/>
      <c r="E3864" s="43"/>
      <c r="F3864" s="43"/>
      <c r="G3864" s="43"/>
      <c r="H3864" s="43"/>
      <c r="I3864" s="43"/>
      <c r="J3864" s="43"/>
      <c r="K3864" s="43"/>
      <c r="L3864" s="43"/>
      <c r="M3864" s="43"/>
      <c r="N3864" s="43"/>
      <c r="O3864" s="43"/>
      <c r="P3864" s="43"/>
      <c r="Q3864" s="41"/>
    </row>
    <row r="3865" spans="1:17" s="18" customFormat="1" x14ac:dyDescent="0.2">
      <c r="A3865" s="43"/>
      <c r="B3865" s="43"/>
      <c r="C3865" s="43"/>
      <c r="D3865" s="43"/>
      <c r="E3865" s="43"/>
      <c r="F3865" s="43"/>
      <c r="G3865" s="43"/>
      <c r="H3865" s="43"/>
      <c r="I3865" s="43"/>
      <c r="J3865" s="43"/>
      <c r="K3865" s="43"/>
      <c r="L3865" s="43"/>
      <c r="M3865" s="43"/>
      <c r="N3865" s="43"/>
      <c r="O3865" s="43"/>
      <c r="P3865" s="43"/>
      <c r="Q3865" s="41"/>
    </row>
    <row r="3866" spans="1:17" s="18" customFormat="1" x14ac:dyDescent="0.2">
      <c r="A3866" s="43"/>
      <c r="B3866" s="43"/>
      <c r="C3866" s="43"/>
      <c r="D3866" s="43"/>
      <c r="E3866" s="43"/>
      <c r="F3866" s="43"/>
      <c r="G3866" s="43"/>
      <c r="H3866" s="43"/>
      <c r="I3866" s="43"/>
      <c r="J3866" s="43"/>
      <c r="K3866" s="43"/>
      <c r="L3866" s="43"/>
      <c r="M3866" s="43"/>
      <c r="N3866" s="43"/>
      <c r="O3866" s="43"/>
      <c r="P3866" s="43"/>
      <c r="Q3866" s="41"/>
    </row>
    <row r="3867" spans="1:17" s="18" customFormat="1" x14ac:dyDescent="0.2">
      <c r="A3867" s="43"/>
      <c r="B3867" s="43"/>
      <c r="C3867" s="43"/>
      <c r="D3867" s="43"/>
      <c r="E3867" s="43"/>
      <c r="F3867" s="43"/>
      <c r="G3867" s="43"/>
      <c r="H3867" s="43"/>
      <c r="I3867" s="43"/>
      <c r="J3867" s="43"/>
      <c r="K3867" s="43"/>
      <c r="L3867" s="43"/>
      <c r="M3867" s="43"/>
      <c r="N3867" s="43"/>
      <c r="O3867" s="43"/>
      <c r="P3867" s="43"/>
      <c r="Q3867" s="41"/>
    </row>
    <row r="3868" spans="1:17" s="18" customFormat="1" x14ac:dyDescent="0.2">
      <c r="A3868" s="43"/>
      <c r="B3868" s="43"/>
      <c r="C3868" s="43"/>
      <c r="D3868" s="43"/>
      <c r="E3868" s="43"/>
      <c r="F3868" s="43"/>
      <c r="G3868" s="43"/>
      <c r="H3868" s="43"/>
      <c r="I3868" s="43"/>
      <c r="J3868" s="43"/>
      <c r="K3868" s="43"/>
      <c r="L3868" s="43"/>
      <c r="M3868" s="43"/>
      <c r="N3868" s="43"/>
      <c r="O3868" s="43"/>
      <c r="P3868" s="43"/>
      <c r="Q3868" s="41"/>
    </row>
    <row r="3869" spans="1:17" s="18" customFormat="1" x14ac:dyDescent="0.2">
      <c r="A3869" s="43"/>
      <c r="B3869" s="43"/>
      <c r="C3869" s="43"/>
      <c r="D3869" s="43"/>
      <c r="E3869" s="43"/>
      <c r="F3869" s="43"/>
      <c r="G3869" s="43"/>
      <c r="H3869" s="43"/>
      <c r="I3869" s="43"/>
      <c r="J3869" s="43"/>
      <c r="K3869" s="43"/>
      <c r="L3869" s="43"/>
      <c r="M3869" s="43"/>
      <c r="N3869" s="43"/>
      <c r="O3869" s="43"/>
      <c r="P3869" s="43"/>
      <c r="Q3869" s="41"/>
    </row>
    <row r="3870" spans="1:17" s="18" customFormat="1" x14ac:dyDescent="0.2">
      <c r="A3870" s="43"/>
      <c r="B3870" s="43"/>
      <c r="C3870" s="43"/>
      <c r="D3870" s="43"/>
      <c r="E3870" s="43"/>
      <c r="F3870" s="43"/>
      <c r="G3870" s="43"/>
      <c r="H3870" s="43"/>
      <c r="I3870" s="43"/>
      <c r="J3870" s="43"/>
      <c r="K3870" s="43"/>
      <c r="L3870" s="43"/>
      <c r="M3870" s="43"/>
      <c r="N3870" s="43"/>
      <c r="O3870" s="43"/>
      <c r="P3870" s="43"/>
      <c r="Q3870" s="41"/>
    </row>
    <row r="3871" spans="1:17" s="18" customFormat="1" x14ac:dyDescent="0.2">
      <c r="A3871" s="43"/>
      <c r="B3871" s="43"/>
      <c r="C3871" s="43"/>
      <c r="D3871" s="43"/>
      <c r="E3871" s="43"/>
      <c r="F3871" s="43"/>
      <c r="G3871" s="43"/>
      <c r="H3871" s="43"/>
      <c r="I3871" s="43"/>
      <c r="J3871" s="43"/>
      <c r="K3871" s="43"/>
      <c r="L3871" s="43"/>
      <c r="M3871" s="43"/>
      <c r="N3871" s="43"/>
      <c r="O3871" s="43"/>
      <c r="P3871" s="43"/>
      <c r="Q3871" s="41"/>
    </row>
    <row r="3872" spans="1:17" s="18" customFormat="1" x14ac:dyDescent="0.2">
      <c r="A3872" s="43"/>
      <c r="B3872" s="43"/>
      <c r="C3872" s="43"/>
      <c r="D3872" s="43"/>
      <c r="E3872" s="43"/>
      <c r="F3872" s="43"/>
      <c r="G3872" s="43"/>
      <c r="H3872" s="43"/>
      <c r="I3872" s="43"/>
      <c r="J3872" s="43"/>
      <c r="K3872" s="43"/>
      <c r="L3872" s="43"/>
      <c r="M3872" s="43"/>
      <c r="N3872" s="43"/>
      <c r="O3872" s="43"/>
      <c r="P3872" s="43"/>
      <c r="Q3872" s="41"/>
    </row>
    <row r="3873" spans="1:17" s="18" customFormat="1" x14ac:dyDescent="0.2">
      <c r="A3873" s="43"/>
      <c r="B3873" s="43"/>
      <c r="C3873" s="43"/>
      <c r="D3873" s="43"/>
      <c r="E3873" s="43"/>
      <c r="F3873" s="43"/>
      <c r="G3873" s="43"/>
      <c r="H3873" s="43"/>
      <c r="I3873" s="43"/>
      <c r="J3873" s="43"/>
      <c r="K3873" s="43"/>
      <c r="L3873" s="43"/>
      <c r="M3873" s="43"/>
      <c r="N3873" s="43"/>
      <c r="O3873" s="43"/>
      <c r="P3873" s="43"/>
      <c r="Q3873" s="41"/>
    </row>
    <row r="3874" spans="1:17" s="18" customFormat="1" x14ac:dyDescent="0.2">
      <c r="A3874" s="43"/>
      <c r="B3874" s="43"/>
      <c r="C3874" s="43"/>
      <c r="D3874" s="43"/>
      <c r="E3874" s="43"/>
      <c r="F3874" s="43"/>
      <c r="G3874" s="43"/>
      <c r="H3874" s="43"/>
      <c r="I3874" s="43"/>
      <c r="J3874" s="43"/>
      <c r="K3874" s="43"/>
      <c r="L3874" s="43"/>
      <c r="M3874" s="43"/>
      <c r="N3874" s="43"/>
      <c r="O3874" s="43"/>
      <c r="P3874" s="43"/>
      <c r="Q3874" s="41"/>
    </row>
    <row r="3875" spans="1:17" s="18" customFormat="1" x14ac:dyDescent="0.2">
      <c r="A3875" s="43"/>
      <c r="B3875" s="43"/>
      <c r="C3875" s="43"/>
      <c r="D3875" s="43"/>
      <c r="E3875" s="43"/>
      <c r="F3875" s="43"/>
      <c r="G3875" s="43"/>
      <c r="H3875" s="43"/>
      <c r="I3875" s="43"/>
      <c r="J3875" s="43"/>
      <c r="K3875" s="43"/>
      <c r="L3875" s="43"/>
      <c r="M3875" s="43"/>
      <c r="N3875" s="43"/>
      <c r="O3875" s="43"/>
      <c r="P3875" s="43"/>
      <c r="Q3875" s="41"/>
    </row>
    <row r="3876" spans="1:17" s="18" customFormat="1" x14ac:dyDescent="0.2">
      <c r="A3876" s="43"/>
      <c r="B3876" s="43"/>
      <c r="C3876" s="43"/>
      <c r="D3876" s="43"/>
      <c r="E3876" s="43"/>
      <c r="F3876" s="43"/>
      <c r="G3876" s="43"/>
      <c r="H3876" s="43"/>
      <c r="I3876" s="43"/>
      <c r="J3876" s="43"/>
      <c r="K3876" s="43"/>
      <c r="L3876" s="43"/>
      <c r="M3876" s="43"/>
      <c r="N3876" s="43"/>
      <c r="O3876" s="43"/>
      <c r="P3876" s="43"/>
      <c r="Q3876" s="41"/>
    </row>
    <row r="3877" spans="1:17" s="18" customFormat="1" x14ac:dyDescent="0.2">
      <c r="A3877" s="43"/>
      <c r="B3877" s="43"/>
      <c r="C3877" s="43"/>
      <c r="D3877" s="43"/>
      <c r="E3877" s="43"/>
      <c r="F3877" s="43"/>
      <c r="G3877" s="43"/>
      <c r="H3877" s="43"/>
      <c r="I3877" s="43"/>
      <c r="J3877" s="43"/>
      <c r="K3877" s="43"/>
      <c r="L3877" s="43"/>
      <c r="M3877" s="43"/>
      <c r="N3877" s="43"/>
      <c r="O3877" s="43"/>
      <c r="P3877" s="43"/>
      <c r="Q3877" s="41"/>
    </row>
    <row r="3878" spans="1:17" s="18" customFormat="1" x14ac:dyDescent="0.2">
      <c r="A3878" s="43"/>
      <c r="B3878" s="43"/>
      <c r="C3878" s="43"/>
      <c r="D3878" s="43"/>
      <c r="E3878" s="43"/>
      <c r="F3878" s="43"/>
      <c r="G3878" s="43"/>
      <c r="H3878" s="43"/>
      <c r="I3878" s="43"/>
      <c r="J3878" s="43"/>
      <c r="K3878" s="43"/>
      <c r="L3878" s="43"/>
      <c r="M3878" s="43"/>
      <c r="N3878" s="43"/>
      <c r="O3878" s="43"/>
      <c r="P3878" s="43"/>
      <c r="Q3878" s="41"/>
    </row>
    <row r="3879" spans="1:17" s="18" customFormat="1" x14ac:dyDescent="0.2">
      <c r="A3879" s="43"/>
      <c r="B3879" s="43"/>
      <c r="C3879" s="43"/>
      <c r="D3879" s="43"/>
      <c r="E3879" s="43"/>
      <c r="F3879" s="43"/>
      <c r="G3879" s="43"/>
      <c r="H3879" s="43"/>
      <c r="I3879" s="43"/>
      <c r="J3879" s="43"/>
      <c r="K3879" s="43"/>
      <c r="L3879" s="43"/>
      <c r="M3879" s="43"/>
      <c r="N3879" s="43"/>
      <c r="O3879" s="43"/>
      <c r="P3879" s="43"/>
      <c r="Q3879" s="41"/>
    </row>
    <row r="3880" spans="1:17" s="18" customFormat="1" x14ac:dyDescent="0.2">
      <c r="A3880" s="43"/>
      <c r="B3880" s="43"/>
      <c r="C3880" s="43"/>
      <c r="D3880" s="43"/>
      <c r="E3880" s="43"/>
      <c r="F3880" s="43"/>
      <c r="G3880" s="43"/>
      <c r="H3880" s="43"/>
      <c r="I3880" s="43"/>
      <c r="J3880" s="43"/>
      <c r="K3880" s="43"/>
      <c r="L3880" s="43"/>
      <c r="M3880" s="43"/>
      <c r="N3880" s="43"/>
      <c r="O3880" s="43"/>
      <c r="P3880" s="43"/>
      <c r="Q3880" s="41"/>
    </row>
    <row r="3881" spans="1:17" s="18" customFormat="1" x14ac:dyDescent="0.2">
      <c r="A3881" s="43"/>
      <c r="B3881" s="43"/>
      <c r="C3881" s="43"/>
      <c r="D3881" s="43"/>
      <c r="E3881" s="43"/>
      <c r="F3881" s="43"/>
      <c r="G3881" s="43"/>
      <c r="H3881" s="43"/>
      <c r="I3881" s="43"/>
      <c r="J3881" s="43"/>
      <c r="K3881" s="43"/>
      <c r="L3881" s="43"/>
      <c r="M3881" s="43"/>
      <c r="N3881" s="43"/>
      <c r="O3881" s="43"/>
      <c r="P3881" s="43"/>
      <c r="Q3881" s="41"/>
    </row>
    <row r="3882" spans="1:17" s="18" customFormat="1" x14ac:dyDescent="0.2">
      <c r="A3882" s="43"/>
      <c r="B3882" s="43"/>
      <c r="C3882" s="43"/>
      <c r="D3882" s="43"/>
      <c r="E3882" s="43"/>
      <c r="F3882" s="43"/>
      <c r="G3882" s="43"/>
      <c r="H3882" s="43"/>
      <c r="I3882" s="43"/>
      <c r="J3882" s="43"/>
      <c r="K3882" s="43"/>
      <c r="L3882" s="43"/>
      <c r="M3882" s="43"/>
      <c r="N3882" s="43"/>
      <c r="O3882" s="43"/>
      <c r="P3882" s="43"/>
      <c r="Q3882" s="41"/>
    </row>
    <row r="3883" spans="1:17" s="18" customFormat="1" x14ac:dyDescent="0.2">
      <c r="A3883" s="43"/>
      <c r="B3883" s="43"/>
      <c r="C3883" s="43"/>
      <c r="D3883" s="43"/>
      <c r="E3883" s="43"/>
      <c r="F3883" s="43"/>
      <c r="G3883" s="43"/>
      <c r="H3883" s="43"/>
      <c r="I3883" s="43"/>
      <c r="J3883" s="43"/>
      <c r="K3883" s="43"/>
      <c r="L3883" s="43"/>
      <c r="M3883" s="43"/>
      <c r="N3883" s="43"/>
      <c r="O3883" s="43"/>
      <c r="P3883" s="43"/>
      <c r="Q3883" s="41"/>
    </row>
    <row r="3884" spans="1:17" s="18" customFormat="1" x14ac:dyDescent="0.2">
      <c r="A3884" s="43"/>
      <c r="B3884" s="43"/>
      <c r="C3884" s="43"/>
      <c r="D3884" s="43"/>
      <c r="E3884" s="43"/>
      <c r="F3884" s="43"/>
      <c r="G3884" s="43"/>
      <c r="H3884" s="43"/>
      <c r="I3884" s="43"/>
      <c r="J3884" s="43"/>
      <c r="K3884" s="43"/>
      <c r="L3884" s="43"/>
      <c r="M3884" s="43"/>
      <c r="N3884" s="43"/>
      <c r="O3884" s="43"/>
      <c r="P3884" s="43"/>
      <c r="Q3884" s="41"/>
    </row>
    <row r="3885" spans="1:17" s="18" customFormat="1" x14ac:dyDescent="0.2">
      <c r="A3885" s="43"/>
      <c r="B3885" s="43"/>
      <c r="C3885" s="43"/>
      <c r="D3885" s="43"/>
      <c r="E3885" s="43"/>
      <c r="F3885" s="43"/>
      <c r="G3885" s="43"/>
      <c r="H3885" s="43"/>
      <c r="I3885" s="43"/>
      <c r="J3885" s="43"/>
      <c r="K3885" s="43"/>
      <c r="L3885" s="43"/>
      <c r="M3885" s="43"/>
      <c r="N3885" s="43"/>
      <c r="O3885" s="43"/>
      <c r="P3885" s="43"/>
      <c r="Q3885" s="41"/>
    </row>
    <row r="3886" spans="1:17" s="18" customFormat="1" x14ac:dyDescent="0.2">
      <c r="A3886" s="43"/>
      <c r="B3886" s="43"/>
      <c r="C3886" s="43"/>
      <c r="D3886" s="43"/>
      <c r="E3886" s="43"/>
      <c r="F3886" s="43"/>
      <c r="G3886" s="43"/>
      <c r="H3886" s="43"/>
      <c r="I3886" s="43"/>
      <c r="J3886" s="43"/>
      <c r="K3886" s="43"/>
      <c r="L3886" s="43"/>
      <c r="M3886" s="43"/>
      <c r="N3886" s="43"/>
      <c r="O3886" s="43"/>
      <c r="P3886" s="43"/>
      <c r="Q3886" s="41"/>
    </row>
    <row r="3887" spans="1:17" s="18" customFormat="1" x14ac:dyDescent="0.2">
      <c r="A3887" s="43"/>
      <c r="B3887" s="43"/>
      <c r="C3887" s="43"/>
      <c r="D3887" s="43"/>
      <c r="E3887" s="43"/>
      <c r="F3887" s="43"/>
      <c r="G3887" s="43"/>
      <c r="H3887" s="43"/>
      <c r="I3887" s="43"/>
      <c r="J3887" s="43"/>
      <c r="K3887" s="43"/>
      <c r="L3887" s="43"/>
      <c r="M3887" s="43"/>
      <c r="N3887" s="43"/>
      <c r="O3887" s="43"/>
      <c r="P3887" s="43"/>
      <c r="Q3887" s="41"/>
    </row>
    <row r="3888" spans="1:17" s="18" customFormat="1" x14ac:dyDescent="0.2">
      <c r="A3888" s="43"/>
      <c r="B3888" s="43"/>
      <c r="C3888" s="43"/>
      <c r="D3888" s="43"/>
      <c r="E3888" s="43"/>
      <c r="F3888" s="43"/>
      <c r="G3888" s="43"/>
      <c r="H3888" s="43"/>
      <c r="I3888" s="43"/>
      <c r="J3888" s="43"/>
      <c r="K3888" s="43"/>
      <c r="L3888" s="43"/>
      <c r="M3888" s="43"/>
      <c r="N3888" s="43"/>
      <c r="O3888" s="43"/>
      <c r="P3888" s="43"/>
      <c r="Q3888" s="41"/>
    </row>
    <row r="3889" spans="1:17" s="18" customFormat="1" x14ac:dyDescent="0.2">
      <c r="A3889" s="43"/>
      <c r="B3889" s="43"/>
      <c r="C3889" s="43"/>
      <c r="D3889" s="43"/>
      <c r="E3889" s="43"/>
      <c r="F3889" s="43"/>
      <c r="G3889" s="43"/>
      <c r="H3889" s="43"/>
      <c r="I3889" s="43"/>
      <c r="J3889" s="43"/>
      <c r="K3889" s="43"/>
      <c r="L3889" s="43"/>
      <c r="M3889" s="43"/>
      <c r="N3889" s="43"/>
      <c r="O3889" s="43"/>
      <c r="P3889" s="43"/>
      <c r="Q3889" s="41"/>
    </row>
    <row r="3890" spans="1:17" s="18" customFormat="1" x14ac:dyDescent="0.2">
      <c r="A3890" s="43"/>
      <c r="B3890" s="43"/>
      <c r="C3890" s="43"/>
      <c r="D3890" s="43"/>
      <c r="E3890" s="43"/>
      <c r="F3890" s="43"/>
      <c r="G3890" s="43"/>
      <c r="H3890" s="43"/>
      <c r="I3890" s="43"/>
      <c r="J3890" s="43"/>
      <c r="K3890" s="43"/>
      <c r="L3890" s="43"/>
      <c r="M3890" s="43"/>
      <c r="N3890" s="43"/>
      <c r="O3890" s="43"/>
      <c r="P3890" s="43"/>
      <c r="Q3890" s="41"/>
    </row>
    <row r="3891" spans="1:17" s="18" customFormat="1" x14ac:dyDescent="0.2">
      <c r="A3891" s="43"/>
      <c r="B3891" s="43"/>
      <c r="C3891" s="43"/>
      <c r="D3891" s="43"/>
      <c r="E3891" s="43"/>
      <c r="F3891" s="43"/>
      <c r="G3891" s="43"/>
      <c r="H3891" s="43"/>
      <c r="I3891" s="43"/>
      <c r="J3891" s="43"/>
      <c r="K3891" s="43"/>
      <c r="L3891" s="43"/>
      <c r="M3891" s="43"/>
      <c r="N3891" s="43"/>
      <c r="O3891" s="43"/>
      <c r="P3891" s="43"/>
      <c r="Q3891" s="41"/>
    </row>
    <row r="3892" spans="1:17" s="18" customFormat="1" x14ac:dyDescent="0.2">
      <c r="A3892" s="43"/>
      <c r="B3892" s="43"/>
      <c r="C3892" s="43"/>
      <c r="D3892" s="43"/>
      <c r="E3892" s="43"/>
      <c r="F3892" s="43"/>
      <c r="G3892" s="43"/>
      <c r="H3892" s="43"/>
      <c r="I3892" s="43"/>
      <c r="J3892" s="43"/>
      <c r="K3892" s="43"/>
      <c r="L3892" s="43"/>
      <c r="M3892" s="43"/>
      <c r="N3892" s="43"/>
      <c r="O3892" s="43"/>
      <c r="P3892" s="43"/>
      <c r="Q3892" s="41"/>
    </row>
    <row r="3893" spans="1:17" s="18" customFormat="1" x14ac:dyDescent="0.2">
      <c r="A3893" s="43"/>
      <c r="B3893" s="43"/>
      <c r="C3893" s="43"/>
      <c r="D3893" s="43"/>
      <c r="E3893" s="43"/>
      <c r="F3893" s="43"/>
      <c r="G3893" s="43"/>
      <c r="H3893" s="43"/>
      <c r="I3893" s="43"/>
      <c r="J3893" s="43"/>
      <c r="K3893" s="43"/>
      <c r="L3893" s="43"/>
      <c r="M3893" s="43"/>
      <c r="N3893" s="43"/>
      <c r="O3893" s="43"/>
      <c r="P3893" s="43"/>
      <c r="Q3893" s="41"/>
    </row>
    <row r="3894" spans="1:17" s="18" customFormat="1" x14ac:dyDescent="0.2">
      <c r="A3894" s="43"/>
      <c r="B3894" s="43"/>
      <c r="C3894" s="43"/>
      <c r="D3894" s="43"/>
      <c r="E3894" s="43"/>
      <c r="F3894" s="43"/>
      <c r="G3894" s="43"/>
      <c r="H3894" s="43"/>
      <c r="I3894" s="43"/>
      <c r="J3894" s="43"/>
      <c r="K3894" s="43"/>
      <c r="L3894" s="43"/>
      <c r="M3894" s="43"/>
      <c r="N3894" s="43"/>
      <c r="O3894" s="43"/>
      <c r="P3894" s="43"/>
      <c r="Q3894" s="41"/>
    </row>
    <row r="3895" spans="1:17" s="18" customFormat="1" x14ac:dyDescent="0.2">
      <c r="A3895" s="43"/>
      <c r="B3895" s="43"/>
      <c r="C3895" s="43"/>
      <c r="D3895" s="43"/>
      <c r="E3895" s="43"/>
      <c r="F3895" s="43"/>
      <c r="G3895" s="43"/>
      <c r="H3895" s="43"/>
      <c r="I3895" s="43"/>
      <c r="J3895" s="43"/>
      <c r="K3895" s="43"/>
      <c r="L3895" s="43"/>
      <c r="M3895" s="43"/>
      <c r="N3895" s="43"/>
      <c r="O3895" s="43"/>
      <c r="P3895" s="43"/>
      <c r="Q3895" s="41"/>
    </row>
    <row r="3896" spans="1:17" s="18" customFormat="1" x14ac:dyDescent="0.2">
      <c r="A3896" s="43"/>
      <c r="B3896" s="43"/>
      <c r="C3896" s="43"/>
      <c r="D3896" s="43"/>
      <c r="E3896" s="43"/>
      <c r="F3896" s="43"/>
      <c r="G3896" s="43"/>
      <c r="H3896" s="43"/>
      <c r="I3896" s="43"/>
      <c r="J3896" s="43"/>
      <c r="K3896" s="43"/>
      <c r="L3896" s="43"/>
      <c r="M3896" s="43"/>
      <c r="N3896" s="43"/>
      <c r="O3896" s="43"/>
      <c r="P3896" s="43"/>
      <c r="Q3896" s="41"/>
    </row>
    <row r="3897" spans="1:17" s="18" customFormat="1" x14ac:dyDescent="0.2">
      <c r="A3897" s="43"/>
      <c r="B3897" s="43"/>
      <c r="C3897" s="43"/>
      <c r="D3897" s="43"/>
      <c r="E3897" s="43"/>
      <c r="F3897" s="43"/>
      <c r="G3897" s="43"/>
      <c r="H3897" s="43"/>
      <c r="I3897" s="43"/>
      <c r="J3897" s="43"/>
      <c r="K3897" s="43"/>
      <c r="L3897" s="43"/>
      <c r="M3897" s="43"/>
      <c r="N3897" s="43"/>
      <c r="O3897" s="43"/>
      <c r="P3897" s="43"/>
      <c r="Q3897" s="41"/>
    </row>
    <row r="3898" spans="1:17" s="18" customFormat="1" x14ac:dyDescent="0.2">
      <c r="A3898" s="43"/>
      <c r="B3898" s="43"/>
      <c r="C3898" s="43"/>
      <c r="D3898" s="43"/>
      <c r="E3898" s="43"/>
      <c r="F3898" s="43"/>
      <c r="G3898" s="43"/>
      <c r="H3898" s="43"/>
      <c r="I3898" s="43"/>
      <c r="J3898" s="43"/>
      <c r="K3898" s="43"/>
      <c r="L3898" s="43"/>
      <c r="M3898" s="43"/>
      <c r="N3898" s="43"/>
      <c r="O3898" s="43"/>
      <c r="P3898" s="43"/>
      <c r="Q3898" s="41"/>
    </row>
    <row r="3899" spans="1:17" s="18" customFormat="1" x14ac:dyDescent="0.2">
      <c r="A3899" s="43"/>
      <c r="B3899" s="43"/>
      <c r="C3899" s="43"/>
      <c r="D3899" s="43"/>
      <c r="E3899" s="43"/>
      <c r="F3899" s="43"/>
      <c r="G3899" s="43"/>
      <c r="H3899" s="43"/>
      <c r="I3899" s="43"/>
      <c r="J3899" s="43"/>
      <c r="K3899" s="43"/>
      <c r="L3899" s="43"/>
      <c r="M3899" s="43"/>
      <c r="N3899" s="43"/>
      <c r="O3899" s="43"/>
      <c r="P3899" s="43"/>
      <c r="Q3899" s="41"/>
    </row>
    <row r="3900" spans="1:17" s="18" customFormat="1" x14ac:dyDescent="0.2">
      <c r="A3900" s="43"/>
      <c r="B3900" s="43"/>
      <c r="C3900" s="43"/>
      <c r="D3900" s="43"/>
      <c r="E3900" s="43"/>
      <c r="F3900" s="43"/>
      <c r="G3900" s="43"/>
      <c r="H3900" s="43"/>
      <c r="I3900" s="43"/>
      <c r="J3900" s="43"/>
      <c r="K3900" s="43"/>
      <c r="L3900" s="43"/>
      <c r="M3900" s="43"/>
      <c r="N3900" s="43"/>
      <c r="O3900" s="43"/>
      <c r="P3900" s="43"/>
      <c r="Q3900" s="41"/>
    </row>
    <row r="3901" spans="1:17" s="18" customFormat="1" x14ac:dyDescent="0.2">
      <c r="A3901" s="43"/>
      <c r="B3901" s="43"/>
      <c r="C3901" s="43"/>
      <c r="D3901" s="43"/>
      <c r="E3901" s="43"/>
      <c r="F3901" s="43"/>
      <c r="G3901" s="43"/>
      <c r="H3901" s="43"/>
      <c r="I3901" s="43"/>
      <c r="J3901" s="43"/>
      <c r="K3901" s="43"/>
      <c r="L3901" s="43"/>
      <c r="M3901" s="43"/>
      <c r="N3901" s="43"/>
      <c r="O3901" s="43"/>
      <c r="P3901" s="43"/>
      <c r="Q3901" s="41"/>
    </row>
    <row r="3902" spans="1:17" s="18" customFormat="1" x14ac:dyDescent="0.2">
      <c r="A3902" s="43"/>
      <c r="B3902" s="43"/>
      <c r="C3902" s="43"/>
      <c r="D3902" s="43"/>
      <c r="E3902" s="43"/>
      <c r="F3902" s="43"/>
      <c r="G3902" s="43"/>
      <c r="H3902" s="43"/>
      <c r="I3902" s="43"/>
      <c r="J3902" s="43"/>
      <c r="K3902" s="43"/>
      <c r="L3902" s="43"/>
      <c r="M3902" s="43"/>
      <c r="N3902" s="43"/>
      <c r="O3902" s="43"/>
      <c r="P3902" s="43"/>
      <c r="Q3902" s="41"/>
    </row>
    <row r="3903" spans="1:17" s="18" customFormat="1" x14ac:dyDescent="0.2">
      <c r="A3903" s="43"/>
      <c r="B3903" s="43"/>
      <c r="C3903" s="43"/>
      <c r="D3903" s="43"/>
      <c r="E3903" s="43"/>
      <c r="F3903" s="43"/>
      <c r="G3903" s="43"/>
      <c r="H3903" s="43"/>
      <c r="I3903" s="43"/>
      <c r="J3903" s="43"/>
      <c r="K3903" s="43"/>
      <c r="L3903" s="43"/>
      <c r="M3903" s="43"/>
      <c r="N3903" s="43"/>
      <c r="O3903" s="43"/>
      <c r="P3903" s="43"/>
      <c r="Q3903" s="41"/>
    </row>
    <row r="3904" spans="1:17" s="18" customFormat="1" x14ac:dyDescent="0.2">
      <c r="A3904" s="43"/>
      <c r="B3904" s="43"/>
      <c r="C3904" s="43"/>
      <c r="D3904" s="43"/>
      <c r="E3904" s="43"/>
      <c r="F3904" s="43"/>
      <c r="G3904" s="43"/>
      <c r="H3904" s="43"/>
      <c r="I3904" s="43"/>
      <c r="J3904" s="43"/>
      <c r="K3904" s="43"/>
      <c r="L3904" s="43"/>
      <c r="M3904" s="43"/>
      <c r="N3904" s="43"/>
      <c r="O3904" s="43"/>
      <c r="P3904" s="43"/>
      <c r="Q3904" s="41"/>
    </row>
    <row r="3905" spans="1:17" s="18" customFormat="1" x14ac:dyDescent="0.2">
      <c r="A3905" s="43"/>
      <c r="B3905" s="43"/>
      <c r="C3905" s="43"/>
      <c r="D3905" s="43"/>
      <c r="E3905" s="43"/>
      <c r="F3905" s="43"/>
      <c r="G3905" s="43"/>
      <c r="H3905" s="43"/>
      <c r="I3905" s="43"/>
      <c r="J3905" s="43"/>
      <c r="K3905" s="43"/>
      <c r="L3905" s="43"/>
      <c r="M3905" s="43"/>
      <c r="N3905" s="43"/>
      <c r="O3905" s="43"/>
      <c r="P3905" s="43"/>
      <c r="Q3905" s="41"/>
    </row>
    <row r="3906" spans="1:17" s="18" customFormat="1" x14ac:dyDescent="0.2">
      <c r="A3906" s="43"/>
      <c r="B3906" s="43"/>
      <c r="C3906" s="43"/>
      <c r="D3906" s="43"/>
      <c r="E3906" s="43"/>
      <c r="F3906" s="43"/>
      <c r="G3906" s="43"/>
      <c r="H3906" s="43"/>
      <c r="I3906" s="43"/>
      <c r="J3906" s="43"/>
      <c r="K3906" s="43"/>
      <c r="L3906" s="43"/>
      <c r="M3906" s="43"/>
      <c r="N3906" s="43"/>
      <c r="O3906" s="43"/>
      <c r="P3906" s="43"/>
      <c r="Q3906" s="41"/>
    </row>
    <row r="3907" spans="1:17" s="18" customFormat="1" x14ac:dyDescent="0.2">
      <c r="A3907" s="43"/>
      <c r="B3907" s="43"/>
      <c r="C3907" s="43"/>
      <c r="D3907" s="43"/>
      <c r="E3907" s="43"/>
      <c r="F3907" s="43"/>
      <c r="G3907" s="43"/>
      <c r="H3907" s="43"/>
      <c r="I3907" s="43"/>
      <c r="J3907" s="43"/>
      <c r="K3907" s="43"/>
      <c r="L3907" s="43"/>
      <c r="M3907" s="43"/>
      <c r="N3907" s="43"/>
      <c r="O3907" s="43"/>
      <c r="P3907" s="43"/>
      <c r="Q3907" s="41"/>
    </row>
    <row r="3908" spans="1:17" s="18" customFormat="1" x14ac:dyDescent="0.2">
      <c r="A3908" s="43"/>
      <c r="B3908" s="43"/>
      <c r="C3908" s="43"/>
      <c r="D3908" s="43"/>
      <c r="E3908" s="43"/>
      <c r="F3908" s="43"/>
      <c r="G3908" s="43"/>
      <c r="H3908" s="43"/>
      <c r="I3908" s="43"/>
      <c r="J3908" s="43"/>
      <c r="K3908" s="43"/>
      <c r="L3908" s="43"/>
      <c r="M3908" s="43"/>
      <c r="N3908" s="43"/>
      <c r="O3908" s="43"/>
      <c r="P3908" s="43"/>
      <c r="Q3908" s="41"/>
    </row>
    <row r="3909" spans="1:17" s="18" customFormat="1" x14ac:dyDescent="0.2">
      <c r="A3909" s="43"/>
      <c r="B3909" s="43"/>
      <c r="C3909" s="43"/>
      <c r="D3909" s="43"/>
      <c r="E3909" s="43"/>
      <c r="F3909" s="43"/>
      <c r="G3909" s="43"/>
      <c r="H3909" s="43"/>
      <c r="I3909" s="43"/>
      <c r="J3909" s="43"/>
      <c r="K3909" s="43"/>
      <c r="L3909" s="43"/>
      <c r="M3909" s="43"/>
      <c r="N3909" s="43"/>
      <c r="O3909" s="43"/>
      <c r="P3909" s="43"/>
      <c r="Q3909" s="41"/>
    </row>
    <row r="3910" spans="1:17" s="18" customFormat="1" x14ac:dyDescent="0.2">
      <c r="A3910" s="43"/>
      <c r="B3910" s="43"/>
      <c r="C3910" s="43"/>
      <c r="D3910" s="43"/>
      <c r="E3910" s="43"/>
      <c r="F3910" s="43"/>
      <c r="G3910" s="43"/>
      <c r="H3910" s="43"/>
      <c r="I3910" s="43"/>
      <c r="J3910" s="43"/>
      <c r="K3910" s="43"/>
      <c r="L3910" s="43"/>
      <c r="M3910" s="43"/>
      <c r="N3910" s="43"/>
      <c r="O3910" s="43"/>
      <c r="P3910" s="43"/>
      <c r="Q3910" s="41"/>
    </row>
    <row r="3911" spans="1:17" s="18" customFormat="1" x14ac:dyDescent="0.2">
      <c r="A3911" s="43"/>
      <c r="B3911" s="43"/>
      <c r="C3911" s="43"/>
      <c r="D3911" s="43"/>
      <c r="E3911" s="43"/>
      <c r="F3911" s="43"/>
      <c r="G3911" s="43"/>
      <c r="H3911" s="43"/>
      <c r="I3911" s="43"/>
      <c r="J3911" s="43"/>
      <c r="K3911" s="43"/>
      <c r="L3911" s="43"/>
      <c r="M3911" s="43"/>
      <c r="N3911" s="43"/>
      <c r="O3911" s="43"/>
      <c r="P3911" s="43"/>
      <c r="Q3911" s="41"/>
    </row>
    <row r="3912" spans="1:17" s="18" customFormat="1" x14ac:dyDescent="0.2">
      <c r="A3912" s="43"/>
      <c r="B3912" s="43"/>
      <c r="C3912" s="43"/>
      <c r="D3912" s="43"/>
      <c r="E3912" s="43"/>
      <c r="F3912" s="43"/>
      <c r="G3912" s="43"/>
      <c r="H3912" s="43"/>
      <c r="I3912" s="43"/>
      <c r="J3912" s="43"/>
      <c r="K3912" s="43"/>
      <c r="L3912" s="43"/>
      <c r="M3912" s="43"/>
      <c r="N3912" s="43"/>
      <c r="O3912" s="43"/>
      <c r="P3912" s="43"/>
      <c r="Q3912" s="41"/>
    </row>
    <row r="3913" spans="1:17" s="18" customFormat="1" x14ac:dyDescent="0.2">
      <c r="A3913" s="43"/>
      <c r="B3913" s="43"/>
      <c r="C3913" s="43"/>
      <c r="D3913" s="43"/>
      <c r="E3913" s="43"/>
      <c r="F3913" s="43"/>
      <c r="G3913" s="43"/>
      <c r="H3913" s="43"/>
      <c r="I3913" s="43"/>
      <c r="J3913" s="43"/>
      <c r="K3913" s="43"/>
      <c r="L3913" s="43"/>
      <c r="M3913" s="43"/>
      <c r="N3913" s="43"/>
      <c r="O3913" s="43"/>
      <c r="P3913" s="43"/>
      <c r="Q3913" s="41"/>
    </row>
    <row r="3914" spans="1:17" s="18" customFormat="1" x14ac:dyDescent="0.2">
      <c r="A3914" s="43"/>
      <c r="B3914" s="43"/>
      <c r="C3914" s="43"/>
      <c r="D3914" s="43"/>
      <c r="E3914" s="43"/>
      <c r="F3914" s="43"/>
      <c r="G3914" s="43"/>
      <c r="H3914" s="43"/>
      <c r="I3914" s="43"/>
      <c r="J3914" s="43"/>
      <c r="K3914" s="43"/>
      <c r="L3914" s="43"/>
      <c r="M3914" s="43"/>
      <c r="N3914" s="43"/>
      <c r="O3914" s="43"/>
      <c r="P3914" s="43"/>
      <c r="Q3914" s="41"/>
    </row>
    <row r="3915" spans="1:17" s="18" customFormat="1" x14ac:dyDescent="0.2">
      <c r="A3915" s="43"/>
      <c r="B3915" s="43"/>
      <c r="C3915" s="43"/>
      <c r="D3915" s="43"/>
      <c r="E3915" s="43"/>
      <c r="F3915" s="43"/>
      <c r="G3915" s="43"/>
      <c r="H3915" s="43"/>
      <c r="I3915" s="43"/>
      <c r="J3915" s="43"/>
      <c r="K3915" s="43"/>
      <c r="L3915" s="43"/>
      <c r="M3915" s="43"/>
      <c r="N3915" s="43"/>
      <c r="O3915" s="43"/>
      <c r="P3915" s="43"/>
      <c r="Q3915" s="41"/>
    </row>
    <row r="3916" spans="1:17" s="18" customFormat="1" x14ac:dyDescent="0.2">
      <c r="A3916" s="43"/>
      <c r="B3916" s="43"/>
      <c r="C3916" s="43"/>
      <c r="D3916" s="43"/>
      <c r="E3916" s="43"/>
      <c r="F3916" s="43"/>
      <c r="G3916" s="43"/>
      <c r="H3916" s="43"/>
      <c r="I3916" s="43"/>
      <c r="J3916" s="43"/>
      <c r="K3916" s="43"/>
      <c r="L3916" s="43"/>
      <c r="M3916" s="43"/>
      <c r="N3916" s="43"/>
      <c r="O3916" s="43"/>
      <c r="P3916" s="43"/>
      <c r="Q3916" s="41"/>
    </row>
    <row r="3917" spans="1:17" s="18" customFormat="1" x14ac:dyDescent="0.2">
      <c r="A3917" s="43"/>
      <c r="B3917" s="43"/>
      <c r="C3917" s="43"/>
      <c r="D3917" s="43"/>
      <c r="E3917" s="43"/>
      <c r="F3917" s="43"/>
      <c r="G3917" s="43"/>
      <c r="H3917" s="43"/>
      <c r="I3917" s="43"/>
      <c r="J3917" s="43"/>
      <c r="K3917" s="43"/>
      <c r="L3917" s="43"/>
      <c r="M3917" s="43"/>
      <c r="N3917" s="43"/>
      <c r="O3917" s="43"/>
      <c r="P3917" s="43"/>
      <c r="Q3917" s="41"/>
    </row>
    <row r="3918" spans="1:17" s="18" customFormat="1" x14ac:dyDescent="0.2">
      <c r="A3918" s="43"/>
      <c r="B3918" s="43"/>
      <c r="C3918" s="43"/>
      <c r="D3918" s="43"/>
      <c r="E3918" s="43"/>
      <c r="F3918" s="43"/>
      <c r="G3918" s="43"/>
      <c r="H3918" s="43"/>
      <c r="I3918" s="43"/>
      <c r="J3918" s="43"/>
      <c r="K3918" s="43"/>
      <c r="L3918" s="43"/>
      <c r="M3918" s="43"/>
      <c r="N3918" s="43"/>
      <c r="O3918" s="43"/>
      <c r="P3918" s="43"/>
      <c r="Q3918" s="41"/>
    </row>
    <row r="3919" spans="1:17" s="18" customFormat="1" x14ac:dyDescent="0.2">
      <c r="A3919" s="43"/>
      <c r="B3919" s="43"/>
      <c r="C3919" s="43"/>
      <c r="D3919" s="43"/>
      <c r="E3919" s="43"/>
      <c r="F3919" s="43"/>
      <c r="G3919" s="43"/>
      <c r="H3919" s="43"/>
      <c r="I3919" s="43"/>
      <c r="J3919" s="43"/>
      <c r="K3919" s="43"/>
      <c r="L3919" s="43"/>
      <c r="M3919" s="43"/>
      <c r="N3919" s="43"/>
      <c r="O3919" s="43"/>
      <c r="P3919" s="43"/>
      <c r="Q3919" s="41"/>
    </row>
    <row r="3920" spans="1:17" s="18" customFormat="1" x14ac:dyDescent="0.2">
      <c r="A3920" s="43"/>
      <c r="B3920" s="43"/>
      <c r="C3920" s="43"/>
      <c r="D3920" s="43"/>
      <c r="E3920" s="43"/>
      <c r="F3920" s="43"/>
      <c r="G3920" s="43"/>
      <c r="H3920" s="43"/>
      <c r="I3920" s="43"/>
      <c r="J3920" s="43"/>
      <c r="K3920" s="43"/>
      <c r="L3920" s="43"/>
      <c r="M3920" s="43"/>
      <c r="N3920" s="43"/>
      <c r="O3920" s="43"/>
      <c r="P3920" s="43"/>
      <c r="Q3920" s="41"/>
    </row>
    <row r="3921" spans="1:17" s="18" customFormat="1" x14ac:dyDescent="0.2">
      <c r="A3921" s="43"/>
      <c r="B3921" s="43"/>
      <c r="C3921" s="43"/>
      <c r="D3921" s="43"/>
      <c r="E3921" s="43"/>
      <c r="F3921" s="43"/>
      <c r="G3921" s="43"/>
      <c r="H3921" s="43"/>
      <c r="I3921" s="43"/>
      <c r="J3921" s="43"/>
      <c r="K3921" s="43"/>
      <c r="L3921" s="43"/>
      <c r="M3921" s="43"/>
      <c r="N3921" s="43"/>
      <c r="O3921" s="43"/>
      <c r="P3921" s="43"/>
      <c r="Q3921" s="41"/>
    </row>
    <row r="3922" spans="1:17" s="18" customFormat="1" x14ac:dyDescent="0.2">
      <c r="A3922" s="43"/>
      <c r="B3922" s="43"/>
      <c r="C3922" s="43"/>
      <c r="D3922" s="43"/>
      <c r="E3922" s="43"/>
      <c r="F3922" s="43"/>
      <c r="G3922" s="43"/>
      <c r="H3922" s="43"/>
      <c r="I3922" s="43"/>
      <c r="J3922" s="43"/>
      <c r="K3922" s="43"/>
      <c r="L3922" s="43"/>
      <c r="M3922" s="43"/>
      <c r="N3922" s="43"/>
      <c r="O3922" s="43"/>
      <c r="P3922" s="43"/>
      <c r="Q3922" s="41"/>
    </row>
    <row r="3923" spans="1:17" s="18" customFormat="1" x14ac:dyDescent="0.2">
      <c r="A3923" s="43"/>
      <c r="B3923" s="43"/>
      <c r="C3923" s="43"/>
      <c r="D3923" s="43"/>
      <c r="E3923" s="43"/>
      <c r="F3923" s="43"/>
      <c r="G3923" s="43"/>
      <c r="H3923" s="43"/>
      <c r="I3923" s="43"/>
      <c r="J3923" s="43"/>
      <c r="K3923" s="43"/>
      <c r="L3923" s="43"/>
      <c r="M3923" s="43"/>
      <c r="N3923" s="43"/>
      <c r="O3923" s="43"/>
      <c r="P3923" s="43"/>
      <c r="Q3923" s="41"/>
    </row>
    <row r="3924" spans="1:17" s="18" customFormat="1" x14ac:dyDescent="0.2">
      <c r="A3924" s="43"/>
      <c r="B3924" s="43"/>
      <c r="C3924" s="43"/>
      <c r="D3924" s="43"/>
      <c r="E3924" s="43"/>
      <c r="F3924" s="43"/>
      <c r="G3924" s="43"/>
      <c r="H3924" s="43"/>
      <c r="I3924" s="43"/>
      <c r="J3924" s="43"/>
      <c r="K3924" s="43"/>
      <c r="L3924" s="43"/>
      <c r="M3924" s="43"/>
      <c r="N3924" s="43"/>
      <c r="O3924" s="43"/>
      <c r="P3924" s="43"/>
      <c r="Q3924" s="41"/>
    </row>
    <row r="3925" spans="1:17" s="18" customFormat="1" x14ac:dyDescent="0.2">
      <c r="A3925" s="43"/>
      <c r="B3925" s="43"/>
      <c r="C3925" s="43"/>
      <c r="D3925" s="43"/>
      <c r="E3925" s="43"/>
      <c r="F3925" s="43"/>
      <c r="G3925" s="43"/>
      <c r="H3925" s="43"/>
      <c r="I3925" s="43"/>
      <c r="J3925" s="43"/>
      <c r="K3925" s="43"/>
      <c r="L3925" s="43"/>
      <c r="M3925" s="43"/>
      <c r="N3925" s="43"/>
      <c r="O3925" s="43"/>
      <c r="P3925" s="43"/>
      <c r="Q3925" s="41"/>
    </row>
    <row r="3926" spans="1:17" s="18" customFormat="1" x14ac:dyDescent="0.2">
      <c r="A3926" s="43"/>
      <c r="B3926" s="43"/>
      <c r="C3926" s="43"/>
      <c r="D3926" s="43"/>
      <c r="E3926" s="43"/>
      <c r="F3926" s="43"/>
      <c r="G3926" s="43"/>
      <c r="H3926" s="43"/>
      <c r="I3926" s="43"/>
      <c r="J3926" s="43"/>
      <c r="K3926" s="43"/>
      <c r="L3926" s="43"/>
      <c r="M3926" s="43"/>
      <c r="N3926" s="43"/>
      <c r="O3926" s="43"/>
      <c r="P3926" s="43"/>
      <c r="Q3926" s="41"/>
    </row>
    <row r="3927" spans="1:17" s="18" customFormat="1" x14ac:dyDescent="0.2">
      <c r="A3927" s="43"/>
      <c r="B3927" s="43"/>
      <c r="C3927" s="43"/>
      <c r="D3927" s="43"/>
      <c r="E3927" s="43"/>
      <c r="F3927" s="43"/>
      <c r="G3927" s="43"/>
      <c r="H3927" s="43"/>
      <c r="I3927" s="43"/>
      <c r="J3927" s="43"/>
      <c r="K3927" s="43"/>
      <c r="L3927" s="43"/>
      <c r="M3927" s="43"/>
      <c r="N3927" s="43"/>
      <c r="O3927" s="43"/>
      <c r="P3927" s="43"/>
      <c r="Q3927" s="41"/>
    </row>
    <row r="3928" spans="1:17" s="18" customFormat="1" x14ac:dyDescent="0.2">
      <c r="A3928" s="43"/>
      <c r="B3928" s="43"/>
      <c r="C3928" s="43"/>
      <c r="D3928" s="43"/>
      <c r="E3928" s="43"/>
      <c r="F3928" s="43"/>
      <c r="G3928" s="43"/>
      <c r="H3928" s="43"/>
      <c r="I3928" s="43"/>
      <c r="J3928" s="43"/>
      <c r="K3928" s="43"/>
      <c r="L3928" s="43"/>
      <c r="M3928" s="43"/>
      <c r="N3928" s="43"/>
      <c r="O3928" s="43"/>
      <c r="P3928" s="43"/>
      <c r="Q3928" s="41"/>
    </row>
    <row r="3929" spans="1:17" s="18" customFormat="1" x14ac:dyDescent="0.2">
      <c r="A3929" s="43"/>
      <c r="B3929" s="43"/>
      <c r="C3929" s="43"/>
      <c r="D3929" s="43"/>
      <c r="E3929" s="43"/>
      <c r="F3929" s="43"/>
      <c r="G3929" s="43"/>
      <c r="H3929" s="43"/>
      <c r="I3929" s="43"/>
      <c r="J3929" s="43"/>
      <c r="K3929" s="43"/>
      <c r="L3929" s="43"/>
      <c r="M3929" s="43"/>
      <c r="N3929" s="43"/>
      <c r="O3929" s="43"/>
      <c r="P3929" s="43"/>
      <c r="Q3929" s="41"/>
    </row>
    <row r="3930" spans="1:17" s="18" customFormat="1" x14ac:dyDescent="0.2">
      <c r="A3930" s="43"/>
      <c r="B3930" s="43"/>
      <c r="C3930" s="43"/>
      <c r="D3930" s="43"/>
      <c r="E3930" s="43"/>
      <c r="F3930" s="43"/>
      <c r="G3930" s="43"/>
      <c r="H3930" s="43"/>
      <c r="I3930" s="43"/>
      <c r="J3930" s="43"/>
      <c r="K3930" s="43"/>
      <c r="L3930" s="43"/>
      <c r="M3930" s="43"/>
      <c r="N3930" s="43"/>
      <c r="O3930" s="43"/>
      <c r="P3930" s="43"/>
      <c r="Q3930" s="41"/>
    </row>
    <row r="3931" spans="1:17" s="18" customFormat="1" x14ac:dyDescent="0.2">
      <c r="A3931" s="43"/>
      <c r="B3931" s="43"/>
      <c r="C3931" s="43"/>
      <c r="D3931" s="43"/>
      <c r="E3931" s="43"/>
      <c r="F3931" s="43"/>
      <c r="G3931" s="43"/>
      <c r="H3931" s="43"/>
      <c r="I3931" s="43"/>
      <c r="J3931" s="43"/>
      <c r="K3931" s="43"/>
      <c r="L3931" s="43"/>
      <c r="M3931" s="43"/>
      <c r="N3931" s="43"/>
      <c r="O3931" s="43"/>
      <c r="P3931" s="43"/>
      <c r="Q3931" s="41"/>
    </row>
    <row r="3932" spans="1:17" s="18" customFormat="1" x14ac:dyDescent="0.2">
      <c r="A3932" s="43"/>
      <c r="B3932" s="43"/>
      <c r="C3932" s="43"/>
      <c r="D3932" s="43"/>
      <c r="E3932" s="43"/>
      <c r="F3932" s="43"/>
      <c r="G3932" s="43"/>
      <c r="H3932" s="43"/>
      <c r="I3932" s="43"/>
      <c r="J3932" s="43"/>
      <c r="K3932" s="43"/>
      <c r="L3932" s="43"/>
      <c r="M3932" s="43"/>
      <c r="N3932" s="43"/>
      <c r="O3932" s="43"/>
      <c r="P3932" s="43"/>
      <c r="Q3932" s="41"/>
    </row>
    <row r="3933" spans="1:17" s="18" customFormat="1" x14ac:dyDescent="0.2">
      <c r="A3933" s="43"/>
      <c r="B3933" s="43"/>
      <c r="C3933" s="43"/>
      <c r="D3933" s="43"/>
      <c r="E3933" s="43"/>
      <c r="F3933" s="43"/>
      <c r="G3933" s="43"/>
      <c r="H3933" s="43"/>
      <c r="I3933" s="43"/>
      <c r="J3933" s="43"/>
      <c r="K3933" s="43"/>
      <c r="L3933" s="43"/>
      <c r="M3933" s="43"/>
      <c r="N3933" s="43"/>
      <c r="O3933" s="43"/>
      <c r="P3933" s="43"/>
      <c r="Q3933" s="41"/>
    </row>
    <row r="3934" spans="1:17" s="18" customFormat="1" x14ac:dyDescent="0.2">
      <c r="A3934" s="43"/>
      <c r="B3934" s="43"/>
      <c r="C3934" s="43"/>
      <c r="D3934" s="43"/>
      <c r="E3934" s="43"/>
      <c r="F3934" s="43"/>
      <c r="G3934" s="43"/>
      <c r="H3934" s="43"/>
      <c r="I3934" s="43"/>
      <c r="J3934" s="43"/>
      <c r="K3934" s="43"/>
      <c r="L3934" s="43"/>
      <c r="M3934" s="43"/>
      <c r="N3934" s="43"/>
      <c r="O3934" s="43"/>
      <c r="P3934" s="43"/>
      <c r="Q3934" s="41"/>
    </row>
    <row r="3935" spans="1:17" s="18" customFormat="1" x14ac:dyDescent="0.2">
      <c r="A3935" s="43"/>
      <c r="B3935" s="43"/>
      <c r="C3935" s="43"/>
      <c r="D3935" s="43"/>
      <c r="E3935" s="43"/>
      <c r="F3935" s="43"/>
      <c r="G3935" s="43"/>
      <c r="H3935" s="43"/>
      <c r="I3935" s="43"/>
      <c r="J3935" s="43"/>
      <c r="K3935" s="43"/>
      <c r="L3935" s="43"/>
      <c r="M3935" s="43"/>
      <c r="N3935" s="43"/>
      <c r="O3935" s="43"/>
      <c r="P3935" s="43"/>
      <c r="Q3935" s="41"/>
    </row>
    <row r="3936" spans="1:17" s="18" customFormat="1" x14ac:dyDescent="0.2">
      <c r="A3936" s="43"/>
      <c r="B3936" s="43"/>
      <c r="C3936" s="43"/>
      <c r="D3936" s="43"/>
      <c r="E3936" s="43"/>
      <c r="F3936" s="43"/>
      <c r="G3936" s="43"/>
      <c r="H3936" s="43"/>
      <c r="I3936" s="43"/>
      <c r="J3936" s="43"/>
      <c r="K3936" s="43"/>
      <c r="L3936" s="43"/>
      <c r="M3936" s="43"/>
      <c r="N3936" s="43"/>
      <c r="O3936" s="43"/>
      <c r="P3936" s="43"/>
      <c r="Q3936" s="41"/>
    </row>
    <row r="3937" spans="1:17" s="18" customFormat="1" x14ac:dyDescent="0.2">
      <c r="A3937" s="43"/>
      <c r="B3937" s="43"/>
      <c r="C3937" s="43"/>
      <c r="D3937" s="43"/>
      <c r="E3937" s="43"/>
      <c r="F3937" s="43"/>
      <c r="G3937" s="43"/>
      <c r="H3937" s="43"/>
      <c r="I3937" s="43"/>
      <c r="J3937" s="43"/>
      <c r="K3937" s="43"/>
      <c r="L3937" s="43"/>
      <c r="M3937" s="43"/>
      <c r="N3937" s="43"/>
      <c r="O3937" s="43"/>
      <c r="P3937" s="43"/>
      <c r="Q3937" s="41"/>
    </row>
    <row r="3938" spans="1:17" s="18" customFormat="1" x14ac:dyDescent="0.2">
      <c r="A3938" s="43"/>
      <c r="B3938" s="43"/>
      <c r="C3938" s="43"/>
      <c r="D3938" s="43"/>
      <c r="E3938" s="43"/>
      <c r="F3938" s="43"/>
      <c r="G3938" s="43"/>
      <c r="H3938" s="43"/>
      <c r="I3938" s="43"/>
      <c r="J3938" s="43"/>
      <c r="K3938" s="43"/>
      <c r="L3938" s="43"/>
      <c r="M3938" s="43"/>
      <c r="N3938" s="43"/>
      <c r="O3938" s="43"/>
      <c r="P3938" s="43"/>
      <c r="Q3938" s="41"/>
    </row>
    <row r="3939" spans="1:17" s="18" customFormat="1" x14ac:dyDescent="0.2">
      <c r="A3939" s="43"/>
      <c r="B3939" s="43"/>
      <c r="C3939" s="43"/>
      <c r="D3939" s="43"/>
      <c r="E3939" s="43"/>
      <c r="F3939" s="43"/>
      <c r="G3939" s="43"/>
      <c r="H3939" s="43"/>
      <c r="I3939" s="43"/>
      <c r="J3939" s="43"/>
      <c r="K3939" s="43"/>
      <c r="L3939" s="43"/>
      <c r="M3939" s="43"/>
      <c r="N3939" s="43"/>
      <c r="O3939" s="43"/>
      <c r="P3939" s="43"/>
      <c r="Q3939" s="41"/>
    </row>
    <row r="3940" spans="1:17" s="18" customFormat="1" x14ac:dyDescent="0.2">
      <c r="A3940" s="43"/>
      <c r="B3940" s="43"/>
      <c r="C3940" s="43"/>
      <c r="D3940" s="43"/>
      <c r="E3940" s="43"/>
      <c r="F3940" s="43"/>
      <c r="G3940" s="43"/>
      <c r="H3940" s="43"/>
      <c r="I3940" s="43"/>
      <c r="J3940" s="43"/>
      <c r="K3940" s="43"/>
      <c r="L3940" s="43"/>
      <c r="M3940" s="43"/>
      <c r="N3940" s="43"/>
      <c r="O3940" s="43"/>
      <c r="P3940" s="43"/>
      <c r="Q3940" s="41"/>
    </row>
    <row r="3941" spans="1:17" s="18" customFormat="1" x14ac:dyDescent="0.2">
      <c r="A3941" s="43"/>
      <c r="B3941" s="43"/>
      <c r="C3941" s="43"/>
      <c r="D3941" s="43"/>
      <c r="E3941" s="43"/>
      <c r="F3941" s="43"/>
      <c r="G3941" s="43"/>
      <c r="H3941" s="43"/>
      <c r="I3941" s="43"/>
      <c r="J3941" s="43"/>
      <c r="K3941" s="43"/>
      <c r="L3941" s="43"/>
      <c r="M3941" s="43"/>
      <c r="N3941" s="43"/>
      <c r="O3941" s="43"/>
      <c r="P3941" s="43"/>
      <c r="Q3941" s="41"/>
    </row>
    <row r="3942" spans="1:17" s="18" customFormat="1" x14ac:dyDescent="0.2">
      <c r="A3942" s="43"/>
      <c r="B3942" s="43"/>
      <c r="C3942" s="43"/>
      <c r="D3942" s="43"/>
      <c r="E3942" s="43"/>
      <c r="F3942" s="43"/>
      <c r="G3942" s="43"/>
      <c r="H3942" s="43"/>
      <c r="I3942" s="43"/>
      <c r="J3942" s="43"/>
      <c r="K3942" s="43"/>
      <c r="L3942" s="43"/>
      <c r="M3942" s="43"/>
      <c r="N3942" s="43"/>
      <c r="O3942" s="43"/>
      <c r="P3942" s="43"/>
      <c r="Q3942" s="41"/>
    </row>
    <row r="3943" spans="1:17" s="18" customFormat="1" x14ac:dyDescent="0.2">
      <c r="A3943" s="43"/>
      <c r="B3943" s="43"/>
      <c r="C3943" s="43"/>
      <c r="D3943" s="43"/>
      <c r="E3943" s="43"/>
      <c r="F3943" s="43"/>
      <c r="G3943" s="43"/>
      <c r="H3943" s="43"/>
      <c r="I3943" s="43"/>
      <c r="J3943" s="43"/>
      <c r="K3943" s="43"/>
      <c r="L3943" s="43"/>
      <c r="M3943" s="43"/>
      <c r="N3943" s="43"/>
      <c r="O3943" s="43"/>
      <c r="P3943" s="43"/>
      <c r="Q3943" s="41"/>
    </row>
    <row r="3944" spans="1:17" s="18" customFormat="1" x14ac:dyDescent="0.2">
      <c r="A3944" s="43"/>
      <c r="B3944" s="43"/>
      <c r="C3944" s="43"/>
      <c r="D3944" s="43"/>
      <c r="E3944" s="43"/>
      <c r="F3944" s="43"/>
      <c r="G3944" s="43"/>
      <c r="H3944" s="43"/>
      <c r="I3944" s="43"/>
      <c r="J3944" s="43"/>
      <c r="K3944" s="43"/>
      <c r="L3944" s="43"/>
      <c r="M3944" s="43"/>
      <c r="N3944" s="43"/>
      <c r="O3944" s="43"/>
      <c r="P3944" s="43"/>
      <c r="Q3944" s="41"/>
    </row>
    <row r="3945" spans="1:17" s="18" customFormat="1" x14ac:dyDescent="0.2">
      <c r="A3945" s="43"/>
      <c r="B3945" s="43"/>
      <c r="C3945" s="43"/>
      <c r="D3945" s="43"/>
      <c r="E3945" s="43"/>
      <c r="F3945" s="43"/>
      <c r="G3945" s="43"/>
      <c r="H3945" s="43"/>
      <c r="I3945" s="43"/>
      <c r="J3945" s="43"/>
      <c r="K3945" s="43"/>
      <c r="L3945" s="43"/>
      <c r="M3945" s="43"/>
      <c r="N3945" s="43"/>
      <c r="O3945" s="43"/>
      <c r="P3945" s="43"/>
      <c r="Q3945" s="41"/>
    </row>
    <row r="3946" spans="1:17" s="18" customFormat="1" x14ac:dyDescent="0.2">
      <c r="A3946" s="43"/>
      <c r="B3946" s="43"/>
      <c r="C3946" s="43"/>
      <c r="D3946" s="43"/>
      <c r="E3946" s="43"/>
      <c r="F3946" s="43"/>
      <c r="G3946" s="43"/>
      <c r="H3946" s="43"/>
      <c r="I3946" s="43"/>
      <c r="J3946" s="43"/>
      <c r="K3946" s="43"/>
      <c r="L3946" s="43"/>
      <c r="M3946" s="43"/>
      <c r="N3946" s="43"/>
      <c r="O3946" s="43"/>
      <c r="P3946" s="43"/>
      <c r="Q3946" s="41"/>
    </row>
    <row r="3947" spans="1:17" s="18" customFormat="1" x14ac:dyDescent="0.2">
      <c r="A3947" s="43"/>
      <c r="B3947" s="43"/>
      <c r="C3947" s="43"/>
      <c r="D3947" s="43"/>
      <c r="E3947" s="43"/>
      <c r="F3947" s="43"/>
      <c r="G3947" s="43"/>
      <c r="H3947" s="43"/>
      <c r="I3947" s="43"/>
      <c r="J3947" s="43"/>
      <c r="K3947" s="43"/>
      <c r="L3947" s="43"/>
      <c r="M3947" s="43"/>
      <c r="N3947" s="43"/>
      <c r="O3947" s="43"/>
      <c r="P3947" s="43"/>
      <c r="Q3947" s="41"/>
    </row>
    <row r="3948" spans="1:17" s="18" customFormat="1" x14ac:dyDescent="0.2">
      <c r="A3948" s="43"/>
      <c r="B3948" s="43"/>
      <c r="C3948" s="43"/>
      <c r="D3948" s="43"/>
      <c r="E3948" s="43"/>
      <c r="F3948" s="43"/>
      <c r="G3948" s="43"/>
      <c r="H3948" s="43"/>
      <c r="I3948" s="43"/>
      <c r="J3948" s="43"/>
      <c r="K3948" s="43"/>
      <c r="L3948" s="43"/>
      <c r="M3948" s="43"/>
      <c r="N3948" s="43"/>
      <c r="O3948" s="43"/>
      <c r="P3948" s="43"/>
      <c r="Q3948" s="41"/>
    </row>
    <row r="3949" spans="1:17" s="18" customFormat="1" x14ac:dyDescent="0.2">
      <c r="A3949" s="43"/>
      <c r="B3949" s="43"/>
      <c r="C3949" s="43"/>
      <c r="D3949" s="43"/>
      <c r="E3949" s="43"/>
      <c r="F3949" s="43"/>
      <c r="G3949" s="43"/>
      <c r="H3949" s="43"/>
      <c r="I3949" s="43"/>
      <c r="J3949" s="43"/>
      <c r="K3949" s="43"/>
      <c r="L3949" s="43"/>
      <c r="M3949" s="43"/>
      <c r="N3949" s="43"/>
      <c r="O3949" s="43"/>
      <c r="P3949" s="43"/>
      <c r="Q3949" s="41"/>
    </row>
    <row r="3950" spans="1:17" s="18" customFormat="1" x14ac:dyDescent="0.2">
      <c r="A3950" s="43"/>
      <c r="B3950" s="43"/>
      <c r="C3950" s="43"/>
      <c r="D3950" s="43"/>
      <c r="E3950" s="43"/>
      <c r="F3950" s="43"/>
      <c r="G3950" s="43"/>
      <c r="H3950" s="43"/>
      <c r="I3950" s="43"/>
      <c r="J3950" s="43"/>
      <c r="K3950" s="43"/>
      <c r="L3950" s="43"/>
      <c r="M3950" s="43"/>
      <c r="N3950" s="43"/>
      <c r="O3950" s="43"/>
      <c r="P3950" s="43"/>
      <c r="Q3950" s="41"/>
    </row>
    <row r="3951" spans="1:17" s="18" customFormat="1" x14ac:dyDescent="0.2">
      <c r="A3951" s="43"/>
      <c r="B3951" s="43"/>
      <c r="C3951" s="43"/>
      <c r="D3951" s="43"/>
      <c r="E3951" s="43"/>
      <c r="F3951" s="43"/>
      <c r="G3951" s="43"/>
      <c r="H3951" s="43"/>
      <c r="I3951" s="43"/>
      <c r="J3951" s="43"/>
      <c r="K3951" s="43"/>
      <c r="L3951" s="43"/>
      <c r="M3951" s="43"/>
      <c r="N3951" s="43"/>
      <c r="O3951" s="43"/>
      <c r="P3951" s="43"/>
      <c r="Q3951" s="41"/>
    </row>
    <row r="3952" spans="1:17" s="18" customFormat="1" x14ac:dyDescent="0.2">
      <c r="A3952" s="43"/>
      <c r="B3952" s="43"/>
      <c r="C3952" s="43"/>
      <c r="D3952" s="43"/>
      <c r="E3952" s="43"/>
      <c r="F3952" s="43"/>
      <c r="G3952" s="43"/>
      <c r="H3952" s="43"/>
      <c r="I3952" s="43"/>
      <c r="J3952" s="43"/>
      <c r="K3952" s="43"/>
      <c r="L3952" s="43"/>
      <c r="M3952" s="43"/>
      <c r="N3952" s="43"/>
      <c r="O3952" s="43"/>
      <c r="P3952" s="43"/>
      <c r="Q3952" s="41"/>
    </row>
    <row r="3953" spans="1:17" s="18" customFormat="1" x14ac:dyDescent="0.2">
      <c r="A3953" s="43"/>
      <c r="B3953" s="43"/>
      <c r="C3953" s="43"/>
      <c r="D3953" s="43"/>
      <c r="E3953" s="43"/>
      <c r="F3953" s="43"/>
      <c r="G3953" s="43"/>
      <c r="H3953" s="43"/>
      <c r="I3953" s="43"/>
      <c r="J3953" s="43"/>
      <c r="K3953" s="43"/>
      <c r="L3953" s="43"/>
      <c r="M3953" s="43"/>
      <c r="N3953" s="43"/>
      <c r="O3953" s="43"/>
      <c r="P3953" s="43"/>
      <c r="Q3953" s="41"/>
    </row>
    <row r="3954" spans="1:17" s="18" customFormat="1" x14ac:dyDescent="0.2">
      <c r="A3954" s="43"/>
      <c r="B3954" s="43"/>
      <c r="C3954" s="43"/>
      <c r="D3954" s="43"/>
      <c r="E3954" s="43"/>
      <c r="F3954" s="43"/>
      <c r="G3954" s="43"/>
      <c r="H3954" s="43"/>
      <c r="I3954" s="43"/>
      <c r="J3954" s="43"/>
      <c r="K3954" s="43"/>
      <c r="L3954" s="43"/>
      <c r="M3954" s="43"/>
      <c r="N3954" s="43"/>
      <c r="O3954" s="43"/>
      <c r="P3954" s="43"/>
      <c r="Q3954" s="41"/>
    </row>
    <row r="3955" spans="1:17" s="18" customFormat="1" x14ac:dyDescent="0.2">
      <c r="A3955" s="43"/>
      <c r="B3955" s="43"/>
      <c r="C3955" s="43"/>
      <c r="D3955" s="43"/>
      <c r="E3955" s="43"/>
      <c r="F3955" s="43"/>
      <c r="G3955" s="43"/>
      <c r="H3955" s="43"/>
      <c r="I3955" s="43"/>
      <c r="J3955" s="43"/>
      <c r="K3955" s="43"/>
      <c r="L3955" s="43"/>
      <c r="M3955" s="43"/>
      <c r="N3955" s="43"/>
      <c r="O3955" s="43"/>
      <c r="P3955" s="43"/>
      <c r="Q3955" s="41"/>
    </row>
    <row r="3956" spans="1:17" s="18" customFormat="1" x14ac:dyDescent="0.2">
      <c r="A3956" s="43"/>
      <c r="B3956" s="43"/>
      <c r="C3956" s="43"/>
      <c r="D3956" s="43"/>
      <c r="E3956" s="43"/>
      <c r="F3956" s="43"/>
      <c r="G3956" s="43"/>
      <c r="H3956" s="43"/>
      <c r="I3956" s="43"/>
      <c r="J3956" s="43"/>
      <c r="K3956" s="43"/>
      <c r="L3956" s="43"/>
      <c r="M3956" s="43"/>
      <c r="N3956" s="43"/>
      <c r="O3956" s="43"/>
      <c r="P3956" s="43"/>
      <c r="Q3956" s="41"/>
    </row>
    <row r="3957" spans="1:17" s="18" customFormat="1" x14ac:dyDescent="0.2">
      <c r="A3957" s="43"/>
      <c r="B3957" s="43"/>
      <c r="C3957" s="43"/>
      <c r="D3957" s="43"/>
      <c r="E3957" s="43"/>
      <c r="F3957" s="43"/>
      <c r="G3957" s="43"/>
      <c r="H3957" s="43"/>
      <c r="I3957" s="43"/>
      <c r="J3957" s="43"/>
      <c r="K3957" s="43"/>
      <c r="L3957" s="43"/>
      <c r="M3957" s="43"/>
      <c r="N3957" s="43"/>
      <c r="O3957" s="43"/>
      <c r="P3957" s="43"/>
      <c r="Q3957" s="41"/>
    </row>
    <row r="3958" spans="1:17" s="18" customFormat="1" x14ac:dyDescent="0.2">
      <c r="A3958" s="43"/>
      <c r="B3958" s="43"/>
      <c r="C3958" s="43"/>
      <c r="D3958" s="43"/>
      <c r="E3958" s="43"/>
      <c r="F3958" s="43"/>
      <c r="G3958" s="43"/>
      <c r="H3958" s="43"/>
      <c r="I3958" s="43"/>
      <c r="J3958" s="43"/>
      <c r="K3958" s="43"/>
      <c r="L3958" s="43"/>
      <c r="M3958" s="43"/>
      <c r="N3958" s="43"/>
      <c r="O3958" s="43"/>
      <c r="P3958" s="43"/>
      <c r="Q3958" s="41"/>
    </row>
    <row r="3959" spans="1:17" s="18" customFormat="1" x14ac:dyDescent="0.2">
      <c r="A3959" s="43"/>
      <c r="B3959" s="43"/>
      <c r="C3959" s="43"/>
      <c r="D3959" s="43"/>
      <c r="E3959" s="43"/>
      <c r="F3959" s="43"/>
      <c r="G3959" s="43"/>
      <c r="H3959" s="43"/>
      <c r="I3959" s="43"/>
      <c r="J3959" s="43"/>
      <c r="K3959" s="43"/>
      <c r="L3959" s="43"/>
      <c r="M3959" s="43"/>
      <c r="N3959" s="43"/>
      <c r="O3959" s="43"/>
      <c r="P3959" s="43"/>
      <c r="Q3959" s="41"/>
    </row>
    <row r="3960" spans="1:17" s="18" customFormat="1" x14ac:dyDescent="0.2">
      <c r="A3960" s="43"/>
      <c r="B3960" s="43"/>
      <c r="C3960" s="43"/>
      <c r="D3960" s="43"/>
      <c r="E3960" s="43"/>
      <c r="F3960" s="43"/>
      <c r="G3960" s="43"/>
      <c r="H3960" s="43"/>
      <c r="I3960" s="43"/>
      <c r="J3960" s="43"/>
      <c r="K3960" s="43"/>
      <c r="L3960" s="43"/>
      <c r="M3960" s="43"/>
      <c r="N3960" s="43"/>
      <c r="O3960" s="43"/>
      <c r="P3960" s="43"/>
      <c r="Q3960" s="41"/>
    </row>
    <row r="3961" spans="1:17" s="18" customFormat="1" x14ac:dyDescent="0.2">
      <c r="A3961" s="43"/>
      <c r="B3961" s="43"/>
      <c r="C3961" s="43"/>
      <c r="D3961" s="43"/>
      <c r="E3961" s="43"/>
      <c r="F3961" s="43"/>
      <c r="G3961" s="43"/>
      <c r="H3961" s="43"/>
      <c r="I3961" s="43"/>
      <c r="J3961" s="43"/>
      <c r="K3961" s="43"/>
      <c r="L3961" s="43"/>
      <c r="M3961" s="43"/>
      <c r="N3961" s="43"/>
      <c r="O3961" s="43"/>
      <c r="P3961" s="43"/>
      <c r="Q3961" s="41"/>
    </row>
    <row r="3962" spans="1:17" s="18" customFormat="1" x14ac:dyDescent="0.2">
      <c r="A3962" s="43"/>
      <c r="B3962" s="43"/>
      <c r="C3962" s="43"/>
      <c r="D3962" s="43"/>
      <c r="E3962" s="43"/>
      <c r="F3962" s="43"/>
      <c r="G3962" s="43"/>
      <c r="H3962" s="43"/>
      <c r="I3962" s="43"/>
      <c r="J3962" s="43"/>
      <c r="K3962" s="43"/>
      <c r="L3962" s="43"/>
      <c r="M3962" s="43"/>
      <c r="N3962" s="43"/>
      <c r="O3962" s="43"/>
      <c r="P3962" s="43"/>
      <c r="Q3962" s="41"/>
    </row>
    <row r="3963" spans="1:17" s="18" customFormat="1" x14ac:dyDescent="0.2">
      <c r="A3963" s="43"/>
      <c r="B3963" s="43"/>
      <c r="C3963" s="43"/>
      <c r="D3963" s="43"/>
      <c r="E3963" s="43"/>
      <c r="F3963" s="43"/>
      <c r="G3963" s="43"/>
      <c r="H3963" s="43"/>
      <c r="I3963" s="43"/>
      <c r="J3963" s="43"/>
      <c r="K3963" s="43"/>
      <c r="L3963" s="43"/>
      <c r="M3963" s="43"/>
      <c r="N3963" s="43"/>
      <c r="O3963" s="43"/>
      <c r="P3963" s="43"/>
      <c r="Q3963" s="41"/>
    </row>
    <row r="3964" spans="1:17" s="18" customFormat="1" x14ac:dyDescent="0.2">
      <c r="A3964" s="43"/>
      <c r="B3964" s="43"/>
      <c r="C3964" s="43"/>
      <c r="D3964" s="43"/>
      <c r="E3964" s="43"/>
      <c r="F3964" s="43"/>
      <c r="G3964" s="43"/>
      <c r="H3964" s="43"/>
      <c r="I3964" s="43"/>
      <c r="J3964" s="43"/>
      <c r="K3964" s="43"/>
      <c r="L3964" s="43"/>
      <c r="M3964" s="43"/>
      <c r="N3964" s="43"/>
      <c r="O3964" s="43"/>
      <c r="P3964" s="43"/>
      <c r="Q3964" s="41"/>
    </row>
    <row r="3965" spans="1:17" s="18" customFormat="1" x14ac:dyDescent="0.2">
      <c r="A3965" s="43"/>
      <c r="B3965" s="43"/>
      <c r="C3965" s="43"/>
      <c r="D3965" s="43"/>
      <c r="E3965" s="43"/>
      <c r="F3965" s="43"/>
      <c r="G3965" s="43"/>
      <c r="H3965" s="43"/>
      <c r="I3965" s="43"/>
      <c r="J3965" s="43"/>
      <c r="K3965" s="43"/>
      <c r="L3965" s="43"/>
      <c r="M3965" s="43"/>
      <c r="N3965" s="43"/>
      <c r="O3965" s="43"/>
      <c r="P3965" s="43"/>
      <c r="Q3965" s="41"/>
    </row>
    <row r="3966" spans="1:17" s="18" customFormat="1" x14ac:dyDescent="0.2">
      <c r="A3966" s="43"/>
      <c r="B3966" s="43"/>
      <c r="C3966" s="43"/>
      <c r="D3966" s="43"/>
      <c r="E3966" s="43"/>
      <c r="F3966" s="43"/>
      <c r="G3966" s="43"/>
      <c r="H3966" s="43"/>
      <c r="I3966" s="43"/>
      <c r="J3966" s="43"/>
      <c r="K3966" s="43"/>
      <c r="L3966" s="43"/>
      <c r="M3966" s="43"/>
      <c r="N3966" s="43"/>
      <c r="O3966" s="43"/>
      <c r="P3966" s="43"/>
      <c r="Q3966" s="41"/>
    </row>
    <row r="3967" spans="1:17" s="18" customFormat="1" x14ac:dyDescent="0.2">
      <c r="A3967" s="43"/>
      <c r="B3967" s="43"/>
      <c r="C3967" s="43"/>
      <c r="D3967" s="43"/>
      <c r="E3967" s="43"/>
      <c r="F3967" s="43"/>
      <c r="G3967" s="43"/>
      <c r="H3967" s="43"/>
      <c r="I3967" s="43"/>
      <c r="J3967" s="43"/>
      <c r="K3967" s="43"/>
      <c r="L3967" s="43"/>
      <c r="M3967" s="43"/>
      <c r="N3967" s="43"/>
      <c r="O3967" s="43"/>
      <c r="P3967" s="43"/>
      <c r="Q3967" s="41"/>
    </row>
    <row r="3968" spans="1:17" s="18" customFormat="1" x14ac:dyDescent="0.2">
      <c r="A3968" s="43"/>
      <c r="B3968" s="43"/>
      <c r="C3968" s="43"/>
      <c r="D3968" s="43"/>
      <c r="E3968" s="43"/>
      <c r="F3968" s="43"/>
      <c r="G3968" s="43"/>
      <c r="H3968" s="43"/>
      <c r="I3968" s="43"/>
      <c r="J3968" s="43"/>
      <c r="K3968" s="43"/>
      <c r="L3968" s="43"/>
      <c r="M3968" s="43"/>
      <c r="N3968" s="43"/>
      <c r="O3968" s="43"/>
      <c r="P3968" s="43"/>
      <c r="Q3968" s="41"/>
    </row>
    <row r="3969" spans="1:17" s="18" customFormat="1" x14ac:dyDescent="0.2">
      <c r="A3969" s="43"/>
      <c r="B3969" s="43"/>
      <c r="C3969" s="43"/>
      <c r="D3969" s="43"/>
      <c r="E3969" s="43"/>
      <c r="F3969" s="43"/>
      <c r="G3969" s="43"/>
      <c r="H3969" s="43"/>
      <c r="I3969" s="43"/>
      <c r="J3969" s="43"/>
      <c r="K3969" s="43"/>
      <c r="L3969" s="43"/>
      <c r="M3969" s="43"/>
      <c r="N3969" s="43"/>
      <c r="O3969" s="43"/>
      <c r="P3969" s="43"/>
      <c r="Q3969" s="41"/>
    </row>
    <row r="3970" spans="1:17" s="18" customFormat="1" x14ac:dyDescent="0.2">
      <c r="A3970" s="43"/>
      <c r="B3970" s="43"/>
      <c r="C3970" s="43"/>
      <c r="D3970" s="43"/>
      <c r="E3970" s="43"/>
      <c r="F3970" s="43"/>
      <c r="G3970" s="43"/>
      <c r="H3970" s="43"/>
      <c r="I3970" s="43"/>
      <c r="J3970" s="43"/>
      <c r="K3970" s="43"/>
      <c r="L3970" s="43"/>
      <c r="M3970" s="43"/>
      <c r="N3970" s="43"/>
      <c r="O3970" s="43"/>
      <c r="P3970" s="43"/>
      <c r="Q3970" s="41"/>
    </row>
    <row r="3971" spans="1:17" s="18" customFormat="1" x14ac:dyDescent="0.2">
      <c r="A3971" s="43"/>
      <c r="B3971" s="43"/>
      <c r="C3971" s="43"/>
      <c r="D3971" s="43"/>
      <c r="E3971" s="43"/>
      <c r="F3971" s="43"/>
      <c r="G3971" s="43"/>
      <c r="H3971" s="43"/>
      <c r="I3971" s="43"/>
      <c r="J3971" s="43"/>
      <c r="K3971" s="43"/>
      <c r="L3971" s="43"/>
      <c r="M3971" s="43"/>
      <c r="N3971" s="43"/>
      <c r="O3971" s="43"/>
      <c r="P3971" s="43"/>
      <c r="Q3971" s="41"/>
    </row>
    <row r="3972" spans="1:17" s="18" customFormat="1" x14ac:dyDescent="0.2">
      <c r="A3972" s="43"/>
      <c r="B3972" s="43"/>
      <c r="C3972" s="43"/>
      <c r="D3972" s="43"/>
      <c r="E3972" s="43"/>
      <c r="F3972" s="43"/>
      <c r="G3972" s="43"/>
      <c r="H3972" s="43"/>
      <c r="I3972" s="43"/>
      <c r="J3972" s="43"/>
      <c r="K3972" s="43"/>
      <c r="L3972" s="43"/>
      <c r="M3972" s="43"/>
      <c r="N3972" s="43"/>
      <c r="O3972" s="43"/>
      <c r="P3972" s="43"/>
      <c r="Q3972" s="41"/>
    </row>
    <row r="3973" spans="1:17" s="18" customFormat="1" x14ac:dyDescent="0.2">
      <c r="A3973" s="43"/>
      <c r="B3973" s="43"/>
      <c r="C3973" s="43"/>
      <c r="D3973" s="43"/>
      <c r="E3973" s="43"/>
      <c r="F3973" s="43"/>
      <c r="G3973" s="43"/>
      <c r="H3973" s="43"/>
      <c r="I3973" s="43"/>
      <c r="J3973" s="43"/>
      <c r="K3973" s="43"/>
      <c r="L3973" s="43"/>
      <c r="M3973" s="43"/>
      <c r="N3973" s="43"/>
      <c r="O3973" s="43"/>
      <c r="P3973" s="43"/>
      <c r="Q3973" s="41"/>
    </row>
    <row r="3974" spans="1:17" s="18" customFormat="1" x14ac:dyDescent="0.2">
      <c r="A3974" s="43"/>
      <c r="B3974" s="43"/>
      <c r="C3974" s="43"/>
      <c r="D3974" s="43"/>
      <c r="E3974" s="43"/>
      <c r="F3974" s="43"/>
      <c r="G3974" s="43"/>
      <c r="H3974" s="43"/>
      <c r="I3974" s="43"/>
      <c r="J3974" s="43"/>
      <c r="K3974" s="43"/>
      <c r="L3974" s="43"/>
      <c r="M3974" s="43"/>
      <c r="N3974" s="43"/>
      <c r="O3974" s="43"/>
      <c r="P3974" s="43"/>
      <c r="Q3974" s="41"/>
    </row>
    <row r="3975" spans="1:17" s="18" customFormat="1" x14ac:dyDescent="0.2">
      <c r="A3975" s="43"/>
      <c r="B3975" s="43"/>
      <c r="C3975" s="43"/>
      <c r="D3975" s="43"/>
      <c r="E3975" s="43"/>
      <c r="F3975" s="43"/>
      <c r="G3975" s="43"/>
      <c r="H3975" s="43"/>
      <c r="I3975" s="43"/>
      <c r="J3975" s="43"/>
      <c r="K3975" s="43"/>
      <c r="L3975" s="43"/>
      <c r="M3975" s="43"/>
      <c r="N3975" s="43"/>
      <c r="O3975" s="43"/>
      <c r="P3975" s="43"/>
      <c r="Q3975" s="41"/>
    </row>
    <row r="3976" spans="1:17" s="18" customFormat="1" x14ac:dyDescent="0.2">
      <c r="A3976" s="43"/>
      <c r="B3976" s="43"/>
      <c r="C3976" s="43"/>
      <c r="D3976" s="43"/>
      <c r="E3976" s="43"/>
      <c r="F3976" s="43"/>
      <c r="G3976" s="43"/>
      <c r="H3976" s="43"/>
      <c r="I3976" s="43"/>
      <c r="J3976" s="43"/>
      <c r="K3976" s="43"/>
      <c r="L3976" s="43"/>
      <c r="M3976" s="43"/>
      <c r="N3976" s="43"/>
      <c r="O3976" s="43"/>
      <c r="P3976" s="43"/>
      <c r="Q3976" s="41"/>
    </row>
    <row r="3977" spans="1:17" s="18" customFormat="1" x14ac:dyDescent="0.2">
      <c r="A3977" s="43"/>
      <c r="B3977" s="43"/>
      <c r="C3977" s="43"/>
      <c r="D3977" s="43"/>
      <c r="E3977" s="43"/>
      <c r="F3977" s="43"/>
      <c r="G3977" s="43"/>
      <c r="H3977" s="43"/>
      <c r="I3977" s="43"/>
      <c r="J3977" s="43"/>
      <c r="K3977" s="43"/>
      <c r="L3977" s="43"/>
      <c r="M3977" s="43"/>
      <c r="N3977" s="43"/>
      <c r="O3977" s="43"/>
      <c r="P3977" s="43"/>
      <c r="Q3977" s="41"/>
    </row>
    <row r="3978" spans="1:17" s="18" customFormat="1" x14ac:dyDescent="0.2">
      <c r="A3978" s="43"/>
      <c r="B3978" s="43"/>
      <c r="C3978" s="43"/>
      <c r="D3978" s="43"/>
      <c r="E3978" s="43"/>
      <c r="F3978" s="43"/>
      <c r="G3978" s="43"/>
      <c r="H3978" s="43"/>
      <c r="I3978" s="43"/>
      <c r="J3978" s="43"/>
      <c r="K3978" s="43"/>
      <c r="L3978" s="43"/>
      <c r="M3978" s="43"/>
      <c r="N3978" s="43"/>
      <c r="O3978" s="43"/>
      <c r="P3978" s="43"/>
      <c r="Q3978" s="41"/>
    </row>
    <row r="3979" spans="1:17" s="18" customFormat="1" x14ac:dyDescent="0.2">
      <c r="A3979" s="43"/>
      <c r="B3979" s="43"/>
      <c r="C3979" s="43"/>
      <c r="D3979" s="43"/>
      <c r="E3979" s="43"/>
      <c r="F3979" s="43"/>
      <c r="G3979" s="43"/>
      <c r="H3979" s="43"/>
      <c r="I3979" s="43"/>
      <c r="J3979" s="43"/>
      <c r="K3979" s="43"/>
      <c r="L3979" s="43"/>
      <c r="M3979" s="43"/>
      <c r="N3979" s="43"/>
      <c r="O3979" s="43"/>
      <c r="P3979" s="43"/>
      <c r="Q3979" s="41"/>
    </row>
    <row r="3980" spans="1:17" s="18" customFormat="1" x14ac:dyDescent="0.2">
      <c r="A3980" s="43"/>
      <c r="B3980" s="43"/>
      <c r="C3980" s="43"/>
      <c r="D3980" s="43"/>
      <c r="E3980" s="43"/>
      <c r="F3980" s="43"/>
      <c r="G3980" s="43"/>
      <c r="H3980" s="43"/>
      <c r="I3980" s="43"/>
      <c r="J3980" s="43"/>
      <c r="K3980" s="43"/>
      <c r="L3980" s="43"/>
      <c r="M3980" s="43"/>
      <c r="N3980" s="43"/>
      <c r="O3980" s="43"/>
      <c r="P3980" s="43"/>
      <c r="Q3980" s="41"/>
    </row>
    <row r="3981" spans="1:17" s="18" customFormat="1" x14ac:dyDescent="0.2">
      <c r="A3981" s="43"/>
      <c r="B3981" s="43"/>
      <c r="C3981" s="43"/>
      <c r="D3981" s="43"/>
      <c r="E3981" s="43"/>
      <c r="F3981" s="43"/>
      <c r="G3981" s="43"/>
      <c r="H3981" s="43"/>
      <c r="I3981" s="43"/>
      <c r="J3981" s="43"/>
      <c r="K3981" s="43"/>
      <c r="L3981" s="43"/>
      <c r="M3981" s="43"/>
      <c r="N3981" s="43"/>
      <c r="O3981" s="43"/>
      <c r="P3981" s="43"/>
      <c r="Q3981" s="41"/>
    </row>
    <row r="3982" spans="1:17" s="18" customFormat="1" x14ac:dyDescent="0.2">
      <c r="A3982" s="43"/>
      <c r="B3982" s="43"/>
      <c r="C3982" s="43"/>
      <c r="D3982" s="43"/>
      <c r="E3982" s="43"/>
      <c r="F3982" s="43"/>
      <c r="G3982" s="43"/>
      <c r="H3982" s="43"/>
      <c r="I3982" s="43"/>
      <c r="J3982" s="43"/>
      <c r="K3982" s="43"/>
      <c r="L3982" s="43"/>
      <c r="M3982" s="43"/>
      <c r="N3982" s="43"/>
      <c r="O3982" s="43"/>
      <c r="P3982" s="43"/>
      <c r="Q3982" s="41"/>
    </row>
    <row r="3983" spans="1:17" s="18" customFormat="1" x14ac:dyDescent="0.2">
      <c r="A3983" s="43"/>
      <c r="B3983" s="43"/>
      <c r="C3983" s="43"/>
      <c r="D3983" s="43"/>
      <c r="E3983" s="43"/>
      <c r="F3983" s="43"/>
      <c r="G3983" s="43"/>
      <c r="H3983" s="43"/>
      <c r="I3983" s="43"/>
      <c r="J3983" s="43"/>
      <c r="K3983" s="43"/>
      <c r="L3983" s="43"/>
      <c r="M3983" s="43"/>
      <c r="N3983" s="43"/>
      <c r="O3983" s="43"/>
      <c r="P3983" s="43"/>
      <c r="Q3983" s="41"/>
    </row>
    <row r="3984" spans="1:17" s="18" customFormat="1" x14ac:dyDescent="0.2">
      <c r="A3984" s="43"/>
      <c r="B3984" s="43"/>
      <c r="C3984" s="43"/>
      <c r="D3984" s="43"/>
      <c r="E3984" s="43"/>
      <c r="F3984" s="43"/>
      <c r="G3984" s="43"/>
      <c r="H3984" s="43"/>
      <c r="I3984" s="43"/>
      <c r="J3984" s="43"/>
      <c r="K3984" s="43"/>
      <c r="L3984" s="43"/>
      <c r="M3984" s="43"/>
      <c r="N3984" s="43"/>
      <c r="O3984" s="43"/>
      <c r="P3984" s="43"/>
      <c r="Q3984" s="41"/>
    </row>
    <row r="3985" spans="1:17" s="18" customFormat="1" x14ac:dyDescent="0.2">
      <c r="A3985" s="43"/>
      <c r="B3985" s="43"/>
      <c r="C3985" s="43"/>
      <c r="D3985" s="43"/>
      <c r="E3985" s="43"/>
      <c r="F3985" s="43"/>
      <c r="G3985" s="43"/>
      <c r="H3985" s="43"/>
      <c r="I3985" s="43"/>
      <c r="J3985" s="43"/>
      <c r="K3985" s="43"/>
      <c r="L3985" s="43"/>
      <c r="M3985" s="43"/>
      <c r="N3985" s="43"/>
      <c r="O3985" s="43"/>
      <c r="P3985" s="43"/>
      <c r="Q3985" s="41"/>
    </row>
    <row r="3986" spans="1:17" s="18" customFormat="1" x14ac:dyDescent="0.2">
      <c r="A3986" s="43"/>
      <c r="B3986" s="43"/>
      <c r="C3986" s="43"/>
      <c r="D3986" s="43"/>
      <c r="E3986" s="43"/>
      <c r="F3986" s="43"/>
      <c r="G3986" s="43"/>
      <c r="H3986" s="43"/>
      <c r="I3986" s="43"/>
      <c r="J3986" s="43"/>
      <c r="K3986" s="43"/>
      <c r="L3986" s="43"/>
      <c r="M3986" s="43"/>
      <c r="N3986" s="43"/>
      <c r="O3986" s="43"/>
      <c r="P3986" s="43"/>
      <c r="Q3986" s="41"/>
    </row>
    <row r="3987" spans="1:17" s="18" customFormat="1" x14ac:dyDescent="0.2">
      <c r="A3987" s="43"/>
      <c r="B3987" s="43"/>
      <c r="C3987" s="43"/>
      <c r="D3987" s="43"/>
      <c r="E3987" s="43"/>
      <c r="F3987" s="43"/>
      <c r="G3987" s="43"/>
      <c r="H3987" s="43"/>
      <c r="I3987" s="43"/>
      <c r="J3987" s="43"/>
      <c r="K3987" s="43"/>
      <c r="L3987" s="43"/>
      <c r="M3987" s="43"/>
      <c r="N3987" s="43"/>
      <c r="O3987" s="43"/>
      <c r="P3987" s="43"/>
      <c r="Q3987" s="41"/>
    </row>
    <row r="3988" spans="1:17" s="18" customFormat="1" x14ac:dyDescent="0.2">
      <c r="A3988" s="43"/>
      <c r="B3988" s="43"/>
      <c r="C3988" s="43"/>
      <c r="D3988" s="43"/>
      <c r="E3988" s="43"/>
      <c r="F3988" s="43"/>
      <c r="G3988" s="43"/>
      <c r="H3988" s="43"/>
      <c r="I3988" s="43"/>
      <c r="J3988" s="43"/>
      <c r="K3988" s="43"/>
      <c r="L3988" s="43"/>
      <c r="M3988" s="43"/>
      <c r="N3988" s="43"/>
      <c r="O3988" s="43"/>
      <c r="P3988" s="43"/>
      <c r="Q3988" s="41"/>
    </row>
    <row r="3989" spans="1:17" s="18" customFormat="1" x14ac:dyDescent="0.2">
      <c r="A3989" s="43"/>
      <c r="B3989" s="43"/>
      <c r="C3989" s="43"/>
      <c r="D3989" s="43"/>
      <c r="E3989" s="43"/>
      <c r="F3989" s="43"/>
      <c r="G3989" s="43"/>
      <c r="H3989" s="43"/>
      <c r="I3989" s="43"/>
      <c r="J3989" s="43"/>
      <c r="K3989" s="43"/>
      <c r="L3989" s="43"/>
      <c r="M3989" s="43"/>
      <c r="N3989" s="43"/>
      <c r="O3989" s="43"/>
      <c r="P3989" s="43"/>
      <c r="Q3989" s="41"/>
    </row>
    <row r="3990" spans="1:17" s="18" customFormat="1" x14ac:dyDescent="0.2">
      <c r="A3990" s="43"/>
      <c r="B3990" s="43"/>
      <c r="C3990" s="43"/>
      <c r="D3990" s="43"/>
      <c r="E3990" s="43"/>
      <c r="F3990" s="43"/>
      <c r="G3990" s="43"/>
      <c r="H3990" s="43"/>
      <c r="I3990" s="43"/>
      <c r="J3990" s="43"/>
      <c r="K3990" s="43"/>
      <c r="L3990" s="43"/>
      <c r="M3990" s="43"/>
      <c r="N3990" s="43"/>
      <c r="O3990" s="43"/>
      <c r="P3990" s="43"/>
      <c r="Q3990" s="41"/>
    </row>
    <row r="3991" spans="1:17" s="18" customFormat="1" x14ac:dyDescent="0.2">
      <c r="A3991" s="43"/>
      <c r="B3991" s="43"/>
      <c r="C3991" s="43"/>
      <c r="D3991" s="43"/>
      <c r="E3991" s="43"/>
      <c r="F3991" s="43"/>
      <c r="G3991" s="43"/>
      <c r="H3991" s="43"/>
      <c r="I3991" s="43"/>
      <c r="J3991" s="43"/>
      <c r="K3991" s="43"/>
      <c r="L3991" s="43"/>
      <c r="M3991" s="43"/>
      <c r="N3991" s="43"/>
      <c r="O3991" s="43"/>
      <c r="P3991" s="43"/>
      <c r="Q3991" s="41"/>
    </row>
    <row r="3992" spans="1:17" s="18" customFormat="1" x14ac:dyDescent="0.2">
      <c r="A3992" s="43"/>
      <c r="B3992" s="43"/>
      <c r="C3992" s="43"/>
      <c r="D3992" s="43"/>
      <c r="E3992" s="43"/>
      <c r="F3992" s="43"/>
      <c r="G3992" s="43"/>
      <c r="H3992" s="43"/>
      <c r="I3992" s="43"/>
      <c r="J3992" s="43"/>
      <c r="K3992" s="43"/>
      <c r="L3992" s="43"/>
      <c r="M3992" s="43"/>
      <c r="N3992" s="43"/>
      <c r="O3992" s="43"/>
      <c r="P3992" s="43"/>
      <c r="Q3992" s="41"/>
    </row>
    <row r="3993" spans="1:17" s="18" customFormat="1" x14ac:dyDescent="0.2">
      <c r="A3993" s="43"/>
      <c r="B3993" s="43"/>
      <c r="C3993" s="43"/>
      <c r="D3993" s="43"/>
      <c r="E3993" s="43"/>
      <c r="F3993" s="43"/>
      <c r="G3993" s="43"/>
      <c r="H3993" s="43"/>
      <c r="I3993" s="43"/>
      <c r="J3993" s="43"/>
      <c r="K3993" s="43"/>
      <c r="L3993" s="43"/>
      <c r="M3993" s="43"/>
      <c r="N3993" s="43"/>
      <c r="O3993" s="43"/>
      <c r="P3993" s="43"/>
      <c r="Q3993" s="41"/>
    </row>
    <row r="3994" spans="1:17" s="18" customFormat="1" x14ac:dyDescent="0.2">
      <c r="A3994" s="43"/>
      <c r="B3994" s="43"/>
      <c r="C3994" s="43"/>
      <c r="D3994" s="43"/>
      <c r="E3994" s="43"/>
      <c r="F3994" s="43"/>
      <c r="G3994" s="43"/>
      <c r="H3994" s="43"/>
      <c r="I3994" s="43"/>
      <c r="J3994" s="43"/>
      <c r="K3994" s="43"/>
      <c r="L3994" s="43"/>
      <c r="M3994" s="43"/>
      <c r="N3994" s="43"/>
      <c r="O3994" s="43"/>
      <c r="P3994" s="43"/>
      <c r="Q3994" s="41"/>
    </row>
    <row r="3995" spans="1:17" s="18" customFormat="1" x14ac:dyDescent="0.2">
      <c r="A3995" s="43"/>
      <c r="B3995" s="43"/>
      <c r="C3995" s="43"/>
      <c r="D3995" s="43"/>
      <c r="E3995" s="43"/>
      <c r="F3995" s="43"/>
      <c r="G3995" s="43"/>
      <c r="H3995" s="43"/>
      <c r="I3995" s="43"/>
      <c r="J3995" s="43"/>
      <c r="K3995" s="43"/>
      <c r="L3995" s="43"/>
      <c r="M3995" s="43"/>
      <c r="N3995" s="43"/>
      <c r="O3995" s="43"/>
      <c r="P3995" s="43"/>
      <c r="Q3995" s="41"/>
    </row>
    <row r="3996" spans="1:17" s="18" customFormat="1" x14ac:dyDescent="0.2">
      <c r="A3996" s="43"/>
      <c r="B3996" s="43"/>
      <c r="C3996" s="43"/>
      <c r="D3996" s="43"/>
      <c r="E3996" s="43"/>
      <c r="F3996" s="43"/>
      <c r="G3996" s="43"/>
      <c r="H3996" s="43"/>
      <c r="I3996" s="43"/>
      <c r="J3996" s="43"/>
      <c r="K3996" s="43"/>
      <c r="L3996" s="43"/>
      <c r="M3996" s="43"/>
      <c r="N3996" s="43"/>
      <c r="O3996" s="43"/>
      <c r="P3996" s="43"/>
      <c r="Q3996" s="41"/>
    </row>
    <row r="3997" spans="1:17" s="18" customFormat="1" x14ac:dyDescent="0.2">
      <c r="A3997" s="43"/>
      <c r="B3997" s="43"/>
      <c r="C3997" s="43"/>
      <c r="D3997" s="43"/>
      <c r="E3997" s="43"/>
      <c r="F3997" s="43"/>
      <c r="G3997" s="43"/>
      <c r="H3997" s="43"/>
      <c r="I3997" s="43"/>
      <c r="J3997" s="43"/>
      <c r="K3997" s="43"/>
      <c r="L3997" s="43"/>
      <c r="M3997" s="43"/>
      <c r="N3997" s="43"/>
      <c r="O3997" s="43"/>
      <c r="P3997" s="43"/>
      <c r="Q3997" s="41"/>
    </row>
    <row r="3998" spans="1:17" s="18" customFormat="1" x14ac:dyDescent="0.2">
      <c r="A3998" s="43"/>
      <c r="B3998" s="43"/>
      <c r="C3998" s="43"/>
      <c r="D3998" s="43"/>
      <c r="E3998" s="43"/>
      <c r="F3998" s="43"/>
      <c r="G3998" s="43"/>
      <c r="H3998" s="43"/>
      <c r="I3998" s="43"/>
      <c r="J3998" s="43"/>
      <c r="K3998" s="43"/>
      <c r="L3998" s="43"/>
      <c r="M3998" s="43"/>
      <c r="N3998" s="43"/>
      <c r="O3998" s="43"/>
      <c r="P3998" s="43"/>
      <c r="Q3998" s="41"/>
    </row>
    <row r="3999" spans="1:17" s="18" customFormat="1" x14ac:dyDescent="0.2">
      <c r="A3999" s="43"/>
      <c r="B3999" s="43"/>
      <c r="C3999" s="43"/>
      <c r="D3999" s="43"/>
      <c r="E3999" s="43"/>
      <c r="F3999" s="43"/>
      <c r="G3999" s="43"/>
      <c r="H3999" s="43"/>
      <c r="I3999" s="43"/>
      <c r="J3999" s="43"/>
      <c r="K3999" s="43"/>
      <c r="L3999" s="43"/>
      <c r="M3999" s="43"/>
      <c r="N3999" s="43"/>
      <c r="O3999" s="43"/>
      <c r="P3999" s="43"/>
      <c r="Q3999" s="41"/>
    </row>
    <row r="4000" spans="1:17" s="18" customFormat="1" x14ac:dyDescent="0.2">
      <c r="A4000" s="43"/>
      <c r="B4000" s="43"/>
      <c r="C4000" s="43"/>
      <c r="D4000" s="43"/>
      <c r="E4000" s="43"/>
      <c r="F4000" s="43"/>
      <c r="G4000" s="43"/>
      <c r="H4000" s="43"/>
      <c r="I4000" s="43"/>
      <c r="J4000" s="43"/>
      <c r="K4000" s="43"/>
      <c r="L4000" s="43"/>
      <c r="M4000" s="43"/>
      <c r="N4000" s="43"/>
      <c r="O4000" s="43"/>
      <c r="P4000" s="43"/>
      <c r="Q4000" s="41"/>
    </row>
    <row r="4001" spans="1:17" s="18" customFormat="1" x14ac:dyDescent="0.2">
      <c r="A4001" s="43"/>
      <c r="B4001" s="43"/>
      <c r="C4001" s="43"/>
      <c r="D4001" s="43"/>
      <c r="E4001" s="43"/>
      <c r="F4001" s="43"/>
      <c r="G4001" s="43"/>
      <c r="H4001" s="43"/>
      <c r="I4001" s="43"/>
      <c r="J4001" s="43"/>
      <c r="K4001" s="43"/>
      <c r="L4001" s="43"/>
      <c r="M4001" s="43"/>
      <c r="N4001" s="43"/>
      <c r="O4001" s="43"/>
      <c r="P4001" s="43"/>
      <c r="Q4001" s="41"/>
    </row>
    <row r="4002" spans="1:17" s="18" customFormat="1" x14ac:dyDescent="0.2">
      <c r="A4002" s="43"/>
      <c r="B4002" s="43"/>
      <c r="C4002" s="43"/>
      <c r="D4002" s="43"/>
      <c r="E4002" s="43"/>
      <c r="F4002" s="43"/>
      <c r="G4002" s="43"/>
      <c r="H4002" s="43"/>
      <c r="I4002" s="43"/>
      <c r="J4002" s="43"/>
      <c r="K4002" s="43"/>
      <c r="L4002" s="43"/>
      <c r="M4002" s="43"/>
      <c r="N4002" s="43"/>
      <c r="O4002" s="43"/>
      <c r="P4002" s="43"/>
      <c r="Q4002" s="41"/>
    </row>
    <row r="4003" spans="1:17" s="18" customFormat="1" x14ac:dyDescent="0.2">
      <c r="A4003" s="43"/>
      <c r="B4003" s="43"/>
      <c r="C4003" s="43"/>
      <c r="D4003" s="43"/>
      <c r="E4003" s="43"/>
      <c r="F4003" s="43"/>
      <c r="G4003" s="43"/>
      <c r="H4003" s="43"/>
      <c r="I4003" s="43"/>
      <c r="J4003" s="43"/>
      <c r="K4003" s="43"/>
      <c r="L4003" s="43"/>
      <c r="M4003" s="43"/>
      <c r="N4003" s="43"/>
      <c r="O4003" s="43"/>
      <c r="P4003" s="43"/>
      <c r="Q4003" s="41"/>
    </row>
    <row r="4004" spans="1:17" s="18" customFormat="1" x14ac:dyDescent="0.2">
      <c r="A4004" s="43"/>
      <c r="B4004" s="43"/>
      <c r="C4004" s="43"/>
      <c r="D4004" s="43"/>
      <c r="E4004" s="43"/>
      <c r="F4004" s="43"/>
      <c r="G4004" s="43"/>
      <c r="H4004" s="43"/>
      <c r="I4004" s="43"/>
      <c r="J4004" s="43"/>
      <c r="K4004" s="43"/>
      <c r="L4004" s="43"/>
      <c r="M4004" s="43"/>
      <c r="N4004" s="43"/>
      <c r="O4004" s="43"/>
      <c r="P4004" s="43"/>
      <c r="Q4004" s="41"/>
    </row>
    <row r="4005" spans="1:17" s="18" customFormat="1" x14ac:dyDescent="0.2">
      <c r="A4005" s="43"/>
      <c r="B4005" s="43"/>
      <c r="C4005" s="43"/>
      <c r="D4005" s="43"/>
      <c r="E4005" s="43"/>
      <c r="F4005" s="43"/>
      <c r="G4005" s="43"/>
      <c r="H4005" s="43"/>
      <c r="I4005" s="43"/>
      <c r="J4005" s="43"/>
      <c r="K4005" s="43"/>
      <c r="L4005" s="43"/>
      <c r="M4005" s="43"/>
      <c r="N4005" s="43"/>
      <c r="O4005" s="43"/>
      <c r="P4005" s="43"/>
      <c r="Q4005" s="41"/>
    </row>
    <row r="4006" spans="1:17" s="18" customFormat="1" x14ac:dyDescent="0.2">
      <c r="A4006" s="43"/>
      <c r="B4006" s="43"/>
      <c r="C4006" s="43"/>
      <c r="D4006" s="43"/>
      <c r="E4006" s="43"/>
      <c r="F4006" s="43"/>
      <c r="G4006" s="43"/>
      <c r="H4006" s="43"/>
      <c r="I4006" s="43"/>
      <c r="J4006" s="43"/>
      <c r="K4006" s="43"/>
      <c r="L4006" s="43"/>
      <c r="M4006" s="43"/>
      <c r="N4006" s="43"/>
      <c r="O4006" s="43"/>
      <c r="P4006" s="43"/>
      <c r="Q4006" s="41"/>
    </row>
    <row r="4007" spans="1:17" s="18" customFormat="1" x14ac:dyDescent="0.2">
      <c r="A4007" s="43"/>
      <c r="B4007" s="43"/>
      <c r="C4007" s="43"/>
      <c r="D4007" s="43"/>
      <c r="E4007" s="43"/>
      <c r="F4007" s="43"/>
      <c r="G4007" s="43"/>
      <c r="H4007" s="43"/>
      <c r="I4007" s="43"/>
      <c r="J4007" s="43"/>
      <c r="K4007" s="43"/>
      <c r="L4007" s="43"/>
      <c r="M4007" s="43"/>
      <c r="N4007" s="43"/>
      <c r="O4007" s="43"/>
      <c r="P4007" s="43"/>
      <c r="Q4007" s="41"/>
    </row>
    <row r="4008" spans="1:17" s="18" customFormat="1" x14ac:dyDescent="0.2">
      <c r="A4008" s="43"/>
      <c r="B4008" s="43"/>
      <c r="C4008" s="43"/>
      <c r="D4008" s="43"/>
      <c r="E4008" s="43"/>
      <c r="F4008" s="43"/>
      <c r="G4008" s="43"/>
      <c r="H4008" s="43"/>
      <c r="I4008" s="43"/>
      <c r="J4008" s="43"/>
      <c r="K4008" s="43"/>
      <c r="L4008" s="43"/>
      <c r="M4008" s="43"/>
      <c r="N4008" s="43"/>
      <c r="O4008" s="43"/>
      <c r="P4008" s="43"/>
      <c r="Q4008" s="41"/>
    </row>
    <row r="4009" spans="1:17" s="18" customFormat="1" x14ac:dyDescent="0.2">
      <c r="A4009" s="43"/>
      <c r="B4009" s="43"/>
      <c r="C4009" s="43"/>
      <c r="D4009" s="43"/>
      <c r="E4009" s="43"/>
      <c r="F4009" s="43"/>
      <c r="G4009" s="43"/>
      <c r="H4009" s="43"/>
      <c r="I4009" s="43"/>
      <c r="J4009" s="43"/>
      <c r="K4009" s="43"/>
      <c r="L4009" s="43"/>
      <c r="M4009" s="43"/>
      <c r="N4009" s="43"/>
      <c r="O4009" s="43"/>
      <c r="P4009" s="43"/>
      <c r="Q4009" s="41"/>
    </row>
    <row r="4010" spans="1:17" s="18" customFormat="1" x14ac:dyDescent="0.2">
      <c r="A4010" s="43"/>
      <c r="B4010" s="43"/>
      <c r="C4010" s="43"/>
      <c r="D4010" s="43"/>
      <c r="E4010" s="43"/>
      <c r="F4010" s="43"/>
      <c r="G4010" s="43"/>
      <c r="H4010" s="43"/>
      <c r="I4010" s="43"/>
      <c r="J4010" s="43"/>
      <c r="K4010" s="43"/>
      <c r="L4010" s="43"/>
      <c r="M4010" s="43"/>
      <c r="N4010" s="43"/>
      <c r="O4010" s="43"/>
      <c r="P4010" s="43"/>
      <c r="Q4010" s="41"/>
    </row>
    <row r="4011" spans="1:17" s="18" customFormat="1" x14ac:dyDescent="0.2">
      <c r="A4011" s="43"/>
      <c r="B4011" s="43"/>
      <c r="C4011" s="43"/>
      <c r="D4011" s="43"/>
      <c r="E4011" s="43"/>
      <c r="F4011" s="43"/>
      <c r="G4011" s="43"/>
      <c r="H4011" s="43"/>
      <c r="I4011" s="43"/>
      <c r="J4011" s="43"/>
      <c r="K4011" s="43"/>
      <c r="L4011" s="43"/>
      <c r="M4011" s="43"/>
      <c r="N4011" s="43"/>
      <c r="O4011" s="43"/>
      <c r="P4011" s="43"/>
      <c r="Q4011" s="41"/>
    </row>
    <row r="4012" spans="1:17" s="18" customFormat="1" x14ac:dyDescent="0.2">
      <c r="A4012" s="43"/>
      <c r="B4012" s="43"/>
      <c r="C4012" s="43"/>
      <c r="D4012" s="43"/>
      <c r="E4012" s="43"/>
      <c r="F4012" s="43"/>
      <c r="G4012" s="43"/>
      <c r="H4012" s="43"/>
      <c r="I4012" s="43"/>
      <c r="J4012" s="43"/>
      <c r="K4012" s="43"/>
      <c r="L4012" s="43"/>
      <c r="M4012" s="43"/>
      <c r="N4012" s="43"/>
      <c r="O4012" s="43"/>
      <c r="P4012" s="43"/>
      <c r="Q4012" s="41"/>
    </row>
    <row r="4013" spans="1:17" s="18" customFormat="1" x14ac:dyDescent="0.2">
      <c r="A4013" s="43"/>
      <c r="B4013" s="43"/>
      <c r="C4013" s="43"/>
      <c r="D4013" s="43"/>
      <c r="E4013" s="43"/>
      <c r="F4013" s="43"/>
      <c r="G4013" s="43"/>
      <c r="H4013" s="43"/>
      <c r="I4013" s="43"/>
      <c r="J4013" s="43"/>
      <c r="K4013" s="43"/>
      <c r="L4013" s="43"/>
      <c r="M4013" s="43"/>
      <c r="N4013" s="43"/>
      <c r="O4013" s="43"/>
      <c r="P4013" s="43"/>
      <c r="Q4013" s="41"/>
    </row>
    <row r="4014" spans="1:17" s="18" customFormat="1" x14ac:dyDescent="0.2">
      <c r="A4014" s="43"/>
      <c r="B4014" s="43"/>
      <c r="C4014" s="43"/>
      <c r="D4014" s="43"/>
      <c r="E4014" s="43"/>
      <c r="F4014" s="43"/>
      <c r="G4014" s="43"/>
      <c r="H4014" s="43"/>
      <c r="I4014" s="43"/>
      <c r="J4014" s="43"/>
      <c r="K4014" s="43"/>
      <c r="L4014" s="43"/>
      <c r="M4014" s="43"/>
      <c r="N4014" s="43"/>
      <c r="O4014" s="43"/>
      <c r="P4014" s="43"/>
      <c r="Q4014" s="41"/>
    </row>
    <row r="4015" spans="1:17" s="18" customFormat="1" x14ac:dyDescent="0.2">
      <c r="A4015" s="43"/>
      <c r="B4015" s="43"/>
      <c r="C4015" s="43"/>
      <c r="D4015" s="43"/>
      <c r="E4015" s="43"/>
      <c r="F4015" s="43"/>
      <c r="G4015" s="43"/>
      <c r="H4015" s="43"/>
      <c r="I4015" s="43"/>
      <c r="J4015" s="43"/>
      <c r="K4015" s="43"/>
      <c r="L4015" s="43"/>
      <c r="M4015" s="43"/>
      <c r="N4015" s="43"/>
      <c r="O4015" s="43"/>
      <c r="P4015" s="43"/>
      <c r="Q4015" s="41"/>
    </row>
    <row r="4016" spans="1:17" s="18" customFormat="1" x14ac:dyDescent="0.2">
      <c r="A4016" s="43"/>
      <c r="B4016" s="43"/>
      <c r="C4016" s="43"/>
      <c r="D4016" s="43"/>
      <c r="E4016" s="43"/>
      <c r="F4016" s="43"/>
      <c r="G4016" s="43"/>
      <c r="H4016" s="43"/>
      <c r="I4016" s="43"/>
      <c r="J4016" s="43"/>
      <c r="K4016" s="43"/>
      <c r="L4016" s="43"/>
      <c r="M4016" s="43"/>
      <c r="N4016" s="43"/>
      <c r="O4016" s="43"/>
      <c r="P4016" s="43"/>
      <c r="Q4016" s="41"/>
    </row>
    <row r="4017" spans="1:17" s="18" customFormat="1" x14ac:dyDescent="0.2">
      <c r="A4017" s="43"/>
      <c r="B4017" s="43"/>
      <c r="C4017" s="43"/>
      <c r="D4017" s="43"/>
      <c r="E4017" s="43"/>
      <c r="F4017" s="43"/>
      <c r="G4017" s="43"/>
      <c r="H4017" s="43"/>
      <c r="I4017" s="43"/>
      <c r="J4017" s="43"/>
      <c r="K4017" s="43"/>
      <c r="L4017" s="43"/>
      <c r="M4017" s="43"/>
      <c r="N4017" s="43"/>
      <c r="O4017" s="43"/>
      <c r="P4017" s="43"/>
      <c r="Q4017" s="41"/>
    </row>
    <row r="4018" spans="1:17" s="18" customFormat="1" x14ac:dyDescent="0.2">
      <c r="A4018" s="43"/>
      <c r="B4018" s="43"/>
      <c r="C4018" s="43"/>
      <c r="D4018" s="43"/>
      <c r="E4018" s="43"/>
      <c r="F4018" s="43"/>
      <c r="G4018" s="43"/>
      <c r="H4018" s="43"/>
      <c r="I4018" s="43"/>
      <c r="J4018" s="43"/>
      <c r="K4018" s="43"/>
      <c r="L4018" s="43"/>
      <c r="M4018" s="43"/>
      <c r="N4018" s="43"/>
      <c r="O4018" s="43"/>
      <c r="P4018" s="43"/>
      <c r="Q4018" s="41"/>
    </row>
    <row r="4019" spans="1:17" s="18" customFormat="1" x14ac:dyDescent="0.2">
      <c r="A4019" s="43"/>
      <c r="B4019" s="43"/>
      <c r="C4019" s="43"/>
      <c r="D4019" s="43"/>
      <c r="E4019" s="43"/>
      <c r="F4019" s="43"/>
      <c r="G4019" s="43"/>
      <c r="H4019" s="43"/>
      <c r="I4019" s="43"/>
      <c r="J4019" s="43"/>
      <c r="K4019" s="43"/>
      <c r="L4019" s="43"/>
      <c r="M4019" s="43"/>
      <c r="N4019" s="43"/>
      <c r="O4019" s="43"/>
      <c r="P4019" s="43"/>
      <c r="Q4019" s="41"/>
    </row>
    <row r="4020" spans="1:17" s="18" customFormat="1" x14ac:dyDescent="0.2">
      <c r="A4020" s="43"/>
      <c r="B4020" s="43"/>
      <c r="C4020" s="43"/>
      <c r="D4020" s="43"/>
      <c r="E4020" s="43"/>
      <c r="F4020" s="43"/>
      <c r="G4020" s="43"/>
      <c r="H4020" s="43"/>
      <c r="I4020" s="43"/>
      <c r="J4020" s="43"/>
      <c r="K4020" s="43"/>
      <c r="L4020" s="43"/>
      <c r="M4020" s="43"/>
      <c r="N4020" s="43"/>
      <c r="O4020" s="43"/>
      <c r="P4020" s="43"/>
      <c r="Q4020" s="41"/>
    </row>
    <row r="4021" spans="1:17" s="18" customFormat="1" x14ac:dyDescent="0.2">
      <c r="A4021" s="43"/>
      <c r="B4021" s="43"/>
      <c r="C4021" s="43"/>
      <c r="D4021" s="43"/>
      <c r="E4021" s="43"/>
      <c r="F4021" s="43"/>
      <c r="G4021" s="43"/>
      <c r="H4021" s="43"/>
      <c r="I4021" s="43"/>
      <c r="J4021" s="43"/>
      <c r="K4021" s="43"/>
      <c r="L4021" s="43"/>
      <c r="M4021" s="43"/>
      <c r="N4021" s="43"/>
      <c r="O4021" s="43"/>
      <c r="P4021" s="43"/>
      <c r="Q4021" s="41"/>
    </row>
    <row r="4022" spans="1:17" s="18" customFormat="1" x14ac:dyDescent="0.2">
      <c r="A4022" s="43"/>
      <c r="B4022" s="43"/>
      <c r="C4022" s="43"/>
      <c r="D4022" s="43"/>
      <c r="E4022" s="43"/>
      <c r="F4022" s="43"/>
      <c r="G4022" s="43"/>
      <c r="H4022" s="43"/>
      <c r="I4022" s="43"/>
      <c r="J4022" s="43"/>
      <c r="K4022" s="43"/>
      <c r="L4022" s="43"/>
      <c r="M4022" s="43"/>
      <c r="N4022" s="43"/>
      <c r="O4022" s="43"/>
      <c r="P4022" s="43"/>
      <c r="Q4022" s="41"/>
    </row>
    <row r="4023" spans="1:17" s="18" customFormat="1" x14ac:dyDescent="0.2">
      <c r="A4023" s="43"/>
      <c r="B4023" s="43"/>
      <c r="C4023" s="43"/>
      <c r="D4023" s="43"/>
      <c r="E4023" s="43"/>
      <c r="F4023" s="43"/>
      <c r="G4023" s="43"/>
      <c r="H4023" s="43"/>
      <c r="I4023" s="43"/>
      <c r="J4023" s="43"/>
      <c r="K4023" s="43"/>
      <c r="L4023" s="43"/>
      <c r="M4023" s="43"/>
      <c r="N4023" s="43"/>
      <c r="O4023" s="43"/>
      <c r="P4023" s="43"/>
      <c r="Q4023" s="41"/>
    </row>
    <row r="4024" spans="1:17" s="18" customFormat="1" x14ac:dyDescent="0.2">
      <c r="A4024" s="43"/>
      <c r="B4024" s="43"/>
      <c r="C4024" s="43"/>
      <c r="D4024" s="43"/>
      <c r="E4024" s="43"/>
      <c r="F4024" s="43"/>
      <c r="G4024" s="43"/>
      <c r="H4024" s="43"/>
      <c r="I4024" s="43"/>
      <c r="J4024" s="43"/>
      <c r="K4024" s="43"/>
      <c r="L4024" s="43"/>
      <c r="M4024" s="43"/>
      <c r="N4024" s="43"/>
      <c r="O4024" s="43"/>
      <c r="P4024" s="43"/>
      <c r="Q4024" s="41"/>
    </row>
    <row r="4025" spans="1:17" s="18" customFormat="1" x14ac:dyDescent="0.2">
      <c r="A4025" s="43"/>
      <c r="B4025" s="43"/>
      <c r="C4025" s="43"/>
      <c r="D4025" s="43"/>
      <c r="E4025" s="43"/>
      <c r="F4025" s="43"/>
      <c r="G4025" s="43"/>
      <c r="H4025" s="43"/>
      <c r="I4025" s="43"/>
      <c r="J4025" s="43"/>
      <c r="K4025" s="43"/>
      <c r="L4025" s="43"/>
      <c r="M4025" s="43"/>
      <c r="N4025" s="43"/>
      <c r="O4025" s="43"/>
      <c r="P4025" s="43"/>
      <c r="Q4025" s="41"/>
    </row>
    <row r="4026" spans="1:17" s="18" customFormat="1" x14ac:dyDescent="0.2">
      <c r="A4026" s="43"/>
      <c r="B4026" s="43"/>
      <c r="C4026" s="43"/>
      <c r="D4026" s="43"/>
      <c r="E4026" s="43"/>
      <c r="F4026" s="43"/>
      <c r="G4026" s="43"/>
      <c r="H4026" s="43"/>
      <c r="I4026" s="43"/>
      <c r="J4026" s="43"/>
      <c r="K4026" s="43"/>
      <c r="L4026" s="43"/>
      <c r="M4026" s="43"/>
      <c r="N4026" s="43"/>
      <c r="O4026" s="43"/>
      <c r="P4026" s="43"/>
      <c r="Q4026" s="41"/>
    </row>
    <row r="4027" spans="1:17" s="18" customFormat="1" x14ac:dyDescent="0.2">
      <c r="A4027" s="43"/>
      <c r="B4027" s="43"/>
      <c r="C4027" s="43"/>
      <c r="D4027" s="43"/>
      <c r="E4027" s="43"/>
      <c r="F4027" s="43"/>
      <c r="G4027" s="43"/>
      <c r="H4027" s="43"/>
      <c r="I4027" s="43"/>
      <c r="J4027" s="43"/>
      <c r="K4027" s="43"/>
      <c r="L4027" s="43"/>
      <c r="M4027" s="43"/>
      <c r="N4027" s="43"/>
      <c r="O4027" s="43"/>
      <c r="P4027" s="43"/>
      <c r="Q4027" s="41"/>
    </row>
    <row r="4028" spans="1:17" s="18" customFormat="1" x14ac:dyDescent="0.2">
      <c r="A4028" s="43"/>
      <c r="B4028" s="43"/>
      <c r="C4028" s="43"/>
      <c r="D4028" s="43"/>
      <c r="E4028" s="43"/>
      <c r="F4028" s="43"/>
      <c r="G4028" s="43"/>
      <c r="H4028" s="43"/>
      <c r="I4028" s="43"/>
      <c r="J4028" s="43"/>
      <c r="K4028" s="43"/>
      <c r="L4028" s="43"/>
      <c r="M4028" s="43"/>
      <c r="N4028" s="43"/>
      <c r="O4028" s="43"/>
      <c r="P4028" s="43"/>
      <c r="Q4028" s="41"/>
    </row>
    <row r="4029" spans="1:17" s="18" customFormat="1" x14ac:dyDescent="0.2">
      <c r="A4029" s="43"/>
      <c r="B4029" s="43"/>
      <c r="C4029" s="43"/>
      <c r="D4029" s="43"/>
      <c r="E4029" s="43"/>
      <c r="F4029" s="43"/>
      <c r="G4029" s="43"/>
      <c r="H4029" s="43"/>
      <c r="I4029" s="43"/>
      <c r="J4029" s="43"/>
      <c r="K4029" s="43"/>
      <c r="L4029" s="43"/>
      <c r="M4029" s="43"/>
      <c r="N4029" s="43"/>
      <c r="O4029" s="43"/>
      <c r="P4029" s="43"/>
      <c r="Q4029" s="41"/>
    </row>
    <row r="4030" spans="1:17" s="18" customFormat="1" x14ac:dyDescent="0.2">
      <c r="A4030" s="43"/>
      <c r="B4030" s="43"/>
      <c r="C4030" s="43"/>
      <c r="D4030" s="43"/>
      <c r="E4030" s="43"/>
      <c r="F4030" s="43"/>
      <c r="G4030" s="43"/>
      <c r="H4030" s="43"/>
      <c r="I4030" s="43"/>
      <c r="J4030" s="43"/>
      <c r="K4030" s="43"/>
      <c r="L4030" s="43"/>
      <c r="M4030" s="43"/>
      <c r="N4030" s="43"/>
      <c r="O4030" s="43"/>
      <c r="P4030" s="43"/>
      <c r="Q4030" s="41"/>
    </row>
    <row r="4031" spans="1:17" s="18" customFormat="1" x14ac:dyDescent="0.2">
      <c r="A4031" s="43"/>
      <c r="B4031" s="43"/>
      <c r="C4031" s="43"/>
      <c r="D4031" s="43"/>
      <c r="E4031" s="43"/>
      <c r="F4031" s="43"/>
      <c r="G4031" s="43"/>
      <c r="H4031" s="43"/>
      <c r="I4031" s="43"/>
      <c r="J4031" s="43"/>
      <c r="K4031" s="43"/>
      <c r="L4031" s="43"/>
      <c r="M4031" s="43"/>
      <c r="N4031" s="43"/>
      <c r="O4031" s="43"/>
      <c r="P4031" s="43"/>
      <c r="Q4031" s="41"/>
    </row>
    <row r="4032" spans="1:17" s="18" customFormat="1" x14ac:dyDescent="0.2">
      <c r="A4032" s="43"/>
      <c r="B4032" s="43"/>
      <c r="C4032" s="43"/>
      <c r="D4032" s="43"/>
      <c r="E4032" s="43"/>
      <c r="F4032" s="43"/>
      <c r="G4032" s="43"/>
      <c r="H4032" s="43"/>
      <c r="I4032" s="43"/>
      <c r="J4032" s="43"/>
      <c r="K4032" s="43"/>
      <c r="L4032" s="43"/>
      <c r="M4032" s="43"/>
      <c r="N4032" s="43"/>
      <c r="O4032" s="43"/>
      <c r="P4032" s="43"/>
      <c r="Q4032" s="41"/>
    </row>
    <row r="4033" spans="1:17" s="18" customFormat="1" x14ac:dyDescent="0.2">
      <c r="A4033" s="43"/>
      <c r="B4033" s="43"/>
      <c r="C4033" s="43"/>
      <c r="D4033" s="43"/>
      <c r="E4033" s="43"/>
      <c r="F4033" s="43"/>
      <c r="G4033" s="43"/>
      <c r="H4033" s="43"/>
      <c r="I4033" s="43"/>
      <c r="J4033" s="43"/>
      <c r="K4033" s="43"/>
      <c r="L4033" s="43"/>
      <c r="M4033" s="43"/>
      <c r="N4033" s="43"/>
      <c r="O4033" s="43"/>
      <c r="P4033" s="43"/>
      <c r="Q4033" s="41"/>
    </row>
    <row r="4034" spans="1:17" s="18" customFormat="1" x14ac:dyDescent="0.2">
      <c r="A4034" s="43"/>
      <c r="B4034" s="43"/>
      <c r="C4034" s="43"/>
      <c r="D4034" s="43"/>
      <c r="E4034" s="43"/>
      <c r="F4034" s="43"/>
      <c r="G4034" s="43"/>
      <c r="H4034" s="43"/>
      <c r="I4034" s="43"/>
      <c r="J4034" s="43"/>
      <c r="K4034" s="43"/>
      <c r="L4034" s="43"/>
      <c r="M4034" s="43"/>
      <c r="N4034" s="43"/>
      <c r="O4034" s="43"/>
      <c r="P4034" s="43"/>
      <c r="Q4034" s="41"/>
    </row>
    <row r="4035" spans="1:17" s="18" customFormat="1" x14ac:dyDescent="0.2">
      <c r="A4035" s="43"/>
      <c r="B4035" s="43"/>
      <c r="C4035" s="43"/>
      <c r="D4035" s="43"/>
      <c r="E4035" s="43"/>
      <c r="F4035" s="43"/>
      <c r="G4035" s="43"/>
      <c r="H4035" s="43"/>
      <c r="I4035" s="43"/>
      <c r="J4035" s="43"/>
      <c r="K4035" s="43"/>
      <c r="L4035" s="43"/>
      <c r="M4035" s="43"/>
      <c r="N4035" s="43"/>
      <c r="O4035" s="43"/>
      <c r="P4035" s="43"/>
      <c r="Q4035" s="41"/>
    </row>
    <row r="4036" spans="1:17" s="18" customFormat="1" x14ac:dyDescent="0.2">
      <c r="A4036" s="43"/>
      <c r="B4036" s="43"/>
      <c r="C4036" s="43"/>
      <c r="D4036" s="43"/>
      <c r="E4036" s="43"/>
      <c r="F4036" s="43"/>
      <c r="G4036" s="43"/>
      <c r="H4036" s="43"/>
      <c r="I4036" s="43"/>
      <c r="J4036" s="43"/>
      <c r="K4036" s="43"/>
      <c r="L4036" s="43"/>
      <c r="M4036" s="43"/>
      <c r="N4036" s="43"/>
      <c r="O4036" s="43"/>
      <c r="P4036" s="43"/>
      <c r="Q4036" s="41"/>
    </row>
    <row r="4037" spans="1:17" s="18" customFormat="1" x14ac:dyDescent="0.2">
      <c r="A4037" s="43"/>
      <c r="B4037" s="43"/>
      <c r="C4037" s="43"/>
      <c r="D4037" s="43"/>
      <c r="E4037" s="43"/>
      <c r="F4037" s="43"/>
      <c r="G4037" s="43"/>
      <c r="H4037" s="43"/>
      <c r="I4037" s="43"/>
      <c r="J4037" s="43"/>
      <c r="K4037" s="43"/>
      <c r="L4037" s="43"/>
      <c r="M4037" s="43"/>
      <c r="N4037" s="43"/>
      <c r="O4037" s="43"/>
      <c r="P4037" s="43"/>
      <c r="Q4037" s="41"/>
    </row>
    <row r="4038" spans="1:17" s="18" customFormat="1" x14ac:dyDescent="0.2">
      <c r="A4038" s="43"/>
      <c r="B4038" s="43"/>
      <c r="C4038" s="43"/>
      <c r="D4038" s="43"/>
      <c r="E4038" s="43"/>
      <c r="F4038" s="43"/>
      <c r="G4038" s="43"/>
      <c r="H4038" s="43"/>
      <c r="I4038" s="43"/>
      <c r="J4038" s="43"/>
      <c r="K4038" s="43"/>
      <c r="L4038" s="43"/>
      <c r="M4038" s="43"/>
      <c r="N4038" s="43"/>
      <c r="O4038" s="43"/>
      <c r="P4038" s="43"/>
      <c r="Q4038" s="41"/>
    </row>
    <row r="4039" spans="1:17" s="18" customFormat="1" x14ac:dyDescent="0.2">
      <c r="A4039" s="43"/>
      <c r="B4039" s="43"/>
      <c r="C4039" s="43"/>
      <c r="D4039" s="43"/>
      <c r="E4039" s="43"/>
      <c r="F4039" s="43"/>
      <c r="G4039" s="43"/>
      <c r="H4039" s="43"/>
      <c r="I4039" s="43"/>
      <c r="J4039" s="43"/>
      <c r="K4039" s="43"/>
      <c r="L4039" s="43"/>
      <c r="M4039" s="43"/>
      <c r="N4039" s="43"/>
      <c r="O4039" s="43"/>
      <c r="P4039" s="43"/>
      <c r="Q4039" s="41"/>
    </row>
    <row r="4040" spans="1:17" s="18" customFormat="1" x14ac:dyDescent="0.2">
      <c r="A4040" s="43"/>
      <c r="B4040" s="43"/>
      <c r="C4040" s="43"/>
      <c r="D4040" s="43"/>
      <c r="E4040" s="43"/>
      <c r="F4040" s="43"/>
      <c r="G4040" s="43"/>
      <c r="H4040" s="43"/>
      <c r="I4040" s="43"/>
      <c r="J4040" s="43"/>
      <c r="K4040" s="43"/>
      <c r="L4040" s="43"/>
      <c r="M4040" s="43"/>
      <c r="N4040" s="43"/>
      <c r="O4040" s="43"/>
      <c r="P4040" s="43"/>
      <c r="Q4040" s="41"/>
    </row>
    <row r="4041" spans="1:17" s="18" customFormat="1" x14ac:dyDescent="0.2">
      <c r="A4041" s="43"/>
      <c r="B4041" s="43"/>
      <c r="C4041" s="43"/>
      <c r="D4041" s="43"/>
      <c r="E4041" s="43"/>
      <c r="F4041" s="43"/>
      <c r="G4041" s="43"/>
      <c r="H4041" s="43"/>
      <c r="I4041" s="43"/>
      <c r="J4041" s="43"/>
      <c r="K4041" s="43"/>
      <c r="L4041" s="43"/>
      <c r="M4041" s="43"/>
      <c r="N4041" s="43"/>
      <c r="O4041" s="43"/>
      <c r="P4041" s="43"/>
      <c r="Q4041" s="41"/>
    </row>
    <row r="4042" spans="1:17" s="18" customFormat="1" x14ac:dyDescent="0.2">
      <c r="A4042" s="43"/>
      <c r="B4042" s="43"/>
      <c r="C4042" s="43"/>
      <c r="D4042" s="43"/>
      <c r="E4042" s="43"/>
      <c r="F4042" s="43"/>
      <c r="G4042" s="43"/>
      <c r="H4042" s="43"/>
      <c r="I4042" s="43"/>
      <c r="J4042" s="43"/>
      <c r="K4042" s="43"/>
      <c r="L4042" s="43"/>
      <c r="M4042" s="43"/>
      <c r="N4042" s="43"/>
      <c r="O4042" s="43"/>
      <c r="P4042" s="43"/>
      <c r="Q4042" s="41"/>
    </row>
    <row r="4043" spans="1:17" s="18" customFormat="1" x14ac:dyDescent="0.2">
      <c r="A4043" s="43"/>
      <c r="B4043" s="43"/>
      <c r="C4043" s="43"/>
      <c r="D4043" s="43"/>
      <c r="E4043" s="43"/>
      <c r="F4043" s="43"/>
      <c r="G4043" s="43"/>
      <c r="H4043" s="43"/>
      <c r="I4043" s="43"/>
      <c r="J4043" s="43"/>
      <c r="K4043" s="43"/>
      <c r="L4043" s="43"/>
      <c r="M4043" s="43"/>
      <c r="N4043" s="43"/>
      <c r="O4043" s="43"/>
      <c r="P4043" s="43"/>
      <c r="Q4043" s="41"/>
    </row>
    <row r="4044" spans="1:17" s="18" customFormat="1" x14ac:dyDescent="0.2">
      <c r="A4044" s="43"/>
      <c r="B4044" s="43"/>
      <c r="C4044" s="43"/>
      <c r="D4044" s="43"/>
      <c r="E4044" s="43"/>
      <c r="F4044" s="43"/>
      <c r="G4044" s="43"/>
      <c r="H4044" s="43"/>
      <c r="I4044" s="43"/>
      <c r="J4044" s="43"/>
      <c r="K4044" s="43"/>
      <c r="L4044" s="43"/>
      <c r="M4044" s="43"/>
      <c r="N4044" s="43"/>
      <c r="O4044" s="43"/>
      <c r="P4044" s="43"/>
      <c r="Q4044" s="41"/>
    </row>
    <row r="4045" spans="1:17" s="18" customFormat="1" x14ac:dyDescent="0.2">
      <c r="A4045" s="43"/>
      <c r="B4045" s="43"/>
      <c r="C4045" s="43"/>
      <c r="D4045" s="43"/>
      <c r="E4045" s="43"/>
      <c r="F4045" s="43"/>
      <c r="G4045" s="43"/>
      <c r="H4045" s="43"/>
      <c r="I4045" s="43"/>
      <c r="J4045" s="43"/>
      <c r="K4045" s="43"/>
      <c r="L4045" s="43"/>
      <c r="M4045" s="43"/>
      <c r="N4045" s="43"/>
      <c r="O4045" s="43"/>
      <c r="P4045" s="43"/>
      <c r="Q4045" s="41"/>
    </row>
    <row r="4046" spans="1:17" s="18" customFormat="1" x14ac:dyDescent="0.2">
      <c r="A4046" s="43"/>
      <c r="B4046" s="43"/>
      <c r="C4046" s="43"/>
      <c r="D4046" s="43"/>
      <c r="E4046" s="43"/>
      <c r="F4046" s="43"/>
      <c r="G4046" s="43"/>
      <c r="H4046" s="43"/>
      <c r="I4046" s="43"/>
      <c r="J4046" s="43"/>
      <c r="K4046" s="43"/>
      <c r="L4046" s="43"/>
      <c r="M4046" s="43"/>
      <c r="N4046" s="43"/>
      <c r="O4046" s="43"/>
      <c r="P4046" s="43"/>
      <c r="Q4046" s="41"/>
    </row>
    <row r="4047" spans="1:17" s="18" customFormat="1" x14ac:dyDescent="0.2">
      <c r="A4047" s="43"/>
      <c r="B4047" s="43"/>
      <c r="C4047" s="43"/>
      <c r="D4047" s="43"/>
      <c r="E4047" s="43"/>
      <c r="F4047" s="43"/>
      <c r="G4047" s="43"/>
      <c r="H4047" s="43"/>
      <c r="I4047" s="43"/>
      <c r="J4047" s="43"/>
      <c r="K4047" s="43"/>
      <c r="L4047" s="43"/>
      <c r="M4047" s="43"/>
      <c r="N4047" s="43"/>
      <c r="O4047" s="43"/>
      <c r="P4047" s="43"/>
      <c r="Q4047" s="41"/>
    </row>
    <row r="4048" spans="1:17" s="18" customFormat="1" x14ac:dyDescent="0.2">
      <c r="A4048" s="43"/>
      <c r="B4048" s="43"/>
      <c r="C4048" s="43"/>
      <c r="D4048" s="43"/>
      <c r="E4048" s="43"/>
      <c r="F4048" s="43"/>
      <c r="G4048" s="43"/>
      <c r="H4048" s="43"/>
      <c r="I4048" s="43"/>
      <c r="J4048" s="43"/>
      <c r="K4048" s="43"/>
      <c r="L4048" s="43"/>
      <c r="M4048" s="43"/>
      <c r="N4048" s="43"/>
      <c r="O4048" s="43"/>
      <c r="P4048" s="43"/>
      <c r="Q4048" s="41"/>
    </row>
    <row r="4049" spans="1:17" s="18" customFormat="1" x14ac:dyDescent="0.2">
      <c r="A4049" s="43"/>
      <c r="B4049" s="43"/>
      <c r="C4049" s="43"/>
      <c r="D4049" s="43"/>
      <c r="E4049" s="43"/>
      <c r="F4049" s="43"/>
      <c r="G4049" s="43"/>
      <c r="H4049" s="43"/>
      <c r="I4049" s="43"/>
      <c r="J4049" s="43"/>
      <c r="K4049" s="43"/>
      <c r="L4049" s="43"/>
      <c r="M4049" s="43"/>
      <c r="N4049" s="43"/>
      <c r="O4049" s="43"/>
      <c r="P4049" s="43"/>
      <c r="Q4049" s="41"/>
    </row>
    <row r="4050" spans="1:17" s="18" customFormat="1" x14ac:dyDescent="0.2">
      <c r="A4050" s="43"/>
      <c r="B4050" s="43"/>
      <c r="C4050" s="43"/>
      <c r="D4050" s="43"/>
      <c r="E4050" s="43"/>
      <c r="F4050" s="43"/>
      <c r="G4050" s="43"/>
      <c r="H4050" s="43"/>
      <c r="I4050" s="43"/>
      <c r="J4050" s="43"/>
      <c r="K4050" s="43"/>
      <c r="L4050" s="43"/>
      <c r="M4050" s="43"/>
      <c r="N4050" s="43"/>
      <c r="O4050" s="43"/>
      <c r="P4050" s="43"/>
      <c r="Q4050" s="41"/>
    </row>
    <row r="4051" spans="1:17" s="18" customFormat="1" x14ac:dyDescent="0.2">
      <c r="A4051" s="43"/>
      <c r="B4051" s="43"/>
      <c r="C4051" s="43"/>
      <c r="D4051" s="43"/>
      <c r="E4051" s="43"/>
      <c r="F4051" s="43"/>
      <c r="G4051" s="43"/>
      <c r="H4051" s="43"/>
      <c r="I4051" s="43"/>
      <c r="J4051" s="43"/>
      <c r="K4051" s="43"/>
      <c r="L4051" s="43"/>
      <c r="M4051" s="43"/>
      <c r="N4051" s="43"/>
      <c r="O4051" s="43"/>
      <c r="P4051" s="43"/>
      <c r="Q4051" s="41"/>
    </row>
    <row r="4052" spans="1:17" s="18" customFormat="1" x14ac:dyDescent="0.2">
      <c r="A4052" s="43"/>
      <c r="B4052" s="43"/>
      <c r="C4052" s="43"/>
      <c r="D4052" s="43"/>
      <c r="E4052" s="43"/>
      <c r="F4052" s="43"/>
      <c r="G4052" s="43"/>
      <c r="H4052" s="43"/>
      <c r="I4052" s="43"/>
      <c r="J4052" s="43"/>
      <c r="K4052" s="43"/>
      <c r="L4052" s="43"/>
      <c r="M4052" s="43"/>
      <c r="N4052" s="43"/>
      <c r="O4052" s="43"/>
      <c r="P4052" s="43"/>
      <c r="Q4052" s="41"/>
    </row>
    <row r="4053" spans="1:17" s="18" customFormat="1" x14ac:dyDescent="0.2">
      <c r="A4053" s="43"/>
      <c r="B4053" s="43"/>
      <c r="C4053" s="43"/>
      <c r="D4053" s="43"/>
      <c r="E4053" s="43"/>
      <c r="F4053" s="43"/>
      <c r="G4053" s="43"/>
      <c r="H4053" s="43"/>
      <c r="I4053" s="43"/>
      <c r="J4053" s="43"/>
      <c r="K4053" s="43"/>
      <c r="L4053" s="43"/>
      <c r="M4053" s="43"/>
      <c r="N4053" s="43"/>
      <c r="O4053" s="43"/>
      <c r="P4053" s="43"/>
      <c r="Q4053" s="41"/>
    </row>
    <row r="4054" spans="1:17" s="18" customFormat="1" x14ac:dyDescent="0.2">
      <c r="A4054" s="43"/>
      <c r="B4054" s="43"/>
      <c r="C4054" s="43"/>
      <c r="D4054" s="43"/>
      <c r="E4054" s="43"/>
      <c r="F4054" s="43"/>
      <c r="G4054" s="43"/>
      <c r="H4054" s="43"/>
      <c r="I4054" s="43"/>
      <c r="J4054" s="43"/>
      <c r="K4054" s="43"/>
      <c r="L4054" s="43"/>
      <c r="M4054" s="43"/>
      <c r="N4054" s="43"/>
      <c r="O4054" s="43"/>
      <c r="P4054" s="43"/>
      <c r="Q4054" s="41"/>
    </row>
    <row r="4055" spans="1:17" s="18" customFormat="1" x14ac:dyDescent="0.2">
      <c r="A4055" s="43"/>
      <c r="B4055" s="43"/>
      <c r="C4055" s="43"/>
      <c r="D4055" s="43"/>
      <c r="E4055" s="43"/>
      <c r="F4055" s="43"/>
      <c r="G4055" s="43"/>
      <c r="H4055" s="43"/>
      <c r="I4055" s="43"/>
      <c r="J4055" s="43"/>
      <c r="K4055" s="43"/>
      <c r="L4055" s="43"/>
      <c r="M4055" s="43"/>
      <c r="N4055" s="43"/>
      <c r="O4055" s="43"/>
      <c r="P4055" s="43"/>
      <c r="Q4055" s="41"/>
    </row>
    <row r="4056" spans="1:17" s="18" customFormat="1" x14ac:dyDescent="0.2">
      <c r="A4056" s="43"/>
      <c r="B4056" s="43"/>
      <c r="C4056" s="43"/>
      <c r="D4056" s="43"/>
      <c r="E4056" s="43"/>
      <c r="F4056" s="43"/>
      <c r="G4056" s="43"/>
      <c r="H4056" s="43"/>
      <c r="I4056" s="43"/>
      <c r="J4056" s="43"/>
      <c r="K4056" s="43"/>
      <c r="L4056" s="43"/>
      <c r="M4056" s="43"/>
      <c r="N4056" s="43"/>
      <c r="O4056" s="43"/>
      <c r="P4056" s="43"/>
      <c r="Q4056" s="41"/>
    </row>
    <row r="4057" spans="1:17" s="18" customFormat="1" x14ac:dyDescent="0.2">
      <c r="A4057" s="43"/>
      <c r="B4057" s="43"/>
      <c r="C4057" s="43"/>
      <c r="D4057" s="43"/>
      <c r="E4057" s="43"/>
      <c r="F4057" s="43"/>
      <c r="G4057" s="43"/>
      <c r="H4057" s="43"/>
      <c r="I4057" s="43"/>
      <c r="J4057" s="43"/>
      <c r="K4057" s="43"/>
      <c r="L4057" s="43"/>
      <c r="M4057" s="43"/>
      <c r="N4057" s="43"/>
      <c r="O4057" s="43"/>
      <c r="P4057" s="43"/>
      <c r="Q4057" s="41"/>
    </row>
    <row r="4058" spans="1:17" s="18" customFormat="1" x14ac:dyDescent="0.2">
      <c r="A4058" s="43"/>
      <c r="B4058" s="43"/>
      <c r="C4058" s="43"/>
      <c r="D4058" s="43"/>
      <c r="E4058" s="43"/>
      <c r="F4058" s="43"/>
      <c r="G4058" s="43"/>
      <c r="H4058" s="43"/>
      <c r="I4058" s="43"/>
      <c r="J4058" s="43"/>
      <c r="K4058" s="43"/>
      <c r="L4058" s="43"/>
      <c r="M4058" s="43"/>
      <c r="N4058" s="43"/>
      <c r="O4058" s="43"/>
      <c r="P4058" s="43"/>
      <c r="Q4058" s="41"/>
    </row>
    <row r="4059" spans="1:17" s="18" customFormat="1" x14ac:dyDescent="0.2">
      <c r="A4059" s="43"/>
      <c r="B4059" s="43"/>
      <c r="C4059" s="43"/>
      <c r="D4059" s="43"/>
      <c r="E4059" s="43"/>
      <c r="F4059" s="43"/>
      <c r="G4059" s="43"/>
      <c r="H4059" s="43"/>
      <c r="I4059" s="43"/>
      <c r="J4059" s="43"/>
      <c r="K4059" s="43"/>
      <c r="L4059" s="43"/>
      <c r="M4059" s="43"/>
      <c r="N4059" s="43"/>
      <c r="O4059" s="43"/>
      <c r="P4059" s="43"/>
      <c r="Q4059" s="41"/>
    </row>
    <row r="4060" spans="1:17" s="18" customFormat="1" x14ac:dyDescent="0.2">
      <c r="A4060" s="43"/>
      <c r="B4060" s="43"/>
      <c r="C4060" s="43"/>
      <c r="D4060" s="43"/>
      <c r="E4060" s="43"/>
      <c r="F4060" s="43"/>
      <c r="G4060" s="43"/>
      <c r="H4060" s="43"/>
      <c r="I4060" s="43"/>
      <c r="J4060" s="43"/>
      <c r="K4060" s="43"/>
      <c r="L4060" s="43"/>
      <c r="M4060" s="43"/>
      <c r="N4060" s="43"/>
      <c r="O4060" s="43"/>
      <c r="P4060" s="43"/>
      <c r="Q4060" s="41"/>
    </row>
    <row r="4061" spans="1:17" s="18" customFormat="1" x14ac:dyDescent="0.2">
      <c r="A4061" s="43"/>
      <c r="B4061" s="43"/>
      <c r="C4061" s="43"/>
      <c r="D4061" s="43"/>
      <c r="E4061" s="43"/>
      <c r="F4061" s="43"/>
      <c r="G4061" s="43"/>
      <c r="H4061" s="43"/>
      <c r="I4061" s="43"/>
      <c r="J4061" s="43"/>
      <c r="K4061" s="43"/>
      <c r="L4061" s="43"/>
      <c r="M4061" s="43"/>
      <c r="N4061" s="43"/>
      <c r="O4061" s="43"/>
      <c r="P4061" s="43"/>
      <c r="Q4061" s="41"/>
    </row>
    <row r="4062" spans="1:17" s="18" customFormat="1" x14ac:dyDescent="0.2">
      <c r="A4062" s="43"/>
      <c r="B4062" s="43"/>
      <c r="C4062" s="43"/>
      <c r="D4062" s="43"/>
      <c r="E4062" s="43"/>
      <c r="F4062" s="43"/>
      <c r="G4062" s="43"/>
      <c r="H4062" s="43"/>
      <c r="I4062" s="43"/>
      <c r="J4062" s="43"/>
      <c r="K4062" s="43"/>
      <c r="L4062" s="43"/>
      <c r="M4062" s="43"/>
      <c r="N4062" s="43"/>
      <c r="O4062" s="43"/>
      <c r="P4062" s="43"/>
      <c r="Q4062" s="41"/>
    </row>
    <row r="4063" spans="1:17" s="18" customFormat="1" x14ac:dyDescent="0.2">
      <c r="A4063" s="43"/>
      <c r="B4063" s="43"/>
      <c r="C4063" s="43"/>
      <c r="D4063" s="43"/>
      <c r="E4063" s="43"/>
      <c r="F4063" s="43"/>
      <c r="G4063" s="43"/>
      <c r="H4063" s="43"/>
      <c r="I4063" s="43"/>
      <c r="J4063" s="43"/>
      <c r="K4063" s="43"/>
      <c r="L4063" s="43"/>
      <c r="M4063" s="43"/>
      <c r="N4063" s="43"/>
      <c r="O4063" s="43"/>
      <c r="P4063" s="43"/>
      <c r="Q4063" s="41"/>
    </row>
    <row r="4064" spans="1:17" s="18" customFormat="1" x14ac:dyDescent="0.2">
      <c r="A4064" s="43"/>
      <c r="B4064" s="43"/>
      <c r="C4064" s="43"/>
      <c r="D4064" s="43"/>
      <c r="E4064" s="43"/>
      <c r="F4064" s="43"/>
      <c r="G4064" s="43"/>
      <c r="H4064" s="43"/>
      <c r="I4064" s="43"/>
      <c r="J4064" s="43"/>
      <c r="K4064" s="43"/>
      <c r="L4064" s="43"/>
      <c r="M4064" s="43"/>
      <c r="N4064" s="43"/>
      <c r="O4064" s="43"/>
      <c r="P4064" s="43"/>
      <c r="Q4064" s="41"/>
    </row>
    <row r="4065" spans="1:17" s="18" customFormat="1" x14ac:dyDescent="0.2">
      <c r="A4065" s="43"/>
      <c r="B4065" s="43"/>
      <c r="C4065" s="43"/>
      <c r="D4065" s="43"/>
      <c r="E4065" s="43"/>
      <c r="F4065" s="43"/>
      <c r="G4065" s="43"/>
      <c r="H4065" s="43"/>
      <c r="I4065" s="43"/>
      <c r="J4065" s="43"/>
      <c r="K4065" s="43"/>
      <c r="L4065" s="43"/>
      <c r="M4065" s="43"/>
      <c r="N4065" s="43"/>
      <c r="O4065" s="43"/>
      <c r="P4065" s="43"/>
      <c r="Q4065" s="41"/>
    </row>
    <row r="4066" spans="1:17" s="18" customFormat="1" x14ac:dyDescent="0.2">
      <c r="A4066" s="43"/>
      <c r="B4066" s="43"/>
      <c r="C4066" s="43"/>
      <c r="D4066" s="43"/>
      <c r="E4066" s="43"/>
      <c r="F4066" s="43"/>
      <c r="G4066" s="43"/>
      <c r="H4066" s="43"/>
      <c r="I4066" s="43"/>
      <c r="J4066" s="43"/>
      <c r="K4066" s="43"/>
      <c r="L4066" s="43"/>
      <c r="M4066" s="43"/>
      <c r="N4066" s="43"/>
      <c r="O4066" s="43"/>
      <c r="P4066" s="43"/>
      <c r="Q4066" s="41"/>
    </row>
    <row r="4067" spans="1:17" s="18" customFormat="1" x14ac:dyDescent="0.2">
      <c r="A4067" s="43"/>
      <c r="B4067" s="43"/>
      <c r="C4067" s="43"/>
      <c r="D4067" s="43"/>
      <c r="E4067" s="43"/>
      <c r="F4067" s="43"/>
      <c r="G4067" s="43"/>
      <c r="H4067" s="43"/>
      <c r="I4067" s="43"/>
      <c r="J4067" s="43"/>
      <c r="K4067" s="43"/>
      <c r="L4067" s="43"/>
      <c r="M4067" s="43"/>
      <c r="N4067" s="43"/>
      <c r="O4067" s="43"/>
      <c r="P4067" s="43"/>
      <c r="Q4067" s="41"/>
    </row>
    <row r="4068" spans="1:17" s="18" customFormat="1" x14ac:dyDescent="0.2">
      <c r="A4068" s="43"/>
      <c r="B4068" s="43"/>
      <c r="C4068" s="43"/>
      <c r="D4068" s="43"/>
      <c r="E4068" s="43"/>
      <c r="F4068" s="43"/>
      <c r="G4068" s="43"/>
      <c r="H4068" s="43"/>
      <c r="I4068" s="43"/>
      <c r="J4068" s="43"/>
      <c r="K4068" s="43"/>
      <c r="L4068" s="43"/>
      <c r="M4068" s="43"/>
      <c r="N4068" s="43"/>
      <c r="O4068" s="43"/>
      <c r="P4068" s="43"/>
      <c r="Q4068" s="41"/>
    </row>
    <row r="4069" spans="1:17" s="18" customFormat="1" x14ac:dyDescent="0.2">
      <c r="A4069" s="43"/>
      <c r="B4069" s="43"/>
      <c r="C4069" s="43"/>
      <c r="D4069" s="43"/>
      <c r="E4069" s="43"/>
      <c r="F4069" s="43"/>
      <c r="G4069" s="43"/>
      <c r="H4069" s="43"/>
      <c r="I4069" s="43"/>
      <c r="J4069" s="43"/>
      <c r="K4069" s="43"/>
      <c r="L4069" s="43"/>
      <c r="M4069" s="43"/>
      <c r="N4069" s="43"/>
      <c r="O4069" s="43"/>
      <c r="P4069" s="43"/>
      <c r="Q4069" s="41"/>
    </row>
    <row r="4070" spans="1:17" s="18" customFormat="1" x14ac:dyDescent="0.2">
      <c r="A4070" s="43"/>
      <c r="B4070" s="43"/>
      <c r="C4070" s="43"/>
      <c r="D4070" s="43"/>
      <c r="E4070" s="43"/>
      <c r="F4070" s="43"/>
      <c r="G4070" s="43"/>
      <c r="H4070" s="43"/>
      <c r="I4070" s="43"/>
      <c r="J4070" s="43"/>
      <c r="K4070" s="43"/>
      <c r="L4070" s="43"/>
      <c r="M4070" s="43"/>
      <c r="N4070" s="43"/>
      <c r="O4070" s="43"/>
      <c r="P4070" s="43"/>
      <c r="Q4070" s="41"/>
    </row>
    <row r="4071" spans="1:17" s="18" customFormat="1" x14ac:dyDescent="0.2">
      <c r="A4071" s="43"/>
      <c r="B4071" s="43"/>
      <c r="C4071" s="43"/>
      <c r="D4071" s="43"/>
      <c r="E4071" s="43"/>
      <c r="F4071" s="43"/>
      <c r="G4071" s="43"/>
      <c r="H4071" s="43"/>
      <c r="I4071" s="43"/>
      <c r="J4071" s="43"/>
      <c r="K4071" s="43"/>
      <c r="L4071" s="43"/>
      <c r="M4071" s="43"/>
      <c r="N4071" s="43"/>
      <c r="O4071" s="43"/>
      <c r="P4071" s="43"/>
      <c r="Q4071" s="41"/>
    </row>
    <row r="4072" spans="1:17" s="18" customFormat="1" x14ac:dyDescent="0.2">
      <c r="A4072" s="43"/>
      <c r="B4072" s="43"/>
      <c r="C4072" s="43"/>
      <c r="D4072" s="43"/>
      <c r="E4072" s="43"/>
      <c r="F4072" s="43"/>
      <c r="G4072" s="43"/>
      <c r="H4072" s="43"/>
      <c r="I4072" s="43"/>
      <c r="J4072" s="43"/>
      <c r="K4072" s="43"/>
      <c r="L4072" s="43"/>
      <c r="M4072" s="43"/>
      <c r="N4072" s="43"/>
      <c r="O4072" s="43"/>
      <c r="P4072" s="43"/>
      <c r="Q4072" s="41"/>
    </row>
    <row r="4073" spans="1:17" s="18" customFormat="1" x14ac:dyDescent="0.2">
      <c r="A4073" s="43"/>
      <c r="B4073" s="43"/>
      <c r="C4073" s="43"/>
      <c r="D4073" s="43"/>
      <c r="E4073" s="43"/>
      <c r="F4073" s="43"/>
      <c r="G4073" s="43"/>
      <c r="H4073" s="43"/>
      <c r="I4073" s="43"/>
      <c r="J4073" s="43"/>
      <c r="K4073" s="43"/>
      <c r="L4073" s="43"/>
      <c r="M4073" s="43"/>
      <c r="N4073" s="43"/>
      <c r="O4073" s="43"/>
      <c r="P4073" s="43"/>
      <c r="Q4073" s="41"/>
    </row>
    <row r="4074" spans="1:17" s="18" customFormat="1" x14ac:dyDescent="0.2">
      <c r="A4074" s="43"/>
      <c r="B4074" s="43"/>
      <c r="C4074" s="43"/>
      <c r="D4074" s="43"/>
      <c r="E4074" s="43"/>
      <c r="F4074" s="43"/>
      <c r="G4074" s="43"/>
      <c r="H4074" s="43"/>
      <c r="I4074" s="43"/>
      <c r="J4074" s="43"/>
      <c r="K4074" s="43"/>
      <c r="L4074" s="43"/>
      <c r="M4074" s="43"/>
      <c r="N4074" s="43"/>
      <c r="O4074" s="43"/>
      <c r="P4074" s="43"/>
      <c r="Q4074" s="41"/>
    </row>
    <row r="4075" spans="1:17" s="18" customFormat="1" x14ac:dyDescent="0.2">
      <c r="A4075" s="43"/>
      <c r="B4075" s="43"/>
      <c r="C4075" s="43"/>
      <c r="D4075" s="43"/>
      <c r="E4075" s="43"/>
      <c r="F4075" s="43"/>
      <c r="G4075" s="43"/>
      <c r="H4075" s="43"/>
      <c r="I4075" s="43"/>
      <c r="J4075" s="43"/>
      <c r="K4075" s="43"/>
      <c r="L4075" s="43"/>
      <c r="M4075" s="43"/>
      <c r="N4075" s="43"/>
      <c r="O4075" s="43"/>
      <c r="P4075" s="43"/>
      <c r="Q4075" s="41"/>
    </row>
    <row r="4076" spans="1:17" s="18" customFormat="1" x14ac:dyDescent="0.2">
      <c r="A4076" s="43"/>
      <c r="B4076" s="43"/>
      <c r="C4076" s="43"/>
      <c r="D4076" s="43"/>
      <c r="E4076" s="43"/>
      <c r="F4076" s="43"/>
      <c r="G4076" s="43"/>
      <c r="H4076" s="43"/>
      <c r="I4076" s="43"/>
      <c r="J4076" s="43"/>
      <c r="K4076" s="43"/>
      <c r="L4076" s="43"/>
      <c r="M4076" s="43"/>
      <c r="N4076" s="43"/>
      <c r="O4076" s="43"/>
      <c r="P4076" s="43"/>
      <c r="Q4076" s="41"/>
    </row>
    <row r="4077" spans="1:17" s="18" customFormat="1" x14ac:dyDescent="0.2">
      <c r="A4077" s="43"/>
      <c r="B4077" s="43"/>
      <c r="C4077" s="43"/>
      <c r="D4077" s="43"/>
      <c r="E4077" s="43"/>
      <c r="F4077" s="43"/>
      <c r="G4077" s="43"/>
      <c r="H4077" s="43"/>
      <c r="I4077" s="43"/>
      <c r="J4077" s="43"/>
      <c r="K4077" s="43"/>
      <c r="L4077" s="43"/>
      <c r="M4077" s="43"/>
      <c r="N4077" s="43"/>
      <c r="O4077" s="43"/>
      <c r="P4077" s="43"/>
      <c r="Q4077" s="41"/>
    </row>
    <row r="4078" spans="1:17" s="18" customFormat="1" x14ac:dyDescent="0.2">
      <c r="A4078" s="43"/>
      <c r="B4078" s="43"/>
      <c r="C4078" s="43"/>
      <c r="D4078" s="43"/>
      <c r="E4078" s="43"/>
      <c r="F4078" s="43"/>
      <c r="G4078" s="43"/>
      <c r="H4078" s="43"/>
      <c r="I4078" s="43"/>
      <c r="J4078" s="43"/>
      <c r="K4078" s="43"/>
      <c r="L4078" s="43"/>
      <c r="M4078" s="43"/>
      <c r="N4078" s="43"/>
      <c r="O4078" s="43"/>
      <c r="P4078" s="43"/>
      <c r="Q4078" s="41"/>
    </row>
    <row r="4079" spans="1:17" s="18" customFormat="1" x14ac:dyDescent="0.2">
      <c r="A4079" s="43"/>
      <c r="B4079" s="43"/>
      <c r="C4079" s="43"/>
      <c r="D4079" s="43"/>
      <c r="E4079" s="43"/>
      <c r="F4079" s="43"/>
      <c r="G4079" s="43"/>
      <c r="H4079" s="43"/>
      <c r="I4079" s="43"/>
      <c r="J4079" s="43"/>
      <c r="K4079" s="43"/>
      <c r="L4079" s="43"/>
      <c r="M4079" s="43"/>
      <c r="N4079" s="43"/>
      <c r="O4079" s="43"/>
      <c r="P4079" s="43"/>
      <c r="Q4079" s="41"/>
    </row>
    <row r="4080" spans="1:17" s="18" customFormat="1" x14ac:dyDescent="0.2">
      <c r="A4080" s="43"/>
      <c r="B4080" s="43"/>
      <c r="C4080" s="43"/>
      <c r="D4080" s="43"/>
      <c r="E4080" s="43"/>
      <c r="F4080" s="43"/>
      <c r="G4080" s="43"/>
      <c r="H4080" s="43"/>
      <c r="I4080" s="43"/>
      <c r="J4080" s="43"/>
      <c r="K4080" s="43"/>
      <c r="L4080" s="43"/>
      <c r="M4080" s="43"/>
      <c r="N4080" s="43"/>
      <c r="O4080" s="43"/>
      <c r="P4080" s="43"/>
      <c r="Q4080" s="41"/>
    </row>
    <row r="4081" spans="1:17" s="18" customFormat="1" x14ac:dyDescent="0.2">
      <c r="A4081" s="43"/>
      <c r="B4081" s="43"/>
      <c r="C4081" s="43"/>
      <c r="D4081" s="43"/>
      <c r="E4081" s="43"/>
      <c r="F4081" s="43"/>
      <c r="G4081" s="43"/>
      <c r="H4081" s="43"/>
      <c r="I4081" s="43"/>
      <c r="J4081" s="43"/>
      <c r="K4081" s="43"/>
      <c r="L4081" s="43"/>
      <c r="M4081" s="43"/>
      <c r="N4081" s="43"/>
      <c r="O4081" s="43"/>
      <c r="P4081" s="43"/>
      <c r="Q4081" s="41"/>
    </row>
    <row r="4082" spans="1:17" s="18" customFormat="1" x14ac:dyDescent="0.2">
      <c r="A4082" s="43"/>
      <c r="B4082" s="43"/>
      <c r="C4082" s="43"/>
      <c r="D4082" s="43"/>
      <c r="E4082" s="43"/>
      <c r="F4082" s="43"/>
      <c r="G4082" s="43"/>
      <c r="H4082" s="43"/>
      <c r="I4082" s="43"/>
      <c r="J4082" s="43"/>
      <c r="K4082" s="43"/>
      <c r="L4082" s="43"/>
      <c r="M4082" s="43"/>
      <c r="N4082" s="43"/>
      <c r="O4082" s="43"/>
      <c r="P4082" s="43"/>
      <c r="Q4082" s="41"/>
    </row>
    <row r="4083" spans="1:17" s="18" customFormat="1" x14ac:dyDescent="0.2">
      <c r="A4083" s="43"/>
      <c r="B4083" s="43"/>
      <c r="C4083" s="43"/>
      <c r="D4083" s="43"/>
      <c r="E4083" s="43"/>
      <c r="F4083" s="43"/>
      <c r="G4083" s="43"/>
      <c r="H4083" s="43"/>
      <c r="I4083" s="43"/>
      <c r="J4083" s="43"/>
      <c r="K4083" s="43"/>
      <c r="L4083" s="43"/>
      <c r="M4083" s="43"/>
      <c r="N4083" s="43"/>
      <c r="O4083" s="43"/>
      <c r="P4083" s="43"/>
      <c r="Q4083" s="41"/>
    </row>
    <row r="4084" spans="1:17" s="18" customFormat="1" x14ac:dyDescent="0.2">
      <c r="A4084" s="43"/>
      <c r="B4084" s="43"/>
      <c r="C4084" s="43"/>
      <c r="D4084" s="43"/>
      <c r="E4084" s="43"/>
      <c r="F4084" s="43"/>
      <c r="G4084" s="43"/>
      <c r="H4084" s="43"/>
      <c r="I4084" s="43"/>
      <c r="J4084" s="43"/>
      <c r="K4084" s="43"/>
      <c r="L4084" s="43"/>
      <c r="M4084" s="43"/>
      <c r="N4084" s="43"/>
      <c r="O4084" s="43"/>
      <c r="P4084" s="43"/>
      <c r="Q4084" s="41"/>
    </row>
    <row r="4085" spans="1:17" s="18" customFormat="1" x14ac:dyDescent="0.2">
      <c r="A4085" s="43"/>
      <c r="B4085" s="43"/>
      <c r="C4085" s="43"/>
      <c r="D4085" s="43"/>
      <c r="E4085" s="43"/>
      <c r="F4085" s="43"/>
      <c r="G4085" s="43"/>
      <c r="H4085" s="43"/>
      <c r="I4085" s="43"/>
      <c r="J4085" s="43"/>
      <c r="K4085" s="43"/>
      <c r="L4085" s="43"/>
      <c r="M4085" s="43"/>
      <c r="N4085" s="43"/>
      <c r="O4085" s="43"/>
      <c r="P4085" s="43"/>
      <c r="Q4085" s="41"/>
    </row>
    <row r="4086" spans="1:17" s="18" customFormat="1" x14ac:dyDescent="0.2">
      <c r="A4086" s="43"/>
      <c r="B4086" s="43"/>
      <c r="C4086" s="43"/>
      <c r="D4086" s="43"/>
      <c r="E4086" s="43"/>
      <c r="F4086" s="43"/>
      <c r="G4086" s="43"/>
      <c r="H4086" s="43"/>
      <c r="I4086" s="43"/>
      <c r="J4086" s="43"/>
      <c r="K4086" s="43"/>
      <c r="L4086" s="43"/>
      <c r="M4086" s="43"/>
      <c r="N4086" s="43"/>
      <c r="O4086" s="43"/>
      <c r="P4086" s="43"/>
      <c r="Q4086" s="41"/>
    </row>
    <row r="4087" spans="1:17" s="18" customFormat="1" x14ac:dyDescent="0.2">
      <c r="A4087" s="43"/>
      <c r="B4087" s="43"/>
      <c r="C4087" s="43"/>
      <c r="D4087" s="43"/>
      <c r="E4087" s="43"/>
      <c r="F4087" s="43"/>
      <c r="G4087" s="43"/>
      <c r="H4087" s="43"/>
      <c r="I4087" s="43"/>
      <c r="J4087" s="43"/>
      <c r="K4087" s="43"/>
      <c r="L4087" s="43"/>
      <c r="M4087" s="43"/>
      <c r="N4087" s="43"/>
      <c r="O4087" s="43"/>
      <c r="P4087" s="43"/>
      <c r="Q4087" s="41"/>
    </row>
    <row r="4088" spans="1:17" s="18" customFormat="1" x14ac:dyDescent="0.2">
      <c r="A4088" s="43"/>
      <c r="B4088" s="43"/>
      <c r="C4088" s="43"/>
      <c r="D4088" s="43"/>
      <c r="E4088" s="43"/>
      <c r="F4088" s="43"/>
      <c r="G4088" s="43"/>
      <c r="H4088" s="43"/>
      <c r="I4088" s="43"/>
      <c r="J4088" s="43"/>
      <c r="K4088" s="43"/>
      <c r="L4088" s="43"/>
      <c r="M4088" s="43"/>
      <c r="N4088" s="43"/>
      <c r="O4088" s="43"/>
      <c r="P4088" s="43"/>
      <c r="Q4088" s="41"/>
    </row>
    <row r="4089" spans="1:17" s="18" customFormat="1" x14ac:dyDescent="0.2">
      <c r="A4089" s="43"/>
      <c r="B4089" s="43"/>
      <c r="C4089" s="43"/>
      <c r="D4089" s="43"/>
      <c r="E4089" s="43"/>
      <c r="F4089" s="43"/>
      <c r="G4089" s="43"/>
      <c r="H4089" s="43"/>
      <c r="I4089" s="43"/>
      <c r="J4089" s="43"/>
      <c r="K4089" s="43"/>
      <c r="L4089" s="43"/>
      <c r="M4089" s="43"/>
      <c r="N4089" s="43"/>
      <c r="O4089" s="43"/>
      <c r="P4089" s="43"/>
      <c r="Q4089" s="41"/>
    </row>
    <row r="4090" spans="1:17" s="18" customFormat="1" x14ac:dyDescent="0.2">
      <c r="A4090" s="43"/>
      <c r="B4090" s="43"/>
      <c r="C4090" s="43"/>
      <c r="D4090" s="43"/>
      <c r="E4090" s="43"/>
      <c r="F4090" s="43"/>
      <c r="G4090" s="43"/>
      <c r="H4090" s="43"/>
      <c r="I4090" s="43"/>
      <c r="J4090" s="43"/>
      <c r="K4090" s="43"/>
      <c r="L4090" s="43"/>
      <c r="M4090" s="43"/>
      <c r="N4090" s="43"/>
      <c r="O4090" s="43"/>
      <c r="P4090" s="43"/>
      <c r="Q4090" s="41"/>
    </row>
    <row r="4091" spans="1:17" s="18" customFormat="1" x14ac:dyDescent="0.2">
      <c r="A4091" s="43"/>
      <c r="B4091" s="43"/>
      <c r="C4091" s="43"/>
      <c r="D4091" s="43"/>
      <c r="E4091" s="43"/>
      <c r="F4091" s="43"/>
      <c r="G4091" s="43"/>
      <c r="H4091" s="43"/>
      <c r="I4091" s="43"/>
      <c r="J4091" s="43"/>
      <c r="K4091" s="43"/>
      <c r="L4091" s="43"/>
      <c r="M4091" s="43"/>
      <c r="N4091" s="43"/>
      <c r="O4091" s="43"/>
      <c r="P4091" s="43"/>
      <c r="Q4091" s="41"/>
    </row>
    <row r="4092" spans="1:17" s="18" customFormat="1" x14ac:dyDescent="0.2">
      <c r="A4092" s="43"/>
      <c r="B4092" s="43"/>
      <c r="C4092" s="43"/>
      <c r="D4092" s="43"/>
      <c r="E4092" s="43"/>
      <c r="F4092" s="43"/>
      <c r="G4092" s="43"/>
      <c r="H4092" s="43"/>
      <c r="I4092" s="43"/>
      <c r="J4092" s="43"/>
      <c r="K4092" s="43"/>
      <c r="L4092" s="43"/>
      <c r="M4092" s="43"/>
      <c r="N4092" s="43"/>
      <c r="O4092" s="43"/>
      <c r="P4092" s="43"/>
      <c r="Q4092" s="41"/>
    </row>
    <row r="4093" spans="1:17" s="18" customFormat="1" x14ac:dyDescent="0.2">
      <c r="A4093" s="43"/>
      <c r="B4093" s="43"/>
      <c r="C4093" s="43"/>
      <c r="D4093" s="43"/>
      <c r="E4093" s="43"/>
      <c r="F4093" s="43"/>
      <c r="G4093" s="43"/>
      <c r="H4093" s="43"/>
      <c r="I4093" s="43"/>
      <c r="J4093" s="43"/>
      <c r="K4093" s="43"/>
      <c r="L4093" s="43"/>
      <c r="M4093" s="43"/>
      <c r="N4093" s="43"/>
      <c r="O4093" s="43"/>
      <c r="P4093" s="43"/>
      <c r="Q4093" s="41"/>
    </row>
    <row r="4094" spans="1:17" s="18" customFormat="1" x14ac:dyDescent="0.2">
      <c r="A4094" s="43"/>
      <c r="B4094" s="43"/>
      <c r="C4094" s="43"/>
      <c r="D4094" s="43"/>
      <c r="E4094" s="43"/>
      <c r="F4094" s="43"/>
      <c r="G4094" s="43"/>
      <c r="H4094" s="43"/>
      <c r="I4094" s="43"/>
      <c r="J4094" s="43"/>
      <c r="K4094" s="43"/>
      <c r="L4094" s="43"/>
      <c r="M4094" s="43"/>
      <c r="N4094" s="43"/>
      <c r="O4094" s="43"/>
      <c r="P4094" s="43"/>
      <c r="Q4094" s="41"/>
    </row>
    <row r="4095" spans="1:17" s="18" customFormat="1" x14ac:dyDescent="0.2">
      <c r="A4095" s="43"/>
      <c r="B4095" s="43"/>
      <c r="C4095" s="43"/>
      <c r="D4095" s="43"/>
      <c r="E4095" s="43"/>
      <c r="F4095" s="43"/>
      <c r="G4095" s="43"/>
      <c r="H4095" s="43"/>
      <c r="I4095" s="43"/>
      <c r="J4095" s="43"/>
      <c r="K4095" s="43"/>
      <c r="L4095" s="43"/>
      <c r="M4095" s="43"/>
      <c r="N4095" s="43"/>
      <c r="O4095" s="43"/>
      <c r="P4095" s="43"/>
      <c r="Q4095" s="41"/>
    </row>
    <row r="4096" spans="1:17" s="18" customFormat="1" x14ac:dyDescent="0.2">
      <c r="A4096" s="43"/>
      <c r="B4096" s="43"/>
      <c r="C4096" s="43"/>
      <c r="D4096" s="43"/>
      <c r="E4096" s="43"/>
      <c r="F4096" s="43"/>
      <c r="G4096" s="43"/>
      <c r="H4096" s="43"/>
      <c r="I4096" s="43"/>
      <c r="J4096" s="43"/>
      <c r="K4096" s="43"/>
      <c r="L4096" s="43"/>
      <c r="M4096" s="43"/>
      <c r="N4096" s="43"/>
      <c r="O4096" s="43"/>
      <c r="P4096" s="43"/>
      <c r="Q4096" s="41"/>
    </row>
    <row r="4097" spans="1:17" s="18" customFormat="1" x14ac:dyDescent="0.2">
      <c r="A4097" s="43"/>
      <c r="B4097" s="43"/>
      <c r="C4097" s="43"/>
      <c r="D4097" s="43"/>
      <c r="E4097" s="43"/>
      <c r="F4097" s="43"/>
      <c r="G4097" s="43"/>
      <c r="H4097" s="43"/>
      <c r="I4097" s="43"/>
      <c r="J4097" s="43"/>
      <c r="K4097" s="43"/>
      <c r="L4097" s="43"/>
      <c r="M4097" s="43"/>
      <c r="N4097" s="43"/>
      <c r="O4097" s="43"/>
      <c r="P4097" s="43"/>
      <c r="Q4097" s="41"/>
    </row>
  </sheetData>
  <pageMargins left="0.7" right="0.7" top="0.75" bottom="0.75" header="0.3" footer="0.3"/>
  <pageSetup scale="38" orientation="portrait" r:id="rId1"/>
  <headerFooter>
    <oddHeader>&amp;C&amp;16&amp;A&amp;R&amp;16CASE NO. 2015-00343
ATTACHMENT 1
TO AG DR NO. 1-36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61"/>
  <sheetViews>
    <sheetView workbookViewId="0"/>
  </sheetViews>
  <sheetFormatPr defaultColWidth="9.140625" defaultRowHeight="12.75" x14ac:dyDescent="0.2"/>
  <cols>
    <col min="1" max="1" width="4" style="1" customWidth="1"/>
    <col min="2" max="2" width="10.42578125" style="1" customWidth="1"/>
    <col min="3" max="8" width="10.5703125" style="1" customWidth="1"/>
    <col min="9" max="9" width="12.42578125" style="1" customWidth="1"/>
    <col min="10" max="14" width="10.5703125" style="1" customWidth="1"/>
    <col min="15" max="15" width="10.5703125" style="1" bestFit="1" customWidth="1"/>
    <col min="16" max="16384" width="9.140625" style="1"/>
  </cols>
  <sheetData>
    <row r="2" spans="1:15" x14ac:dyDescent="0.2">
      <c r="A2" s="1" t="s">
        <v>3</v>
      </c>
    </row>
    <row r="3" spans="1:15" x14ac:dyDescent="0.2">
      <c r="C3" s="7">
        <v>42551</v>
      </c>
      <c r="D3" s="7">
        <v>42582</v>
      </c>
      <c r="E3" s="7">
        <v>42613</v>
      </c>
      <c r="F3" s="7">
        <v>42643</v>
      </c>
      <c r="G3" s="7">
        <v>42674</v>
      </c>
      <c r="H3" s="7">
        <v>42704</v>
      </c>
      <c r="I3" s="7">
        <v>42735</v>
      </c>
      <c r="J3" s="7">
        <v>42766</v>
      </c>
      <c r="K3" s="7">
        <v>42794</v>
      </c>
      <c r="L3" s="7">
        <v>42825</v>
      </c>
      <c r="M3" s="7">
        <v>42855</v>
      </c>
      <c r="N3" s="7">
        <v>42886</v>
      </c>
      <c r="O3" s="7" t="s">
        <v>1</v>
      </c>
    </row>
    <row r="4" spans="1:15" x14ac:dyDescent="0.2">
      <c r="A4" s="1" t="s">
        <v>0</v>
      </c>
    </row>
    <row r="5" spans="1:15" x14ac:dyDescent="0.2">
      <c r="B5" s="1" t="s">
        <v>2</v>
      </c>
      <c r="C5" s="5">
        <v>156693</v>
      </c>
      <c r="D5" s="5">
        <v>154693</v>
      </c>
      <c r="E5" s="5">
        <v>152235</v>
      </c>
      <c r="F5" s="5">
        <v>151812</v>
      </c>
      <c r="G5" s="5">
        <v>153319</v>
      </c>
      <c r="H5" s="5">
        <v>153194</v>
      </c>
      <c r="I5" s="5">
        <v>158720</v>
      </c>
      <c r="J5" s="5">
        <v>158673</v>
      </c>
      <c r="K5" s="5">
        <v>141981</v>
      </c>
      <c r="L5" s="5">
        <v>176169</v>
      </c>
      <c r="M5" s="5">
        <v>159039</v>
      </c>
      <c r="N5" s="5">
        <v>157509</v>
      </c>
      <c r="O5" s="8">
        <f>SUM(C5:N5)</f>
        <v>1874037</v>
      </c>
    </row>
    <row r="6" spans="1:15" x14ac:dyDescent="0.2">
      <c r="B6" s="1" t="s">
        <v>4</v>
      </c>
      <c r="C6" s="5">
        <v>216974.44491325098</v>
      </c>
      <c r="D6" s="5">
        <v>168354.01868087237</v>
      </c>
      <c r="E6" s="5">
        <v>165678.95143207905</v>
      </c>
      <c r="F6" s="5">
        <v>171093.72048373095</v>
      </c>
      <c r="G6" s="5">
        <v>338775.27473162819</v>
      </c>
      <c r="H6" s="5">
        <v>934791.39901710465</v>
      </c>
      <c r="I6" s="5">
        <v>1621088.3891295667</v>
      </c>
      <c r="J6" s="5">
        <v>1904886.9009353057</v>
      </c>
      <c r="K6" s="5">
        <v>1861869.3365990738</v>
      </c>
      <c r="L6" s="5">
        <v>1629018.978726554</v>
      </c>
      <c r="M6" s="5">
        <v>906921.56998423114</v>
      </c>
      <c r="N6" s="5">
        <v>417053.98659446143</v>
      </c>
      <c r="O6" s="8">
        <f>SUM(C6:N6)</f>
        <v>10336506.97122786</v>
      </c>
    </row>
    <row r="7" spans="1:15" x14ac:dyDescent="0.2"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5" x14ac:dyDescent="0.2">
      <c r="A8" s="1" t="s">
        <v>5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5" x14ac:dyDescent="0.2">
      <c r="B9" s="1" t="s">
        <v>2</v>
      </c>
      <c r="C9" s="5">
        <v>18802</v>
      </c>
      <c r="D9" s="5">
        <v>18662</v>
      </c>
      <c r="E9" s="5">
        <v>18275</v>
      </c>
      <c r="F9" s="5">
        <v>18307</v>
      </c>
      <c r="G9" s="5">
        <v>18472</v>
      </c>
      <c r="H9" s="5">
        <v>18440</v>
      </c>
      <c r="I9" s="5">
        <v>19257</v>
      </c>
      <c r="J9" s="5">
        <v>19376</v>
      </c>
      <c r="K9" s="5">
        <v>17708</v>
      </c>
      <c r="L9" s="5">
        <v>20982</v>
      </c>
      <c r="M9" s="5">
        <v>19300</v>
      </c>
      <c r="N9" s="5">
        <v>18922</v>
      </c>
      <c r="O9" s="8">
        <f>SUM(C9:N9)</f>
        <v>226503</v>
      </c>
    </row>
    <row r="10" spans="1:15" x14ac:dyDescent="0.2">
      <c r="B10" s="1" t="s">
        <v>4</v>
      </c>
      <c r="C10" s="5">
        <v>203664.38920000001</v>
      </c>
      <c r="D10" s="5">
        <v>180309.60579999999</v>
      </c>
      <c r="E10" s="5">
        <v>176358.9993</v>
      </c>
      <c r="F10" s="5">
        <v>179788.0894</v>
      </c>
      <c r="G10" s="5">
        <v>261081.9044</v>
      </c>
      <c r="H10" s="5">
        <v>544266.36259999999</v>
      </c>
      <c r="I10" s="5">
        <v>880366.06909999996</v>
      </c>
      <c r="J10" s="5">
        <v>1022940.5885999999</v>
      </c>
      <c r="K10" s="5">
        <v>1008288.7000999999</v>
      </c>
      <c r="L10" s="5">
        <v>882928.9301</v>
      </c>
      <c r="M10" s="5">
        <v>537830.90469999996</v>
      </c>
      <c r="N10" s="5">
        <v>299346.51850000001</v>
      </c>
      <c r="O10" s="8">
        <f>SUM(C10:N10)</f>
        <v>6177171.0617999993</v>
      </c>
    </row>
    <row r="11" spans="1:15" x14ac:dyDescent="0.2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5" x14ac:dyDescent="0.2">
      <c r="A12" s="1" t="s">
        <v>6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5" x14ac:dyDescent="0.2">
      <c r="B13" s="1" t="s">
        <v>2</v>
      </c>
      <c r="C13" s="5">
        <v>205</v>
      </c>
      <c r="D13" s="5">
        <v>193</v>
      </c>
      <c r="E13" s="5">
        <v>211</v>
      </c>
      <c r="F13" s="5">
        <v>188</v>
      </c>
      <c r="G13" s="5">
        <v>194</v>
      </c>
      <c r="H13" s="5">
        <v>181</v>
      </c>
      <c r="I13" s="5">
        <v>200</v>
      </c>
      <c r="J13" s="5">
        <v>201</v>
      </c>
      <c r="K13" s="5">
        <v>169</v>
      </c>
      <c r="L13" s="5">
        <v>234</v>
      </c>
      <c r="M13" s="5">
        <v>197</v>
      </c>
      <c r="N13" s="5">
        <v>193</v>
      </c>
      <c r="O13" s="8">
        <f>SUM(C13:N13)</f>
        <v>2366</v>
      </c>
    </row>
    <row r="14" spans="1:15" x14ac:dyDescent="0.2">
      <c r="B14" s="1" t="s">
        <v>4</v>
      </c>
      <c r="C14" s="5">
        <v>15219.8799</v>
      </c>
      <c r="D14" s="5">
        <v>12621.678099999997</v>
      </c>
      <c r="E14" s="5">
        <v>21603.453300000001</v>
      </c>
      <c r="F14" s="5">
        <v>19716.883099999999</v>
      </c>
      <c r="G14" s="5">
        <v>18439.272100000002</v>
      </c>
      <c r="H14" s="5">
        <v>42338.036599999992</v>
      </c>
      <c r="I14" s="5">
        <v>82176.154399999999</v>
      </c>
      <c r="J14" s="5">
        <v>109080.83990000002</v>
      </c>
      <c r="K14" s="5">
        <v>88900.575099999987</v>
      </c>
      <c r="L14" s="5">
        <v>132666.98860000001</v>
      </c>
      <c r="M14" s="5">
        <v>44291.265400000004</v>
      </c>
      <c r="N14" s="5">
        <v>18992.643</v>
      </c>
      <c r="O14" s="8">
        <f>SUM(C14:N14)</f>
        <v>606047.66950000008</v>
      </c>
    </row>
    <row r="15" spans="1:15" x14ac:dyDescent="0.2"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5" x14ac:dyDescent="0.2">
      <c r="A16" s="1" t="s">
        <v>7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6" x14ac:dyDescent="0.2">
      <c r="B17" s="1" t="s">
        <v>2</v>
      </c>
      <c r="C17" s="5">
        <v>219</v>
      </c>
      <c r="D17" s="5">
        <v>219</v>
      </c>
      <c r="E17" s="5">
        <v>219</v>
      </c>
      <c r="F17" s="5">
        <v>218</v>
      </c>
      <c r="G17" s="5">
        <v>221</v>
      </c>
      <c r="H17" s="5">
        <v>221</v>
      </c>
      <c r="I17" s="5">
        <v>220</v>
      </c>
      <c r="J17" s="5">
        <v>224</v>
      </c>
      <c r="K17" s="5">
        <v>221</v>
      </c>
      <c r="L17" s="5">
        <v>221</v>
      </c>
      <c r="M17" s="5">
        <v>223</v>
      </c>
      <c r="N17" s="5">
        <v>219</v>
      </c>
      <c r="O17" s="8">
        <f>SUM(C17:N17)</f>
        <v>2645</v>
      </c>
    </row>
    <row r="18" spans="1:16" x14ac:dyDescent="0.2">
      <c r="B18" s="1" t="s">
        <v>4</v>
      </c>
      <c r="C18" s="5">
        <v>2260074.5980000002</v>
      </c>
      <c r="D18" s="5">
        <v>2213025.8723999998</v>
      </c>
      <c r="E18" s="5">
        <v>2294763.4352000002</v>
      </c>
      <c r="F18" s="5">
        <v>2249014.6576</v>
      </c>
      <c r="G18" s="5">
        <v>2475795.9262999999</v>
      </c>
      <c r="H18" s="5">
        <v>2656242.9665999999</v>
      </c>
      <c r="I18" s="5">
        <v>2731243.1694999998</v>
      </c>
      <c r="J18" s="5">
        <v>3017622.4882</v>
      </c>
      <c r="K18" s="5">
        <v>2905333.6995000001</v>
      </c>
      <c r="L18" s="5">
        <v>2795463.2371</v>
      </c>
      <c r="M18" s="5">
        <v>2407217.5183999999</v>
      </c>
      <c r="N18" s="5">
        <v>2324542.5492000002</v>
      </c>
      <c r="O18" s="8">
        <f>SUM(C18:N18)</f>
        <v>30330340.118000008</v>
      </c>
      <c r="P18" s="1" t="s">
        <v>96</v>
      </c>
    </row>
    <row r="20" spans="1:16" x14ac:dyDescent="0.2">
      <c r="A20" s="1" t="s">
        <v>7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6" x14ac:dyDescent="0.2">
      <c r="B21" s="1" t="s">
        <v>2</v>
      </c>
      <c r="C21" s="81">
        <f>+C25+C29+C33+C37+C41</f>
        <v>219</v>
      </c>
      <c r="D21" s="81">
        <f t="shared" ref="D21:N21" si="0">+D25+D29+D33+D37+D41</f>
        <v>219</v>
      </c>
      <c r="E21" s="81">
        <f t="shared" si="0"/>
        <v>219</v>
      </c>
      <c r="F21" s="81">
        <f t="shared" si="0"/>
        <v>218</v>
      </c>
      <c r="G21" s="81">
        <f t="shared" si="0"/>
        <v>221</v>
      </c>
      <c r="H21" s="81">
        <f t="shared" si="0"/>
        <v>221</v>
      </c>
      <c r="I21" s="81">
        <f t="shared" si="0"/>
        <v>220</v>
      </c>
      <c r="J21" s="81">
        <f t="shared" si="0"/>
        <v>224</v>
      </c>
      <c r="K21" s="81">
        <f t="shared" si="0"/>
        <v>221</v>
      </c>
      <c r="L21" s="81">
        <f t="shared" si="0"/>
        <v>221</v>
      </c>
      <c r="M21" s="81">
        <f t="shared" si="0"/>
        <v>223</v>
      </c>
      <c r="N21" s="81">
        <f t="shared" si="0"/>
        <v>219</v>
      </c>
      <c r="O21" s="8">
        <f>SUM(C21:N21)</f>
        <v>2645</v>
      </c>
    </row>
    <row r="22" spans="1:16" x14ac:dyDescent="0.2">
      <c r="B22" s="1" t="s">
        <v>4</v>
      </c>
      <c r="C22" s="81">
        <f t="shared" ref="C22:N22" si="1">+C26+C30+C34+C38+C42</f>
        <v>2260074.5980000002</v>
      </c>
      <c r="D22" s="81">
        <f t="shared" si="1"/>
        <v>2213025.8723999998</v>
      </c>
      <c r="E22" s="81">
        <f t="shared" si="1"/>
        <v>2294763.4352000002</v>
      </c>
      <c r="F22" s="81">
        <f t="shared" si="1"/>
        <v>2249014.6576</v>
      </c>
      <c r="G22" s="81">
        <f t="shared" si="1"/>
        <v>2475795.9262999999</v>
      </c>
      <c r="H22" s="81">
        <f t="shared" si="1"/>
        <v>2656242.9665999999</v>
      </c>
      <c r="I22" s="81">
        <f t="shared" si="1"/>
        <v>2731243.1694999998</v>
      </c>
      <c r="J22" s="81">
        <f t="shared" si="1"/>
        <v>3017622.4882</v>
      </c>
      <c r="K22" s="81">
        <f t="shared" si="1"/>
        <v>2905333.6995000001</v>
      </c>
      <c r="L22" s="81">
        <f t="shared" si="1"/>
        <v>2795463.2371</v>
      </c>
      <c r="M22" s="81">
        <f t="shared" si="1"/>
        <v>2407217.5183999999</v>
      </c>
      <c r="N22" s="81">
        <f t="shared" si="1"/>
        <v>2324542.5492000002</v>
      </c>
      <c r="O22" s="8">
        <f>SUM(C22:N22)</f>
        <v>30330340.118000008</v>
      </c>
    </row>
    <row r="24" spans="1:16" x14ac:dyDescent="0.2">
      <c r="A24" s="3" t="s">
        <v>93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6" x14ac:dyDescent="0.2">
      <c r="A25" s="3"/>
      <c r="B25" s="3" t="s">
        <v>2</v>
      </c>
      <c r="C25" s="81">
        <f>+'billing determinants'!D49+'billing determinants'!D57</f>
        <v>10</v>
      </c>
      <c r="D25" s="81">
        <f>+'billing determinants'!E49+'billing determinants'!E57</f>
        <v>10</v>
      </c>
      <c r="E25" s="81">
        <f>+'billing determinants'!F49+'billing determinants'!F57</f>
        <v>10</v>
      </c>
      <c r="F25" s="81">
        <f>+'billing determinants'!G49+'billing determinants'!G57</f>
        <v>9</v>
      </c>
      <c r="G25" s="81">
        <f>+'billing determinants'!H49+'billing determinants'!H57</f>
        <v>12</v>
      </c>
      <c r="H25" s="81">
        <f>+'billing determinants'!I49+'billing determinants'!I57</f>
        <v>12</v>
      </c>
      <c r="I25" s="81">
        <f>+'billing determinants'!J49+'billing determinants'!J57</f>
        <v>11</v>
      </c>
      <c r="J25" s="81">
        <f>+'billing determinants'!K49+'billing determinants'!K57</f>
        <v>15</v>
      </c>
      <c r="K25" s="81">
        <f>+'billing determinants'!L49+'billing determinants'!L57</f>
        <v>12</v>
      </c>
      <c r="L25" s="81">
        <f>+'billing determinants'!M49+'billing determinants'!M57</f>
        <v>12</v>
      </c>
      <c r="M25" s="81">
        <f>+'billing determinants'!N49+'billing determinants'!N57</f>
        <v>14</v>
      </c>
      <c r="N25" s="81">
        <f>+'billing determinants'!O49+'billing determinants'!O57</f>
        <v>10</v>
      </c>
      <c r="O25" s="81">
        <f>SUM(C25:N25)</f>
        <v>137</v>
      </c>
    </row>
    <row r="26" spans="1:16" x14ac:dyDescent="0.2">
      <c r="A26" s="3"/>
      <c r="B26" s="3" t="s">
        <v>4</v>
      </c>
      <c r="C26" s="81">
        <f>+'billing determinants'!D52+'billing determinants'!D60</f>
        <v>36104.598000000005</v>
      </c>
      <c r="D26" s="81">
        <f>+'billing determinants'!E52+'billing determinants'!E60</f>
        <v>16523.8724</v>
      </c>
      <c r="E26" s="81">
        <f>+'billing determinants'!F52+'billing determinants'!F60</f>
        <v>18634.435200000004</v>
      </c>
      <c r="F26" s="81">
        <f>+'billing determinants'!G52+'billing determinants'!G60</f>
        <v>11182.257599999999</v>
      </c>
      <c r="G26" s="81">
        <f>+'billing determinants'!H52+'billing determinants'!H60</f>
        <v>28312.226299999998</v>
      </c>
      <c r="H26" s="81">
        <f>+'billing determinants'!I52+'billing determinants'!I60</f>
        <v>13287.966599999998</v>
      </c>
      <c r="I26" s="81">
        <f>+'billing determinants'!J52+'billing determinants'!J60</f>
        <v>27487.1695</v>
      </c>
      <c r="J26" s="81">
        <f>+'billing determinants'!K52+'billing determinants'!K60</f>
        <v>34197.4882</v>
      </c>
      <c r="K26" s="81">
        <f>+'billing determinants'!L52+'billing determinants'!L60</f>
        <v>22426.699500000002</v>
      </c>
      <c r="L26" s="81">
        <f>+'billing determinants'!M52+'billing determinants'!M60</f>
        <v>53510.237100000013</v>
      </c>
      <c r="M26" s="81">
        <f>+'billing determinants'!N52+'billing determinants'!N60</f>
        <v>25314.518400000001</v>
      </c>
      <c r="N26" s="81">
        <f>+'billing determinants'!O52+'billing determinants'!O60</f>
        <v>41796.549199999994</v>
      </c>
      <c r="O26" s="81">
        <f>SUM(C26:N26)</f>
        <v>328778.01800000004</v>
      </c>
    </row>
    <row r="27" spans="1:1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6" x14ac:dyDescent="0.2">
      <c r="A28" s="3" t="s">
        <v>89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6" x14ac:dyDescent="0.2">
      <c r="A29" s="3"/>
      <c r="B29" s="3" t="s">
        <v>2</v>
      </c>
      <c r="C29" s="81">
        <v>0</v>
      </c>
      <c r="D29" s="81">
        <v>0</v>
      </c>
      <c r="E29" s="81">
        <v>0</v>
      </c>
      <c r="F29" s="81">
        <v>0</v>
      </c>
      <c r="G29" s="81">
        <v>0</v>
      </c>
      <c r="H29" s="81">
        <v>0</v>
      </c>
      <c r="I29" s="81">
        <v>0</v>
      </c>
      <c r="J29" s="81">
        <v>0</v>
      </c>
      <c r="K29" s="81">
        <v>0</v>
      </c>
      <c r="L29" s="81">
        <v>0</v>
      </c>
      <c r="M29" s="81">
        <v>0</v>
      </c>
      <c r="N29" s="81">
        <v>0</v>
      </c>
      <c r="O29" s="81">
        <f>SUM(C29:N29)</f>
        <v>0</v>
      </c>
    </row>
    <row r="30" spans="1:16" x14ac:dyDescent="0.2">
      <c r="A30" s="3"/>
      <c r="B30" s="3" t="s">
        <v>4</v>
      </c>
      <c r="C30" s="81">
        <f>+'billing determinants'!D78</f>
        <v>15917</v>
      </c>
      <c r="D30" s="81">
        <f>+'billing determinants'!E78</f>
        <v>14559</v>
      </c>
      <c r="E30" s="81">
        <f>+'billing determinants'!F78</f>
        <v>14845</v>
      </c>
      <c r="F30" s="81">
        <f>+'billing determinants'!G78</f>
        <v>12932</v>
      </c>
      <c r="G30" s="81">
        <f>+'billing determinants'!H78</f>
        <v>13935</v>
      </c>
      <c r="H30" s="81">
        <f>+'billing determinants'!I78</f>
        <v>18824</v>
      </c>
      <c r="I30" s="81">
        <f>+'billing determinants'!J78</f>
        <v>15596</v>
      </c>
      <c r="J30" s="81">
        <f>+'billing determinants'!K78</f>
        <v>23568</v>
      </c>
      <c r="K30" s="81">
        <f>+'billing determinants'!L78</f>
        <v>19536</v>
      </c>
      <c r="L30" s="81">
        <f>+'billing determinants'!M78</f>
        <v>18598</v>
      </c>
      <c r="M30" s="81">
        <f>+'billing determinants'!N78</f>
        <v>18323</v>
      </c>
      <c r="N30" s="81">
        <f>+'billing determinants'!O78</f>
        <v>17135</v>
      </c>
      <c r="O30" s="81">
        <f>SUM(C30:N30)</f>
        <v>203768</v>
      </c>
    </row>
    <row r="31" spans="1:16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6" x14ac:dyDescent="0.2">
      <c r="A32" s="3" t="s">
        <v>94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x14ac:dyDescent="0.2">
      <c r="A33" s="3"/>
      <c r="B33" s="3" t="s">
        <v>2</v>
      </c>
      <c r="C33" s="81">
        <f>+'billing determinants'!D65</f>
        <v>123</v>
      </c>
      <c r="D33" s="81">
        <f>+'billing determinants'!E65</f>
        <v>123</v>
      </c>
      <c r="E33" s="81">
        <f>+'billing determinants'!F65</f>
        <v>123</v>
      </c>
      <c r="F33" s="81">
        <f>+'billing determinants'!G65</f>
        <v>123</v>
      </c>
      <c r="G33" s="81">
        <f>+'billing determinants'!H65</f>
        <v>123</v>
      </c>
      <c r="H33" s="81">
        <f>+'billing determinants'!I65</f>
        <v>123</v>
      </c>
      <c r="I33" s="81">
        <f>+'billing determinants'!J65</f>
        <v>123</v>
      </c>
      <c r="J33" s="81">
        <f>+'billing determinants'!K65</f>
        <v>123</v>
      </c>
      <c r="K33" s="81">
        <f>+'billing determinants'!L65</f>
        <v>123</v>
      </c>
      <c r="L33" s="81">
        <f>+'billing determinants'!M65</f>
        <v>123</v>
      </c>
      <c r="M33" s="81">
        <f>+'billing determinants'!N65</f>
        <v>123</v>
      </c>
      <c r="N33" s="81">
        <f>+'billing determinants'!O65</f>
        <v>123</v>
      </c>
      <c r="O33" s="81">
        <f>SUM(C33:N33)</f>
        <v>1476</v>
      </c>
    </row>
    <row r="34" spans="1:15" x14ac:dyDescent="0.2">
      <c r="A34" s="3"/>
      <c r="B34" s="3" t="s">
        <v>4</v>
      </c>
      <c r="C34" s="81">
        <f>+'billing determinants'!D72</f>
        <v>492761</v>
      </c>
      <c r="D34" s="81">
        <f>+'billing determinants'!E72</f>
        <v>490344</v>
      </c>
      <c r="E34" s="81">
        <f>+'billing determinants'!F72</f>
        <v>498747</v>
      </c>
      <c r="F34" s="81">
        <f>+'billing determinants'!G72</f>
        <v>500272.4</v>
      </c>
      <c r="G34" s="81">
        <f>+'billing determinants'!H72</f>
        <v>575755.69999999995</v>
      </c>
      <c r="H34" s="81">
        <f>+'billing determinants'!I72</f>
        <v>688483</v>
      </c>
      <c r="I34" s="81">
        <f>+'billing determinants'!J72</f>
        <v>705096</v>
      </c>
      <c r="J34" s="81">
        <f>+'billing determinants'!K72</f>
        <v>831085</v>
      </c>
      <c r="K34" s="81">
        <f>+'billing determinants'!L72</f>
        <v>815458</v>
      </c>
      <c r="L34" s="81">
        <f>+'billing determinants'!M72</f>
        <v>706707</v>
      </c>
      <c r="M34" s="81">
        <f>+'billing determinants'!N72</f>
        <v>553943</v>
      </c>
      <c r="N34" s="81">
        <f>+'billing determinants'!O72</f>
        <v>513217</v>
      </c>
      <c r="O34" s="81">
        <f>SUM(C34:N34)</f>
        <v>7371869.0999999996</v>
      </c>
    </row>
    <row r="35" spans="1:1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x14ac:dyDescent="0.2">
      <c r="A36" s="3" t="s">
        <v>95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2">
      <c r="A37" s="3"/>
      <c r="B37" s="3" t="s">
        <v>2</v>
      </c>
      <c r="C37" s="81">
        <f>+'billing determinants'!D81</f>
        <v>71</v>
      </c>
      <c r="D37" s="81">
        <f>+'billing determinants'!E81</f>
        <v>71</v>
      </c>
      <c r="E37" s="81">
        <f>+'billing determinants'!F81</f>
        <v>71</v>
      </c>
      <c r="F37" s="81">
        <f>+'billing determinants'!G81</f>
        <v>71</v>
      </c>
      <c r="G37" s="81">
        <f>+'billing determinants'!H81</f>
        <v>71</v>
      </c>
      <c r="H37" s="81">
        <f>+'billing determinants'!I81</f>
        <v>71</v>
      </c>
      <c r="I37" s="81">
        <f>+'billing determinants'!J81</f>
        <v>71</v>
      </c>
      <c r="J37" s="81">
        <f>+'billing determinants'!K81</f>
        <v>71</v>
      </c>
      <c r="K37" s="81">
        <f>+'billing determinants'!L81</f>
        <v>71</v>
      </c>
      <c r="L37" s="81">
        <f>+'billing determinants'!M81</f>
        <v>71</v>
      </c>
      <c r="M37" s="81">
        <f>+'billing determinants'!N81</f>
        <v>71</v>
      </c>
      <c r="N37" s="81">
        <f>+'billing determinants'!O81</f>
        <v>71</v>
      </c>
      <c r="O37" s="81">
        <f>SUM(C37:N37)</f>
        <v>852</v>
      </c>
    </row>
    <row r="38" spans="1:15" x14ac:dyDescent="0.2">
      <c r="A38" s="3"/>
      <c r="B38" s="3" t="s">
        <v>4</v>
      </c>
      <c r="C38" s="81">
        <f>+'billing determinants'!D87</f>
        <v>606118</v>
      </c>
      <c r="D38" s="81">
        <f>+'billing determinants'!E87</f>
        <v>565692</v>
      </c>
      <c r="E38" s="81">
        <f>+'billing determinants'!F87</f>
        <v>628017</v>
      </c>
      <c r="F38" s="81">
        <f>+'billing determinants'!G87</f>
        <v>603911</v>
      </c>
      <c r="G38" s="81">
        <f>+'billing determinants'!H87</f>
        <v>696072</v>
      </c>
      <c r="H38" s="81">
        <f>+'billing determinants'!I87</f>
        <v>722448</v>
      </c>
      <c r="I38" s="81">
        <f>+'billing determinants'!J87</f>
        <v>718484</v>
      </c>
      <c r="J38" s="81">
        <f>+'billing determinants'!K87</f>
        <v>772257</v>
      </c>
      <c r="K38" s="81">
        <f>+'billing determinants'!L87</f>
        <v>718512</v>
      </c>
      <c r="L38" s="81">
        <f>+'billing determinants'!M87</f>
        <v>734726</v>
      </c>
      <c r="M38" s="81">
        <f>+'billing determinants'!N87</f>
        <v>644757</v>
      </c>
      <c r="N38" s="81">
        <f>+'billing determinants'!O87</f>
        <v>633875</v>
      </c>
      <c r="O38" s="81">
        <f>SUM(C38:N38)</f>
        <v>8044869</v>
      </c>
    </row>
    <row r="39" spans="1:1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2">
      <c r="A40" s="3" t="s">
        <v>26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x14ac:dyDescent="0.2">
      <c r="A41" s="3"/>
      <c r="B41" s="3" t="s">
        <v>2</v>
      </c>
      <c r="C41" s="81">
        <f>+'billing determinants'!D90</f>
        <v>15</v>
      </c>
      <c r="D41" s="81">
        <f>+'billing determinants'!E90</f>
        <v>15</v>
      </c>
      <c r="E41" s="81">
        <f>+'billing determinants'!F90</f>
        <v>15</v>
      </c>
      <c r="F41" s="81">
        <f>+'billing determinants'!G90</f>
        <v>15</v>
      </c>
      <c r="G41" s="81">
        <f>+'billing determinants'!H90</f>
        <v>15</v>
      </c>
      <c r="H41" s="81">
        <f>+'billing determinants'!I90</f>
        <v>15</v>
      </c>
      <c r="I41" s="81">
        <f>+'billing determinants'!J90</f>
        <v>15</v>
      </c>
      <c r="J41" s="81">
        <f>+'billing determinants'!K90</f>
        <v>15</v>
      </c>
      <c r="K41" s="81">
        <f>+'billing determinants'!L90</f>
        <v>15</v>
      </c>
      <c r="L41" s="81">
        <f>+'billing determinants'!M90</f>
        <v>15</v>
      </c>
      <c r="M41" s="81">
        <f>+'billing determinants'!N90</f>
        <v>15</v>
      </c>
      <c r="N41" s="81">
        <f>+'billing determinants'!O90</f>
        <v>15</v>
      </c>
      <c r="O41" s="81">
        <f>SUM(C41:N41)</f>
        <v>180</v>
      </c>
    </row>
    <row r="42" spans="1:15" x14ac:dyDescent="0.2">
      <c r="A42" s="3"/>
      <c r="B42" s="3" t="s">
        <v>4</v>
      </c>
      <c r="C42" s="81">
        <f>+'billing determinants'!D96</f>
        <v>1109174</v>
      </c>
      <c r="D42" s="81">
        <f>+'billing determinants'!E96</f>
        <v>1125907</v>
      </c>
      <c r="E42" s="81">
        <f>+'billing determinants'!F96</f>
        <v>1134520</v>
      </c>
      <c r="F42" s="81">
        <f>+'billing determinants'!G96</f>
        <v>1120717</v>
      </c>
      <c r="G42" s="81">
        <f>+'billing determinants'!H96</f>
        <v>1161721</v>
      </c>
      <c r="H42" s="81">
        <f>+'billing determinants'!I96</f>
        <v>1213200</v>
      </c>
      <c r="I42" s="81">
        <f>+'billing determinants'!J96</f>
        <v>1264580</v>
      </c>
      <c r="J42" s="81">
        <f>+'billing determinants'!K96</f>
        <v>1356515</v>
      </c>
      <c r="K42" s="81">
        <f>+'billing determinants'!L96</f>
        <v>1329401</v>
      </c>
      <c r="L42" s="81">
        <f>+'billing determinants'!M96</f>
        <v>1281922</v>
      </c>
      <c r="M42" s="81">
        <f>+'billing determinants'!N96</f>
        <v>1164880</v>
      </c>
      <c r="N42" s="81">
        <f>+'billing determinants'!O96</f>
        <v>1118519</v>
      </c>
      <c r="O42" s="81">
        <f>SUM(C42:N42)</f>
        <v>14381056</v>
      </c>
    </row>
    <row r="43" spans="1:1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ht="38.25" x14ac:dyDescent="0.2">
      <c r="F44" s="9" t="s">
        <v>0</v>
      </c>
      <c r="G44" s="9" t="s">
        <v>5</v>
      </c>
      <c r="H44" s="9" t="s">
        <v>6</v>
      </c>
      <c r="I44" s="9" t="s">
        <v>7</v>
      </c>
      <c r="J44" s="9" t="s">
        <v>1</v>
      </c>
      <c r="K44" s="9" t="s">
        <v>19</v>
      </c>
      <c r="L44" s="9" t="s">
        <v>20</v>
      </c>
      <c r="M44" s="9" t="s">
        <v>21</v>
      </c>
      <c r="N44" s="80" t="s">
        <v>89</v>
      </c>
      <c r="O44" s="9" t="s">
        <v>26</v>
      </c>
    </row>
    <row r="46" spans="1:15" x14ac:dyDescent="0.2">
      <c r="B46" s="1" t="s">
        <v>8</v>
      </c>
      <c r="F46" s="10">
        <f>SUM(D6:E6)/SUM(D5:E5)</f>
        <v>1.0883105161893063</v>
      </c>
      <c r="G46" s="10">
        <f>SUM(D10:E10)/SUM(D9:E9)</f>
        <v>9.6561335544305162</v>
      </c>
      <c r="H46" s="10">
        <f>SUM(D14:E14)/SUM(D13:E13)</f>
        <v>84.715671782178219</v>
      </c>
      <c r="I46" s="11">
        <f>SUM(D18:E18)/SUM(D17:E17)</f>
        <v>10291.756410045662</v>
      </c>
      <c r="K46" s="11">
        <f>SUM(D26:E26)/SUM(D25:E25)</f>
        <v>1757.9153799999999</v>
      </c>
      <c r="L46" s="11">
        <f>SUM(D34:E34)/SUM(D33:E33)</f>
        <v>4020.6951219512193</v>
      </c>
      <c r="M46" s="11">
        <f>SUM(D38:E38)/SUM(D37:E37)</f>
        <v>8406.4014084507035</v>
      </c>
      <c r="N46" s="11">
        <f>+AVERAGE(D30,E30)</f>
        <v>14702</v>
      </c>
      <c r="O46" s="11">
        <f>SUM(D42:E42)/SUM(D41:E41)</f>
        <v>75347.566666666666</v>
      </c>
    </row>
    <row r="47" spans="1:15" x14ac:dyDescent="0.2">
      <c r="B47" s="1" t="s">
        <v>9</v>
      </c>
      <c r="F47" s="11">
        <f>+F46*O5</f>
        <v>2039534.174827859</v>
      </c>
      <c r="G47" s="11">
        <f>+G46*O9</f>
        <v>2187143.2184791751</v>
      </c>
      <c r="H47" s="11">
        <f>+H46*O13</f>
        <v>200437.27943663366</v>
      </c>
      <c r="I47" s="11">
        <f>+I46*O17</f>
        <v>27221695.704570778</v>
      </c>
      <c r="K47" s="11">
        <f>+K46*O25</f>
        <v>240834.40706</v>
      </c>
      <c r="L47" s="11">
        <f>+L46*O33</f>
        <v>5934546</v>
      </c>
      <c r="M47" s="11">
        <f>+M46*O37</f>
        <v>7162253.9999999991</v>
      </c>
      <c r="N47" s="11">
        <f>+N46</f>
        <v>14702</v>
      </c>
      <c r="O47" s="11">
        <f>+O46*O41</f>
        <v>13562562</v>
      </c>
    </row>
    <row r="48" spans="1:15" x14ac:dyDescent="0.2">
      <c r="B48" s="1" t="s">
        <v>10</v>
      </c>
      <c r="F48" s="12">
        <f>+F47/365/(O5/12)</f>
        <v>3.5780071765127881E-2</v>
      </c>
      <c r="G48" s="12">
        <f>+G47/365/(O9/12)</f>
        <v>0.31746192507716764</v>
      </c>
      <c r="H48" s="12">
        <f>+H47/365/(O13/12)</f>
        <v>2.7851727709209277</v>
      </c>
      <c r="I48" s="12">
        <f>+I47/365/(O17/12)</f>
        <v>338.3591148508163</v>
      </c>
      <c r="K48" s="12">
        <f>+K47/365/(O25/12)</f>
        <v>57.794478246575345</v>
      </c>
      <c r="L48" s="12">
        <f>+L47/365/(O33/12)</f>
        <v>132.1872368860675</v>
      </c>
      <c r="M48" s="12">
        <f>+M47/365/(O37/12)</f>
        <v>276.37484082577657</v>
      </c>
      <c r="N48" s="12">
        <f>+N47/365/12</f>
        <v>3.3566210045662097</v>
      </c>
      <c r="O48" s="12">
        <f>+O47/365/(O41/12)</f>
        <v>2477.1802739726027</v>
      </c>
    </row>
    <row r="49" spans="2:15" x14ac:dyDescent="0.2">
      <c r="B49" s="1" t="s">
        <v>11</v>
      </c>
      <c r="F49" s="11">
        <f>+O6-F47</f>
        <v>8296972.7964000013</v>
      </c>
      <c r="G49" s="11">
        <f>+O10-G47</f>
        <v>3990027.8433208242</v>
      </c>
      <c r="H49" s="11">
        <f>+O14-H47</f>
        <v>405610.39006336639</v>
      </c>
      <c r="I49" s="11">
        <f>+O18-I47</f>
        <v>3108644.4134292305</v>
      </c>
      <c r="K49" s="12">
        <f>+O26-K47</f>
        <v>87943.610940000042</v>
      </c>
      <c r="L49" s="14">
        <f>+O34-L47</f>
        <v>1437323.0999999996</v>
      </c>
      <c r="M49" s="14">
        <f>+O38-M47</f>
        <v>882615.00000000093</v>
      </c>
      <c r="N49" s="14">
        <f>+O30-N47</f>
        <v>189066</v>
      </c>
      <c r="O49" s="14">
        <f>+O42-O47</f>
        <v>818494</v>
      </c>
    </row>
    <row r="50" spans="2:15" x14ac:dyDescent="0.2">
      <c r="B50" s="1" t="s">
        <v>12</v>
      </c>
      <c r="F50" s="11">
        <v>4102</v>
      </c>
      <c r="G50" s="11">
        <f>+F50</f>
        <v>4102</v>
      </c>
      <c r="H50" s="11">
        <f>+G50</f>
        <v>4102</v>
      </c>
      <c r="I50" s="11">
        <f>+H50</f>
        <v>4102</v>
      </c>
      <c r="K50" s="11">
        <f>+I50</f>
        <v>4102</v>
      </c>
      <c r="L50" s="11">
        <f>+K50</f>
        <v>4102</v>
      </c>
      <c r="M50" s="11">
        <f>+L50</f>
        <v>4102</v>
      </c>
      <c r="N50" s="11">
        <f t="shared" ref="N50:O50" si="2">+M50</f>
        <v>4102</v>
      </c>
      <c r="O50" s="11">
        <f t="shared" si="2"/>
        <v>4102</v>
      </c>
    </row>
    <row r="51" spans="2:15" x14ac:dyDescent="0.2">
      <c r="B51" s="1" t="s">
        <v>13</v>
      </c>
      <c r="F51" s="12">
        <f>+F49/F50/(O5/12)</f>
        <v>1.29517095057935E-2</v>
      </c>
      <c r="G51" s="12">
        <f>+G49/G50/(O9/12)</f>
        <v>5.1533252988784466E-2</v>
      </c>
      <c r="H51" s="12">
        <f>+H49/H50/(O13/12)</f>
        <v>0.50151037396354881</v>
      </c>
      <c r="I51" s="12">
        <f>+I49/I50/(O17/12)</f>
        <v>3.4381986159318076</v>
      </c>
      <c r="K51" s="12">
        <f>+K49/K50/(O26/12)</f>
        <v>7.8250498086689059E-4</v>
      </c>
      <c r="L51" s="12">
        <f>+L49/L50/(O33/12)</f>
        <v>2.8487454067617217</v>
      </c>
      <c r="M51" s="12">
        <f>+M49/M50/(O38/12)</f>
        <v>3.2095039714584867E-4</v>
      </c>
      <c r="N51" s="12">
        <f>+N49/N50/12</f>
        <v>3.8409312530472941</v>
      </c>
      <c r="O51" s="12">
        <f>+O49/O50/(O41/12)</f>
        <v>13.302356574028929</v>
      </c>
    </row>
    <row r="52" spans="2:15" x14ac:dyDescent="0.2">
      <c r="B52" s="1" t="s">
        <v>14</v>
      </c>
      <c r="F52" s="13">
        <v>60</v>
      </c>
      <c r="G52" s="11">
        <f>+F52</f>
        <v>60</v>
      </c>
      <c r="H52" s="11">
        <f>+G52</f>
        <v>60</v>
      </c>
      <c r="I52" s="11">
        <f>+H52</f>
        <v>60</v>
      </c>
      <c r="K52" s="11">
        <f>+I52</f>
        <v>60</v>
      </c>
      <c r="L52" s="11">
        <f>+K52</f>
        <v>60</v>
      </c>
      <c r="M52" s="11">
        <f>+L52</f>
        <v>60</v>
      </c>
      <c r="N52" s="11">
        <f t="shared" ref="N52:O52" si="3">+M52</f>
        <v>60</v>
      </c>
      <c r="O52" s="11">
        <f t="shared" si="3"/>
        <v>60</v>
      </c>
    </row>
    <row r="53" spans="2:15" x14ac:dyDescent="0.2">
      <c r="B53" s="1" t="s">
        <v>15</v>
      </c>
      <c r="F53" s="12">
        <f>+F48+F51*F52</f>
        <v>0.81288264211273786</v>
      </c>
      <c r="G53" s="12">
        <f>+G48+G51*G52</f>
        <v>3.4094571044042357</v>
      </c>
      <c r="H53" s="12">
        <f>+H48+H51*H52</f>
        <v>32.875795208733855</v>
      </c>
      <c r="I53" s="12">
        <f>+I48+I51*I52</f>
        <v>544.65103180672475</v>
      </c>
      <c r="K53" s="12">
        <f>+K48+K51*K52</f>
        <v>57.841428545427355</v>
      </c>
      <c r="L53" s="12">
        <f>+L48+L51*L52</f>
        <v>303.1119612917708</v>
      </c>
      <c r="M53" s="12">
        <f>+M48+M51*M52</f>
        <v>276.39409784960532</v>
      </c>
      <c r="N53" s="12">
        <f>+N48+N51*N52</f>
        <v>233.81249618740387</v>
      </c>
      <c r="O53" s="12">
        <f t="shared" ref="O53" si="4">+O48+O51*O52</f>
        <v>3275.3216684143385</v>
      </c>
    </row>
    <row r="54" spans="2:15" x14ac:dyDescent="0.2">
      <c r="F54" s="11"/>
      <c r="G54" s="11"/>
      <c r="H54" s="11"/>
      <c r="I54" s="11"/>
      <c r="K54" s="11"/>
      <c r="L54" s="11"/>
      <c r="M54" s="11"/>
      <c r="N54" s="11"/>
      <c r="O54" s="11"/>
    </row>
    <row r="55" spans="2:15" x14ac:dyDescent="0.2">
      <c r="B55" s="1" t="s">
        <v>16</v>
      </c>
      <c r="F55" s="11">
        <f>+F53*(O5/12)</f>
        <v>126947.67899808574</v>
      </c>
      <c r="G55" s="11">
        <f>+G53*(O9/12)</f>
        <v>64354.355209906047</v>
      </c>
      <c r="H55" s="11">
        <f>+H53*(O13/12)</f>
        <v>6482.0109553220245</v>
      </c>
      <c r="I55" s="11">
        <f>+I53*(O17/12)</f>
        <v>120050.1649273989</v>
      </c>
      <c r="J55" s="11">
        <f>SUM(F55:I55)</f>
        <v>317834.2100907127</v>
      </c>
      <c r="K55" s="11">
        <f>+K53*(O25/12)</f>
        <v>660.35630922696225</v>
      </c>
      <c r="L55" s="11">
        <f>+L53*(O33/12)</f>
        <v>37282.771238887806</v>
      </c>
      <c r="M55" s="11">
        <f>+M53*(O37/12)</f>
        <v>19623.980947321976</v>
      </c>
      <c r="N55" s="11">
        <f>+N53</f>
        <v>233.81249618740387</v>
      </c>
      <c r="O55" s="11">
        <f>+O53*(O41/12)</f>
        <v>49129.825026215076</v>
      </c>
    </row>
    <row r="56" spans="2:15" x14ac:dyDescent="0.2">
      <c r="F56" s="11"/>
      <c r="G56" s="11"/>
      <c r="H56" s="11"/>
      <c r="I56" s="11"/>
    </row>
    <row r="57" spans="2:15" x14ac:dyDescent="0.2">
      <c r="F57" s="11"/>
      <c r="G57" s="11"/>
      <c r="H57" s="11"/>
      <c r="I57" s="11"/>
    </row>
    <row r="58" spans="2:15" x14ac:dyDescent="0.2">
      <c r="F58" s="14"/>
      <c r="G58" s="11"/>
      <c r="H58" s="11"/>
      <c r="I58" s="11"/>
    </row>
    <row r="59" spans="2:15" x14ac:dyDescent="0.2">
      <c r="F59" s="11"/>
      <c r="G59" s="11"/>
      <c r="I59" s="11"/>
    </row>
    <row r="60" spans="2:15" x14ac:dyDescent="0.2">
      <c r="F60" s="8"/>
      <c r="G60" s="8"/>
      <c r="I60" s="8"/>
    </row>
    <row r="61" spans="2:15" x14ac:dyDescent="0.2">
      <c r="F61" s="8"/>
      <c r="G61" s="8"/>
      <c r="I61" s="8"/>
    </row>
  </sheetData>
  <pageMargins left="0.7" right="0.7" top="0.75" bottom="0.75" header="0.3" footer="0.3"/>
  <pageSetup scale="72" orientation="landscape" r:id="rId1"/>
  <headerFooter>
    <oddHeader>&amp;C&amp;A&amp;R&amp;9CASE NO. 2015-00343
ATTACHMENT 1
TO AG DR NO. 1-36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workbookViewId="0"/>
  </sheetViews>
  <sheetFormatPr defaultRowHeight="15" x14ac:dyDescent="0.25"/>
  <cols>
    <col min="1" max="1" width="17.140625" customWidth="1"/>
    <col min="2" max="14" width="10.7109375" customWidth="1"/>
  </cols>
  <sheetData>
    <row r="1" spans="1:14" s="88" customFormat="1" ht="15.75" x14ac:dyDescent="0.25">
      <c r="A1" s="85" t="s">
        <v>99</v>
      </c>
      <c r="B1" s="84"/>
      <c r="C1" s="84"/>
      <c r="D1" s="84"/>
      <c r="E1" s="84"/>
      <c r="F1" s="86"/>
      <c r="G1" s="86"/>
      <c r="H1" s="87"/>
      <c r="I1" s="86"/>
      <c r="J1" s="84"/>
      <c r="K1" s="86"/>
      <c r="L1" s="87"/>
      <c r="M1" s="86"/>
      <c r="N1" s="86"/>
    </row>
    <row r="2" spans="1:14" s="88" customFormat="1" ht="16.5" thickBot="1" x14ac:dyDescent="0.3">
      <c r="A2" s="89"/>
      <c r="B2" s="90"/>
      <c r="C2" s="91" t="s">
        <v>100</v>
      </c>
      <c r="D2" s="92"/>
      <c r="E2" s="93"/>
      <c r="F2" s="94" t="s">
        <v>101</v>
      </c>
      <c r="G2" s="95"/>
      <c r="H2" s="90"/>
      <c r="I2" s="91" t="s">
        <v>102</v>
      </c>
      <c r="J2" s="92"/>
      <c r="K2" s="93"/>
      <c r="L2" s="96" t="s">
        <v>103</v>
      </c>
      <c r="M2" s="95"/>
      <c r="N2" s="97"/>
    </row>
    <row r="3" spans="1:14" s="88" customFormat="1" ht="16.5" thickTop="1" x14ac:dyDescent="0.25">
      <c r="A3" s="98" t="s">
        <v>104</v>
      </c>
      <c r="B3" s="99" t="s">
        <v>105</v>
      </c>
      <c r="C3" s="99" t="s">
        <v>106</v>
      </c>
      <c r="D3" s="100" t="s">
        <v>107</v>
      </c>
      <c r="E3" s="99" t="s">
        <v>105</v>
      </c>
      <c r="F3" s="99" t="s">
        <v>106</v>
      </c>
      <c r="G3" s="100" t="s">
        <v>107</v>
      </c>
      <c r="H3" s="99" t="s">
        <v>105</v>
      </c>
      <c r="I3" s="99" t="s">
        <v>106</v>
      </c>
      <c r="J3" s="100" t="s">
        <v>107</v>
      </c>
      <c r="K3" s="99" t="s">
        <v>105</v>
      </c>
      <c r="L3" s="99" t="s">
        <v>106</v>
      </c>
      <c r="M3" s="100" t="s">
        <v>108</v>
      </c>
      <c r="N3" s="100" t="s">
        <v>107</v>
      </c>
    </row>
    <row r="4" spans="1:14" s="88" customFormat="1" ht="15.75" x14ac:dyDescent="0.25">
      <c r="A4" s="84" t="s">
        <v>0</v>
      </c>
      <c r="B4" s="33">
        <v>34950790.049999997</v>
      </c>
      <c r="C4" s="33">
        <v>34201175</v>
      </c>
      <c r="D4" s="101">
        <v>-2.1447728332538711E-2</v>
      </c>
      <c r="E4" s="102">
        <v>0</v>
      </c>
      <c r="F4" s="103"/>
      <c r="G4" s="101"/>
      <c r="H4" s="104">
        <v>13623516.18807832</v>
      </c>
      <c r="I4" s="105">
        <v>16331681</v>
      </c>
      <c r="J4" s="101">
        <v>0.19878603838644415</v>
      </c>
      <c r="K4" s="104">
        <v>48574306.238078319</v>
      </c>
      <c r="L4" s="104">
        <v>50532856</v>
      </c>
      <c r="M4" s="4">
        <v>1958549.7619216815</v>
      </c>
      <c r="N4" s="101">
        <v>4.0320694490667518E-2</v>
      </c>
    </row>
    <row r="5" spans="1:14" s="88" customFormat="1" ht="15.75" x14ac:dyDescent="0.25">
      <c r="A5" s="84" t="s">
        <v>109</v>
      </c>
      <c r="B5" s="33">
        <v>10068544.639999999</v>
      </c>
      <c r="C5" s="33">
        <v>9353520</v>
      </c>
      <c r="D5" s="101">
        <v>-7.1015689512799227E-2</v>
      </c>
      <c r="E5" s="102">
        <v>0</v>
      </c>
      <c r="F5" s="33"/>
      <c r="G5" s="101"/>
      <c r="H5" s="105">
        <v>6424996.2409867626</v>
      </c>
      <c r="I5" s="105">
        <v>7672768</v>
      </c>
      <c r="J5" s="101">
        <v>0.19420583486934498</v>
      </c>
      <c r="K5" s="104">
        <v>16493540.880986761</v>
      </c>
      <c r="L5" s="104">
        <v>17026288</v>
      </c>
      <c r="M5" s="4">
        <v>532747.1190132387</v>
      </c>
      <c r="N5" s="101">
        <v>3.2300348533853815E-2</v>
      </c>
    </row>
    <row r="6" spans="1:14" s="88" customFormat="1" ht="15.75" x14ac:dyDescent="0.25">
      <c r="A6" s="84" t="s">
        <v>110</v>
      </c>
      <c r="B6" s="33">
        <v>114609.04</v>
      </c>
      <c r="C6" s="33">
        <v>106470</v>
      </c>
      <c r="D6" s="101">
        <v>-7.1015689512799282E-2</v>
      </c>
      <c r="E6" s="102"/>
      <c r="F6" s="33"/>
      <c r="G6" s="101"/>
      <c r="H6" s="105">
        <v>653779.14986009081</v>
      </c>
      <c r="I6" s="104">
        <v>768868</v>
      </c>
      <c r="J6" s="101">
        <v>0.17603628100489024</v>
      </c>
      <c r="K6" s="104">
        <v>768388.18986009085</v>
      </c>
      <c r="L6" s="104">
        <v>875338</v>
      </c>
      <c r="M6" s="4">
        <v>106949.81013990915</v>
      </c>
      <c r="N6" s="101">
        <v>0.13918721233779338</v>
      </c>
    </row>
    <row r="7" spans="1:14" s="88" customFormat="1" ht="15.75" x14ac:dyDescent="0.25">
      <c r="A7" s="84" t="s">
        <v>111</v>
      </c>
      <c r="B7" s="33">
        <v>903260.67999999993</v>
      </c>
      <c r="C7" s="73">
        <v>839115</v>
      </c>
      <c r="D7" s="101">
        <v>-7.1015689512799268E-2</v>
      </c>
      <c r="E7" s="102">
        <v>0</v>
      </c>
      <c r="F7" s="33"/>
      <c r="G7" s="101"/>
      <c r="H7" s="73">
        <v>1324471.121256266</v>
      </c>
      <c r="I7" s="33">
        <v>1576969</v>
      </c>
      <c r="J7" s="101">
        <v>0.19064053167443828</v>
      </c>
      <c r="K7" s="104">
        <v>2227731.801256266</v>
      </c>
      <c r="L7" s="104">
        <v>2416084</v>
      </c>
      <c r="M7" s="4">
        <v>188352.19874373404</v>
      </c>
      <c r="N7" s="101">
        <v>8.4548866536590342E-2</v>
      </c>
    </row>
    <row r="8" spans="1:14" s="88" customFormat="1" ht="15.75" x14ac:dyDescent="0.25">
      <c r="A8" s="84" t="s">
        <v>112</v>
      </c>
      <c r="B8" s="33">
        <v>54191.72</v>
      </c>
      <c r="C8" s="33">
        <v>51375</v>
      </c>
      <c r="D8" s="101">
        <v>-5.1976944079280031E-2</v>
      </c>
      <c r="E8" s="33"/>
      <c r="F8" s="33"/>
      <c r="G8" s="101"/>
      <c r="H8" s="104">
        <v>259277.70120840002</v>
      </c>
      <c r="I8" s="33">
        <v>285764</v>
      </c>
      <c r="J8" s="101">
        <v>0.10215417163973949</v>
      </c>
      <c r="K8" s="105">
        <v>313469.42120840005</v>
      </c>
      <c r="L8" s="105">
        <v>337139</v>
      </c>
      <c r="M8" s="4">
        <v>23669.578791599954</v>
      </c>
      <c r="N8" s="101">
        <v>7.5508413868107402E-2</v>
      </c>
    </row>
    <row r="9" spans="1:14" s="88" customFormat="1" ht="15.75" x14ac:dyDescent="0.25">
      <c r="A9" s="84" t="s">
        <v>113</v>
      </c>
      <c r="B9" s="33">
        <v>907066.2</v>
      </c>
      <c r="C9" s="33">
        <v>873000</v>
      </c>
      <c r="D9" s="101">
        <v>-3.7556465007735879E-2</v>
      </c>
      <c r="E9" s="33">
        <v>233596.5</v>
      </c>
      <c r="F9" s="104">
        <v>233596.5</v>
      </c>
      <c r="G9" s="101">
        <v>0</v>
      </c>
      <c r="H9" s="104">
        <v>13352942.32149356</v>
      </c>
      <c r="I9" s="104">
        <v>13862948.544399999</v>
      </c>
      <c r="J9" s="101">
        <v>3.8194295356575252E-2</v>
      </c>
      <c r="K9" s="105">
        <v>14493605.02149356</v>
      </c>
      <c r="L9" s="105">
        <v>14969545.044399999</v>
      </c>
      <c r="M9" s="4">
        <v>475940.02290643938</v>
      </c>
      <c r="N9" s="101">
        <v>3.2837932467501031E-2</v>
      </c>
    </row>
    <row r="10" spans="1:14" s="88" customFormat="1" ht="15.75" x14ac:dyDescent="0.25">
      <c r="A10" s="84" t="s">
        <v>114</v>
      </c>
      <c r="B10" s="108">
        <v>63000</v>
      </c>
      <c r="C10" s="108">
        <v>63000</v>
      </c>
      <c r="D10" s="101">
        <v>0</v>
      </c>
      <c r="E10" s="108">
        <v>109202.6</v>
      </c>
      <c r="F10" s="109">
        <v>109202.6</v>
      </c>
      <c r="G10" s="101">
        <v>0</v>
      </c>
      <c r="H10" s="109">
        <v>2446525.4575</v>
      </c>
      <c r="I10" s="109">
        <v>2446525.4575</v>
      </c>
      <c r="J10" s="101">
        <v>0</v>
      </c>
      <c r="K10" s="109">
        <v>2618728.0575000001</v>
      </c>
      <c r="L10" s="109">
        <v>2618728.0575000001</v>
      </c>
      <c r="M10" s="110">
        <v>0</v>
      </c>
      <c r="N10" s="111">
        <v>0</v>
      </c>
    </row>
    <row r="11" spans="1:14" s="88" customFormat="1" ht="15.75" x14ac:dyDescent="0.25">
      <c r="A11" s="112" t="s">
        <v>115</v>
      </c>
      <c r="B11" s="104">
        <v>47061462.329999998</v>
      </c>
      <c r="C11" s="104">
        <v>45487655</v>
      </c>
      <c r="D11" s="101">
        <v>-3.3441530544977401E-2</v>
      </c>
      <c r="E11" s="104">
        <v>342799.1</v>
      </c>
      <c r="F11" s="104">
        <v>342799.1</v>
      </c>
      <c r="G11" s="101">
        <v>0</v>
      </c>
      <c r="H11" s="104">
        <v>38085508.180383407</v>
      </c>
      <c r="I11" s="104">
        <v>42945524.001900002</v>
      </c>
      <c r="J11" s="101">
        <v>0.12760800770986772</v>
      </c>
      <c r="K11" s="104">
        <v>85489769.610383391</v>
      </c>
      <c r="L11" s="104">
        <v>88775978.101900011</v>
      </c>
      <c r="M11" s="104">
        <v>3286208.4915166032</v>
      </c>
      <c r="N11" s="101">
        <v>3.8439786497184388E-2</v>
      </c>
    </row>
    <row r="12" spans="1:14" s="88" customFormat="1" ht="15.75" x14ac:dyDescent="0.25">
      <c r="A12" s="89"/>
      <c r="B12" s="33"/>
      <c r="C12" s="33"/>
      <c r="D12" s="33"/>
      <c r="E12" s="104"/>
      <c r="F12" s="104"/>
      <c r="G12" s="33"/>
      <c r="H12" s="104"/>
      <c r="I12" s="104"/>
      <c r="J12" s="33"/>
      <c r="K12" s="104"/>
      <c r="L12" s="104"/>
      <c r="M12" s="104"/>
      <c r="N12" s="33"/>
    </row>
    <row r="13" spans="1:14" s="88" customFormat="1" ht="16.5" thickBot="1" x14ac:dyDescent="0.3">
      <c r="A13" s="107" t="s">
        <v>116</v>
      </c>
      <c r="B13" s="33"/>
      <c r="C13" s="33"/>
      <c r="D13" s="33"/>
      <c r="E13" s="33"/>
      <c r="F13" s="104"/>
      <c r="G13" s="33"/>
      <c r="H13" s="33"/>
      <c r="I13" s="33"/>
      <c r="J13" s="33"/>
      <c r="K13" s="108">
        <v>1936712.1789956738</v>
      </c>
      <c r="L13" s="108">
        <v>1958149.3649859296</v>
      </c>
      <c r="M13" s="34">
        <v>21437.185990255792</v>
      </c>
      <c r="N13" s="111">
        <v>1.1068854847276549E-2</v>
      </c>
    </row>
    <row r="14" spans="1:14" s="88" customFormat="1" ht="16.5" thickBot="1" x14ac:dyDescent="0.3">
      <c r="A14" s="112" t="s">
        <v>117</v>
      </c>
      <c r="B14" s="33"/>
      <c r="C14" s="33"/>
      <c r="D14" s="33"/>
      <c r="E14" s="33"/>
      <c r="F14" s="113"/>
      <c r="G14" s="33"/>
      <c r="H14" s="33"/>
      <c r="I14" s="113"/>
      <c r="J14" s="33"/>
      <c r="K14" s="106">
        <v>87426481.78937906</v>
      </c>
      <c r="L14" s="106">
        <v>90734127.466885939</v>
      </c>
      <c r="M14" s="114">
        <v>3307645.677506879</v>
      </c>
      <c r="N14" s="101">
        <v>3.7833452860145923E-2</v>
      </c>
    </row>
    <row r="17" spans="1:7" x14ac:dyDescent="0.25">
      <c r="A17" s="84" t="s">
        <v>123</v>
      </c>
      <c r="B17" s="84"/>
      <c r="C17" s="119" t="s">
        <v>124</v>
      </c>
      <c r="D17" s="121">
        <v>18.25</v>
      </c>
      <c r="F17" s="120"/>
      <c r="G17" s="121"/>
    </row>
    <row r="18" spans="1:7" x14ac:dyDescent="0.25">
      <c r="A18" s="84" t="s">
        <v>125</v>
      </c>
      <c r="B18" s="84"/>
      <c r="C18" s="119" t="s">
        <v>124</v>
      </c>
      <c r="D18" s="122">
        <v>45</v>
      </c>
      <c r="F18" s="120"/>
      <c r="G18" s="123"/>
    </row>
    <row r="19" spans="1:7" x14ac:dyDescent="0.25">
      <c r="A19" s="84" t="s">
        <v>126</v>
      </c>
      <c r="B19" s="84"/>
      <c r="C19" s="119" t="s">
        <v>127</v>
      </c>
      <c r="D19" s="122">
        <v>375</v>
      </c>
      <c r="F19" s="120"/>
      <c r="G19" s="123"/>
    </row>
    <row r="20" spans="1:7" x14ac:dyDescent="0.25">
      <c r="A20" s="84" t="s">
        <v>94</v>
      </c>
      <c r="B20" s="84"/>
      <c r="C20" s="119" t="s">
        <v>128</v>
      </c>
      <c r="D20" s="122">
        <v>375</v>
      </c>
      <c r="F20" s="120"/>
      <c r="G20" s="123"/>
    </row>
    <row r="21" spans="1:7" x14ac:dyDescent="0.25">
      <c r="A21" s="84" t="s">
        <v>95</v>
      </c>
      <c r="B21" s="84"/>
      <c r="C21" s="119" t="s">
        <v>129</v>
      </c>
      <c r="D21" s="122">
        <v>375</v>
      </c>
      <c r="F21" s="120"/>
      <c r="G21" s="123"/>
    </row>
  </sheetData>
  <pageMargins left="0.7" right="0.7" top="0.75" bottom="0.75" header="0.3" footer="0.3"/>
  <pageSetup scale="78" orientation="landscape" r:id="rId1"/>
  <headerFooter>
    <oddHeader>&amp;C&amp;A&amp;R&amp;9CASE NO. 2015-00343
ATTACHMENT 1
TO AG DR NO. 1-36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billing determinants</vt:lpstr>
      <vt:lpstr>peak</vt:lpstr>
      <vt:lpstr>rates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Eric  Wilen</cp:lastModifiedBy>
  <cp:lastPrinted>2016-02-26T14:08:55Z</cp:lastPrinted>
  <dcterms:created xsi:type="dcterms:W3CDTF">2015-11-10T17:27:36Z</dcterms:created>
  <dcterms:modified xsi:type="dcterms:W3CDTF">2016-02-26T14:08:58Z</dcterms:modified>
</cp:coreProperties>
</file>