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35" windowHeight="8550"/>
  </bookViews>
  <sheets>
    <sheet name="Div 091 Fiscal 2012" sheetId="11" r:id="rId1"/>
    <sheet name="Div 091 Fiscal 2013" sheetId="12" r:id="rId2"/>
    <sheet name="Div 091 Fiscal 2014" sheetId="13" r:id="rId3"/>
    <sheet name="Div 091 Fiscal 2015" sheetId="14" r:id="rId4"/>
    <sheet name="Div 091 YTD Fiscal 2016" sheetId="15" r:id="rId5"/>
  </sheets>
  <definedNames>
    <definedName name="EssAliasTable" localSheetId="0">"Default"</definedName>
    <definedName name="EssAliasTable" localSheetId="1">"Default"</definedName>
    <definedName name="EssAliasTable" localSheetId="2">"Default"</definedName>
    <definedName name="EssAliasTable" localSheetId="3">"Default"</definedName>
    <definedName name="EssAliasTable" localSheetId="4">"Default"</definedName>
    <definedName name="EssfHasNonUnique" localSheetId="0">FALSE</definedName>
    <definedName name="EssfHasNonUnique" localSheetId="1">FALSE</definedName>
    <definedName name="EssfHasNonUnique" localSheetId="2">FALSE</definedName>
    <definedName name="EssfHasNonUnique" localSheetId="3">FALSE</definedName>
    <definedName name="EssfHasNonUnique" localSheetId="4">FALSE</definedName>
    <definedName name="EssLatest" localSheetId="0">"Oct"</definedName>
    <definedName name="EssLatest" localSheetId="1">"Oct"</definedName>
    <definedName name="EssLatest" localSheetId="2">"Oct"</definedName>
    <definedName name="EssLatest" localSheetId="3">"Oct"</definedName>
    <definedName name="EssLatest" localSheetId="4">"Oct"</definedName>
    <definedName name="EssOptions" localSheetId="0">"A3100001100110100011001100020_0100000"</definedName>
    <definedName name="EssOptions" localSheetId="1">"A3100001100110100011001100020_0100000"</definedName>
    <definedName name="EssOptions" localSheetId="2">"A3100001100110100011001100020_0100000"</definedName>
    <definedName name="EssOptions" localSheetId="3">"A3100001100110100011001100020_0100000"</definedName>
    <definedName name="EssOptions" localSheetId="4">"A3100001100110100011001100020_0100000"</definedName>
    <definedName name="EssSamplingValue" localSheetId="0">100</definedName>
    <definedName name="EssSamplingValue" localSheetId="1">100</definedName>
    <definedName name="EssSamplingValue" localSheetId="2">100</definedName>
    <definedName name="EssSamplingValue" localSheetId="3">100</definedName>
    <definedName name="EssSamplingValue" localSheetId="4">100</definedName>
    <definedName name="_xlnm.Print_Area" localSheetId="0">'Div 091 Fiscal 2012'!$A$1:$N$281</definedName>
    <definedName name="_xlnm.Print_Area" localSheetId="1">'Div 091 Fiscal 2013'!$A$1:$N$272</definedName>
    <definedName name="_xlnm.Print_Area" localSheetId="2">'Div 091 Fiscal 2014'!$A$1:$N$266</definedName>
    <definedName name="_xlnm.Print_Area" localSheetId="3">'Div 091 Fiscal 2015'!$A$1:$N$264</definedName>
    <definedName name="_xlnm.Print_Area" localSheetId="4">'Div 091 YTD Fiscal 2016'!$A$1:$F$222</definedName>
    <definedName name="_xlnm.Print_Titles" localSheetId="0">'Div 091 Fiscal 2012'!$3:$10</definedName>
    <definedName name="_xlnm.Print_Titles" localSheetId="1">'Div 091 Fiscal 2013'!$3:$10</definedName>
    <definedName name="_xlnm.Print_Titles" localSheetId="2">'Div 091 Fiscal 2014'!$3:$10</definedName>
    <definedName name="_xlnm.Print_Titles" localSheetId="3">'Div 091 Fiscal 2015'!$3:$10</definedName>
    <definedName name="_xlnm.Print_Titles" localSheetId="4">'Div 091 YTD Fiscal 2016'!$3:$10</definedName>
  </definedNames>
  <calcPr calcId="145621"/>
</workbook>
</file>

<file path=xl/calcChain.xml><?xml version="1.0" encoding="utf-8"?>
<calcChain xmlns="http://schemas.openxmlformats.org/spreadsheetml/2006/main">
  <c r="C221" i="15" l="1"/>
  <c r="D221" i="15"/>
  <c r="E221" i="15"/>
  <c r="F221" i="15"/>
  <c r="B221" i="15"/>
  <c r="C218" i="15"/>
  <c r="D218" i="15"/>
  <c r="E218" i="15"/>
  <c r="F218" i="15"/>
  <c r="B218" i="15"/>
  <c r="F215" i="15"/>
  <c r="F216" i="15"/>
  <c r="F217" i="15"/>
  <c r="F214" i="15"/>
  <c r="C212" i="15"/>
  <c r="D212" i="15"/>
  <c r="E212" i="15"/>
  <c r="F212" i="15"/>
  <c r="B212" i="15"/>
  <c r="F206" i="15"/>
  <c r="F207" i="15"/>
  <c r="F208" i="15"/>
  <c r="F209" i="15"/>
  <c r="F210" i="15"/>
  <c r="F211" i="15"/>
  <c r="F205" i="15"/>
  <c r="C203" i="15"/>
  <c r="D203" i="15"/>
  <c r="E203" i="15"/>
  <c r="F203" i="15"/>
  <c r="B203" i="15"/>
  <c r="F197" i="15"/>
  <c r="F198" i="15"/>
  <c r="F199" i="15"/>
  <c r="F200" i="15"/>
  <c r="F201" i="15"/>
  <c r="F202" i="15"/>
  <c r="F196" i="15"/>
  <c r="C194" i="15"/>
  <c r="D194" i="15"/>
  <c r="E194" i="15"/>
  <c r="F194" i="15"/>
  <c r="B194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76" i="15"/>
  <c r="C174" i="15"/>
  <c r="D174" i="15"/>
  <c r="E174" i="15"/>
  <c r="F174" i="15"/>
  <c r="B174" i="15"/>
  <c r="F171" i="15"/>
  <c r="F172" i="15"/>
  <c r="F173" i="15"/>
  <c r="F170" i="15"/>
  <c r="C168" i="15"/>
  <c r="D168" i="15"/>
  <c r="E168" i="15"/>
  <c r="F168" i="15"/>
  <c r="B168" i="15"/>
  <c r="F165" i="15"/>
  <c r="F166" i="15"/>
  <c r="F167" i="15"/>
  <c r="F164" i="15"/>
  <c r="C162" i="15"/>
  <c r="D162" i="15"/>
  <c r="E162" i="15"/>
  <c r="F162" i="15"/>
  <c r="B162" i="15"/>
  <c r="F161" i="15"/>
  <c r="C159" i="15"/>
  <c r="D159" i="15"/>
  <c r="E159" i="15"/>
  <c r="F159" i="15"/>
  <c r="B159" i="15"/>
  <c r="F154" i="15"/>
  <c r="F155" i="15"/>
  <c r="F156" i="15"/>
  <c r="F157" i="15"/>
  <c r="F158" i="15"/>
  <c r="F153" i="15"/>
  <c r="C151" i="15"/>
  <c r="D151" i="15"/>
  <c r="E151" i="15"/>
  <c r="F151" i="15"/>
  <c r="B151" i="15"/>
  <c r="F140" i="15"/>
  <c r="F141" i="15"/>
  <c r="F142" i="15"/>
  <c r="F143" i="15"/>
  <c r="F144" i="15"/>
  <c r="F145" i="15"/>
  <c r="F146" i="15"/>
  <c r="F147" i="15"/>
  <c r="F148" i="15"/>
  <c r="F149" i="15"/>
  <c r="F150" i="15"/>
  <c r="F139" i="15"/>
  <c r="C137" i="15"/>
  <c r="D137" i="15"/>
  <c r="E137" i="15"/>
  <c r="F137" i="15"/>
  <c r="B137" i="15"/>
  <c r="F136" i="15"/>
  <c r="F135" i="15"/>
  <c r="C133" i="15"/>
  <c r="D133" i="15"/>
  <c r="E133" i="15"/>
  <c r="F133" i="15"/>
  <c r="B133" i="15"/>
  <c r="F124" i="15"/>
  <c r="F125" i="15"/>
  <c r="F126" i="15"/>
  <c r="F127" i="15"/>
  <c r="F128" i="15"/>
  <c r="F129" i="15"/>
  <c r="F130" i="15"/>
  <c r="F131" i="15"/>
  <c r="F132" i="15"/>
  <c r="F123" i="15"/>
  <c r="C121" i="15"/>
  <c r="D121" i="15"/>
  <c r="E121" i="15"/>
  <c r="F121" i="15"/>
  <c r="B121" i="15"/>
  <c r="F114" i="15"/>
  <c r="F115" i="15"/>
  <c r="F116" i="15"/>
  <c r="F117" i="15"/>
  <c r="F118" i="15"/>
  <c r="F119" i="15"/>
  <c r="F120" i="15"/>
  <c r="F113" i="15"/>
  <c r="C111" i="15"/>
  <c r="D111" i="15"/>
  <c r="E111" i="15"/>
  <c r="F111" i="15"/>
  <c r="B111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87" i="15"/>
  <c r="C85" i="15"/>
  <c r="D85" i="15"/>
  <c r="E85" i="15"/>
  <c r="F85" i="15"/>
  <c r="B85" i="15"/>
  <c r="F82" i="15"/>
  <c r="F83" i="15"/>
  <c r="F84" i="15"/>
  <c r="F81" i="15"/>
  <c r="C79" i="15"/>
  <c r="D79" i="15"/>
  <c r="E79" i="15"/>
  <c r="F79" i="15"/>
  <c r="B79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62" i="15"/>
  <c r="C60" i="15"/>
  <c r="D60" i="15"/>
  <c r="E60" i="15"/>
  <c r="F60" i="15"/>
  <c r="B60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32" i="15"/>
  <c r="C30" i="15"/>
  <c r="D30" i="15"/>
  <c r="E30" i="15"/>
  <c r="F30" i="15"/>
  <c r="B30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11" i="15"/>
  <c r="C263" i="14"/>
  <c r="D263" i="14"/>
  <c r="E263" i="14"/>
  <c r="F263" i="14"/>
  <c r="G263" i="14"/>
  <c r="H263" i="14"/>
  <c r="I263" i="14"/>
  <c r="J263" i="14"/>
  <c r="K263" i="14"/>
  <c r="L263" i="14"/>
  <c r="M263" i="14"/>
  <c r="N263" i="14"/>
  <c r="B263" i="14"/>
  <c r="C149" i="14"/>
  <c r="D149" i="14"/>
  <c r="E149" i="14"/>
  <c r="F149" i="14"/>
  <c r="G149" i="14"/>
  <c r="H149" i="14"/>
  <c r="I149" i="14"/>
  <c r="J149" i="14"/>
  <c r="K149" i="14"/>
  <c r="L149" i="14"/>
  <c r="M149" i="14"/>
  <c r="N149" i="14"/>
  <c r="B149" i="14"/>
  <c r="C260" i="14"/>
  <c r="D260" i="14"/>
  <c r="E260" i="14"/>
  <c r="F260" i="14"/>
  <c r="G260" i="14"/>
  <c r="H260" i="14"/>
  <c r="I260" i="14"/>
  <c r="J260" i="14"/>
  <c r="K260" i="14"/>
  <c r="L260" i="14"/>
  <c r="M260" i="14"/>
  <c r="N260" i="14"/>
  <c r="B260" i="14"/>
  <c r="N255" i="14"/>
  <c r="N256" i="14"/>
  <c r="N257" i="14"/>
  <c r="N258" i="14"/>
  <c r="N259" i="14"/>
  <c r="N254" i="14"/>
  <c r="C252" i="14"/>
  <c r="D252" i="14"/>
  <c r="E252" i="14"/>
  <c r="F252" i="14"/>
  <c r="G252" i="14"/>
  <c r="H252" i="14"/>
  <c r="I252" i="14"/>
  <c r="J252" i="14"/>
  <c r="K252" i="14"/>
  <c r="L252" i="14"/>
  <c r="M252" i="14"/>
  <c r="N252" i="14"/>
  <c r="B252" i="14"/>
  <c r="N242" i="14"/>
  <c r="N243" i="14"/>
  <c r="N244" i="14"/>
  <c r="N245" i="14"/>
  <c r="N246" i="14"/>
  <c r="N247" i="14"/>
  <c r="N248" i="14"/>
  <c r="N249" i="14"/>
  <c r="N250" i="14"/>
  <c r="N251" i="14"/>
  <c r="N241" i="14"/>
  <c r="C239" i="14"/>
  <c r="D239" i="14"/>
  <c r="E239" i="14"/>
  <c r="F239" i="14"/>
  <c r="G239" i="14"/>
  <c r="H239" i="14"/>
  <c r="I239" i="14"/>
  <c r="J239" i="14"/>
  <c r="K239" i="14"/>
  <c r="L239" i="14"/>
  <c r="M239" i="14"/>
  <c r="N239" i="14"/>
  <c r="B239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25" i="14"/>
  <c r="C223" i="14"/>
  <c r="D223" i="14"/>
  <c r="E223" i="14"/>
  <c r="F223" i="14"/>
  <c r="G223" i="14"/>
  <c r="H223" i="14"/>
  <c r="I223" i="14"/>
  <c r="J223" i="14"/>
  <c r="K223" i="14"/>
  <c r="L223" i="14"/>
  <c r="M223" i="14"/>
  <c r="N223" i="14"/>
  <c r="B223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199" i="14"/>
  <c r="C197" i="14"/>
  <c r="D197" i="14"/>
  <c r="E197" i="14"/>
  <c r="F197" i="14"/>
  <c r="G197" i="14"/>
  <c r="H197" i="14"/>
  <c r="I197" i="14"/>
  <c r="J197" i="14"/>
  <c r="K197" i="14"/>
  <c r="L197" i="14"/>
  <c r="M197" i="14"/>
  <c r="N197" i="14"/>
  <c r="B197" i="14"/>
  <c r="N194" i="14"/>
  <c r="N195" i="14"/>
  <c r="N196" i="14"/>
  <c r="N193" i="14"/>
  <c r="C191" i="14"/>
  <c r="D191" i="14"/>
  <c r="E191" i="14"/>
  <c r="F191" i="14"/>
  <c r="G191" i="14"/>
  <c r="H191" i="14"/>
  <c r="I191" i="14"/>
  <c r="J191" i="14"/>
  <c r="K191" i="14"/>
  <c r="L191" i="14"/>
  <c r="M191" i="14"/>
  <c r="N191" i="14"/>
  <c r="B191" i="14"/>
  <c r="N185" i="14"/>
  <c r="N186" i="14"/>
  <c r="N187" i="14"/>
  <c r="N188" i="14"/>
  <c r="N189" i="14"/>
  <c r="N190" i="14"/>
  <c r="N184" i="14"/>
  <c r="C182" i="14"/>
  <c r="D182" i="14"/>
  <c r="E182" i="14"/>
  <c r="F182" i="14"/>
  <c r="G182" i="14"/>
  <c r="H182" i="14"/>
  <c r="I182" i="14"/>
  <c r="J182" i="14"/>
  <c r="K182" i="14"/>
  <c r="L182" i="14"/>
  <c r="M182" i="14"/>
  <c r="N182" i="14"/>
  <c r="B182" i="14"/>
  <c r="N181" i="14"/>
  <c r="C179" i="14"/>
  <c r="D179" i="14"/>
  <c r="E179" i="14"/>
  <c r="F179" i="14"/>
  <c r="G179" i="14"/>
  <c r="H179" i="14"/>
  <c r="I179" i="14"/>
  <c r="J179" i="14"/>
  <c r="K179" i="14"/>
  <c r="L179" i="14"/>
  <c r="M179" i="14"/>
  <c r="N179" i="14"/>
  <c r="B179" i="14"/>
  <c r="N169" i="14"/>
  <c r="N170" i="14"/>
  <c r="N171" i="14"/>
  <c r="N172" i="14"/>
  <c r="N173" i="14"/>
  <c r="N174" i="14"/>
  <c r="N175" i="14"/>
  <c r="N176" i="14"/>
  <c r="N177" i="14"/>
  <c r="N178" i="14"/>
  <c r="N168" i="14"/>
  <c r="C166" i="14"/>
  <c r="D166" i="14"/>
  <c r="E166" i="14"/>
  <c r="F166" i="14"/>
  <c r="G166" i="14"/>
  <c r="H166" i="14"/>
  <c r="I166" i="14"/>
  <c r="J166" i="14"/>
  <c r="K166" i="14"/>
  <c r="L166" i="14"/>
  <c r="M166" i="14"/>
  <c r="N166" i="14"/>
  <c r="B166" i="14"/>
  <c r="N147" i="14"/>
  <c r="N148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46" i="14"/>
  <c r="C144" i="14"/>
  <c r="D144" i="14"/>
  <c r="E144" i="14"/>
  <c r="F144" i="14"/>
  <c r="G144" i="14"/>
  <c r="H144" i="14"/>
  <c r="I144" i="14"/>
  <c r="J144" i="14"/>
  <c r="K144" i="14"/>
  <c r="L144" i="14"/>
  <c r="M144" i="14"/>
  <c r="N144" i="14"/>
  <c r="B144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28" i="14"/>
  <c r="C126" i="14"/>
  <c r="D126" i="14"/>
  <c r="E126" i="14"/>
  <c r="F126" i="14"/>
  <c r="G126" i="14"/>
  <c r="H126" i="14"/>
  <c r="I126" i="14"/>
  <c r="J126" i="14"/>
  <c r="K126" i="14"/>
  <c r="L126" i="14"/>
  <c r="M126" i="14"/>
  <c r="N126" i="14"/>
  <c r="B126" i="14"/>
  <c r="N117" i="14"/>
  <c r="N118" i="14"/>
  <c r="N119" i="14"/>
  <c r="N120" i="14"/>
  <c r="N121" i="14"/>
  <c r="N122" i="14"/>
  <c r="N123" i="14"/>
  <c r="N124" i="14"/>
  <c r="N125" i="14"/>
  <c r="N116" i="14"/>
  <c r="C114" i="14"/>
  <c r="D114" i="14"/>
  <c r="E114" i="14"/>
  <c r="F114" i="14"/>
  <c r="G114" i="14"/>
  <c r="H114" i="14"/>
  <c r="I114" i="14"/>
  <c r="J114" i="14"/>
  <c r="K114" i="14"/>
  <c r="L114" i="14"/>
  <c r="M114" i="14"/>
  <c r="N114" i="14"/>
  <c r="B114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91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B89" i="14"/>
  <c r="N85" i="14"/>
  <c r="N86" i="14"/>
  <c r="N87" i="14"/>
  <c r="N88" i="14"/>
  <c r="N84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B82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59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B57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30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B28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11" i="14"/>
  <c r="C265" i="13"/>
  <c r="D265" i="13"/>
  <c r="E265" i="13"/>
  <c r="F265" i="13"/>
  <c r="G265" i="13"/>
  <c r="H265" i="13"/>
  <c r="I265" i="13"/>
  <c r="J265" i="13"/>
  <c r="K265" i="13"/>
  <c r="L265" i="13"/>
  <c r="M265" i="13"/>
  <c r="N265" i="13"/>
  <c r="B265" i="13"/>
  <c r="C262" i="13"/>
  <c r="D262" i="13"/>
  <c r="E262" i="13"/>
  <c r="F262" i="13"/>
  <c r="G262" i="13"/>
  <c r="H262" i="13"/>
  <c r="I262" i="13"/>
  <c r="J262" i="13"/>
  <c r="K262" i="13"/>
  <c r="L262" i="13"/>
  <c r="M262" i="13"/>
  <c r="N262" i="13"/>
  <c r="B262" i="13"/>
  <c r="N255" i="13"/>
  <c r="N256" i="13"/>
  <c r="N257" i="13"/>
  <c r="N258" i="13"/>
  <c r="N259" i="13"/>
  <c r="N260" i="13"/>
  <c r="N261" i="13"/>
  <c r="N254" i="13"/>
  <c r="C252" i="13"/>
  <c r="D252" i="13"/>
  <c r="E252" i="13"/>
  <c r="F252" i="13"/>
  <c r="G252" i="13"/>
  <c r="H252" i="13"/>
  <c r="I252" i="13"/>
  <c r="J252" i="13"/>
  <c r="K252" i="13"/>
  <c r="L252" i="13"/>
  <c r="M252" i="13"/>
  <c r="N252" i="13"/>
  <c r="B252" i="13"/>
  <c r="N251" i="13"/>
  <c r="C249" i="13"/>
  <c r="D249" i="13"/>
  <c r="E249" i="13"/>
  <c r="F249" i="13"/>
  <c r="G249" i="13"/>
  <c r="H249" i="13"/>
  <c r="I249" i="13"/>
  <c r="J249" i="13"/>
  <c r="K249" i="13"/>
  <c r="L249" i="13"/>
  <c r="M249" i="13"/>
  <c r="N249" i="13"/>
  <c r="B249" i="13"/>
  <c r="N243" i="13"/>
  <c r="N244" i="13"/>
  <c r="N245" i="13"/>
  <c r="N246" i="13"/>
  <c r="N247" i="13"/>
  <c r="N248" i="13"/>
  <c r="N242" i="13"/>
  <c r="C240" i="13"/>
  <c r="D240" i="13"/>
  <c r="E240" i="13"/>
  <c r="F240" i="13"/>
  <c r="G240" i="13"/>
  <c r="H240" i="13"/>
  <c r="I240" i="13"/>
  <c r="J240" i="13"/>
  <c r="K240" i="13"/>
  <c r="L240" i="13"/>
  <c r="M240" i="13"/>
  <c r="N240" i="13"/>
  <c r="B240" i="13"/>
  <c r="N234" i="13"/>
  <c r="N235" i="13"/>
  <c r="N236" i="13"/>
  <c r="N237" i="13"/>
  <c r="N238" i="13"/>
  <c r="N239" i="13"/>
  <c r="N233" i="13"/>
  <c r="C231" i="13"/>
  <c r="D231" i="13"/>
  <c r="E231" i="13"/>
  <c r="F231" i="13"/>
  <c r="G231" i="13"/>
  <c r="H231" i="13"/>
  <c r="I231" i="13"/>
  <c r="J231" i="13"/>
  <c r="K231" i="13"/>
  <c r="L231" i="13"/>
  <c r="M231" i="13"/>
  <c r="N231" i="13"/>
  <c r="B231" i="13"/>
  <c r="N207" i="13"/>
  <c r="N208" i="13"/>
  <c r="N209" i="13"/>
  <c r="N210" i="13"/>
  <c r="N211" i="13"/>
  <c r="N212" i="13"/>
  <c r="N213" i="13"/>
  <c r="N214" i="13"/>
  <c r="N215" i="13"/>
  <c r="N216" i="13"/>
  <c r="N217" i="13"/>
  <c r="N218" i="13"/>
  <c r="N219" i="13"/>
  <c r="N220" i="13"/>
  <c r="N221" i="13"/>
  <c r="N222" i="13"/>
  <c r="N223" i="13"/>
  <c r="N224" i="13"/>
  <c r="N225" i="13"/>
  <c r="N226" i="13"/>
  <c r="N227" i="13"/>
  <c r="N228" i="13"/>
  <c r="N229" i="13"/>
  <c r="N230" i="13"/>
  <c r="N206" i="13"/>
  <c r="C204" i="13"/>
  <c r="D204" i="13"/>
  <c r="E204" i="13"/>
  <c r="F204" i="13"/>
  <c r="G204" i="13"/>
  <c r="H204" i="13"/>
  <c r="I204" i="13"/>
  <c r="J204" i="13"/>
  <c r="K204" i="13"/>
  <c r="L204" i="13"/>
  <c r="M204" i="13"/>
  <c r="N204" i="13"/>
  <c r="B204" i="13"/>
  <c r="N200" i="13"/>
  <c r="N201" i="13"/>
  <c r="N202" i="13"/>
  <c r="N203" i="13"/>
  <c r="N199" i="13"/>
  <c r="C197" i="13"/>
  <c r="D197" i="13"/>
  <c r="E197" i="13"/>
  <c r="F197" i="13"/>
  <c r="G197" i="13"/>
  <c r="H197" i="13"/>
  <c r="I197" i="13"/>
  <c r="J197" i="13"/>
  <c r="K197" i="13"/>
  <c r="L197" i="13"/>
  <c r="M197" i="13"/>
  <c r="N197" i="13"/>
  <c r="B197" i="13"/>
  <c r="N191" i="13"/>
  <c r="N192" i="13"/>
  <c r="N193" i="13"/>
  <c r="N194" i="13"/>
  <c r="N195" i="13"/>
  <c r="N196" i="13"/>
  <c r="N190" i="13"/>
  <c r="C188" i="13"/>
  <c r="D188" i="13"/>
  <c r="E188" i="13"/>
  <c r="F188" i="13"/>
  <c r="G188" i="13"/>
  <c r="H188" i="13"/>
  <c r="I188" i="13"/>
  <c r="J188" i="13"/>
  <c r="K188" i="13"/>
  <c r="L188" i="13"/>
  <c r="M188" i="13"/>
  <c r="N188" i="13"/>
  <c r="B188" i="13"/>
  <c r="N178" i="13"/>
  <c r="N179" i="13"/>
  <c r="N180" i="13"/>
  <c r="N181" i="13"/>
  <c r="N182" i="13"/>
  <c r="N183" i="13"/>
  <c r="N184" i="13"/>
  <c r="N185" i="13"/>
  <c r="N186" i="13"/>
  <c r="N187" i="13"/>
  <c r="N177" i="13"/>
  <c r="C175" i="13"/>
  <c r="D175" i="13"/>
  <c r="E175" i="13"/>
  <c r="F175" i="13"/>
  <c r="G175" i="13"/>
  <c r="H175" i="13"/>
  <c r="I175" i="13"/>
  <c r="J175" i="13"/>
  <c r="K175" i="13"/>
  <c r="L175" i="13"/>
  <c r="M175" i="13"/>
  <c r="N175" i="13"/>
  <c r="B175" i="13"/>
  <c r="N161" i="13"/>
  <c r="N162" i="13"/>
  <c r="N163" i="13"/>
  <c r="N164" i="13"/>
  <c r="N165" i="13"/>
  <c r="N166" i="13"/>
  <c r="N167" i="13"/>
  <c r="N168" i="13"/>
  <c r="N169" i="13"/>
  <c r="N170" i="13"/>
  <c r="N171" i="13"/>
  <c r="N172" i="13"/>
  <c r="N173" i="13"/>
  <c r="N174" i="13"/>
  <c r="N160" i="13"/>
  <c r="C158" i="13"/>
  <c r="D158" i="13"/>
  <c r="E158" i="13"/>
  <c r="F158" i="13"/>
  <c r="G158" i="13"/>
  <c r="H158" i="13"/>
  <c r="I158" i="13"/>
  <c r="J158" i="13"/>
  <c r="K158" i="13"/>
  <c r="L158" i="13"/>
  <c r="M158" i="13"/>
  <c r="N158" i="13"/>
  <c r="B158" i="13"/>
  <c r="N155" i="13"/>
  <c r="N156" i="13"/>
  <c r="N157" i="13"/>
  <c r="N154" i="13"/>
  <c r="C152" i="13"/>
  <c r="D152" i="13"/>
  <c r="E152" i="13"/>
  <c r="F152" i="13"/>
  <c r="G152" i="13"/>
  <c r="H152" i="13"/>
  <c r="I152" i="13"/>
  <c r="J152" i="13"/>
  <c r="K152" i="13"/>
  <c r="L152" i="13"/>
  <c r="M152" i="13"/>
  <c r="N152" i="13"/>
  <c r="B152" i="13"/>
  <c r="N136" i="13"/>
  <c r="N137" i="13"/>
  <c r="N138" i="13"/>
  <c r="N139" i="13"/>
  <c r="N140" i="13"/>
  <c r="N141" i="13"/>
  <c r="N142" i="13"/>
  <c r="N143" i="13"/>
  <c r="N144" i="13"/>
  <c r="N145" i="13"/>
  <c r="N146" i="13"/>
  <c r="N147" i="13"/>
  <c r="N148" i="13"/>
  <c r="N149" i="13"/>
  <c r="N150" i="13"/>
  <c r="N151" i="13"/>
  <c r="N135" i="13"/>
  <c r="C133" i="13"/>
  <c r="D133" i="13"/>
  <c r="E133" i="13"/>
  <c r="F133" i="13"/>
  <c r="G133" i="13"/>
  <c r="H133" i="13"/>
  <c r="I133" i="13"/>
  <c r="J133" i="13"/>
  <c r="K133" i="13"/>
  <c r="L133" i="13"/>
  <c r="M133" i="13"/>
  <c r="N133" i="13"/>
  <c r="B133" i="13"/>
  <c r="N122" i="13"/>
  <c r="N123" i="13"/>
  <c r="N124" i="13"/>
  <c r="N125" i="13"/>
  <c r="N126" i="13"/>
  <c r="N127" i="13"/>
  <c r="N128" i="13"/>
  <c r="N129" i="13"/>
  <c r="N130" i="13"/>
  <c r="N131" i="13"/>
  <c r="N132" i="13"/>
  <c r="N121" i="13"/>
  <c r="C119" i="13"/>
  <c r="D119" i="13"/>
  <c r="E119" i="13"/>
  <c r="F119" i="13"/>
  <c r="G119" i="13"/>
  <c r="H119" i="13"/>
  <c r="I119" i="13"/>
  <c r="J119" i="13"/>
  <c r="K119" i="13"/>
  <c r="L119" i="13"/>
  <c r="M119" i="13"/>
  <c r="N119" i="13"/>
  <c r="B119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94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B92" i="13"/>
  <c r="N88" i="13"/>
  <c r="N89" i="13"/>
  <c r="N90" i="13"/>
  <c r="N91" i="13"/>
  <c r="N87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B85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64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B62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34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B32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11" i="13"/>
  <c r="C271" i="12"/>
  <c r="D271" i="12"/>
  <c r="E271" i="12"/>
  <c r="F271" i="12"/>
  <c r="G271" i="12"/>
  <c r="H271" i="12"/>
  <c r="I271" i="12"/>
  <c r="J271" i="12"/>
  <c r="K271" i="12"/>
  <c r="L271" i="12"/>
  <c r="M271" i="12"/>
  <c r="N271" i="12"/>
  <c r="B271" i="12"/>
  <c r="C268" i="12"/>
  <c r="D268" i="12"/>
  <c r="E268" i="12"/>
  <c r="F268" i="12"/>
  <c r="G268" i="12"/>
  <c r="H268" i="12"/>
  <c r="I268" i="12"/>
  <c r="J268" i="12"/>
  <c r="K268" i="12"/>
  <c r="L268" i="12"/>
  <c r="M268" i="12"/>
  <c r="N268" i="12"/>
  <c r="B268" i="12"/>
  <c r="N260" i="12"/>
  <c r="N261" i="12"/>
  <c r="N262" i="12"/>
  <c r="N263" i="12"/>
  <c r="N264" i="12"/>
  <c r="N265" i="12"/>
  <c r="N266" i="12"/>
  <c r="N267" i="12"/>
  <c r="N259" i="12"/>
  <c r="C257" i="12"/>
  <c r="D257" i="12"/>
  <c r="E257" i="12"/>
  <c r="F257" i="12"/>
  <c r="G257" i="12"/>
  <c r="H257" i="12"/>
  <c r="I257" i="12"/>
  <c r="J257" i="12"/>
  <c r="K257" i="12"/>
  <c r="L257" i="12"/>
  <c r="M257" i="12"/>
  <c r="N257" i="12"/>
  <c r="B257" i="12"/>
  <c r="N256" i="12"/>
  <c r="C254" i="12"/>
  <c r="D254" i="12"/>
  <c r="E254" i="12"/>
  <c r="F254" i="12"/>
  <c r="G254" i="12"/>
  <c r="H254" i="12"/>
  <c r="I254" i="12"/>
  <c r="J254" i="12"/>
  <c r="K254" i="12"/>
  <c r="L254" i="12"/>
  <c r="M254" i="12"/>
  <c r="N254" i="12"/>
  <c r="C242" i="12"/>
  <c r="D242" i="12"/>
  <c r="E242" i="12"/>
  <c r="F242" i="12"/>
  <c r="G242" i="12"/>
  <c r="H242" i="12"/>
  <c r="I242" i="12"/>
  <c r="J242" i="12"/>
  <c r="K242" i="12"/>
  <c r="L242" i="12"/>
  <c r="M242" i="12"/>
  <c r="N242" i="12"/>
  <c r="B242" i="12"/>
  <c r="B254" i="12"/>
  <c r="N235" i="12"/>
  <c r="N236" i="12"/>
  <c r="N237" i="12"/>
  <c r="N238" i="12"/>
  <c r="N239" i="12"/>
  <c r="N240" i="12"/>
  <c r="N241" i="12"/>
  <c r="N243" i="12"/>
  <c r="N244" i="12"/>
  <c r="N245" i="12"/>
  <c r="N246" i="12"/>
  <c r="N247" i="12"/>
  <c r="N248" i="12"/>
  <c r="N249" i="12"/>
  <c r="N250" i="12"/>
  <c r="N251" i="12"/>
  <c r="N252" i="12"/>
  <c r="N253" i="12"/>
  <c r="N234" i="12"/>
  <c r="C232" i="12"/>
  <c r="D232" i="12"/>
  <c r="E232" i="12"/>
  <c r="F232" i="12"/>
  <c r="G232" i="12"/>
  <c r="H232" i="12"/>
  <c r="I232" i="12"/>
  <c r="J232" i="12"/>
  <c r="K232" i="12"/>
  <c r="L232" i="12"/>
  <c r="M232" i="12"/>
  <c r="N232" i="12"/>
  <c r="B23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12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B210" i="12"/>
  <c r="N206" i="12"/>
  <c r="N207" i="12"/>
  <c r="N208" i="12"/>
  <c r="N209" i="12"/>
  <c r="N205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B203" i="12"/>
  <c r="N199" i="12"/>
  <c r="N200" i="12"/>
  <c r="N201" i="12"/>
  <c r="N202" i="12"/>
  <c r="N198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B196" i="12"/>
  <c r="N186" i="12"/>
  <c r="N187" i="12"/>
  <c r="N188" i="12"/>
  <c r="N189" i="12"/>
  <c r="N190" i="12"/>
  <c r="N191" i="12"/>
  <c r="N192" i="12"/>
  <c r="N193" i="12"/>
  <c r="N194" i="12"/>
  <c r="N195" i="12"/>
  <c r="N185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B183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70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B168" i="12"/>
  <c r="N165" i="12"/>
  <c r="N166" i="12"/>
  <c r="N167" i="12"/>
  <c r="N164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B162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39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B137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24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B122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97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B95" i="12"/>
  <c r="N90" i="12"/>
  <c r="N91" i="12"/>
  <c r="N92" i="12"/>
  <c r="N93" i="12"/>
  <c r="N94" i="12"/>
  <c r="N89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B87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66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B64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36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B34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11" i="12"/>
  <c r="C280" i="11" l="1"/>
  <c r="D280" i="11"/>
  <c r="E280" i="11"/>
  <c r="F280" i="11"/>
  <c r="G280" i="11"/>
  <c r="H280" i="11"/>
  <c r="I280" i="11"/>
  <c r="J280" i="11"/>
  <c r="K280" i="11"/>
  <c r="L280" i="11"/>
  <c r="M280" i="11"/>
  <c r="N280" i="11"/>
  <c r="B280" i="11"/>
  <c r="C277" i="11"/>
  <c r="D277" i="11"/>
  <c r="E277" i="11"/>
  <c r="F277" i="11"/>
  <c r="G277" i="11"/>
  <c r="H277" i="11"/>
  <c r="I277" i="11"/>
  <c r="J277" i="11"/>
  <c r="K277" i="11"/>
  <c r="L277" i="11"/>
  <c r="M277" i="11"/>
  <c r="N277" i="11"/>
  <c r="B277" i="11"/>
  <c r="N271" i="11"/>
  <c r="N272" i="11"/>
  <c r="N273" i="11"/>
  <c r="N274" i="11"/>
  <c r="N275" i="11"/>
  <c r="N276" i="11"/>
  <c r="N270" i="11"/>
  <c r="C268" i="11"/>
  <c r="D268" i="11"/>
  <c r="E268" i="11"/>
  <c r="F268" i="11"/>
  <c r="G268" i="11"/>
  <c r="H268" i="11"/>
  <c r="I268" i="11"/>
  <c r="J268" i="11"/>
  <c r="K268" i="11"/>
  <c r="L268" i="11"/>
  <c r="M268" i="11"/>
  <c r="N268" i="11"/>
  <c r="B268" i="11"/>
  <c r="N267" i="11"/>
  <c r="C265" i="11"/>
  <c r="D265" i="11"/>
  <c r="E265" i="11"/>
  <c r="F265" i="11"/>
  <c r="G265" i="11"/>
  <c r="H265" i="11"/>
  <c r="I265" i="11"/>
  <c r="J265" i="11"/>
  <c r="K265" i="11"/>
  <c r="L265" i="11"/>
  <c r="M265" i="11"/>
  <c r="N265" i="11"/>
  <c r="B265" i="11"/>
  <c r="N256" i="11"/>
  <c r="N257" i="11"/>
  <c r="N258" i="11"/>
  <c r="N259" i="11"/>
  <c r="N260" i="11"/>
  <c r="N261" i="11"/>
  <c r="N262" i="11"/>
  <c r="N263" i="11"/>
  <c r="N264" i="11"/>
  <c r="N255" i="11"/>
  <c r="C253" i="11"/>
  <c r="D253" i="11"/>
  <c r="E253" i="11"/>
  <c r="F253" i="11"/>
  <c r="G253" i="11"/>
  <c r="H253" i="11"/>
  <c r="I253" i="11"/>
  <c r="J253" i="11"/>
  <c r="K253" i="11"/>
  <c r="L253" i="11"/>
  <c r="M253" i="11"/>
  <c r="N253" i="11"/>
  <c r="B253" i="11"/>
  <c r="N243" i="11"/>
  <c r="N244" i="11"/>
  <c r="N245" i="11"/>
  <c r="N246" i="11"/>
  <c r="N247" i="11"/>
  <c r="N248" i="11"/>
  <c r="N249" i="11"/>
  <c r="N250" i="11"/>
  <c r="N251" i="11"/>
  <c r="N252" i="11"/>
  <c r="N242" i="11"/>
  <c r="C240" i="11"/>
  <c r="D240" i="11"/>
  <c r="E240" i="11"/>
  <c r="F240" i="11"/>
  <c r="G240" i="11"/>
  <c r="H240" i="11"/>
  <c r="I240" i="11"/>
  <c r="J240" i="11"/>
  <c r="K240" i="11"/>
  <c r="L240" i="11"/>
  <c r="M240" i="11"/>
  <c r="N240" i="11"/>
  <c r="B240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12" i="11"/>
  <c r="C210" i="11"/>
  <c r="D210" i="11"/>
  <c r="E210" i="11"/>
  <c r="F210" i="11"/>
  <c r="G210" i="11"/>
  <c r="H210" i="11"/>
  <c r="I210" i="11"/>
  <c r="J210" i="11"/>
  <c r="K210" i="11"/>
  <c r="L210" i="11"/>
  <c r="M210" i="11"/>
  <c r="N210" i="11"/>
  <c r="B210" i="11"/>
  <c r="N206" i="11"/>
  <c r="N207" i="11"/>
  <c r="N208" i="11"/>
  <c r="N209" i="11"/>
  <c r="N205" i="11"/>
  <c r="C203" i="11"/>
  <c r="D203" i="11"/>
  <c r="E203" i="11"/>
  <c r="F203" i="11"/>
  <c r="G203" i="11"/>
  <c r="H203" i="11"/>
  <c r="I203" i="11"/>
  <c r="J203" i="11"/>
  <c r="K203" i="11"/>
  <c r="L203" i="11"/>
  <c r="M203" i="11"/>
  <c r="N203" i="11"/>
  <c r="B203" i="11"/>
  <c r="N197" i="11"/>
  <c r="N198" i="11"/>
  <c r="N199" i="11"/>
  <c r="N200" i="11"/>
  <c r="N201" i="11"/>
  <c r="N202" i="11"/>
  <c r="N196" i="11"/>
  <c r="C194" i="11"/>
  <c r="D194" i="11"/>
  <c r="E194" i="11"/>
  <c r="F194" i="11"/>
  <c r="G194" i="11"/>
  <c r="H194" i="11"/>
  <c r="I194" i="11"/>
  <c r="J194" i="11"/>
  <c r="K194" i="11"/>
  <c r="L194" i="11"/>
  <c r="M194" i="11"/>
  <c r="N194" i="11"/>
  <c r="B194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79" i="11"/>
  <c r="C177" i="11"/>
  <c r="D177" i="11"/>
  <c r="E177" i="11"/>
  <c r="F177" i="11"/>
  <c r="G177" i="11"/>
  <c r="H177" i="11"/>
  <c r="I177" i="11"/>
  <c r="J177" i="11"/>
  <c r="K177" i="11"/>
  <c r="L177" i="11"/>
  <c r="M177" i="11"/>
  <c r="N177" i="11"/>
  <c r="B177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63" i="11"/>
  <c r="C161" i="11"/>
  <c r="D161" i="11"/>
  <c r="E161" i="11"/>
  <c r="F161" i="11"/>
  <c r="G161" i="11"/>
  <c r="H161" i="11"/>
  <c r="I161" i="11"/>
  <c r="J161" i="11"/>
  <c r="K161" i="11"/>
  <c r="L161" i="11"/>
  <c r="M161" i="11"/>
  <c r="N161" i="11"/>
  <c r="B161" i="11"/>
  <c r="N158" i="11"/>
  <c r="N159" i="11"/>
  <c r="N160" i="11"/>
  <c r="N157" i="11"/>
  <c r="C155" i="11"/>
  <c r="D155" i="11"/>
  <c r="E155" i="11"/>
  <c r="F155" i="11"/>
  <c r="G155" i="11"/>
  <c r="H155" i="11"/>
  <c r="I155" i="11"/>
  <c r="J155" i="11"/>
  <c r="K155" i="11"/>
  <c r="L155" i="11"/>
  <c r="M155" i="11"/>
  <c r="N155" i="11"/>
  <c r="B155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33" i="11"/>
  <c r="C131" i="11"/>
  <c r="D131" i="11"/>
  <c r="E131" i="11"/>
  <c r="F131" i="11"/>
  <c r="G131" i="11"/>
  <c r="H131" i="11"/>
  <c r="I131" i="11"/>
  <c r="J131" i="11"/>
  <c r="K131" i="11"/>
  <c r="L131" i="11"/>
  <c r="M131" i="11"/>
  <c r="N131" i="11"/>
  <c r="B131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17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B115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89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B87" i="11"/>
  <c r="N82" i="11"/>
  <c r="N83" i="11"/>
  <c r="N84" i="11"/>
  <c r="N85" i="11"/>
  <c r="N86" i="11"/>
  <c r="N81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B79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58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B56" i="11"/>
  <c r="N45" i="11"/>
  <c r="N46" i="11"/>
  <c r="N47" i="11"/>
  <c r="N48" i="11"/>
  <c r="N49" i="11"/>
  <c r="N50" i="11"/>
  <c r="N51" i="11"/>
  <c r="N52" i="11"/>
  <c r="N53" i="11"/>
  <c r="N54" i="11"/>
  <c r="N55" i="11"/>
  <c r="N44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B42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11" i="11"/>
</calcChain>
</file>

<file path=xl/sharedStrings.xml><?xml version="1.0" encoding="utf-8"?>
<sst xmlns="http://schemas.openxmlformats.org/spreadsheetml/2006/main" count="2896" uniqueCount="425">
  <si>
    <t>Labor</t>
  </si>
  <si>
    <t>Benefits</t>
  </si>
  <si>
    <t>Materials &amp; Supplies</t>
  </si>
  <si>
    <t>Vehicles &amp; Equip</t>
  </si>
  <si>
    <t>Print &amp; Postages</t>
  </si>
  <si>
    <t>Insurance</t>
  </si>
  <si>
    <t>Marketing</t>
  </si>
  <si>
    <t>Employee Welfare</t>
  </si>
  <si>
    <t>Information Technologies</t>
  </si>
  <si>
    <t>Rent, Maint., &amp; Utilities</t>
  </si>
  <si>
    <t>Directors &amp; Shareholders &amp;PR</t>
  </si>
  <si>
    <t>Telecom</t>
  </si>
  <si>
    <t>Travel &amp; Entertainment</t>
  </si>
  <si>
    <t>Dues &amp; Donations</t>
  </si>
  <si>
    <t>Training</t>
  </si>
  <si>
    <t>Outside Services</t>
  </si>
  <si>
    <t>Provision for Bad Debt</t>
  </si>
  <si>
    <t>Miscellaneous</t>
  </si>
  <si>
    <t>Operation &amp; Maintenance Expenses</t>
  </si>
  <si>
    <t>Atmos Energy Corporation</t>
  </si>
  <si>
    <t>Total O&amp;M Expenses Before Allocations</t>
  </si>
  <si>
    <t>Fiscal 2012</t>
  </si>
  <si>
    <t>Fiscal 2013</t>
  </si>
  <si>
    <t>Fiscal 2014</t>
  </si>
  <si>
    <t>Fiscal 2015</t>
  </si>
  <si>
    <t>0</t>
  </si>
  <si>
    <t>Customer accounts-Meter readin - Non-project Labor 9020-01000</t>
  </si>
  <si>
    <t>Customer accounts-Customer rec - Non-project Labor 9030-01000</t>
  </si>
  <si>
    <t>Sales-Supervision - Non-project Labor 9110-01000</t>
  </si>
  <si>
    <t>Other storage-Maintenance of s - Non-project Labor 8432-01000</t>
  </si>
  <si>
    <t>Distribution-Operation supervi - Non-project Labor 8700-01000</t>
  </si>
  <si>
    <t>Mains and Services Expenses - Non-project Labor 8740-01000</t>
  </si>
  <si>
    <t>Distribution-Measuring and reg - Non-project Labor 8750-01000</t>
  </si>
  <si>
    <t>Distribution-Measuring and reg - Non-project Labor 8760-01000</t>
  </si>
  <si>
    <t>Meter and house regulator expe - Non-project Labor 8780-01000</t>
  </si>
  <si>
    <t>Distribution-Other expenses - Non-project Labor 8800-01000</t>
  </si>
  <si>
    <t>Distribution-Operation supervi - Capital Labor 8700-01001</t>
  </si>
  <si>
    <t>Distribution-Operation supervi - Capital Labor Contra 8700-01002</t>
  </si>
  <si>
    <t>Mains expenses - O&amp;M Project Labor and Contra 8560-01006</t>
  </si>
  <si>
    <t>Distribution-Operation supervi - O&amp;M Project Labor and Contra 8700-01006</t>
  </si>
  <si>
    <t>Mains and Services Expenses - Expense Labor Accrual 8740-01008</t>
  </si>
  <si>
    <t>Distribution-Measuring and reg - Expense Labor Accrual 8750-01008</t>
  </si>
  <si>
    <t>Distribution-Measuring and reg - Expense Labor Accrual 8760-01008</t>
  </si>
  <si>
    <t>Meter and house regulator expe - Expense Labor Accrual 8780-01008</t>
  </si>
  <si>
    <t>Distribution-Other expenses - Expense Labor Accrual 8800-01008</t>
  </si>
  <si>
    <t>Customer accounts-Meter readin - Expense Labor Accrual 9020-01008</t>
  </si>
  <si>
    <t>Customer accounts-Customer rec - Expense Labor Accrual 9030-01008</t>
  </si>
  <si>
    <t>Customer service-Operating inf - Expense Labor Accrual 9090-01008</t>
  </si>
  <si>
    <t>Sales-Supervision - Expense Labor Accrual 9110-01008</t>
  </si>
  <si>
    <t>Other storage-Maintenance of s - Expense Labor Accrual 8432-01008</t>
  </si>
  <si>
    <t>Mains expenses - Expense Labor Accrual 8560-01008</t>
  </si>
  <si>
    <t>Distribution-Operation supervi - Expense Labor Accrual 8700-01008</t>
  </si>
  <si>
    <t>Distribution-Operation supervi - PTO Accrual 8700-01010</t>
  </si>
  <si>
    <t>Distribution-Operation supervi - Capital Labor Transfer In 8700-01011</t>
  </si>
  <si>
    <t>Distribution-Operation supervi - Capital Labor Transfer Out 8700-01012</t>
  </si>
  <si>
    <t>Distribution-Operation supervi - Expense Labor Transfer In 8700-01013</t>
  </si>
  <si>
    <t>Mains expenses - Expense Labor Transfer In 8560-01013</t>
  </si>
  <si>
    <t>Distribution-Operation supervi - Expense Labor Transfer Out 8700-01014</t>
  </si>
  <si>
    <t>Mains expenses - Expense Labor Transfer Out 8560-01014</t>
  </si>
  <si>
    <t>A&amp;G-Employee pensions and bene - Other Benefits Load 9260-01200</t>
  </si>
  <si>
    <t>A&amp;G-Injuries &amp; damages - Other Benefits Variance 9250-01201</t>
  </si>
  <si>
    <t>A&amp;G-Employee pensions and bene - Other Benefits Variance 9260-01201</t>
  </si>
  <si>
    <t>A&amp;G-Employee pensions and bene - Pension Benefits Load 9260-01202</t>
  </si>
  <si>
    <t>A&amp;G-Employee pensions and bene - OPEB Benefits Load 9260-01203</t>
  </si>
  <si>
    <t>A&amp;G-Employee pensions and bene - Pension Benefits Variance 9260-01206</t>
  </si>
  <si>
    <t>A&amp;G-Employee pensions and bene - OPEB Benefits Variance 9260-01207</t>
  </si>
  <si>
    <t>A&amp;G-Injuries &amp; damages - Workers Comp Benefits Load 9250-01221</t>
  </si>
  <si>
    <t>A&amp;G-Employee pensions and bene - Other Benefits Projects 9260-01290</t>
  </si>
  <si>
    <t>A&amp;G-Injuries &amp; damages - Other Benefits Projects 9250-01290</t>
  </si>
  <si>
    <t>A&amp;G-Employee pensions and bene - Pension Benefits Projects 9260-01291</t>
  </si>
  <si>
    <t>A&amp;G-Employee pensions and bene - OPEB Benefits Projects 9260-01292</t>
  </si>
  <si>
    <t>A&amp;G-Employee pensions and bene - Service Awards 9260-07421</t>
  </si>
  <si>
    <t>Mains and Services Expenses - Uniforms 8740-07443</t>
  </si>
  <si>
    <t>A&amp;G-Employee pensions and bene - Variable Pay &amp; Mgmt Incentive Plans 9260-07452</t>
  </si>
  <si>
    <t>A&amp;G-Employee pensions and bene - Restricted Stock - Management Incent 9260-07457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</si>
  <si>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</si>
  <si>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</si>
  <si>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</si>
  <si>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A&amp;G-Employee pensions and bene - COLI CSV &amp; Premiums 9260-07487</t>
  </si>
  <si>
    <t>A&amp;G-Employee pensions and bene - NQ Retirement Cost 9260-07489</t>
  </si>
  <si>
    <t>A&amp;G-Employee pensions and bene - Misc Employee Welfare Exp 9260-07499</t>
  </si>
  <si>
    <t>Distribution-Operation supervi - Misc Employee Welfare Exp 8700-07499</t>
  </si>
  <si>
    <t>A&amp;G-Property insurance - Blueflame Property Insurance 9240-04069</t>
  </si>
  <si>
    <t>A&amp;G-Injuries &amp; damages - Insurance-Other 9250-04070</t>
  </si>
  <si>
    <t>A&amp;G-Property insurance - Insurance-Other 9240-04070</t>
  </si>
  <si>
    <t>A&amp;G-Injuries &amp; damages - Insurance Reserve 9250-07115</t>
  </si>
  <si>
    <t>Distribution-Rents - Building Lease/Rents 8810-04581</t>
  </si>
  <si>
    <t>A&amp;G-Rents - Building Lease/Rents 9310-04581</t>
  </si>
  <si>
    <t>A&amp;G-Rents - Building Maintenance 9310-04582</t>
  </si>
  <si>
    <t>Mains and Services Expenses - Vehicle Lease Payments 8740-03002</t>
  </si>
  <si>
    <t>Mains and Services Expenses - Vehicle Expense 8740-03004</t>
  </si>
  <si>
    <t>Mains and Services Expenses - Equipment Lease 8740-04301</t>
  </si>
  <si>
    <t>Mains and Services Expenses - Heavy Equipment 8740-04302</t>
  </si>
  <si>
    <t>Distribution-Operation supervi - Inventory Materials 8700-02001</t>
  </si>
  <si>
    <t>Mains and Services Expenses - Non-Inventory Supplies 8740-02005</t>
  </si>
  <si>
    <t>A&amp;G-Office supplies &amp; expense - Non-Inventory Supplies 9210-02005</t>
  </si>
  <si>
    <t>Distribution-Operation supervi - Non-Inventory Supplies 8700-02005</t>
  </si>
  <si>
    <t>Sales-Demonstrating and sellin - Office Supplies 9120-05010</t>
  </si>
  <si>
    <t>A&amp;G-Office supplies &amp; expense - Office Supplies 9210-05010</t>
  </si>
  <si>
    <t>Miscellaneous general expenses - Office Supplies 9302-05010</t>
  </si>
  <si>
    <t>Distribution-Operation supervi - Office Supplies 8700-05010</t>
  </si>
  <si>
    <t>A&amp;G-Maintenance of general pla - Offsite Storage 9320-04065</t>
  </si>
  <si>
    <t>A&amp;G-Maintenance of general pla - Software Maintenance 9320-04201</t>
  </si>
  <si>
    <t>Distribution-Operation supervi - Telecom Maintenance &amp; Repair 8700-05316</t>
  </si>
  <si>
    <t>Distribution-Operation supervi - WAN/LAN/Internet Service 8700-05331</t>
  </si>
  <si>
    <t>Distribution-Operation supervi - Cellular, radio, pager charges 8700-05364</t>
  </si>
  <si>
    <t>A&amp;G-Office supplies &amp; expense - Community Rel&amp;Trade Shows 9210-04040</t>
  </si>
  <si>
    <t>Sales-Demonstrating and sellin - Customer Relations &amp; Assist 9120-04046</t>
  </si>
  <si>
    <t>Sales-Advertising expenses - Customer Relations &amp; Assist 9130-04046</t>
  </si>
  <si>
    <t>Distribution-Operation supervi - Membership Fees 8700-05415</t>
  </si>
  <si>
    <t>Miscellaneous general expenses - Membership Fees 9302-05415</t>
  </si>
  <si>
    <t>Miscellaneous general expenses - Association Dues 9302-07510</t>
  </si>
  <si>
    <t>Distribution-Operation supervi - Postage/Delivery Services 8700-05111</t>
  </si>
  <si>
    <t>Mains and Services Expenses - Postage/Delivery Services 8740-05111</t>
  </si>
  <si>
    <t>Distribution-Other expenses - Postage/Delivery Services 8800-05111</t>
  </si>
  <si>
    <t>A&amp;G-Office supplies &amp; expense - Postage/Delivery Services 9210-05111</t>
  </si>
  <si>
    <t>Distribution-Operation supervi - Meals and Entertainment 8700-05411</t>
  </si>
  <si>
    <t>Customer accounts-Customer rec - Meals and Entertainment 9030-05411</t>
  </si>
  <si>
    <t>A&amp;G-Office supplies &amp; expense - Meals and Entertainment 9210-05411</t>
  </si>
  <si>
    <t>A&amp;G-Office supplies &amp; expense - Spousal &amp; Dependent Travel 9210-05412</t>
  </si>
  <si>
    <t>A&amp;G-Office supplies &amp; expense - Transportation 9210-05413</t>
  </si>
  <si>
    <t>Customer accounts-Customer rec - Transportation 9030-05413</t>
  </si>
  <si>
    <t>A&amp;G-Office supplies &amp; expense - Lodging 9210-05414</t>
  </si>
  <si>
    <t>Mains and Services Expenses - Lodging 8740-05414</t>
  </si>
  <si>
    <t>Customer accounts-Customer rec - Lodging 9030-05414</t>
  </si>
  <si>
    <t>Distribution-Operation supervi - Misc Employee Expense 8700-05419</t>
  </si>
  <si>
    <t>Miscellaneous general expenses - Training 9302-05421</t>
  </si>
  <si>
    <t>Distribution-Operation supervi - Safety Training 8700-05426</t>
  </si>
  <si>
    <t>Customer accounts-Customer rec - Contract Labor 9030-06111</t>
  </si>
  <si>
    <t>A&amp;G-Office supplies &amp; expense - Contract Labor 9210-06111</t>
  </si>
  <si>
    <t>A&amp;G-Outside services employed - Contract Labor 9230-06111</t>
  </si>
  <si>
    <t>Distribution-Operation supervi - Contract Labor 8700-06111</t>
  </si>
  <si>
    <t>A&amp;G-Outside services employed - Legal 9230-06121</t>
  </si>
  <si>
    <t>A&amp;G-Administrative &amp; general s - A&amp;G Overhead Clearing 9200-04863</t>
  </si>
  <si>
    <t>A&amp;G-Office supplies &amp; expense - Misc General Expense 9210-07590</t>
  </si>
  <si>
    <t>A&amp;G-Office supplies &amp; expense - Use only for HR exp default ***Forme 9210-09195</t>
  </si>
  <si>
    <t>Total</t>
  </si>
  <si>
    <t>A&amp;G-Injuries &amp; damages - Workers Comp Benefits Variance 9250-01208</t>
  </si>
  <si>
    <t>A&amp;G-Employee pensions and bene - Medical Benefits Load 9260-01251</t>
  </si>
  <si>
    <t>A&amp;G-Employee pensions and bene - Medical Benefits Variance 9260-01252</t>
  </si>
  <si>
    <t>A&amp;G-Employee pensions and bene - Medical Benefits Projects 9260-01253</t>
  </si>
  <si>
    <t>A&amp;G-Employee pensions and bene - ESOP Benefits Load 9260-01257</t>
  </si>
  <si>
    <t>A&amp;G-Employee pensions and bene - ESOP Benefits Variance 9260-01258</t>
  </si>
  <si>
    <t>A&amp;G-Employee pensions and bene - ESOP Benefits Projects 9260-01259</t>
  </si>
  <si>
    <t>A&amp;G-Employee pensions and bene - HSA Benefits Load 9260-01260</t>
  </si>
  <si>
    <t>A&amp;G-Employee pensions and bene - HSA Benefits Variance 9260-01261</t>
  </si>
  <si>
    <t>A&amp;G-Employee pensions and bene - HSA Benefits Projects 9260-01262</t>
  </si>
  <si>
    <t>A&amp;G-Employee pensions and bene - RSP FACC Benefits Load 9260-01263</t>
  </si>
  <si>
    <t>A&amp;G-Employee pensions and bene - RSP FACC Benefits Variance 9260-01264</t>
  </si>
  <si>
    <t>A&amp;G-Employee pensions and bene - RSP FACC Benefits Projects 9260-01265</t>
  </si>
  <si>
    <t>A&amp;G-Employee pensions and bene - Life Benefits Load 9260-01266</t>
  </si>
  <si>
    <t>A&amp;G-Employee pensions and bene - Life Benefits Variance 9260-01267</t>
  </si>
  <si>
    <t>A&amp;G-Employee pensions and bene - Life Benefits Projects 9260-01268</t>
  </si>
  <si>
    <t>A&amp;G-Employee pensions and bene - LTD Benefits Load 9260-01269</t>
  </si>
  <si>
    <t>A&amp;G-Employee pensions and bene - LTD Benefits Variance 9260-01270</t>
  </si>
  <si>
    <t>A&amp;G-Employee pensions and bene - LTD Benefits Projects 9260-01271</t>
  </si>
  <si>
    <t>A&amp;G-Injuries &amp; damages - Workers Comp Benefits Projects 9250-01293</t>
  </si>
  <si>
    <t>Distribution-Other expenses - Misc Employee Welfare Exp 8800-07499</t>
  </si>
  <si>
    <t>A&amp;G-Injuries &amp; damages - Environmental &amp; Safety 9250-07120</t>
  </si>
  <si>
    <t>Distribution-Operation supervi - Association Dues 8700-07510</t>
  </si>
  <si>
    <t>Mains expenses - Meals and Entertainment 8560-05411</t>
  </si>
  <si>
    <t>Distribution-Other expenses - Meals and Entertainment 8800-05411</t>
  </si>
  <si>
    <t>Distribution-Operation supervi - Lodging 8700-05414</t>
  </si>
  <si>
    <t>A&amp;G-Employee pensions and bene - Contract Labor 9260-06111</t>
  </si>
  <si>
    <t>A&amp;G-Employee pensions and bene - VPP &amp; MIP - Capital Credit 9260-07454</t>
  </si>
  <si>
    <t>Distribution-Operation supervi - Club Dues - Deductible 8700-05417</t>
  </si>
  <si>
    <t>Mains and Services Expenses - Meals and Entertainment 8740-05411</t>
  </si>
  <si>
    <t>Distribution-Operation supervi - Spousal &amp; Dependent Travel 8700-05412</t>
  </si>
  <si>
    <t>Mains expenses - Transportation 8560-05413</t>
  </si>
  <si>
    <t>Distribution-Operation supervi - Transportation 8700-05413</t>
  </si>
  <si>
    <t>Mains expenses - Lodging 8560-05414</t>
  </si>
  <si>
    <t>A&amp;G-Regulatory commission expe - Contract Labor 9280-06111</t>
  </si>
  <si>
    <t>A&amp;G-Employee pensions and bene - Employer 401K Expense 9260-01239</t>
  </si>
  <si>
    <t>Distribution-Operation supervi - Cell phone equipment and accessories 8700-05377</t>
  </si>
  <si>
    <t>Distribution-Operation supervi - Work Environment Training 8700-05429</t>
  </si>
  <si>
    <t>Customer accounts-Customer rec - Misc Employee Welfare Exp 9030-07499</t>
  </si>
  <si>
    <t>Customer accounts-Customer rec - Office Supplies 9030-05010</t>
  </si>
  <si>
    <t>Sales-Demonstrating and sellin - Community Rel&amp;Trade Shows 9120-04040</t>
  </si>
  <si>
    <t>Customer accounts-Customer rec - Misc General Expense 9030-07590</t>
  </si>
  <si>
    <t>YTD Fiscal 2016</t>
  </si>
  <si>
    <t>Distribution-Operation supervi - Software Maintenance 8700-04201</t>
  </si>
  <si>
    <t>Distribution-Operation supervi - IT Equipment 8700-04212</t>
  </si>
  <si>
    <t>Distribution-Operation supervi - Community Rel&amp;Trade Shows 8700-04040</t>
  </si>
  <si>
    <t>Customer service-Operating inf - Community Rel&amp;Trade Shows 9090-04040</t>
  </si>
  <si>
    <t>Customer accounts-Customer rec - Collection Fees 9030-06112</t>
  </si>
  <si>
    <t>Distribution-Other expenses - Office Supplies 8800-05010</t>
  </si>
  <si>
    <t>Customer accounts-Customer rec - IT Equipment 9030-04212</t>
  </si>
  <si>
    <t>Customer accounts-Customer rec - Postage/Delivery Services 9030-05111</t>
  </si>
  <si>
    <t>Distribution-Operation supervi - Misc General Expense 8700-07590</t>
  </si>
  <si>
    <t>Distribution-Operation supervi - Uniforms 8700-07443</t>
  </si>
  <si>
    <t>Distribution-Other expenses - Uniforms 8800-07443</t>
  </si>
  <si>
    <t>Distribution-Operation supervi - Uniforms Capitalized 8700-07444</t>
  </si>
  <si>
    <t>Mains and Services Expenses - Uniforms Capitalized 8740-07444</t>
  </si>
  <si>
    <t>Distribution-Other expenses - Uniforms Capitalized 8800-07444</t>
  </si>
  <si>
    <t>A&amp;G-Employee pensions and bene - Capitalized Restricted Stock 9260-07450</t>
  </si>
  <si>
    <t>A&amp;G-Employee pensions and bene - SERP Capitalized 9260-07490</t>
  </si>
  <si>
    <t>Mains and Services Expenses - Misc Employee Welfare Exp 8740-07499</t>
  </si>
  <si>
    <t>A&amp;G-Property insurance - Insurance Capitalized 9240-04072</t>
  </si>
  <si>
    <t>Distribution-Operation supervi - Environmental &amp; Safety 8700-07120</t>
  </si>
  <si>
    <t>Storage well royalties - Building Lease/Rents Capitalized 8250-04580</t>
  </si>
  <si>
    <t>Distribution-Rents - Building Lease/Rents Capitalized 8810-04580</t>
  </si>
  <si>
    <t>A&amp;G-Rents - Building Lease/Rents Capitalized 9310-04580</t>
  </si>
  <si>
    <t>Storage well royalties - Building Lease/Rents 8250-04581</t>
  </si>
  <si>
    <t>Distribution-Operation supervi - Building Maintenance 8700-04582</t>
  </si>
  <si>
    <t>Distribution-Rents - Building Maintenance 8810-04582</t>
  </si>
  <si>
    <t>Maintenance of meters and hous - Utilities 8930-04590</t>
  </si>
  <si>
    <t>Transmission-Measuring and reg - Utilities 8570-04590</t>
  </si>
  <si>
    <t>Lines expenses - Utilities 8170-04590</t>
  </si>
  <si>
    <t>Compressor station expenses - Utilities 8180-04590</t>
  </si>
  <si>
    <t>Compressor station fuel and po - Utilities 8190-04590</t>
  </si>
  <si>
    <t>Storage-Measuring and regulati - Utilities 8200-04590</t>
  </si>
  <si>
    <t>Storage-Purification expenses - Utilities 8210-04590</t>
  </si>
  <si>
    <t>Distribution-Operation supervi - Utilities 8700-04590</t>
  </si>
  <si>
    <t>Mains and Services Expenses - Utilities 8740-04590</t>
  </si>
  <si>
    <t>Storage-Other expenses - Utilities 8240-04590</t>
  </si>
  <si>
    <t>Storage well royalties - Utilities 8250-04590</t>
  </si>
  <si>
    <t>Mains expenses - Utilities 8560-04590</t>
  </si>
  <si>
    <t>Distribution-Rents - Misc Rents 8810-04592</t>
  </si>
  <si>
    <t>Distribution-Rents - Capitalized Utility Costs 8810-04599</t>
  </si>
  <si>
    <t>Distribution-Operation supervi - Capitalized Utility Costs 8700-04599</t>
  </si>
  <si>
    <t>Mains expenses - Capitalized Utility Costs 8560-04599</t>
  </si>
  <si>
    <t>Compressor station expenses - Capitalized Utility Costs 8180-04599</t>
  </si>
  <si>
    <t>Distribution-Operation supervi - Capitalized transportation costs 8700-03003</t>
  </si>
  <si>
    <t>Mains and Services Expenses - Capitalized transportation costs 8740-03003</t>
  </si>
  <si>
    <t>Distribution-Measuring and reg - Capitalized transportation costs 8750-03003</t>
  </si>
  <si>
    <t>Distribution-Operation supervi - Vehicle Expense 8700-03004</t>
  </si>
  <si>
    <t>Distribution-Measuring and reg - Vehicle Expense 8750-03004</t>
  </si>
  <si>
    <t>Distribution-Operation supervi - Heavy Equipment 8700-04302</t>
  </si>
  <si>
    <t>Maintenance of other equipment - Heavy Equipment 8370-04302</t>
  </si>
  <si>
    <t>Distribution-Operation supervi - Heavy Equipment Capitalized 8700-04307</t>
  </si>
  <si>
    <t>Maintenance of other equipment - Heavy Equipment Capitalized 8370-04307</t>
  </si>
  <si>
    <t>Mains and Services Expenses - Heavy Equipment Capitalized 8740-04307</t>
  </si>
  <si>
    <t>Sales-Demonstrating and sellin - Inventory Materials 9120-02001</t>
  </si>
  <si>
    <t>Odorization - Inventory Materials 8711-02001</t>
  </si>
  <si>
    <t>Sales-Demonstrating and sellin - Warehouse Loading Charge 9120-02004</t>
  </si>
  <si>
    <t>Distribution-Operation supervi - Warehouse Loading Charge 8700-02004</t>
  </si>
  <si>
    <t>Odorization - Warehouse Loading Charge 8711-02004</t>
  </si>
  <si>
    <t>Odorization - Non-Inventory Supplies 8711-02005</t>
  </si>
  <si>
    <t>Distribution-Measuring and reg - Non-Inventory Supplies 8750-02005</t>
  </si>
  <si>
    <t>Distribution-Measuring and reg - Non-Inventory Supplies 8760-02005</t>
  </si>
  <si>
    <t>Storage-Measuring and regulati - Non-Inventory Supplies 8200-02005</t>
  </si>
  <si>
    <t>Mains expenses - Non-Inventory Supplies 8560-02005</t>
  </si>
  <si>
    <t>Transmission-Maintenance of me - Non-Inventory Supplies 8650-02005</t>
  </si>
  <si>
    <t>Distribution-Operation supervi - Parts 8700-04306</t>
  </si>
  <si>
    <t>Sales-Supervision - Office Supplies 9110-05010</t>
  </si>
  <si>
    <t>Mains and Services Expenses - Office Supplies 8740-05010</t>
  </si>
  <si>
    <t>Distribution-Measuring and reg - Office Supplies 8760-05010</t>
  </si>
  <si>
    <t>Mains and Services Expenses - Software Maintenance 8740-04201</t>
  </si>
  <si>
    <t>Distribution-Other expenses - Software Maintenance 8800-04201</t>
  </si>
  <si>
    <t>Mains and Services Expenses - Monthly Lines and service 8740-05310</t>
  </si>
  <si>
    <t>Distribution-Operation supervi - Monthly Lines and service 8700-05310</t>
  </si>
  <si>
    <t>Distribution-Operation supervi - Long Distance 8700-05312</t>
  </si>
  <si>
    <t>Distribution-Operation supervi - Toll Free Long Distance 8700-05314</t>
  </si>
  <si>
    <t>Distribution-Operation supervi - Telephone Directory 8700-05317</t>
  </si>
  <si>
    <t>Distribution-Operation supervi - Measurement &amp; Meter Reading 8700-05323</t>
  </si>
  <si>
    <t>Distribution-Operation supervi - Cell service for data uses 8700-05376</t>
  </si>
  <si>
    <t>Mains and Services Expenses - Cell phone equipment and accessories 8740-05377</t>
  </si>
  <si>
    <t>Mains and Services Expenses - Capitalized Telecom Costs 8740-05399</t>
  </si>
  <si>
    <t>Distribution-Operation supervi - Capitalized Telecom Costs 8700-05399</t>
  </si>
  <si>
    <t>Distribution-Operation supervi - Required By Law, Safety 8700-04002</t>
  </si>
  <si>
    <t>Distribution-Operation supervi - Safety 8700-04018</t>
  </si>
  <si>
    <t>Distribution-Operation supervi - Promo Other, Misc 8700-04021</t>
  </si>
  <si>
    <t>Sales-Advertising expenses - Promo Other, Misc 9130-04021</t>
  </si>
  <si>
    <t>Distribution-Operation supervi - Natural Gas Vehicle Demo 8700-04038</t>
  </si>
  <si>
    <t>Customer service-Operating ass - Community Rel&amp;Trade Shows 9080-04040</t>
  </si>
  <si>
    <t>Mains and Services Expenses - Community Rel&amp;Trade Shows 8740-04040</t>
  </si>
  <si>
    <t>Distribution-Operation supervi - Advertising 8700-04044</t>
  </si>
  <si>
    <t>Customer service-Miscellaneous - Customer Relations &amp; Assist 9100-04046</t>
  </si>
  <si>
    <t>Sales-Supervision - Customer Relations &amp; Assist 9110-04046</t>
  </si>
  <si>
    <t>Sales-Demonstrating and sellin - Membership Fees 9120-05415</t>
  </si>
  <si>
    <t>Distribution-Operation supervi - Donations 8700-07520</t>
  </si>
  <si>
    <t>Mains expenses - Postage/Delivery Services 8560-05111</t>
  </si>
  <si>
    <t>Distribution-Measuring and reg - Postage/Delivery Services 8760-05111</t>
  </si>
  <si>
    <t>Transmission-Operation supervi - Meals and Entertainment 8500-05411</t>
  </si>
  <si>
    <t>Transmission-Other expenses - Meals and Entertainment 8590-05411</t>
  </si>
  <si>
    <t>Distribution-Measuring and reg - Meals and Entertainment 8750-05411</t>
  </si>
  <si>
    <t>Distribution-Measuring and reg - Meals and Entertainment 8760-05411</t>
  </si>
  <si>
    <t>Transmission-Operation supervi - Transportation 8500-05413</t>
  </si>
  <si>
    <t>Distribution-Other expenses - Transportation 8800-05413</t>
  </si>
  <si>
    <t>Transmission-Operation supervi - Lodging 8500-05414</t>
  </si>
  <si>
    <t>Distribution-Measuring and reg - Lodging 8750-05414</t>
  </si>
  <si>
    <t>Distribution-Measuring and reg - Lodging 8760-05414</t>
  </si>
  <si>
    <t>Distribution-Other expenses - Lodging 8800-05414</t>
  </si>
  <si>
    <t>Transmission-Operation supervi - Misc Employee Expense 8500-05419</t>
  </si>
  <si>
    <t>Mains expenses - Misc Employee Expense 8560-05419</t>
  </si>
  <si>
    <t>Distribution-Operation supervi - Employee Development 8700-05420</t>
  </si>
  <si>
    <t>Distribution-Operation supervi - Training 8700-05421</t>
  </si>
  <si>
    <t>Mains and Services Expenses - Training 8740-05421</t>
  </si>
  <si>
    <t>Distribution-Operation supervi - Operator Qualifications Training 8700-05422</t>
  </si>
  <si>
    <t>Distribution-Operation supervi - Books &amp; Manuals 8700-05424</t>
  </si>
  <si>
    <t>Distribution-Operation supervi - Regulatory Compliance Training 8700-05425</t>
  </si>
  <si>
    <t>A&amp;G-Employee pensions and bene - Safety Training 9260-05426</t>
  </si>
  <si>
    <t>Distribution-Operation supervi - Technical (Job Skills) Training 8700-05427</t>
  </si>
  <si>
    <t>Distribution-Other expenses - Technical (Job Skills) Training 8800-05427</t>
  </si>
  <si>
    <t>Distribution-Rents - Contract Labor 8810-06111</t>
  </si>
  <si>
    <t>Transmission-Operation supervi - Contract Labor 8500-06111</t>
  </si>
  <si>
    <t>Mains expenses - Contract Labor 8560-06111</t>
  </si>
  <si>
    <t>Mains and Services Expenses - Contract Labor 8740-06111</t>
  </si>
  <si>
    <t>Customer accounts-Customer rec - Bill Print Fees 9030-06116</t>
  </si>
  <si>
    <t>Customer accounts-Uncollectibl - Cust Uncol Acct-Write Off 9040-09927</t>
  </si>
  <si>
    <t>Mains expenses - Misc General Expense 8560-07590</t>
  </si>
  <si>
    <t>Mains and Services Expenses - Misc General Expense 8740-07590</t>
  </si>
  <si>
    <t>Distribution-Measuring and reg - Misc General Expense 8750-07590</t>
  </si>
  <si>
    <t>Distribution-Operation supervi - Service Awards 8700-07421</t>
  </si>
  <si>
    <t>A&amp;G-Employee pensions and bene - Uniforms 9260-07443</t>
  </si>
  <si>
    <t>A&amp;G-Employee pensions and bene - Uniforms Capitalized 9260-07444</t>
  </si>
  <si>
    <t>A&amp;G-Injuries &amp; damages - Misc Employee Welfare Exp 9250-07499</t>
  </si>
  <si>
    <t>Mains and Services Expenses - Building Maintenance 8740-04582</t>
  </si>
  <si>
    <t>Distribution-Operation supervi - Vehicle Depreciation Capitalized 8700-03001</t>
  </si>
  <si>
    <t>Distribution-Rents - Inventory Materials 8810-02001</t>
  </si>
  <si>
    <t>Distribution-Rents - Warehouse Loading Charge 8810-02004</t>
  </si>
  <si>
    <t>Distribution-Measuring and reg - Non-Inventory Supplies 8770-02005</t>
  </si>
  <si>
    <t>Distribution-Operation supervi - Use 05010 Copier 8700-05211</t>
  </si>
  <si>
    <t>Sales-Supervision - Community Rel&amp;Trade Shows 9110-04040</t>
  </si>
  <si>
    <t>Distribution-Other expenses - Misc Employee Expense 8800-05419</t>
  </si>
  <si>
    <t>Mains expenses - Training 8560-05421</t>
  </si>
  <si>
    <t>Transmission-Maintenance of me - Contract Labor 8650-06111</t>
  </si>
  <si>
    <t>Transmission-Maintenance of ot - Contract Labor 8670-06111</t>
  </si>
  <si>
    <t>Distribution-Operation supervi - Land Rights 8700-04889</t>
  </si>
  <si>
    <t>A&amp;G-Employee pensions and bene - Misc General Expense 9260-07590</t>
  </si>
  <si>
    <t>Distribution-Operation supervi - Taxes Other Than Inc Tax 8700-09345</t>
  </si>
  <si>
    <t>Distribution-Operation supervi - Reimbursements 8700-09911</t>
  </si>
  <si>
    <t>Customer accounts-Customer rec - SERP Regulated Asset O&amp;M 9030-01228</t>
  </si>
  <si>
    <t>A&amp;G-Outside services employed - Misc Employee Welfare Exp 9230-07499</t>
  </si>
  <si>
    <t>Mains and Services Expenses - Railroad easements and crossings 8740-04585</t>
  </si>
  <si>
    <t>Distribution-Rents - Utilities 8810-04590</t>
  </si>
  <si>
    <t>Transmission-Measuring and reg - Misc Rents 8570-04592</t>
  </si>
  <si>
    <t>Meter and house regulator expe - Non-Inventory Supplies 8780-02005</t>
  </si>
  <si>
    <t>Distribution-Maint of mains - Non-Inventory Supplies 8870-02005</t>
  </si>
  <si>
    <t>Distribution-Maintenance of ot - Non-Inventory Supplies 8940-02005</t>
  </si>
  <si>
    <t>Meter and house regulator expe - Office Supplies 8780-05010</t>
  </si>
  <si>
    <t>Sales-Supervision - Cell phone equipment and accessories 9110-05377</t>
  </si>
  <si>
    <t>Sales-Supervision - Capitalized Telecom Costs 9110-05399</t>
  </si>
  <si>
    <t>Mains and Services Expenses - Required By Law, Safety 8740-04002</t>
  </si>
  <si>
    <t>Sales-Advertising expenses - Advertising 9130-04044</t>
  </si>
  <si>
    <t>Customer accounts-Customer rec - Club Dues - Deductible 9030-05417</t>
  </si>
  <si>
    <t>Distribution-Other expenses - Club Dues - Deductible 8800-05417</t>
  </si>
  <si>
    <t>Customer service-Miscellaneous - Postage/Delivery Services 9100-05111</t>
  </si>
  <si>
    <t>Sales-Supervision - Meals and Entertainment 9110-05411</t>
  </si>
  <si>
    <t>Sales-Supervision - Spousal &amp; Dependent Travel 9110-05412</t>
  </si>
  <si>
    <t>Sales-Supervision - Transportation 9110-05413</t>
  </si>
  <si>
    <t>Sales-Supervision - Lodging 9110-05414</t>
  </si>
  <si>
    <t>Sales-Supervision - Misc Employee Expense 9110-05419</t>
  </si>
  <si>
    <t>Sales-Supervision - Technical (Job Skills) Training 9110-05427</t>
  </si>
  <si>
    <t>Distribution-Measuring and reg - Contract Labor 8770-06111</t>
  </si>
  <si>
    <t>Distribution-Measuring and reg - Misc General Expense 8770-07590</t>
  </si>
  <si>
    <t>Distribution-Operation supervi - Employee Broadcast and Publication 8700-07495</t>
  </si>
  <si>
    <t>Sales-Supervision - Misc Employee Welfare Exp 9110-07499</t>
  </si>
  <si>
    <t>Distribution-Maintenance of st - Environmental &amp; Safety 8860-07120</t>
  </si>
  <si>
    <t>Distribution-Operation supervi - Misc Rents 8700-04592</t>
  </si>
  <si>
    <t>Sales-Supervision - Capitalized transportation costs 9110-03003</t>
  </si>
  <si>
    <t>Sales-Supervision - Vehicle Expense 9110-03004</t>
  </si>
  <si>
    <t>Sales-Supervision - Software Maintenance 9110-04201</t>
  </si>
  <si>
    <t>Sales-Supervision - Long Distance 9110-05312</t>
  </si>
  <si>
    <t>Customer accounts-Operation su - Advertising 9010-04044</t>
  </si>
  <si>
    <t>Distribution-Operation supervi - Printing/Slides/Graphics 8700-04145</t>
  </si>
  <si>
    <t>Sales-Supervision - Postage/Delivery Services 9110-05111</t>
  </si>
  <si>
    <t>Mains and Services Expenses - Employee Development 8740-05420</t>
  </si>
  <si>
    <t>Sales-Supervision - Employee Development 9110-05420</t>
  </si>
  <si>
    <t>Mains and Services Expenses - Books &amp; Manuals 8740-05424</t>
  </si>
  <si>
    <t>Customer service-Miscellaneous - Technical (Job Skills) Training 9100-05427</t>
  </si>
  <si>
    <t>Distribution-Operation supervi - Computer Skills &amp; Systems Training 8700-05428</t>
  </si>
  <si>
    <t>Transmission-Maintenance of co - Contract Labor 8640-06111</t>
  </si>
  <si>
    <t>Distribution-Operation supervi - Legal 8700-06121</t>
  </si>
  <si>
    <t>Sales-Supervision - Misc General Expense 9110-07590</t>
  </si>
  <si>
    <t>Distribution-Operation supervi - Building Lease/Rents Capitalized 8700-04580</t>
  </si>
  <si>
    <t>Distribution-Operation supervi - Building Lease/Rents 8700-04581</t>
  </si>
  <si>
    <t>Transmission-Maintenance of me - Misc Rents 8650-04592</t>
  </si>
  <si>
    <t>Transmission-Measuring and reg - Non-Inventory Supplies 8570-02005</t>
  </si>
  <si>
    <t>Odorization - Postage/Delivery Services 8711-05111</t>
  </si>
  <si>
    <t>Mains and Services Expenses - Misc Employee Expense 8740-05419</t>
  </si>
  <si>
    <t>Distribution-Measuring and reg - Employee Development 8750-05420</t>
  </si>
  <si>
    <t>Atmos Energy-KY/Mid-States (Div 091)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</si>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</sst>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0"/>
      <color indexed="9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2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164" fontId="0" fillId="3" borderId="0" xfId="1" applyNumberFormat="1" applyFont="1" applyFill="1" applyAlignment="1">
      <alignment horizontal="centerContinuous"/>
    </xf>
    <xf numFmtId="0" fontId="0" fillId="0" borderId="0" xfId="0" quotePrefix="1"/>
    <xf numFmtId="0" fontId="6" fillId="0" borderId="0" xfId="0" quotePrefix="1" applyFont="1" applyAlignment="1">
      <alignment horizontal="centerContinuous"/>
    </xf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7" fillId="3" borderId="0" xfId="0" quotePrefix="1" applyFont="1" applyFill="1" applyAlignment="1">
      <alignment horizontal="centerContinuous"/>
    </xf>
    <xf numFmtId="164" fontId="5" fillId="2" borderId="1" xfId="1" quotePrefix="1" applyNumberFormat="1" applyFont="1" applyFill="1" applyBorder="1" applyAlignment="1">
      <alignment horizontal="center"/>
    </xf>
    <xf numFmtId="164" fontId="5" fillId="2" borderId="0" xfId="1" quotePrefix="1" applyNumberFormat="1" applyFont="1" applyFill="1" applyBorder="1" applyAlignment="1">
      <alignment horizontal="center"/>
    </xf>
    <xf numFmtId="43" fontId="1" fillId="0" borderId="0" xfId="1" quotePrefix="1" applyFont="1"/>
    <xf numFmtId="0" fontId="0" fillId="0" borderId="0" xfId="0" applyBorder="1"/>
    <xf numFmtId="164" fontId="8" fillId="2" borderId="1" xfId="1" quotePrefix="1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quotePrefix="1" applyBorder="1"/>
    <xf numFmtId="0" fontId="2" fillId="0" borderId="0" xfId="0" quotePrefix="1" applyFont="1" applyBorder="1"/>
    <xf numFmtId="0" fontId="1" fillId="0" borderId="0" xfId="0" applyFont="1" applyBorder="1"/>
    <xf numFmtId="0" fontId="1" fillId="0" borderId="0" xfId="0" quotePrefix="1" applyFont="1" applyBorder="1"/>
    <xf numFmtId="41" fontId="1" fillId="0" borderId="0" xfId="1" applyNumberFormat="1" applyFont="1" applyBorder="1" applyAlignment="1">
      <alignment horizontal="right"/>
    </xf>
    <xf numFmtId="0" fontId="2" fillId="0" borderId="0" xfId="0" quotePrefix="1" applyFont="1"/>
    <xf numFmtId="41" fontId="2" fillId="0" borderId="0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0" fontId="1" fillId="0" borderId="0" xfId="0" applyFont="1"/>
    <xf numFmtId="41" fontId="0" fillId="0" borderId="0" xfId="1" applyNumberFormat="1" applyFont="1" applyBorder="1" applyAlignment="1">
      <alignment horizontal="right"/>
    </xf>
    <xf numFmtId="41" fontId="0" fillId="0" borderId="0" xfId="1" quotePrefix="1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2" xfId="1" applyNumberFormat="1" applyFon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0" fillId="0" borderId="2" xfId="1" quotePrefix="1" applyNumberFormat="1" applyFont="1" applyBorder="1" applyAlignment="1">
      <alignment horizontal="right"/>
    </xf>
    <xf numFmtId="41" fontId="2" fillId="0" borderId="0" xfId="0" quotePrefix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1"/>
  <sheetViews>
    <sheetView tabSelected="1" zoomScale="75" zoomScaleNormal="75" workbookViewId="0"/>
  </sheetViews>
  <sheetFormatPr defaultRowHeight="12.75" x14ac:dyDescent="0.2"/>
  <cols>
    <col min="1" max="1" width="82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7.42578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3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372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30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136</v>
      </c>
    </row>
    <row r="10" spans="1:18" x14ac:dyDescent="0.2">
      <c r="A10" s="7"/>
      <c r="B10" s="20" t="s">
        <v>373</v>
      </c>
      <c r="C10" s="16" t="s">
        <v>374</v>
      </c>
      <c r="D10" s="16" t="s">
        <v>375</v>
      </c>
      <c r="E10" s="16" t="s">
        <v>376</v>
      </c>
      <c r="F10" s="16" t="s">
        <v>377</v>
      </c>
      <c r="G10" s="16" t="s">
        <v>378</v>
      </c>
      <c r="H10" s="16" t="s">
        <v>379</v>
      </c>
      <c r="I10" s="16" t="s">
        <v>380</v>
      </c>
      <c r="J10" s="16" t="s">
        <v>381</v>
      </c>
      <c r="K10" s="17" t="s">
        <v>382</v>
      </c>
      <c r="L10" s="16" t="s">
        <v>383</v>
      </c>
      <c r="M10" s="17" t="s">
        <v>384</v>
      </c>
      <c r="N10" s="16" t="s">
        <v>21</v>
      </c>
    </row>
    <row r="11" spans="1:18" x14ac:dyDescent="0.2">
      <c r="A11" s="22" t="s">
        <v>26</v>
      </c>
      <c r="B11" s="32" t="s">
        <v>25</v>
      </c>
      <c r="C11" s="32" t="s">
        <v>25</v>
      </c>
      <c r="D11" s="32" t="s">
        <v>25</v>
      </c>
      <c r="E11" s="31">
        <v>673.5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f>SUM(B11:M11)</f>
        <v>673.5</v>
      </c>
    </row>
    <row r="12" spans="1:18" x14ac:dyDescent="0.2">
      <c r="A12" s="22" t="s">
        <v>27</v>
      </c>
      <c r="B12" s="31">
        <v>6731.39</v>
      </c>
      <c r="C12" s="31">
        <v>5204.76</v>
      </c>
      <c r="D12" s="31">
        <v>7807.14</v>
      </c>
      <c r="E12" s="31">
        <v>5204.76</v>
      </c>
      <c r="F12" s="31">
        <v>5204.76</v>
      </c>
      <c r="G12" s="31">
        <v>5204.76</v>
      </c>
      <c r="H12" s="31">
        <v>5204.76</v>
      </c>
      <c r="I12" s="31">
        <v>5204.76</v>
      </c>
      <c r="J12" s="31">
        <v>7807.14</v>
      </c>
      <c r="K12" s="31">
        <v>5204.76</v>
      </c>
      <c r="L12" s="31">
        <v>5204.76</v>
      </c>
      <c r="M12" s="31">
        <v>5204.76</v>
      </c>
      <c r="N12" s="31">
        <f t="shared" ref="N12:N41" si="0">SUM(B12:M12)</f>
        <v>69188.510000000009</v>
      </c>
    </row>
    <row r="13" spans="1:18" x14ac:dyDescent="0.2">
      <c r="A13" s="22" t="s">
        <v>29</v>
      </c>
      <c r="B13" s="32" t="s">
        <v>25</v>
      </c>
      <c r="C13" s="32" t="s">
        <v>25</v>
      </c>
      <c r="D13" s="32" t="s">
        <v>25</v>
      </c>
      <c r="E13" s="32" t="s">
        <v>25</v>
      </c>
      <c r="F13" s="32" t="s">
        <v>25</v>
      </c>
      <c r="G13" s="32" t="s">
        <v>25</v>
      </c>
      <c r="H13" s="32" t="s">
        <v>25</v>
      </c>
      <c r="I13" s="32" t="s">
        <v>25</v>
      </c>
      <c r="J13" s="32" t="s">
        <v>25</v>
      </c>
      <c r="K13" s="32" t="s">
        <v>25</v>
      </c>
      <c r="L13" s="31">
        <v>1984.8</v>
      </c>
      <c r="M13" s="31">
        <v>0</v>
      </c>
      <c r="N13" s="31">
        <f t="shared" si="0"/>
        <v>1984.8</v>
      </c>
    </row>
    <row r="14" spans="1:18" x14ac:dyDescent="0.2">
      <c r="A14" s="22" t="s">
        <v>30</v>
      </c>
      <c r="B14" s="31">
        <v>138012.21000000002</v>
      </c>
      <c r="C14" s="31">
        <v>143023.53000000003</v>
      </c>
      <c r="D14" s="31">
        <v>212737.47999999998</v>
      </c>
      <c r="E14" s="31">
        <v>142807.02000000005</v>
      </c>
      <c r="F14" s="31">
        <v>140148.24999999997</v>
      </c>
      <c r="G14" s="31">
        <v>138850.35</v>
      </c>
      <c r="H14" s="31">
        <v>135747.68</v>
      </c>
      <c r="I14" s="31">
        <v>131913.84</v>
      </c>
      <c r="J14" s="31">
        <v>202335.85000000003</v>
      </c>
      <c r="K14" s="31">
        <v>133860.69</v>
      </c>
      <c r="L14" s="31">
        <v>135580.38000000003</v>
      </c>
      <c r="M14" s="31">
        <v>135231.42000000001</v>
      </c>
      <c r="N14" s="31">
        <f t="shared" si="0"/>
        <v>1790248.7000000002</v>
      </c>
    </row>
    <row r="15" spans="1:18" x14ac:dyDescent="0.2">
      <c r="A15" s="22" t="s">
        <v>31</v>
      </c>
      <c r="B15" s="32" t="s">
        <v>25</v>
      </c>
      <c r="C15" s="32" t="s">
        <v>25</v>
      </c>
      <c r="D15" s="31">
        <v>279.39</v>
      </c>
      <c r="E15" s="31">
        <v>315.51</v>
      </c>
      <c r="F15" s="31">
        <v>0</v>
      </c>
      <c r="G15" s="31">
        <v>0</v>
      </c>
      <c r="H15" s="31">
        <v>2071.04</v>
      </c>
      <c r="I15" s="31">
        <v>1877.18</v>
      </c>
      <c r="J15" s="31">
        <v>5307.04</v>
      </c>
      <c r="K15" s="31">
        <v>3106.56</v>
      </c>
      <c r="L15" s="31">
        <v>0</v>
      </c>
      <c r="M15" s="31">
        <v>2718.24</v>
      </c>
      <c r="N15" s="31">
        <f t="shared" si="0"/>
        <v>15674.96</v>
      </c>
    </row>
    <row r="16" spans="1:18" x14ac:dyDescent="0.2">
      <c r="A16" s="22" t="s">
        <v>32</v>
      </c>
      <c r="B16" s="31">
        <v>1247.27</v>
      </c>
      <c r="C16" s="31">
        <v>1268.72</v>
      </c>
      <c r="D16" s="31">
        <v>1903.08</v>
      </c>
      <c r="E16" s="31">
        <v>1559.96</v>
      </c>
      <c r="F16" s="31">
        <v>1414.3400000000001</v>
      </c>
      <c r="G16" s="31">
        <v>1268.72</v>
      </c>
      <c r="H16" s="31">
        <v>1268.73</v>
      </c>
      <c r="I16" s="31">
        <v>1268.72</v>
      </c>
      <c r="J16" s="31">
        <v>2898.16</v>
      </c>
      <c r="K16" s="31">
        <v>1268.73</v>
      </c>
      <c r="L16" s="31">
        <v>0</v>
      </c>
      <c r="M16" s="31">
        <v>0</v>
      </c>
      <c r="N16" s="31">
        <f t="shared" si="0"/>
        <v>15366.429999999998</v>
      </c>
    </row>
    <row r="17" spans="1:14" x14ac:dyDescent="0.2">
      <c r="A17" s="22" t="s">
        <v>33</v>
      </c>
      <c r="B17" s="31">
        <v>1291.82</v>
      </c>
      <c r="C17" s="31">
        <v>1314.04</v>
      </c>
      <c r="D17" s="31">
        <v>1971.04</v>
      </c>
      <c r="E17" s="31">
        <v>1314.03</v>
      </c>
      <c r="F17" s="31">
        <v>1314.04</v>
      </c>
      <c r="G17" s="31">
        <v>1314.04</v>
      </c>
      <c r="H17" s="31">
        <v>1314.04</v>
      </c>
      <c r="I17" s="31">
        <v>1314.04</v>
      </c>
      <c r="J17" s="31">
        <v>1971.06</v>
      </c>
      <c r="K17" s="31">
        <v>1314.04</v>
      </c>
      <c r="L17" s="31">
        <v>0</v>
      </c>
      <c r="M17" s="31">
        <v>0</v>
      </c>
      <c r="N17" s="31">
        <f t="shared" si="0"/>
        <v>14432.189999999999</v>
      </c>
    </row>
    <row r="18" spans="1:14" x14ac:dyDescent="0.2">
      <c r="A18" s="22" t="s">
        <v>34</v>
      </c>
      <c r="B18" s="32" t="s">
        <v>25</v>
      </c>
      <c r="C18" s="31">
        <v>852</v>
      </c>
      <c r="D18" s="31">
        <v>0</v>
      </c>
      <c r="E18" s="31">
        <v>0</v>
      </c>
      <c r="F18" s="31">
        <v>476.47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f t="shared" si="0"/>
        <v>1328.47</v>
      </c>
    </row>
    <row r="19" spans="1:14" x14ac:dyDescent="0.2">
      <c r="A19" s="22" t="s">
        <v>35</v>
      </c>
      <c r="B19" s="31">
        <v>315.52</v>
      </c>
      <c r="C19" s="31">
        <v>320.95999999999998</v>
      </c>
      <c r="D19" s="31">
        <v>481.44</v>
      </c>
      <c r="E19" s="31">
        <v>378.53000000000003</v>
      </c>
      <c r="F19" s="31">
        <v>320.95999999999998</v>
      </c>
      <c r="G19" s="31">
        <v>326.98</v>
      </c>
      <c r="H19" s="31">
        <v>597.89</v>
      </c>
      <c r="I19" s="31">
        <v>1114.1500000000001</v>
      </c>
      <c r="J19" s="31">
        <v>1656.94</v>
      </c>
      <c r="K19" s="31">
        <v>1615.3600000000001</v>
      </c>
      <c r="L19" s="31">
        <v>320.95999999999998</v>
      </c>
      <c r="M19" s="31">
        <v>838.72</v>
      </c>
      <c r="N19" s="31">
        <f t="shared" si="0"/>
        <v>8288.4100000000017</v>
      </c>
    </row>
    <row r="20" spans="1:14" x14ac:dyDescent="0.2">
      <c r="A20" s="22" t="s">
        <v>36</v>
      </c>
      <c r="B20" s="31">
        <v>303818.44999999995</v>
      </c>
      <c r="C20" s="31">
        <v>303411.31</v>
      </c>
      <c r="D20" s="31">
        <v>412230.88</v>
      </c>
      <c r="E20" s="31">
        <v>292283.92</v>
      </c>
      <c r="F20" s="31">
        <v>296044.98000000004</v>
      </c>
      <c r="G20" s="31">
        <v>298888.95999999996</v>
      </c>
      <c r="H20" s="31">
        <v>298939.82</v>
      </c>
      <c r="I20" s="31">
        <v>314936.74000000005</v>
      </c>
      <c r="J20" s="31">
        <v>460830.79000000004</v>
      </c>
      <c r="K20" s="31">
        <v>304490.34999999998</v>
      </c>
      <c r="L20" s="31">
        <v>323378.96000000002</v>
      </c>
      <c r="M20" s="31">
        <v>313735.03000000003</v>
      </c>
      <c r="N20" s="31">
        <f t="shared" si="0"/>
        <v>3922990.1900000004</v>
      </c>
    </row>
    <row r="21" spans="1:14" x14ac:dyDescent="0.2">
      <c r="A21" s="22" t="s">
        <v>37</v>
      </c>
      <c r="B21" s="31">
        <v>-250709.90999999997</v>
      </c>
      <c r="C21" s="31">
        <v>-261175.76999999996</v>
      </c>
      <c r="D21" s="31">
        <v>-348595.31000000006</v>
      </c>
      <c r="E21" s="31">
        <v>-245029.55</v>
      </c>
      <c r="F21" s="31">
        <v>-236691.27</v>
      </c>
      <c r="G21" s="31">
        <v>-244499.5</v>
      </c>
      <c r="H21" s="31">
        <v>-237595.83</v>
      </c>
      <c r="I21" s="31">
        <v>-247910.41999999998</v>
      </c>
      <c r="J21" s="31">
        <v>-358309.81000000006</v>
      </c>
      <c r="K21" s="31">
        <v>-251389.64999999997</v>
      </c>
      <c r="L21" s="31">
        <v>-252646.3</v>
      </c>
      <c r="M21" s="31">
        <v>-239908.65</v>
      </c>
      <c r="N21" s="31">
        <f t="shared" si="0"/>
        <v>-3174461.9699999997</v>
      </c>
    </row>
    <row r="22" spans="1:14" x14ac:dyDescent="0.2">
      <c r="A22" s="22" t="s">
        <v>38</v>
      </c>
      <c r="B22" s="31">
        <v>507.67</v>
      </c>
      <c r="C22" s="31">
        <v>0</v>
      </c>
      <c r="D22" s="31">
        <v>1520.82</v>
      </c>
      <c r="E22" s="31">
        <v>70.739999999999995</v>
      </c>
      <c r="F22" s="31">
        <v>2334.34</v>
      </c>
      <c r="G22" s="31">
        <v>2475.81</v>
      </c>
      <c r="H22" s="31">
        <v>1167.18</v>
      </c>
      <c r="I22" s="31">
        <v>978.84999999999991</v>
      </c>
      <c r="J22" s="31">
        <v>1025.69</v>
      </c>
      <c r="K22" s="31">
        <v>1450.12</v>
      </c>
      <c r="L22" s="31">
        <v>0</v>
      </c>
      <c r="M22" s="31">
        <v>0</v>
      </c>
      <c r="N22" s="31">
        <f t="shared" si="0"/>
        <v>11531.220000000001</v>
      </c>
    </row>
    <row r="23" spans="1:14" x14ac:dyDescent="0.2">
      <c r="A23" s="22" t="s">
        <v>39</v>
      </c>
      <c r="B23" s="31">
        <v>2210.84</v>
      </c>
      <c r="C23" s="31">
        <v>1117.4100000000001</v>
      </c>
      <c r="D23" s="31">
        <v>3551.82</v>
      </c>
      <c r="E23" s="31">
        <v>674.23</v>
      </c>
      <c r="F23" s="31">
        <v>4428.13</v>
      </c>
      <c r="G23" s="31">
        <v>4690.43</v>
      </c>
      <c r="H23" s="31">
        <v>3269.32</v>
      </c>
      <c r="I23" s="31">
        <v>1862.28</v>
      </c>
      <c r="J23" s="31">
        <v>3103.8</v>
      </c>
      <c r="K23" s="31">
        <v>2110.58</v>
      </c>
      <c r="L23" s="31">
        <v>0</v>
      </c>
      <c r="M23" s="31">
        <v>598.19999999999993</v>
      </c>
      <c r="N23" s="31">
        <f t="shared" si="0"/>
        <v>27617.039999999997</v>
      </c>
    </row>
    <row r="24" spans="1:14" x14ac:dyDescent="0.2">
      <c r="A24" s="22" t="s">
        <v>40</v>
      </c>
      <c r="B24" s="32" t="s">
        <v>25</v>
      </c>
      <c r="C24" s="32" t="s">
        <v>25</v>
      </c>
      <c r="D24" s="31">
        <v>46.57</v>
      </c>
      <c r="E24" s="31">
        <v>63.86</v>
      </c>
      <c r="F24" s="31">
        <v>-110.43</v>
      </c>
      <c r="G24" s="32" t="s">
        <v>25</v>
      </c>
      <c r="H24" s="31">
        <v>1139.07</v>
      </c>
      <c r="I24" s="31">
        <v>174.95</v>
      </c>
      <c r="J24" s="31">
        <v>-429.51</v>
      </c>
      <c r="K24" s="31">
        <v>202.79</v>
      </c>
      <c r="L24" s="31">
        <v>-1087.3</v>
      </c>
      <c r="M24" s="31">
        <v>1359.12</v>
      </c>
      <c r="N24" s="31">
        <f t="shared" si="0"/>
        <v>1359.12</v>
      </c>
    </row>
    <row r="25" spans="1:14" x14ac:dyDescent="0.2">
      <c r="A25" s="22" t="s">
        <v>41</v>
      </c>
      <c r="B25" s="31">
        <v>2.5900000000000034</v>
      </c>
      <c r="C25" s="31">
        <v>138.66999999999999</v>
      </c>
      <c r="D25" s="31">
        <v>-507.49</v>
      </c>
      <c r="E25" s="31">
        <v>228.8</v>
      </c>
      <c r="F25" s="31">
        <v>19.759999999999998</v>
      </c>
      <c r="G25" s="31">
        <v>68.62</v>
      </c>
      <c r="H25" s="31">
        <v>63.44</v>
      </c>
      <c r="I25" s="31">
        <v>190.3</v>
      </c>
      <c r="J25" s="31">
        <v>-405.06999999999994</v>
      </c>
      <c r="K25" s="31">
        <v>-38.97</v>
      </c>
      <c r="L25" s="31">
        <v>-444.06</v>
      </c>
      <c r="M25" s="31">
        <v>0</v>
      </c>
      <c r="N25" s="31">
        <f t="shared" si="0"/>
        <v>-683.41</v>
      </c>
    </row>
    <row r="26" spans="1:14" x14ac:dyDescent="0.2">
      <c r="A26" s="22" t="s">
        <v>42</v>
      </c>
      <c r="B26" s="32">
        <v>75.7</v>
      </c>
      <c r="C26" s="32">
        <v>143.63</v>
      </c>
      <c r="D26" s="32">
        <v>-525.62</v>
      </c>
      <c r="E26" s="32">
        <v>131.4</v>
      </c>
      <c r="F26" s="32">
        <v>65.709999999999994</v>
      </c>
      <c r="G26" s="32">
        <v>131.4</v>
      </c>
      <c r="H26" s="32">
        <v>65.7</v>
      </c>
      <c r="I26" s="32">
        <v>197.11</v>
      </c>
      <c r="J26" s="32">
        <v>-591.32000000000005</v>
      </c>
      <c r="K26" s="31">
        <v>131.4</v>
      </c>
      <c r="L26" s="31">
        <v>-459.91</v>
      </c>
      <c r="M26" s="31">
        <v>0</v>
      </c>
      <c r="N26" s="31">
        <f t="shared" si="0"/>
        <v>-634.80000000000007</v>
      </c>
    </row>
    <row r="27" spans="1:14" x14ac:dyDescent="0.2">
      <c r="A27" s="22" t="s">
        <v>43</v>
      </c>
      <c r="B27" s="32" t="s">
        <v>25</v>
      </c>
      <c r="C27" s="32">
        <v>553.79999999999995</v>
      </c>
      <c r="D27" s="32">
        <v>-553.79999999999995</v>
      </c>
      <c r="E27" s="32" t="s">
        <v>25</v>
      </c>
      <c r="F27" s="32">
        <v>190.59</v>
      </c>
      <c r="G27" s="32">
        <v>-190.59</v>
      </c>
      <c r="H27" s="32" t="s">
        <v>25</v>
      </c>
      <c r="I27" s="32" t="s">
        <v>25</v>
      </c>
      <c r="J27" s="32" t="s">
        <v>25</v>
      </c>
      <c r="K27" s="32" t="s">
        <v>25</v>
      </c>
      <c r="L27" s="32" t="s">
        <v>25</v>
      </c>
      <c r="M27" s="32" t="s">
        <v>25</v>
      </c>
      <c r="N27" s="31">
        <f t="shared" si="0"/>
        <v>0</v>
      </c>
    </row>
    <row r="28" spans="1:14" x14ac:dyDescent="0.2">
      <c r="A28" s="22" t="s">
        <v>44</v>
      </c>
      <c r="B28" s="31">
        <v>18.5</v>
      </c>
      <c r="C28" s="31">
        <v>35.08</v>
      </c>
      <c r="D28" s="31">
        <v>-128.38</v>
      </c>
      <c r="E28" s="31">
        <v>52.25</v>
      </c>
      <c r="F28" s="31">
        <v>-4.1099999999999977</v>
      </c>
      <c r="G28" s="31">
        <v>35.11</v>
      </c>
      <c r="H28" s="31">
        <v>165.35</v>
      </c>
      <c r="I28" s="31">
        <v>451.07</v>
      </c>
      <c r="J28" s="31">
        <v>-503.75</v>
      </c>
      <c r="K28" s="31">
        <v>289.21999999999997</v>
      </c>
      <c r="L28" s="31">
        <v>-404.90000000000003</v>
      </c>
      <c r="M28" s="31">
        <v>258.88</v>
      </c>
      <c r="N28" s="31">
        <f t="shared" si="0"/>
        <v>264.31999999999994</v>
      </c>
    </row>
    <row r="29" spans="1:14" x14ac:dyDescent="0.2">
      <c r="A29" s="22" t="s">
        <v>45</v>
      </c>
      <c r="B29" s="32" t="s">
        <v>25</v>
      </c>
      <c r="C29" s="32" t="s">
        <v>25</v>
      </c>
      <c r="D29" s="32" t="s">
        <v>25</v>
      </c>
      <c r="E29" s="31">
        <v>235.73</v>
      </c>
      <c r="F29" s="31">
        <v>-235.73</v>
      </c>
      <c r="G29" s="32" t="s">
        <v>25</v>
      </c>
      <c r="H29" s="32" t="s">
        <v>25</v>
      </c>
      <c r="I29" s="32" t="s">
        <v>25</v>
      </c>
      <c r="J29" s="32" t="s">
        <v>25</v>
      </c>
      <c r="K29" s="32" t="s">
        <v>25</v>
      </c>
      <c r="L29" s="32" t="s">
        <v>25</v>
      </c>
      <c r="M29" s="32" t="s">
        <v>25</v>
      </c>
      <c r="N29" s="31">
        <f t="shared" si="0"/>
        <v>0</v>
      </c>
    </row>
    <row r="30" spans="1:14" x14ac:dyDescent="0.2">
      <c r="A30" s="22" t="s">
        <v>46</v>
      </c>
      <c r="B30" s="33">
        <v>-186.38</v>
      </c>
      <c r="C30" s="33">
        <v>-319.17</v>
      </c>
      <c r="D30" s="33">
        <v>-2081.9</v>
      </c>
      <c r="E30" s="33">
        <v>520.48</v>
      </c>
      <c r="F30" s="33">
        <v>260.23</v>
      </c>
      <c r="G30" s="33">
        <v>520.48</v>
      </c>
      <c r="H30" s="33">
        <v>260.24</v>
      </c>
      <c r="I30" s="33">
        <v>780.71</v>
      </c>
      <c r="J30" s="33">
        <v>-2342.14</v>
      </c>
      <c r="K30" s="33">
        <v>520.48</v>
      </c>
      <c r="L30" s="33">
        <v>780.71</v>
      </c>
      <c r="M30" s="33">
        <v>0</v>
      </c>
      <c r="N30" s="31">
        <f t="shared" si="0"/>
        <v>-1286.2599999999998</v>
      </c>
    </row>
    <row r="31" spans="1:14" x14ac:dyDescent="0.2">
      <c r="A31" s="22" t="s">
        <v>47</v>
      </c>
      <c r="B31" s="33">
        <v>-4712.6099999999997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1">
        <f t="shared" si="0"/>
        <v>-4712.6099999999997</v>
      </c>
    </row>
    <row r="32" spans="1:14" x14ac:dyDescent="0.2">
      <c r="A32" s="22" t="s">
        <v>49</v>
      </c>
      <c r="B32" s="34" t="s">
        <v>25</v>
      </c>
      <c r="C32" s="34" t="s">
        <v>25</v>
      </c>
      <c r="D32" s="34" t="s">
        <v>25</v>
      </c>
      <c r="E32" s="34" t="s">
        <v>25</v>
      </c>
      <c r="F32" s="34" t="s">
        <v>25</v>
      </c>
      <c r="G32" s="34" t="s">
        <v>25</v>
      </c>
      <c r="H32" s="34" t="s">
        <v>25</v>
      </c>
      <c r="I32" s="34" t="s">
        <v>25</v>
      </c>
      <c r="J32" s="34" t="s">
        <v>25</v>
      </c>
      <c r="K32" s="34" t="s">
        <v>25</v>
      </c>
      <c r="L32" s="33">
        <v>992.4</v>
      </c>
      <c r="M32" s="33">
        <v>-992.4</v>
      </c>
      <c r="N32" s="31">
        <f t="shared" si="0"/>
        <v>0</v>
      </c>
    </row>
    <row r="33" spans="1:14" x14ac:dyDescent="0.2">
      <c r="A33" s="22" t="s">
        <v>50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-313.82</v>
      </c>
      <c r="J33" s="33">
        <v>313.82</v>
      </c>
      <c r="K33" s="33">
        <v>0</v>
      </c>
      <c r="L33" s="33">
        <v>0</v>
      </c>
      <c r="M33" s="33">
        <v>0</v>
      </c>
      <c r="N33" s="31">
        <f t="shared" si="0"/>
        <v>0</v>
      </c>
    </row>
    <row r="34" spans="1:14" x14ac:dyDescent="0.2">
      <c r="A34" s="22" t="s">
        <v>51</v>
      </c>
      <c r="B34" s="33">
        <v>11445.160000000002</v>
      </c>
      <c r="C34" s="33">
        <v>17814.43</v>
      </c>
      <c r="D34" s="33">
        <v>-58298.240000000005</v>
      </c>
      <c r="E34" s="33">
        <v>14549.73</v>
      </c>
      <c r="F34" s="33">
        <v>5468.6000000000013</v>
      </c>
      <c r="G34" s="33">
        <v>13154.050000000001</v>
      </c>
      <c r="H34" s="33">
        <v>6176.2400000000007</v>
      </c>
      <c r="I34" s="33">
        <v>17649.48</v>
      </c>
      <c r="J34" s="33">
        <v>-58643.22</v>
      </c>
      <c r="K34" s="33">
        <v>13169.270000000002</v>
      </c>
      <c r="L34" s="33">
        <v>20953.460000000006</v>
      </c>
      <c r="M34" s="33">
        <v>-473.58000000000004</v>
      </c>
      <c r="N34" s="31">
        <f t="shared" si="0"/>
        <v>2965.3800000000065</v>
      </c>
    </row>
    <row r="35" spans="1:14" x14ac:dyDescent="0.2">
      <c r="A35" s="22" t="s">
        <v>52</v>
      </c>
      <c r="B35" s="34" t="s">
        <v>25</v>
      </c>
      <c r="C35" s="34" t="s">
        <v>25</v>
      </c>
      <c r="D35" s="33">
        <v>17073.990000000002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8274.02</v>
      </c>
      <c r="K35" s="33">
        <v>0</v>
      </c>
      <c r="L35" s="33">
        <v>0</v>
      </c>
      <c r="M35" s="33">
        <v>-105930.83</v>
      </c>
      <c r="N35" s="31">
        <f t="shared" si="0"/>
        <v>-80582.820000000007</v>
      </c>
    </row>
    <row r="36" spans="1:14" x14ac:dyDescent="0.2">
      <c r="A36" s="22" t="s">
        <v>53</v>
      </c>
      <c r="B36" s="33">
        <v>191224.84</v>
      </c>
      <c r="C36" s="33">
        <v>194135.57</v>
      </c>
      <c r="D36" s="33">
        <v>286853.63</v>
      </c>
      <c r="E36" s="33">
        <v>193033.8</v>
      </c>
      <c r="F36" s="33">
        <v>183616.51</v>
      </c>
      <c r="G36" s="33">
        <v>193670.28</v>
      </c>
      <c r="H36" s="33">
        <v>193004.99</v>
      </c>
      <c r="I36" s="33">
        <v>196265.89</v>
      </c>
      <c r="J36" s="33">
        <v>295478.03999999998</v>
      </c>
      <c r="K36" s="33">
        <v>205797.57</v>
      </c>
      <c r="L36" s="33">
        <v>207868.85</v>
      </c>
      <c r="M36" s="33">
        <v>204718.38</v>
      </c>
      <c r="N36" s="31">
        <f t="shared" si="0"/>
        <v>2545668.35</v>
      </c>
    </row>
    <row r="37" spans="1:14" x14ac:dyDescent="0.2">
      <c r="A37" s="22" t="s">
        <v>54</v>
      </c>
      <c r="B37" s="33">
        <v>-244333.38</v>
      </c>
      <c r="C37" s="33">
        <v>-236371.11000000002</v>
      </c>
      <c r="D37" s="33">
        <v>-350489.20000000007</v>
      </c>
      <c r="E37" s="33">
        <v>-240288.17</v>
      </c>
      <c r="F37" s="33">
        <v>-242970.22</v>
      </c>
      <c r="G37" s="33">
        <v>-248059.74</v>
      </c>
      <c r="H37" s="33">
        <v>-254348.97999999998</v>
      </c>
      <c r="I37" s="33">
        <v>-263292.20999999996</v>
      </c>
      <c r="J37" s="33">
        <v>-397999.02</v>
      </c>
      <c r="K37" s="33">
        <v>-258898.27000000002</v>
      </c>
      <c r="L37" s="33">
        <v>-278601.50999999995</v>
      </c>
      <c r="M37" s="33">
        <v>-278544.75999999995</v>
      </c>
      <c r="N37" s="31">
        <f t="shared" si="0"/>
        <v>-3294196.57</v>
      </c>
    </row>
    <row r="38" spans="1:14" x14ac:dyDescent="0.2">
      <c r="A38" s="22" t="s">
        <v>55</v>
      </c>
      <c r="B38" s="33">
        <v>2010.3</v>
      </c>
      <c r="C38" s="33">
        <v>2110.5700000000002</v>
      </c>
      <c r="D38" s="33">
        <v>2689.95</v>
      </c>
      <c r="E38" s="33">
        <v>331.07</v>
      </c>
      <c r="F38" s="33">
        <v>2607.1999999999998</v>
      </c>
      <c r="G38" s="33">
        <v>3103.81</v>
      </c>
      <c r="H38" s="33">
        <v>3269.32</v>
      </c>
      <c r="I38" s="33">
        <v>1820.89</v>
      </c>
      <c r="J38" s="33">
        <v>2772.72</v>
      </c>
      <c r="K38" s="33">
        <v>2069.19</v>
      </c>
      <c r="L38" s="33">
        <v>0</v>
      </c>
      <c r="M38" s="33">
        <v>0</v>
      </c>
      <c r="N38" s="31">
        <f t="shared" si="0"/>
        <v>22785.02</v>
      </c>
    </row>
    <row r="39" spans="1:14" x14ac:dyDescent="0.2">
      <c r="A39" s="22" t="s">
        <v>56</v>
      </c>
      <c r="B39" s="33">
        <v>507.67</v>
      </c>
      <c r="C39" s="33">
        <v>0</v>
      </c>
      <c r="D39" s="33">
        <v>1520.82</v>
      </c>
      <c r="E39" s="33">
        <v>70.739999999999995</v>
      </c>
      <c r="F39" s="33">
        <v>2334.34</v>
      </c>
      <c r="G39" s="33">
        <v>2475.81</v>
      </c>
      <c r="H39" s="33">
        <v>1167.18</v>
      </c>
      <c r="I39" s="33">
        <v>530.53</v>
      </c>
      <c r="J39" s="33">
        <v>1025.69</v>
      </c>
      <c r="K39" s="33">
        <v>1450.12</v>
      </c>
      <c r="L39" s="33">
        <v>0</v>
      </c>
      <c r="M39" s="33">
        <v>0</v>
      </c>
      <c r="N39" s="31">
        <f t="shared" si="0"/>
        <v>11082.900000000001</v>
      </c>
    </row>
    <row r="40" spans="1:14" x14ac:dyDescent="0.2">
      <c r="A40" s="22" t="s">
        <v>57</v>
      </c>
      <c r="B40" s="33">
        <v>-2210.84</v>
      </c>
      <c r="C40" s="33">
        <v>-1117.4100000000001</v>
      </c>
      <c r="D40" s="33">
        <v>-3551.82</v>
      </c>
      <c r="E40" s="33">
        <v>-674.23</v>
      </c>
      <c r="F40" s="33">
        <v>-4428.13</v>
      </c>
      <c r="G40" s="33">
        <v>-4690.43</v>
      </c>
      <c r="H40" s="33">
        <v>-3269.32</v>
      </c>
      <c r="I40" s="33">
        <v>-1862.28</v>
      </c>
      <c r="J40" s="33">
        <v>-3103.8</v>
      </c>
      <c r="K40" s="33">
        <v>-2110.58</v>
      </c>
      <c r="L40" s="33">
        <v>0</v>
      </c>
      <c r="M40" s="33">
        <v>-598.19999999999993</v>
      </c>
      <c r="N40" s="31">
        <f t="shared" si="0"/>
        <v>-27617.039999999997</v>
      </c>
    </row>
    <row r="41" spans="1:14" x14ac:dyDescent="0.2">
      <c r="A41" s="22" t="s">
        <v>58</v>
      </c>
      <c r="B41" s="36">
        <v>-507.67</v>
      </c>
      <c r="C41" s="36">
        <v>0</v>
      </c>
      <c r="D41" s="36">
        <v>-1520.82</v>
      </c>
      <c r="E41" s="36">
        <v>-70.739999999999995</v>
      </c>
      <c r="F41" s="36">
        <v>-2334.34</v>
      </c>
      <c r="G41" s="36">
        <v>-2475.81</v>
      </c>
      <c r="H41" s="36">
        <v>-1167.18</v>
      </c>
      <c r="I41" s="36">
        <v>-978.84999999999991</v>
      </c>
      <c r="J41" s="36">
        <v>-1025.69</v>
      </c>
      <c r="K41" s="36">
        <v>-1450.12</v>
      </c>
      <c r="L41" s="36">
        <v>0</v>
      </c>
      <c r="M41" s="36">
        <v>0</v>
      </c>
      <c r="N41" s="37">
        <f t="shared" si="0"/>
        <v>-11531.220000000001</v>
      </c>
    </row>
    <row r="42" spans="1:14" s="1" customFormat="1" x14ac:dyDescent="0.2">
      <c r="A42" s="23" t="s">
        <v>0</v>
      </c>
      <c r="B42" s="28">
        <f>SUM(B11:B41)</f>
        <v>156759.14000000004</v>
      </c>
      <c r="C42" s="28">
        <f t="shared" ref="C42:N42" si="1">SUM(C11:C41)</f>
        <v>172461.02000000008</v>
      </c>
      <c r="D42" s="28">
        <f t="shared" si="1"/>
        <v>184415.46999999986</v>
      </c>
      <c r="E42" s="28">
        <f t="shared" si="1"/>
        <v>168437.37000000005</v>
      </c>
      <c r="F42" s="28">
        <f t="shared" si="1"/>
        <v>159474.98000000013</v>
      </c>
      <c r="G42" s="28">
        <f t="shared" si="1"/>
        <v>166263.53999999998</v>
      </c>
      <c r="H42" s="28">
        <f t="shared" si="1"/>
        <v>158510.68000000011</v>
      </c>
      <c r="I42" s="28">
        <f t="shared" si="1"/>
        <v>164173.91000000012</v>
      </c>
      <c r="J42" s="28">
        <f t="shared" si="1"/>
        <v>171447.43000000002</v>
      </c>
      <c r="K42" s="28">
        <f t="shared" si="1"/>
        <v>164163.64000000004</v>
      </c>
      <c r="L42" s="28">
        <f t="shared" si="1"/>
        <v>163421.3000000001</v>
      </c>
      <c r="M42" s="28">
        <f t="shared" si="1"/>
        <v>38214.330000000147</v>
      </c>
      <c r="N42" s="28">
        <f t="shared" si="1"/>
        <v>1867742.8100000008</v>
      </c>
    </row>
    <row r="43" spans="1:14" x14ac:dyDescent="0.2">
      <c r="A43" s="2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x14ac:dyDescent="0.2">
      <c r="A44" s="22" t="s">
        <v>59</v>
      </c>
      <c r="B44" s="33">
        <v>71782.94</v>
      </c>
      <c r="C44" s="33">
        <v>79912.210000000036</v>
      </c>
      <c r="D44" s="33">
        <v>-849381.03999999992</v>
      </c>
      <c r="E44" s="33">
        <v>40581.560000000005</v>
      </c>
      <c r="F44" s="33">
        <v>857169.24</v>
      </c>
      <c r="G44" s="33">
        <v>38501.540000000008</v>
      </c>
      <c r="H44" s="33">
        <v>37285.949999999997</v>
      </c>
      <c r="I44" s="33">
        <v>39042.530000000006</v>
      </c>
      <c r="J44" s="33">
        <v>38488.639999999999</v>
      </c>
      <c r="K44" s="33">
        <v>38865.93</v>
      </c>
      <c r="L44" s="33">
        <v>39547.97</v>
      </c>
      <c r="M44" s="33">
        <v>34738.36</v>
      </c>
      <c r="N44" s="31">
        <f t="shared" ref="N44:N55" si="2">SUM(B44:M44)</f>
        <v>466535.83000000019</v>
      </c>
    </row>
    <row r="45" spans="1:14" x14ac:dyDescent="0.2">
      <c r="A45" s="22" t="s">
        <v>60</v>
      </c>
      <c r="B45" s="33">
        <v>43182.29</v>
      </c>
      <c r="C45" s="33">
        <v>40498.79</v>
      </c>
      <c r="D45" s="33">
        <v>-83779.06</v>
      </c>
      <c r="E45" s="33">
        <v>35293.58</v>
      </c>
      <c r="F45" s="33">
        <v>-3153.66</v>
      </c>
      <c r="G45" s="33">
        <v>-38839.660000000003</v>
      </c>
      <c r="H45" s="33">
        <v>-1448.36</v>
      </c>
      <c r="I45" s="33">
        <v>-7159.56</v>
      </c>
      <c r="J45" s="33">
        <v>-2670.93</v>
      </c>
      <c r="K45" s="33">
        <v>-3255.25</v>
      </c>
      <c r="L45" s="33">
        <v>1515.85</v>
      </c>
      <c r="M45" s="33">
        <v>-3175.81</v>
      </c>
      <c r="N45" s="31">
        <f t="shared" si="2"/>
        <v>-22991.780000000002</v>
      </c>
    </row>
    <row r="46" spans="1:14" x14ac:dyDescent="0.2">
      <c r="A46" s="22" t="s">
        <v>61</v>
      </c>
      <c r="B46" s="33">
        <v>-18811.21</v>
      </c>
      <c r="C46" s="33">
        <v>-47882.83</v>
      </c>
      <c r="D46" s="33">
        <v>-399672.47</v>
      </c>
      <c r="E46" s="33">
        <v>117163.3</v>
      </c>
      <c r="F46" s="33">
        <v>-42547.94</v>
      </c>
      <c r="G46" s="33">
        <v>-28941.54</v>
      </c>
      <c r="H46" s="33">
        <v>-31481.55</v>
      </c>
      <c r="I46" s="33">
        <v>-2381.7600000000002</v>
      </c>
      <c r="J46" s="33">
        <v>16189.3</v>
      </c>
      <c r="K46" s="33">
        <v>18741.060000000001</v>
      </c>
      <c r="L46" s="33">
        <v>31393.75</v>
      </c>
      <c r="M46" s="33">
        <v>80392.460000000006</v>
      </c>
      <c r="N46" s="31">
        <f t="shared" si="2"/>
        <v>-307839.43</v>
      </c>
    </row>
    <row r="47" spans="1:14" x14ac:dyDescent="0.2">
      <c r="A47" s="22" t="s">
        <v>62</v>
      </c>
      <c r="B47" s="34" t="s">
        <v>25</v>
      </c>
      <c r="C47" s="34" t="s">
        <v>25</v>
      </c>
      <c r="D47" s="33">
        <v>383353.18</v>
      </c>
      <c r="E47" s="33">
        <v>15595.390000000001</v>
      </c>
      <c r="F47" s="33">
        <v>-325733.55999999994</v>
      </c>
      <c r="G47" s="33">
        <v>14796.040000000003</v>
      </c>
      <c r="H47" s="33">
        <v>14328.890000000001</v>
      </c>
      <c r="I47" s="33">
        <v>15003.929999999998</v>
      </c>
      <c r="J47" s="33">
        <v>14791.09</v>
      </c>
      <c r="K47" s="33">
        <v>14936.08</v>
      </c>
      <c r="L47" s="33">
        <v>15198.199999999997</v>
      </c>
      <c r="M47" s="33">
        <v>13349.89</v>
      </c>
      <c r="N47" s="31">
        <f t="shared" si="2"/>
        <v>175619.13000000006</v>
      </c>
    </row>
    <row r="48" spans="1:14" x14ac:dyDescent="0.2">
      <c r="A48" s="22" t="s">
        <v>63</v>
      </c>
      <c r="B48" s="34" t="s">
        <v>25</v>
      </c>
      <c r="C48" s="34" t="s">
        <v>25</v>
      </c>
      <c r="D48" s="33">
        <v>541619.12</v>
      </c>
      <c r="E48" s="33">
        <v>21967.71</v>
      </c>
      <c r="F48" s="33">
        <v>-460271.65</v>
      </c>
      <c r="G48" s="33">
        <v>20841.75</v>
      </c>
      <c r="H48" s="33">
        <v>20183.719999999998</v>
      </c>
      <c r="I48" s="33">
        <v>21134.6</v>
      </c>
      <c r="J48" s="33">
        <v>20834.77</v>
      </c>
      <c r="K48" s="33">
        <v>21038.989999999998</v>
      </c>
      <c r="L48" s="33">
        <v>21408.190000000002</v>
      </c>
      <c r="M48" s="33">
        <v>18804.650000000001</v>
      </c>
      <c r="N48" s="31">
        <f t="shared" si="2"/>
        <v>247561.84999999992</v>
      </c>
    </row>
    <row r="49" spans="1:14" x14ac:dyDescent="0.2">
      <c r="A49" s="22" t="s">
        <v>64</v>
      </c>
      <c r="B49" s="34" t="s">
        <v>25</v>
      </c>
      <c r="C49" s="34" t="s">
        <v>25</v>
      </c>
      <c r="D49" s="33">
        <v>129125.03</v>
      </c>
      <c r="E49" s="33">
        <v>-174818.04</v>
      </c>
      <c r="F49" s="33">
        <v>171431.96</v>
      </c>
      <c r="G49" s="33">
        <v>52400.88</v>
      </c>
      <c r="H49" s="33">
        <v>28295</v>
      </c>
      <c r="I49" s="33">
        <v>9164.7900000000009</v>
      </c>
      <c r="J49" s="33">
        <v>19287.47</v>
      </c>
      <c r="K49" s="33">
        <v>20011.29</v>
      </c>
      <c r="L49" s="33">
        <v>85344.27</v>
      </c>
      <c r="M49" s="33">
        <v>29555.87</v>
      </c>
      <c r="N49" s="31">
        <f t="shared" si="2"/>
        <v>369798.52</v>
      </c>
    </row>
    <row r="50" spans="1:14" x14ac:dyDescent="0.2">
      <c r="A50" s="22" t="s">
        <v>65</v>
      </c>
      <c r="B50" s="34" t="s">
        <v>25</v>
      </c>
      <c r="C50" s="34" t="s">
        <v>25</v>
      </c>
      <c r="D50" s="33">
        <v>361941.07</v>
      </c>
      <c r="E50" s="33">
        <v>24933.429999999993</v>
      </c>
      <c r="F50" s="33">
        <v>-82173.540000000008</v>
      </c>
      <c r="G50" s="33">
        <v>76762.890000000014</v>
      </c>
      <c r="H50" s="33">
        <v>56108.79</v>
      </c>
      <c r="I50" s="33">
        <v>25487.54</v>
      </c>
      <c r="J50" s="33">
        <v>42220.17</v>
      </c>
      <c r="K50" s="33">
        <v>43824.34</v>
      </c>
      <c r="L50" s="33">
        <v>136063.13</v>
      </c>
      <c r="M50" s="33">
        <v>56277.61</v>
      </c>
      <c r="N50" s="31">
        <f t="shared" si="2"/>
        <v>741445.42999999993</v>
      </c>
    </row>
    <row r="51" spans="1:14" x14ac:dyDescent="0.2">
      <c r="A51" s="22" t="s">
        <v>66</v>
      </c>
      <c r="B51" s="33">
        <v>24090.57</v>
      </c>
      <c r="C51" s="33">
        <v>25329.48</v>
      </c>
      <c r="D51" s="33">
        <v>25457.21</v>
      </c>
      <c r="E51" s="33">
        <v>24960.05</v>
      </c>
      <c r="F51" s="33">
        <v>22138.240000000002</v>
      </c>
      <c r="G51" s="33">
        <v>23775.63</v>
      </c>
      <c r="H51" s="33">
        <v>22347.14</v>
      </c>
      <c r="I51" s="33">
        <v>23699.56</v>
      </c>
      <c r="J51" s="33">
        <v>22023.37</v>
      </c>
      <c r="K51" s="33">
        <v>22967.91</v>
      </c>
      <c r="L51" s="33">
        <v>21621.599999999999</v>
      </c>
      <c r="M51" s="33">
        <v>13799.23</v>
      </c>
      <c r="N51" s="31">
        <f t="shared" si="2"/>
        <v>272209.99</v>
      </c>
    </row>
    <row r="52" spans="1:14" x14ac:dyDescent="0.2">
      <c r="A52" s="22" t="s">
        <v>67</v>
      </c>
      <c r="B52" s="33">
        <v>1151.06</v>
      </c>
      <c r="C52" s="33">
        <v>981.42</v>
      </c>
      <c r="D52" s="33">
        <v>1958.01</v>
      </c>
      <c r="E52" s="33">
        <v>97.24</v>
      </c>
      <c r="F52" s="33">
        <v>1195.8499999999999</v>
      </c>
      <c r="G52" s="33">
        <v>1350.26</v>
      </c>
      <c r="H52" s="33">
        <v>1073.6300000000001</v>
      </c>
      <c r="I52" s="33">
        <v>569.04999999999995</v>
      </c>
      <c r="J52" s="33">
        <v>919.21</v>
      </c>
      <c r="K52" s="33">
        <v>851.67</v>
      </c>
      <c r="L52" s="33">
        <v>0</v>
      </c>
      <c r="M52" s="33">
        <v>0</v>
      </c>
      <c r="N52" s="31">
        <f t="shared" si="2"/>
        <v>10147.4</v>
      </c>
    </row>
    <row r="53" spans="1:14" x14ac:dyDescent="0.2">
      <c r="A53" s="22" t="s">
        <v>68</v>
      </c>
      <c r="B53" s="33">
        <v>45.86</v>
      </c>
      <c r="C53" s="33">
        <v>40.1</v>
      </c>
      <c r="D53" s="33">
        <v>80</v>
      </c>
      <c r="E53" s="33">
        <v>7.63</v>
      </c>
      <c r="F53" s="33">
        <v>93.89</v>
      </c>
      <c r="G53" s="33">
        <v>106.01</v>
      </c>
      <c r="H53" s="33">
        <v>84.3</v>
      </c>
      <c r="I53" s="33">
        <v>44.68</v>
      </c>
      <c r="J53" s="33">
        <v>72.17</v>
      </c>
      <c r="K53" s="33">
        <v>66.86</v>
      </c>
      <c r="L53" s="33">
        <v>0</v>
      </c>
      <c r="M53" s="33">
        <v>0</v>
      </c>
      <c r="N53" s="31">
        <f t="shared" si="2"/>
        <v>641.5</v>
      </c>
    </row>
    <row r="54" spans="1:14" x14ac:dyDescent="0.2">
      <c r="A54" s="22" t="s">
        <v>69</v>
      </c>
      <c r="B54" s="34" t="s">
        <v>25</v>
      </c>
      <c r="C54" s="34" t="s">
        <v>25</v>
      </c>
      <c r="D54" s="34" t="s">
        <v>25</v>
      </c>
      <c r="E54" s="33">
        <v>37.369999999999997</v>
      </c>
      <c r="F54" s="33">
        <v>459.57</v>
      </c>
      <c r="G54" s="33">
        <v>518.9</v>
      </c>
      <c r="H54" s="33">
        <v>412.6</v>
      </c>
      <c r="I54" s="33">
        <v>218.68</v>
      </c>
      <c r="J54" s="33">
        <v>353.25</v>
      </c>
      <c r="K54" s="33">
        <v>327.29000000000002</v>
      </c>
      <c r="L54" s="33">
        <v>0</v>
      </c>
      <c r="M54" s="33">
        <v>0</v>
      </c>
      <c r="N54" s="31">
        <f t="shared" si="2"/>
        <v>2327.6600000000003</v>
      </c>
    </row>
    <row r="55" spans="1:14" x14ac:dyDescent="0.2">
      <c r="A55" s="22" t="s">
        <v>70</v>
      </c>
      <c r="B55" s="35" t="s">
        <v>25</v>
      </c>
      <c r="C55" s="35" t="s">
        <v>25</v>
      </c>
      <c r="D55" s="35" t="s">
        <v>25</v>
      </c>
      <c r="E55" s="36">
        <v>52.64</v>
      </c>
      <c r="F55" s="36">
        <v>647.33000000000004</v>
      </c>
      <c r="G55" s="36">
        <v>730.93</v>
      </c>
      <c r="H55" s="36">
        <v>581.17999999999995</v>
      </c>
      <c r="I55" s="36">
        <v>308.04000000000002</v>
      </c>
      <c r="J55" s="36">
        <v>497.6</v>
      </c>
      <c r="K55" s="36">
        <v>461.04</v>
      </c>
      <c r="L55" s="36">
        <v>0</v>
      </c>
      <c r="M55" s="36">
        <v>0</v>
      </c>
      <c r="N55" s="37">
        <f t="shared" si="2"/>
        <v>3278.7599999999998</v>
      </c>
    </row>
    <row r="56" spans="1:14" s="1" customFormat="1" x14ac:dyDescent="0.2">
      <c r="A56" s="23" t="s">
        <v>1</v>
      </c>
      <c r="B56" s="28">
        <f>SUM(B44:B55)</f>
        <v>121441.51000000002</v>
      </c>
      <c r="C56" s="28">
        <f t="shared" ref="C56:N56" si="3">SUM(C44:C55)</f>
        <v>98879.170000000027</v>
      </c>
      <c r="D56" s="28">
        <f t="shared" si="3"/>
        <v>110701.05000000012</v>
      </c>
      <c r="E56" s="28">
        <f t="shared" si="3"/>
        <v>105871.86</v>
      </c>
      <c r="F56" s="28">
        <f t="shared" si="3"/>
        <v>139255.72999999992</v>
      </c>
      <c r="G56" s="28">
        <f t="shared" si="3"/>
        <v>162003.63000000003</v>
      </c>
      <c r="H56" s="28">
        <f t="shared" si="3"/>
        <v>147771.29</v>
      </c>
      <c r="I56" s="28">
        <f t="shared" si="3"/>
        <v>125132.07999999999</v>
      </c>
      <c r="J56" s="28">
        <f t="shared" si="3"/>
        <v>173006.11000000002</v>
      </c>
      <c r="K56" s="28">
        <f t="shared" si="3"/>
        <v>178837.21000000002</v>
      </c>
      <c r="L56" s="28">
        <f t="shared" si="3"/>
        <v>352092.95999999996</v>
      </c>
      <c r="M56" s="28">
        <f t="shared" si="3"/>
        <v>243742.26000000004</v>
      </c>
      <c r="N56" s="28">
        <f t="shared" si="3"/>
        <v>1958734.8599999999</v>
      </c>
    </row>
    <row r="57" spans="1:14" x14ac:dyDescent="0.2">
      <c r="A57" s="2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x14ac:dyDescent="0.2">
      <c r="A58" s="22" t="s">
        <v>71</v>
      </c>
      <c r="B58" s="33">
        <v>14007.56</v>
      </c>
      <c r="C58" s="33">
        <v>14367.22</v>
      </c>
      <c r="D58" s="33">
        <v>8407.02</v>
      </c>
      <c r="E58" s="33">
        <v>6191.29</v>
      </c>
      <c r="F58" s="33">
        <v>11301</v>
      </c>
      <c r="G58" s="33">
        <v>6076.44</v>
      </c>
      <c r="H58" s="33">
        <v>3213.81</v>
      </c>
      <c r="I58" s="33">
        <v>21788.6</v>
      </c>
      <c r="J58" s="33">
        <v>10722.72</v>
      </c>
      <c r="K58" s="33">
        <v>6698.89</v>
      </c>
      <c r="L58" s="33">
        <v>9001.89</v>
      </c>
      <c r="M58" s="33">
        <v>8631.58</v>
      </c>
      <c r="N58" s="31">
        <f t="shared" ref="N58:N78" si="4">SUM(B58:M58)</f>
        <v>120408.02</v>
      </c>
    </row>
    <row r="59" spans="1:14" x14ac:dyDescent="0.2">
      <c r="A59" s="22" t="s">
        <v>189</v>
      </c>
      <c r="B59" s="34">
        <v>238.06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3">
        <v>0</v>
      </c>
      <c r="L59" s="33">
        <v>0</v>
      </c>
      <c r="M59" s="33">
        <v>0</v>
      </c>
      <c r="N59" s="31">
        <f t="shared" si="4"/>
        <v>238.06</v>
      </c>
    </row>
    <row r="60" spans="1:14" x14ac:dyDescent="0.2">
      <c r="A60" s="22" t="s">
        <v>72</v>
      </c>
      <c r="B60" s="34" t="s">
        <v>25</v>
      </c>
      <c r="C60" s="33">
        <v>125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125</v>
      </c>
      <c r="J60" s="33">
        <v>0</v>
      </c>
      <c r="K60" s="33">
        <v>125</v>
      </c>
      <c r="L60" s="33">
        <v>0</v>
      </c>
      <c r="M60" s="33">
        <v>0</v>
      </c>
      <c r="N60" s="31">
        <f t="shared" si="4"/>
        <v>375</v>
      </c>
    </row>
    <row r="61" spans="1:14" x14ac:dyDescent="0.2">
      <c r="A61" s="11" t="s">
        <v>190</v>
      </c>
      <c r="B61" s="34" t="s">
        <v>25</v>
      </c>
      <c r="C61" s="34" t="s">
        <v>25</v>
      </c>
      <c r="D61" s="34" t="s">
        <v>25</v>
      </c>
      <c r="E61" s="34" t="s">
        <v>25</v>
      </c>
      <c r="F61" s="34" t="s">
        <v>25</v>
      </c>
      <c r="G61" s="33">
        <v>251.97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1">
        <f t="shared" si="4"/>
        <v>251.97</v>
      </c>
    </row>
    <row r="62" spans="1:14" x14ac:dyDescent="0.2">
      <c r="A62" s="11" t="s">
        <v>191</v>
      </c>
      <c r="B62" s="33">
        <v>-111.24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1">
        <f t="shared" si="4"/>
        <v>-111.24</v>
      </c>
    </row>
    <row r="63" spans="1:14" x14ac:dyDescent="0.2">
      <c r="A63" s="11" t="s">
        <v>192</v>
      </c>
      <c r="B63" s="34" t="s">
        <v>25</v>
      </c>
      <c r="C63" s="33">
        <v>-51.71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-85.72</v>
      </c>
      <c r="J63" s="33">
        <v>0</v>
      </c>
      <c r="K63" s="33">
        <v>-67.5</v>
      </c>
      <c r="L63" s="33">
        <v>0</v>
      </c>
      <c r="M63" s="33">
        <v>0</v>
      </c>
      <c r="N63" s="31">
        <f t="shared" si="4"/>
        <v>-204.93</v>
      </c>
    </row>
    <row r="64" spans="1:14" x14ac:dyDescent="0.2">
      <c r="A64" s="11" t="s">
        <v>193</v>
      </c>
      <c r="B64" s="34" t="s">
        <v>25</v>
      </c>
      <c r="C64" s="34" t="s">
        <v>25</v>
      </c>
      <c r="D64" s="34" t="s">
        <v>25</v>
      </c>
      <c r="E64" s="34" t="s">
        <v>25</v>
      </c>
      <c r="F64" s="34" t="s">
        <v>25</v>
      </c>
      <c r="G64" s="33">
        <v>-129.97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1">
        <f t="shared" si="4"/>
        <v>-129.97</v>
      </c>
    </row>
    <row r="65" spans="1:14" x14ac:dyDescent="0.2">
      <c r="A65" s="11" t="s">
        <v>194</v>
      </c>
      <c r="B65" s="33">
        <v>-10925.380000000001</v>
      </c>
      <c r="C65" s="33">
        <v>-11083.039999999999</v>
      </c>
      <c r="D65" s="33">
        <v>-11129.800000000001</v>
      </c>
      <c r="E65" s="33">
        <v>-11113.949999999999</v>
      </c>
      <c r="F65" s="33">
        <v>-10462.11</v>
      </c>
      <c r="G65" s="33">
        <v>-11333.23</v>
      </c>
      <c r="H65" s="33">
        <v>-11376.71</v>
      </c>
      <c r="I65" s="33">
        <v>-17271.57</v>
      </c>
      <c r="J65" s="33">
        <v>-22639.820000000003</v>
      </c>
      <c r="K65" s="33">
        <v>-11350.52</v>
      </c>
      <c r="L65" s="33">
        <v>-11796.57</v>
      </c>
      <c r="M65" s="33">
        <v>-31576</v>
      </c>
      <c r="N65" s="31">
        <f t="shared" si="4"/>
        <v>-172058.7</v>
      </c>
    </row>
    <row r="66" spans="1:14" x14ac:dyDescent="0.2">
      <c r="A66" s="11" t="s">
        <v>73</v>
      </c>
      <c r="B66" s="33">
        <v>113000</v>
      </c>
      <c r="C66" s="33">
        <v>161679.47</v>
      </c>
      <c r="D66" s="33">
        <v>192733.39</v>
      </c>
      <c r="E66" s="33">
        <v>249000</v>
      </c>
      <c r="F66" s="33">
        <v>211000</v>
      </c>
      <c r="G66" s="33">
        <v>64756.08</v>
      </c>
      <c r="H66" s="33">
        <v>10853.74</v>
      </c>
      <c r="I66" s="33">
        <v>0</v>
      </c>
      <c r="J66" s="33">
        <v>0</v>
      </c>
      <c r="K66" s="33">
        <v>0</v>
      </c>
      <c r="L66" s="33">
        <v>0</v>
      </c>
      <c r="M66" s="33">
        <v>619362</v>
      </c>
      <c r="N66" s="31">
        <f t="shared" si="4"/>
        <v>1622384.68</v>
      </c>
    </row>
    <row r="67" spans="1:14" x14ac:dyDescent="0.2">
      <c r="A67" s="11" t="s">
        <v>164</v>
      </c>
      <c r="B67" s="33">
        <v>-59000</v>
      </c>
      <c r="C67" s="33">
        <v>-84000</v>
      </c>
      <c r="D67" s="33">
        <v>-99769.62</v>
      </c>
      <c r="E67" s="33">
        <v>-129000</v>
      </c>
      <c r="F67" s="33">
        <v>-110000</v>
      </c>
      <c r="G67" s="33">
        <v>-32624.71</v>
      </c>
      <c r="H67" s="33">
        <v>-6304.6</v>
      </c>
      <c r="I67" s="33">
        <v>0</v>
      </c>
      <c r="J67" s="33">
        <v>0</v>
      </c>
      <c r="K67" s="33">
        <v>0</v>
      </c>
      <c r="L67" s="33">
        <v>0</v>
      </c>
      <c r="M67" s="33">
        <v>-325662</v>
      </c>
      <c r="N67" s="31">
        <f t="shared" si="4"/>
        <v>-846360.92999999993</v>
      </c>
    </row>
    <row r="68" spans="1:14" x14ac:dyDescent="0.2">
      <c r="A68" s="11" t="s">
        <v>74</v>
      </c>
      <c r="B68" s="33">
        <v>831.55</v>
      </c>
      <c r="C68" s="33">
        <v>894.56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1">
        <f t="shared" si="4"/>
        <v>1726.11</v>
      </c>
    </row>
    <row r="69" spans="1:14" x14ac:dyDescent="0.2">
      <c r="A69" s="11" t="s">
        <v>75</v>
      </c>
      <c r="B69" s="33">
        <v>7612.13</v>
      </c>
      <c r="C69" s="33">
        <v>7366.4799999999977</v>
      </c>
      <c r="D69" s="33">
        <v>7612.13</v>
      </c>
      <c r="E69" s="33">
        <v>7612.0399999999981</v>
      </c>
      <c r="F69" s="33">
        <v>7121.2400000000007</v>
      </c>
      <c r="G69" s="33">
        <v>7820.3700000000017</v>
      </c>
      <c r="H69" s="33">
        <v>7366.8000000000011</v>
      </c>
      <c r="I69" s="33">
        <v>14138.129999999997</v>
      </c>
      <c r="J69" s="33">
        <v>9980.86</v>
      </c>
      <c r="K69" s="33">
        <v>9577.7599999999966</v>
      </c>
      <c r="L69" s="33">
        <v>9577.7599999999966</v>
      </c>
      <c r="M69" s="33">
        <v>20617.870000000003</v>
      </c>
      <c r="N69" s="31">
        <f t="shared" si="4"/>
        <v>116403.57</v>
      </c>
    </row>
    <row r="70" spans="1:14" x14ac:dyDescent="0.2">
      <c r="A70" s="11" t="s">
        <v>76</v>
      </c>
      <c r="B70" s="33">
        <v>11318.170000000002</v>
      </c>
      <c r="C70" s="33">
        <v>10953.010000000004</v>
      </c>
      <c r="D70" s="33">
        <v>11318.170000000002</v>
      </c>
      <c r="E70" s="33">
        <v>11318.09</v>
      </c>
      <c r="F70" s="33">
        <v>10589.349999999999</v>
      </c>
      <c r="G70" s="33">
        <v>11852.540000000003</v>
      </c>
      <c r="H70" s="33">
        <v>10954.500000000002</v>
      </c>
      <c r="I70" s="33">
        <v>14480.560000000005</v>
      </c>
      <c r="J70" s="33">
        <v>28656.889999999996</v>
      </c>
      <c r="K70" s="33">
        <v>9517</v>
      </c>
      <c r="L70" s="33">
        <v>9517</v>
      </c>
      <c r="M70" s="33">
        <v>24774.53</v>
      </c>
      <c r="N70" s="31">
        <f t="shared" si="4"/>
        <v>165249.81000000003</v>
      </c>
    </row>
    <row r="71" spans="1:14" x14ac:dyDescent="0.2">
      <c r="A71" s="11" t="s">
        <v>77</v>
      </c>
      <c r="B71" s="34">
        <v>1542.38</v>
      </c>
      <c r="C71" s="34">
        <v>2633.21</v>
      </c>
      <c r="D71" s="34">
        <v>3079.6800000000003</v>
      </c>
      <c r="E71" s="34">
        <v>3079.7200000000003</v>
      </c>
      <c r="F71" s="34">
        <v>2881.15</v>
      </c>
      <c r="G71" s="34">
        <v>3146.5</v>
      </c>
      <c r="H71" s="34">
        <v>2980.5</v>
      </c>
      <c r="I71" s="34">
        <v>3079.7</v>
      </c>
      <c r="J71" s="34">
        <v>2980.3399999999997</v>
      </c>
      <c r="K71" s="33">
        <v>2178.37</v>
      </c>
      <c r="L71" s="33">
        <v>2178.37</v>
      </c>
      <c r="M71" s="33">
        <v>17874.25</v>
      </c>
      <c r="N71" s="31">
        <f t="shared" si="4"/>
        <v>47634.17</v>
      </c>
    </row>
    <row r="72" spans="1:14" x14ac:dyDescent="0.2">
      <c r="A72" s="11" t="s">
        <v>78</v>
      </c>
      <c r="B72" s="33">
        <v>909.87</v>
      </c>
      <c r="C72" s="33">
        <v>909.87</v>
      </c>
      <c r="D72" s="33">
        <v>909.87</v>
      </c>
      <c r="E72" s="33">
        <v>909.87</v>
      </c>
      <c r="F72" s="33">
        <v>909.87</v>
      </c>
      <c r="G72" s="33">
        <v>909.87</v>
      </c>
      <c r="H72" s="33">
        <v>909.87</v>
      </c>
      <c r="I72" s="33">
        <v>200.76</v>
      </c>
      <c r="J72" s="33">
        <v>683.3</v>
      </c>
      <c r="K72" s="33">
        <v>683.3</v>
      </c>
      <c r="L72" s="33">
        <v>683.3</v>
      </c>
      <c r="M72" s="33">
        <v>683.3</v>
      </c>
      <c r="N72" s="31">
        <f t="shared" si="4"/>
        <v>9303.0499999999993</v>
      </c>
    </row>
    <row r="73" spans="1:14" x14ac:dyDescent="0.2">
      <c r="A73" s="11" t="s">
        <v>79</v>
      </c>
      <c r="B73" s="33">
        <v>14836.33</v>
      </c>
      <c r="C73" s="33">
        <v>14836.33</v>
      </c>
      <c r="D73" s="33">
        <v>14836.33</v>
      </c>
      <c r="E73" s="33">
        <v>14836.33</v>
      </c>
      <c r="F73" s="33">
        <v>14836.33</v>
      </c>
      <c r="G73" s="33">
        <v>14836.33</v>
      </c>
      <c r="H73" s="33">
        <v>14836.33</v>
      </c>
      <c r="I73" s="33">
        <v>14836.33</v>
      </c>
      <c r="J73" s="33">
        <v>14836.33</v>
      </c>
      <c r="K73" s="33">
        <v>14836.33</v>
      </c>
      <c r="L73" s="33">
        <v>14836.33</v>
      </c>
      <c r="M73" s="33">
        <v>14836.33</v>
      </c>
      <c r="N73" s="31">
        <f t="shared" si="4"/>
        <v>178035.95999999996</v>
      </c>
    </row>
    <row r="74" spans="1:14" x14ac:dyDescent="0.2">
      <c r="A74" s="11" t="s">
        <v>195</v>
      </c>
      <c r="B74" s="33">
        <v>-4196.96</v>
      </c>
      <c r="C74" s="33">
        <v>-4196.96</v>
      </c>
      <c r="D74" s="33">
        <v>-4196.96</v>
      </c>
      <c r="E74" s="33">
        <v>-4196.96</v>
      </c>
      <c r="F74" s="33">
        <v>-4196.96</v>
      </c>
      <c r="G74" s="33">
        <v>-4196.96</v>
      </c>
      <c r="H74" s="33">
        <v>-4196.96</v>
      </c>
      <c r="I74" s="33">
        <v>-4196.96</v>
      </c>
      <c r="J74" s="33">
        <v>-4196.96</v>
      </c>
      <c r="K74" s="33">
        <v>-4196.96</v>
      </c>
      <c r="L74" s="33">
        <v>-4196.96</v>
      </c>
      <c r="M74" s="33">
        <v>-4196.96</v>
      </c>
      <c r="N74" s="31">
        <f t="shared" si="4"/>
        <v>-50363.519999999997</v>
      </c>
    </row>
    <row r="75" spans="1:14" x14ac:dyDescent="0.2">
      <c r="A75" s="11" t="s">
        <v>80</v>
      </c>
      <c r="B75" s="33">
        <v>1692.24</v>
      </c>
      <c r="C75" s="33">
        <v>1203.74</v>
      </c>
      <c r="D75" s="33">
        <v>1705.33</v>
      </c>
      <c r="E75" s="33">
        <v>1266.3600000000004</v>
      </c>
      <c r="F75" s="33">
        <v>5411.6</v>
      </c>
      <c r="G75" s="33">
        <v>1939.82</v>
      </c>
      <c r="H75" s="33">
        <v>1141.9100000000001</v>
      </c>
      <c r="I75" s="33">
        <v>1604.9900000000002</v>
      </c>
      <c r="J75" s="33">
        <v>2158.2000000000003</v>
      </c>
      <c r="K75" s="33">
        <v>713.86</v>
      </c>
      <c r="L75" s="33">
        <v>5000.0599999999995</v>
      </c>
      <c r="M75" s="33">
        <v>1357.47</v>
      </c>
      <c r="N75" s="31">
        <f t="shared" si="4"/>
        <v>25195.58</v>
      </c>
    </row>
    <row r="76" spans="1:14" x14ac:dyDescent="0.2">
      <c r="A76" s="11" t="s">
        <v>81</v>
      </c>
      <c r="B76" s="33">
        <v>16.04</v>
      </c>
      <c r="C76" s="33">
        <v>2029.5</v>
      </c>
      <c r="D76" s="33">
        <v>715.44</v>
      </c>
      <c r="E76" s="33">
        <v>513.6</v>
      </c>
      <c r="F76" s="33">
        <v>0</v>
      </c>
      <c r="G76" s="33">
        <v>272.64</v>
      </c>
      <c r="H76" s="33">
        <v>874.82</v>
      </c>
      <c r="I76" s="33">
        <v>752.37</v>
      </c>
      <c r="J76" s="33">
        <v>11.05</v>
      </c>
      <c r="K76" s="33">
        <v>32.18</v>
      </c>
      <c r="L76" s="33">
        <v>115.91</v>
      </c>
      <c r="M76" s="33">
        <v>0</v>
      </c>
      <c r="N76" s="31">
        <f t="shared" si="4"/>
        <v>5333.55</v>
      </c>
    </row>
    <row r="77" spans="1:14" x14ac:dyDescent="0.2">
      <c r="A77" s="11" t="s">
        <v>196</v>
      </c>
      <c r="B77" s="34" t="s">
        <v>25</v>
      </c>
      <c r="C77" s="34" t="s">
        <v>25</v>
      </c>
      <c r="D77" s="34" t="s">
        <v>25</v>
      </c>
      <c r="E77" s="34" t="s">
        <v>25</v>
      </c>
      <c r="F77" s="34" t="s">
        <v>25</v>
      </c>
      <c r="G77" s="34" t="s">
        <v>25</v>
      </c>
      <c r="H77" s="34" t="s">
        <v>25</v>
      </c>
      <c r="I77" s="34" t="s">
        <v>25</v>
      </c>
      <c r="J77" s="34" t="s">
        <v>25</v>
      </c>
      <c r="K77" s="34" t="s">
        <v>25</v>
      </c>
      <c r="L77" s="34" t="s">
        <v>25</v>
      </c>
      <c r="M77" s="33">
        <v>715</v>
      </c>
      <c r="N77" s="31">
        <f t="shared" si="4"/>
        <v>715</v>
      </c>
    </row>
    <row r="78" spans="1:14" x14ac:dyDescent="0.2">
      <c r="A78" s="11" t="s">
        <v>157</v>
      </c>
      <c r="B78" s="35" t="s">
        <v>25</v>
      </c>
      <c r="C78" s="35" t="s">
        <v>25</v>
      </c>
      <c r="D78" s="35" t="s">
        <v>25</v>
      </c>
      <c r="E78" s="35" t="s">
        <v>25</v>
      </c>
      <c r="F78" s="35" t="s">
        <v>25</v>
      </c>
      <c r="G78" s="35" t="s">
        <v>25</v>
      </c>
      <c r="H78" s="36">
        <v>4.17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7">
        <f t="shared" si="4"/>
        <v>4.17</v>
      </c>
    </row>
    <row r="79" spans="1:14" s="1" customFormat="1" x14ac:dyDescent="0.2">
      <c r="A79" s="27" t="s">
        <v>7</v>
      </c>
      <c r="B79" s="28">
        <f>SUM(B58:B78)</f>
        <v>91770.75</v>
      </c>
      <c r="C79" s="28">
        <f t="shared" ref="C79:N79" si="5">SUM(C58:C78)</f>
        <v>117666.68000000001</v>
      </c>
      <c r="D79" s="28">
        <f t="shared" si="5"/>
        <v>126220.98000000003</v>
      </c>
      <c r="E79" s="28">
        <f t="shared" si="5"/>
        <v>150416.38999999998</v>
      </c>
      <c r="F79" s="28">
        <f t="shared" si="5"/>
        <v>139391.47</v>
      </c>
      <c r="G79" s="28">
        <f t="shared" si="5"/>
        <v>63577.69</v>
      </c>
      <c r="H79" s="28">
        <f t="shared" si="5"/>
        <v>31258.179999999997</v>
      </c>
      <c r="I79" s="28">
        <f t="shared" si="5"/>
        <v>49452.19</v>
      </c>
      <c r="J79" s="28">
        <f t="shared" si="5"/>
        <v>43192.909999999996</v>
      </c>
      <c r="K79" s="28">
        <f t="shared" si="5"/>
        <v>28747.71</v>
      </c>
      <c r="L79" s="28">
        <f t="shared" si="5"/>
        <v>34917.089999999997</v>
      </c>
      <c r="M79" s="28">
        <f t="shared" si="5"/>
        <v>347417.36999999994</v>
      </c>
      <c r="N79" s="28">
        <f t="shared" si="5"/>
        <v>1224029.4099999999</v>
      </c>
    </row>
    <row r="80" spans="1:14" x14ac:dyDescent="0.2">
      <c r="A80" s="1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x14ac:dyDescent="0.2">
      <c r="A81" s="11" t="s">
        <v>82</v>
      </c>
      <c r="B81" s="33">
        <v>909.8</v>
      </c>
      <c r="C81" s="33">
        <v>909.8</v>
      </c>
      <c r="D81" s="33">
        <v>909.8</v>
      </c>
      <c r="E81" s="33">
        <v>926.87</v>
      </c>
      <c r="F81" s="33">
        <v>926.87</v>
      </c>
      <c r="G81" s="33">
        <v>926.87</v>
      </c>
      <c r="H81" s="33">
        <v>926.87</v>
      </c>
      <c r="I81" s="33">
        <v>926.87</v>
      </c>
      <c r="J81" s="33">
        <v>926.87</v>
      </c>
      <c r="K81" s="33">
        <v>926.87</v>
      </c>
      <c r="L81" s="33">
        <v>950.11</v>
      </c>
      <c r="M81" s="33">
        <v>950.11</v>
      </c>
      <c r="N81" s="31">
        <f t="shared" ref="N81:N86" si="6">SUM(B81:M81)</f>
        <v>11117.710000000001</v>
      </c>
    </row>
    <row r="82" spans="1:14" x14ac:dyDescent="0.2">
      <c r="A82" s="11" t="s">
        <v>84</v>
      </c>
      <c r="B82" s="33">
        <v>1148</v>
      </c>
      <c r="C82" s="33">
        <v>3012.88</v>
      </c>
      <c r="D82" s="33">
        <v>2141.81</v>
      </c>
      <c r="E82" s="33">
        <v>2141.81</v>
      </c>
      <c r="F82" s="33">
        <v>2141.81</v>
      </c>
      <c r="G82" s="33">
        <v>2141.75</v>
      </c>
      <c r="H82" s="33">
        <v>1444.8</v>
      </c>
      <c r="I82" s="33">
        <v>1444.8</v>
      </c>
      <c r="J82" s="33">
        <v>1444.8</v>
      </c>
      <c r="K82" s="33">
        <v>1444.8</v>
      </c>
      <c r="L82" s="33">
        <v>1492.84</v>
      </c>
      <c r="M82" s="33">
        <v>1492.84</v>
      </c>
      <c r="N82" s="31">
        <f t="shared" si="6"/>
        <v>21492.94</v>
      </c>
    </row>
    <row r="83" spans="1:14" x14ac:dyDescent="0.2">
      <c r="A83" s="11" t="s">
        <v>197</v>
      </c>
      <c r="B83" s="33">
        <v>-1080.83</v>
      </c>
      <c r="C83" s="33">
        <v>-2032.74</v>
      </c>
      <c r="D83" s="33">
        <v>-1556.83</v>
      </c>
      <c r="E83" s="33">
        <v>-1577.75</v>
      </c>
      <c r="F83" s="33">
        <v>-1649.26</v>
      </c>
      <c r="G83" s="33">
        <v>-1657.59</v>
      </c>
      <c r="H83" s="33">
        <v>-1279.21</v>
      </c>
      <c r="I83" s="33">
        <v>-1305.06</v>
      </c>
      <c r="J83" s="33">
        <v>-1314.74</v>
      </c>
      <c r="K83" s="33">
        <v>-1315.37</v>
      </c>
      <c r="L83" s="33">
        <v>-1302.05</v>
      </c>
      <c r="M83" s="33">
        <v>-1405.2</v>
      </c>
      <c r="N83" s="31">
        <f t="shared" si="6"/>
        <v>-17476.629999999997</v>
      </c>
    </row>
    <row r="84" spans="1:14" x14ac:dyDescent="0.2">
      <c r="A84" s="11" t="s">
        <v>85</v>
      </c>
      <c r="B84" s="34" t="s">
        <v>25</v>
      </c>
      <c r="C84" s="34" t="s">
        <v>25</v>
      </c>
      <c r="D84" s="34" t="s">
        <v>25</v>
      </c>
      <c r="E84" s="34" t="s">
        <v>25</v>
      </c>
      <c r="F84" s="34" t="s">
        <v>25</v>
      </c>
      <c r="G84" s="34" t="s">
        <v>25</v>
      </c>
      <c r="H84" s="34" t="s">
        <v>25</v>
      </c>
      <c r="I84" s="34" t="s">
        <v>25</v>
      </c>
      <c r="J84" s="34" t="s">
        <v>25</v>
      </c>
      <c r="K84" s="34" t="s">
        <v>25</v>
      </c>
      <c r="L84" s="34" t="s">
        <v>25</v>
      </c>
      <c r="M84" s="33">
        <v>10917</v>
      </c>
      <c r="N84" s="31">
        <f t="shared" si="6"/>
        <v>10917</v>
      </c>
    </row>
    <row r="85" spans="1:14" x14ac:dyDescent="0.2">
      <c r="A85" s="11" t="s">
        <v>198</v>
      </c>
      <c r="B85" s="33">
        <v>994.96</v>
      </c>
      <c r="C85" s="33">
        <v>6244</v>
      </c>
      <c r="D85" s="33">
        <v>6980.04</v>
      </c>
      <c r="E85" s="33">
        <v>4870.88</v>
      </c>
      <c r="F85" s="33">
        <v>4786.62</v>
      </c>
      <c r="G85" s="33">
        <v>0</v>
      </c>
      <c r="H85" s="33">
        <v>2272.44</v>
      </c>
      <c r="I85" s="33">
        <v>3150.75</v>
      </c>
      <c r="J85" s="33">
        <v>627.29999999999995</v>
      </c>
      <c r="K85" s="33">
        <v>153.6</v>
      </c>
      <c r="L85" s="33">
        <v>8429.3799999999992</v>
      </c>
      <c r="M85" s="33">
        <v>15115.47</v>
      </c>
      <c r="N85" s="31">
        <f t="shared" si="6"/>
        <v>53625.439999999995</v>
      </c>
    </row>
    <row r="86" spans="1:14" x14ac:dyDescent="0.2">
      <c r="A86" s="11" t="s">
        <v>158</v>
      </c>
      <c r="B86" s="35" t="s">
        <v>25</v>
      </c>
      <c r="C86" s="35" t="s">
        <v>25</v>
      </c>
      <c r="D86" s="35" t="s">
        <v>25</v>
      </c>
      <c r="E86" s="35" t="s">
        <v>25</v>
      </c>
      <c r="F86" s="35" t="s">
        <v>25</v>
      </c>
      <c r="G86" s="35" t="s">
        <v>25</v>
      </c>
      <c r="H86" s="35" t="s">
        <v>25</v>
      </c>
      <c r="I86" s="35" t="s">
        <v>25</v>
      </c>
      <c r="J86" s="35" t="s">
        <v>25</v>
      </c>
      <c r="K86" s="35" t="s">
        <v>25</v>
      </c>
      <c r="L86" s="36">
        <v>193.84</v>
      </c>
      <c r="M86" s="36">
        <v>11.63</v>
      </c>
      <c r="N86" s="37">
        <f t="shared" si="6"/>
        <v>205.47</v>
      </c>
    </row>
    <row r="87" spans="1:14" s="1" customFormat="1" x14ac:dyDescent="0.2">
      <c r="A87" s="27" t="s">
        <v>5</v>
      </c>
      <c r="B87" s="28">
        <f>SUM(B81:B86)</f>
        <v>1971.9300000000003</v>
      </c>
      <c r="C87" s="28">
        <f t="shared" ref="C87:N87" si="7">SUM(C81:C86)</f>
        <v>8133.9400000000005</v>
      </c>
      <c r="D87" s="28">
        <f t="shared" si="7"/>
        <v>8474.82</v>
      </c>
      <c r="E87" s="28">
        <f t="shared" si="7"/>
        <v>6361.8099999999995</v>
      </c>
      <c r="F87" s="28">
        <f t="shared" si="7"/>
        <v>6206.04</v>
      </c>
      <c r="G87" s="28">
        <f t="shared" si="7"/>
        <v>1411.03</v>
      </c>
      <c r="H87" s="28">
        <f t="shared" si="7"/>
        <v>3364.9</v>
      </c>
      <c r="I87" s="28">
        <f t="shared" si="7"/>
        <v>4217.3600000000006</v>
      </c>
      <c r="J87" s="28">
        <f t="shared" si="7"/>
        <v>1684.23</v>
      </c>
      <c r="K87" s="28">
        <f t="shared" si="7"/>
        <v>1209.9000000000001</v>
      </c>
      <c r="L87" s="28">
        <f t="shared" si="7"/>
        <v>9764.119999999999</v>
      </c>
      <c r="M87" s="28">
        <f t="shared" si="7"/>
        <v>27081.850000000002</v>
      </c>
      <c r="N87" s="28">
        <f t="shared" si="7"/>
        <v>79881.929999999993</v>
      </c>
    </row>
    <row r="88" spans="1:14" x14ac:dyDescent="0.2">
      <c r="A88" s="11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x14ac:dyDescent="0.2">
      <c r="A89" s="11" t="s">
        <v>199</v>
      </c>
      <c r="B89" s="33">
        <v>-131.47</v>
      </c>
      <c r="C89" s="33">
        <v>0</v>
      </c>
      <c r="D89" s="33">
        <v>0</v>
      </c>
      <c r="E89" s="33">
        <v>-83.75</v>
      </c>
      <c r="F89" s="33">
        <v>-48.69</v>
      </c>
      <c r="G89" s="33">
        <v>0</v>
      </c>
      <c r="H89" s="33">
        <v>-1180.73</v>
      </c>
      <c r="I89" s="33">
        <v>-943.51</v>
      </c>
      <c r="J89" s="33">
        <v>-259.73</v>
      </c>
      <c r="K89" s="33">
        <v>-32.68</v>
      </c>
      <c r="L89" s="33">
        <v>-91.48</v>
      </c>
      <c r="M89" s="33">
        <v>0</v>
      </c>
      <c r="N89" s="31">
        <f t="shared" ref="N89:N114" si="8">SUM(B89:M89)</f>
        <v>-2772.0399999999995</v>
      </c>
    </row>
    <row r="90" spans="1:14" x14ac:dyDescent="0.2">
      <c r="A90" s="11" t="s">
        <v>200</v>
      </c>
      <c r="B90" s="33">
        <v>-36291.030000000006</v>
      </c>
      <c r="C90" s="33">
        <v>-36181.65</v>
      </c>
      <c r="D90" s="33">
        <v>-35983.660000000003</v>
      </c>
      <c r="E90" s="33">
        <v>-36081.919999999998</v>
      </c>
      <c r="F90" s="33">
        <v>-36474.920000000006</v>
      </c>
      <c r="G90" s="33">
        <v>-36387.4</v>
      </c>
      <c r="H90" s="33">
        <v>-32911.47</v>
      </c>
      <c r="I90" s="33">
        <v>-66060.42</v>
      </c>
      <c r="J90" s="33">
        <v>-14297.030000000002</v>
      </c>
      <c r="K90" s="33">
        <v>-13713.710000000001</v>
      </c>
      <c r="L90" s="33">
        <v>-176103.62000000005</v>
      </c>
      <c r="M90" s="33">
        <v>-48201.06</v>
      </c>
      <c r="N90" s="31">
        <f t="shared" si="8"/>
        <v>-568687.89000000013</v>
      </c>
    </row>
    <row r="91" spans="1:14" x14ac:dyDescent="0.2">
      <c r="A91" s="11" t="s">
        <v>201</v>
      </c>
      <c r="B91" s="33">
        <v>-425.46</v>
      </c>
      <c r="C91" s="33">
        <v>-511.82</v>
      </c>
      <c r="D91" s="33">
        <v>-423.66</v>
      </c>
      <c r="E91" s="33">
        <v>-441.65</v>
      </c>
      <c r="F91" s="33">
        <v>-398.47</v>
      </c>
      <c r="G91" s="33">
        <v>-387.68</v>
      </c>
      <c r="H91" s="33">
        <v>-398.47</v>
      </c>
      <c r="I91" s="33">
        <v>-371.48</v>
      </c>
      <c r="J91" s="33">
        <v>-420.06</v>
      </c>
      <c r="K91" s="33">
        <v>-301.32</v>
      </c>
      <c r="L91" s="33">
        <v>-474.03</v>
      </c>
      <c r="M91" s="33">
        <v>-376.88</v>
      </c>
      <c r="N91" s="31">
        <f t="shared" si="8"/>
        <v>-4930.9800000000005</v>
      </c>
    </row>
    <row r="92" spans="1:14" x14ac:dyDescent="0.2">
      <c r="A92" s="11" t="s">
        <v>202</v>
      </c>
      <c r="B92" s="33">
        <v>771.67</v>
      </c>
      <c r="C92" s="33">
        <v>0</v>
      </c>
      <c r="D92" s="33">
        <v>0</v>
      </c>
      <c r="E92" s="33">
        <v>376</v>
      </c>
      <c r="F92" s="33">
        <v>217</v>
      </c>
      <c r="G92" s="33">
        <v>0</v>
      </c>
      <c r="H92" s="33">
        <v>2619.4</v>
      </c>
      <c r="I92" s="33">
        <v>2621.96</v>
      </c>
      <c r="J92" s="33">
        <v>694.3</v>
      </c>
      <c r="K92" s="33">
        <v>137</v>
      </c>
      <c r="L92" s="33">
        <v>300</v>
      </c>
      <c r="M92" s="33">
        <v>0</v>
      </c>
      <c r="N92" s="31">
        <f t="shared" si="8"/>
        <v>7737.3300000000008</v>
      </c>
    </row>
    <row r="93" spans="1:14" x14ac:dyDescent="0.2">
      <c r="A93" s="11" t="s">
        <v>86</v>
      </c>
      <c r="B93" s="33">
        <v>60869.45</v>
      </c>
      <c r="C93" s="33">
        <v>60869.349999999991</v>
      </c>
      <c r="D93" s="33">
        <v>60869.339999999989</v>
      </c>
      <c r="E93" s="33">
        <v>60871.169999999991</v>
      </c>
      <c r="F93" s="33">
        <v>60871.169999999991</v>
      </c>
      <c r="G93" s="33">
        <v>60871.169999999991</v>
      </c>
      <c r="H93" s="33">
        <v>54263.319999999985</v>
      </c>
      <c r="I93" s="33">
        <v>105937.89000000003</v>
      </c>
      <c r="J93" s="33">
        <v>23840.380000000005</v>
      </c>
      <c r="K93" s="33">
        <v>23213.97</v>
      </c>
      <c r="L93" s="33">
        <v>268698.26999999996</v>
      </c>
      <c r="M93" s="33">
        <v>74098.37999999999</v>
      </c>
      <c r="N93" s="31">
        <f t="shared" si="8"/>
        <v>915273.86</v>
      </c>
    </row>
    <row r="94" spans="1:14" x14ac:dyDescent="0.2">
      <c r="A94" s="11" t="s">
        <v>87</v>
      </c>
      <c r="B94" s="34">
        <v>1351.35</v>
      </c>
      <c r="C94" s="34">
        <v>1351.35</v>
      </c>
      <c r="D94" s="34">
        <v>1351.35</v>
      </c>
      <c r="E94" s="34">
        <v>1351.35</v>
      </c>
      <c r="F94" s="34">
        <v>1351.35</v>
      </c>
      <c r="G94" s="34">
        <v>1351.35</v>
      </c>
      <c r="H94" s="34">
        <v>1351.35</v>
      </c>
      <c r="I94" s="34">
        <v>1351.35</v>
      </c>
      <c r="J94" s="34">
        <v>1351.35</v>
      </c>
      <c r="K94" s="33">
        <v>1351.35</v>
      </c>
      <c r="L94" s="33">
        <v>1351.35</v>
      </c>
      <c r="M94" s="33">
        <v>1351.35</v>
      </c>
      <c r="N94" s="31">
        <f t="shared" si="8"/>
        <v>16216.200000000003</v>
      </c>
    </row>
    <row r="95" spans="1:14" x14ac:dyDescent="0.2">
      <c r="A95" s="11" t="s">
        <v>88</v>
      </c>
      <c r="B95" s="33">
        <v>65.64</v>
      </c>
      <c r="C95" s="33">
        <v>62.02</v>
      </c>
      <c r="D95" s="33">
        <v>126.19</v>
      </c>
      <c r="E95" s="33">
        <v>93.64</v>
      </c>
      <c r="F95" s="33">
        <v>78.41</v>
      </c>
      <c r="G95" s="33">
        <v>74.900000000000006</v>
      </c>
      <c r="H95" s="33">
        <v>84.51</v>
      </c>
      <c r="I95" s="33">
        <v>79.56</v>
      </c>
      <c r="J95" s="33">
        <v>91.49</v>
      </c>
      <c r="K95" s="33">
        <v>78.34</v>
      </c>
      <c r="L95" s="33">
        <v>74.25</v>
      </c>
      <c r="M95" s="33">
        <v>74.45</v>
      </c>
      <c r="N95" s="31">
        <f t="shared" si="8"/>
        <v>983.4</v>
      </c>
    </row>
    <row r="96" spans="1:14" x14ac:dyDescent="0.2">
      <c r="A96" s="11" t="s">
        <v>203</v>
      </c>
      <c r="B96" s="34" t="s">
        <v>25</v>
      </c>
      <c r="C96" s="34" t="s">
        <v>25</v>
      </c>
      <c r="D96" s="34" t="s">
        <v>25</v>
      </c>
      <c r="E96" s="34" t="s">
        <v>25</v>
      </c>
      <c r="F96" s="34" t="s">
        <v>25</v>
      </c>
      <c r="G96" s="33">
        <v>782.36</v>
      </c>
      <c r="H96" s="33">
        <v>0</v>
      </c>
      <c r="I96" s="33">
        <v>0</v>
      </c>
      <c r="J96" s="33">
        <v>684</v>
      </c>
      <c r="K96" s="33">
        <v>0</v>
      </c>
      <c r="L96" s="33">
        <v>0</v>
      </c>
      <c r="M96" s="33">
        <v>0</v>
      </c>
      <c r="N96" s="31">
        <f t="shared" si="8"/>
        <v>1466.3600000000001</v>
      </c>
    </row>
    <row r="97" spans="1:14" x14ac:dyDescent="0.2">
      <c r="A97" s="11" t="s">
        <v>204</v>
      </c>
      <c r="B97" s="33">
        <v>3265.51</v>
      </c>
      <c r="C97" s="33">
        <v>3255.21</v>
      </c>
      <c r="D97" s="33">
        <v>2803.33</v>
      </c>
      <c r="E97" s="33">
        <v>2217.67</v>
      </c>
      <c r="F97" s="33">
        <v>2659.26</v>
      </c>
      <c r="G97" s="33">
        <v>9646.57</v>
      </c>
      <c r="H97" s="33">
        <v>2404.7600000000002</v>
      </c>
      <c r="I97" s="33">
        <v>3462.89</v>
      </c>
      <c r="J97" s="33">
        <v>4165.6400000000003</v>
      </c>
      <c r="K97" s="33">
        <v>4893.49</v>
      </c>
      <c r="L97" s="33">
        <v>3144.43</v>
      </c>
      <c r="M97" s="33">
        <v>3106</v>
      </c>
      <c r="N97" s="31">
        <f t="shared" si="8"/>
        <v>45024.759999999995</v>
      </c>
    </row>
    <row r="98" spans="1:14" x14ac:dyDescent="0.2">
      <c r="A98" s="11" t="s">
        <v>205</v>
      </c>
      <c r="B98" s="34" t="s">
        <v>25</v>
      </c>
      <c r="C98" s="33">
        <v>13.93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1">
        <f t="shared" si="8"/>
        <v>13.93</v>
      </c>
    </row>
    <row r="99" spans="1:14" x14ac:dyDescent="0.2">
      <c r="A99" s="11" t="s">
        <v>206</v>
      </c>
      <c r="B99" s="33">
        <v>187.17</v>
      </c>
      <c r="C99" s="33">
        <v>210.07999999999998</v>
      </c>
      <c r="D99" s="33">
        <v>183.52</v>
      </c>
      <c r="E99" s="33">
        <v>194.82999999999998</v>
      </c>
      <c r="F99" s="33">
        <v>249.61</v>
      </c>
      <c r="G99" s="33">
        <v>193.81</v>
      </c>
      <c r="H99" s="33">
        <v>119.46000000000001</v>
      </c>
      <c r="I99" s="33">
        <v>178.33999999999997</v>
      </c>
      <c r="J99" s="33">
        <v>207.23000000000002</v>
      </c>
      <c r="K99" s="33">
        <v>83.32</v>
      </c>
      <c r="L99" s="33">
        <v>89.63</v>
      </c>
      <c r="M99" s="33">
        <v>82.24</v>
      </c>
      <c r="N99" s="31">
        <f t="shared" si="8"/>
        <v>1979.24</v>
      </c>
    </row>
    <row r="100" spans="1:14" x14ac:dyDescent="0.2">
      <c r="A100" s="11" t="s">
        <v>207</v>
      </c>
      <c r="B100" s="34">
        <v>155.36000000000001</v>
      </c>
      <c r="C100" s="34">
        <v>163.19</v>
      </c>
      <c r="D100" s="34">
        <v>154.97</v>
      </c>
      <c r="E100" s="34">
        <v>128.52000000000001</v>
      </c>
      <c r="F100" s="34">
        <v>135.04</v>
      </c>
      <c r="G100" s="34">
        <v>159.37</v>
      </c>
      <c r="H100" s="34">
        <v>88.23</v>
      </c>
      <c r="I100" s="34">
        <v>121.82</v>
      </c>
      <c r="J100" s="34">
        <v>142.12</v>
      </c>
      <c r="K100" s="33">
        <v>41.66</v>
      </c>
      <c r="L100" s="33">
        <v>44.81</v>
      </c>
      <c r="M100" s="33">
        <v>41.12</v>
      </c>
      <c r="N100" s="31">
        <f t="shared" si="8"/>
        <v>1376.2099999999998</v>
      </c>
    </row>
    <row r="101" spans="1:14" x14ac:dyDescent="0.2">
      <c r="A101" s="11" t="s">
        <v>208</v>
      </c>
      <c r="B101" s="33">
        <v>337.03000000000003</v>
      </c>
      <c r="C101" s="33">
        <v>300.44</v>
      </c>
      <c r="D101" s="33">
        <v>313.93</v>
      </c>
      <c r="E101" s="33">
        <v>387.78999999999996</v>
      </c>
      <c r="F101" s="33">
        <v>327.96999999999997</v>
      </c>
      <c r="G101" s="33">
        <v>325.44</v>
      </c>
      <c r="H101" s="33">
        <v>49.41</v>
      </c>
      <c r="I101" s="33">
        <v>300.65000000000003</v>
      </c>
      <c r="J101" s="33">
        <v>340.40999999999997</v>
      </c>
      <c r="K101" s="33">
        <v>291.63</v>
      </c>
      <c r="L101" s="33">
        <v>313.69</v>
      </c>
      <c r="M101" s="33">
        <v>287.85000000000002</v>
      </c>
      <c r="N101" s="31">
        <f t="shared" si="8"/>
        <v>3576.2400000000002</v>
      </c>
    </row>
    <row r="102" spans="1:14" x14ac:dyDescent="0.2">
      <c r="A102" s="11" t="s">
        <v>209</v>
      </c>
      <c r="B102" s="33">
        <v>5234.68</v>
      </c>
      <c r="C102" s="33">
        <v>355.41</v>
      </c>
      <c r="D102" s="33">
        <v>82.39</v>
      </c>
      <c r="E102" s="33">
        <v>177.17</v>
      </c>
      <c r="F102" s="33">
        <v>290.61</v>
      </c>
      <c r="G102" s="33">
        <v>-455.28</v>
      </c>
      <c r="H102" s="33">
        <v>9.8000000000000007</v>
      </c>
      <c r="I102" s="33">
        <v>0</v>
      </c>
      <c r="J102" s="33">
        <v>1.94</v>
      </c>
      <c r="K102" s="33">
        <v>0</v>
      </c>
      <c r="L102" s="33">
        <v>2.66</v>
      </c>
      <c r="M102" s="33">
        <v>0</v>
      </c>
      <c r="N102" s="31">
        <f t="shared" si="8"/>
        <v>5699.38</v>
      </c>
    </row>
    <row r="103" spans="1:14" x14ac:dyDescent="0.2">
      <c r="A103" s="11" t="s">
        <v>210</v>
      </c>
      <c r="B103" s="33">
        <v>55.7</v>
      </c>
      <c r="C103" s="33">
        <v>56.44</v>
      </c>
      <c r="D103" s="33">
        <v>56.150000000000006</v>
      </c>
      <c r="E103" s="33">
        <v>58.95</v>
      </c>
      <c r="F103" s="33">
        <v>57.59</v>
      </c>
      <c r="G103" s="33">
        <v>57.84</v>
      </c>
      <c r="H103" s="33">
        <v>57.15</v>
      </c>
      <c r="I103" s="33">
        <v>55.730000000000004</v>
      </c>
      <c r="J103" s="33">
        <v>56.980000000000004</v>
      </c>
      <c r="K103" s="33">
        <v>0</v>
      </c>
      <c r="L103" s="33">
        <v>0</v>
      </c>
      <c r="M103" s="33">
        <v>0</v>
      </c>
      <c r="N103" s="31">
        <f t="shared" si="8"/>
        <v>512.53000000000009</v>
      </c>
    </row>
    <row r="104" spans="1:14" x14ac:dyDescent="0.2">
      <c r="A104" s="11" t="s">
        <v>211</v>
      </c>
      <c r="B104" s="33">
        <v>88.17</v>
      </c>
      <c r="C104" s="33">
        <v>187.44</v>
      </c>
      <c r="D104" s="33">
        <v>263.56</v>
      </c>
      <c r="E104" s="33">
        <v>475.29999999999995</v>
      </c>
      <c r="F104" s="33">
        <v>327.02999999999997</v>
      </c>
      <c r="G104" s="33">
        <v>198.07</v>
      </c>
      <c r="H104" s="33">
        <v>172.28</v>
      </c>
      <c r="I104" s="33">
        <v>0</v>
      </c>
      <c r="J104" s="33">
        <v>11.65</v>
      </c>
      <c r="K104" s="33">
        <v>4.6500000000000004</v>
      </c>
      <c r="L104" s="33">
        <v>108.37</v>
      </c>
      <c r="M104" s="33">
        <v>100.81</v>
      </c>
      <c r="N104" s="31">
        <f t="shared" si="8"/>
        <v>1937.33</v>
      </c>
    </row>
    <row r="105" spans="1:14" x14ac:dyDescent="0.2">
      <c r="A105" s="11" t="s">
        <v>212</v>
      </c>
      <c r="B105" s="33">
        <v>3722.2699999999995</v>
      </c>
      <c r="C105" s="33">
        <v>686.19</v>
      </c>
      <c r="D105" s="33">
        <v>2925.41</v>
      </c>
      <c r="E105" s="33">
        <v>3015.3900000000003</v>
      </c>
      <c r="F105" s="33">
        <v>2680.55</v>
      </c>
      <c r="G105" s="33">
        <v>3587.5699999999997</v>
      </c>
      <c r="H105" s="33">
        <v>3414.66</v>
      </c>
      <c r="I105" s="33">
        <v>2669.58</v>
      </c>
      <c r="J105" s="33">
        <v>1149.03</v>
      </c>
      <c r="K105" s="33">
        <v>4221.6499999999996</v>
      </c>
      <c r="L105" s="33">
        <v>4470.21</v>
      </c>
      <c r="M105" s="33">
        <v>4058.0599999999995</v>
      </c>
      <c r="N105" s="31">
        <f t="shared" si="8"/>
        <v>36600.569999999992</v>
      </c>
    </row>
    <row r="106" spans="1:14" x14ac:dyDescent="0.2">
      <c r="A106" s="11" t="s">
        <v>213</v>
      </c>
      <c r="B106" s="33">
        <v>1009.46</v>
      </c>
      <c r="C106" s="33">
        <v>410.29</v>
      </c>
      <c r="D106" s="33">
        <v>535.58000000000004</v>
      </c>
      <c r="E106" s="33">
        <v>451.98</v>
      </c>
      <c r="F106" s="33">
        <v>467.16</v>
      </c>
      <c r="G106" s="33">
        <v>451.28999999999996</v>
      </c>
      <c r="H106" s="33">
        <v>463.79</v>
      </c>
      <c r="I106" s="33">
        <v>527.62</v>
      </c>
      <c r="J106" s="33">
        <v>419.17</v>
      </c>
      <c r="K106" s="33">
        <v>439.44</v>
      </c>
      <c r="L106" s="33">
        <v>461.82</v>
      </c>
      <c r="M106" s="33">
        <v>631</v>
      </c>
      <c r="N106" s="31">
        <f t="shared" si="8"/>
        <v>6268.5999999999995</v>
      </c>
    </row>
    <row r="107" spans="1:14" x14ac:dyDescent="0.2">
      <c r="A107" s="11" t="s">
        <v>214</v>
      </c>
      <c r="B107" s="34" t="s">
        <v>25</v>
      </c>
      <c r="C107" s="34" t="s">
        <v>25</v>
      </c>
      <c r="D107" s="33">
        <v>17.47</v>
      </c>
      <c r="E107" s="33">
        <v>63.72</v>
      </c>
      <c r="F107" s="33">
        <v>621.16</v>
      </c>
      <c r="G107" s="33">
        <v>25.95</v>
      </c>
      <c r="H107" s="33">
        <v>5.19</v>
      </c>
      <c r="I107" s="33">
        <v>0</v>
      </c>
      <c r="J107" s="33">
        <v>4.12</v>
      </c>
      <c r="K107" s="33">
        <v>0</v>
      </c>
      <c r="L107" s="33">
        <v>2.82</v>
      </c>
      <c r="M107" s="33">
        <v>3.13</v>
      </c>
      <c r="N107" s="31">
        <f t="shared" si="8"/>
        <v>743.56000000000006</v>
      </c>
    </row>
    <row r="108" spans="1:14" x14ac:dyDescent="0.2">
      <c r="A108" s="11" t="s">
        <v>215</v>
      </c>
      <c r="B108" s="33">
        <v>517.43999999999994</v>
      </c>
      <c r="C108" s="33">
        <v>1048.33</v>
      </c>
      <c r="D108" s="33">
        <v>1815.2</v>
      </c>
      <c r="E108" s="33">
        <v>3851.49</v>
      </c>
      <c r="F108" s="33">
        <v>1813.75</v>
      </c>
      <c r="G108" s="33">
        <v>1459.19</v>
      </c>
      <c r="H108" s="33">
        <v>510.43</v>
      </c>
      <c r="I108" s="33">
        <v>58.6</v>
      </c>
      <c r="J108" s="33">
        <v>348.49</v>
      </c>
      <c r="K108" s="33">
        <v>78.209999999999994</v>
      </c>
      <c r="L108" s="33">
        <v>299.32</v>
      </c>
      <c r="M108" s="33">
        <v>364.95</v>
      </c>
      <c r="N108" s="31">
        <f t="shared" si="8"/>
        <v>12165.4</v>
      </c>
    </row>
    <row r="109" spans="1:14" x14ac:dyDescent="0.2">
      <c r="A109" s="11" t="s">
        <v>216</v>
      </c>
      <c r="B109" s="33">
        <v>486.07000000000005</v>
      </c>
      <c r="C109" s="33">
        <v>448.15999999999997</v>
      </c>
      <c r="D109" s="33">
        <v>391.2</v>
      </c>
      <c r="E109" s="33">
        <v>454.38</v>
      </c>
      <c r="F109" s="33">
        <v>408.88</v>
      </c>
      <c r="G109" s="33">
        <v>498.17999999999995</v>
      </c>
      <c r="H109" s="33">
        <v>53.86</v>
      </c>
      <c r="I109" s="33">
        <v>462.09</v>
      </c>
      <c r="J109" s="33">
        <v>448.46</v>
      </c>
      <c r="K109" s="33">
        <v>374.96</v>
      </c>
      <c r="L109" s="33">
        <v>403.32</v>
      </c>
      <c r="M109" s="33">
        <v>370.09</v>
      </c>
      <c r="N109" s="31">
        <f t="shared" si="8"/>
        <v>4799.6500000000005</v>
      </c>
    </row>
    <row r="110" spans="1:14" x14ac:dyDescent="0.2">
      <c r="A110" s="11" t="s">
        <v>217</v>
      </c>
      <c r="B110" s="34" t="s">
        <v>25</v>
      </c>
      <c r="C110" s="34" t="s">
        <v>25</v>
      </c>
      <c r="D110" s="34" t="s">
        <v>25</v>
      </c>
      <c r="E110" s="33">
        <v>2980</v>
      </c>
      <c r="F110" s="33">
        <v>314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1">
        <f t="shared" si="8"/>
        <v>3294</v>
      </c>
    </row>
    <row r="111" spans="1:14" x14ac:dyDescent="0.2">
      <c r="A111" s="11" t="s">
        <v>218</v>
      </c>
      <c r="B111" s="33">
        <v>-2769.03</v>
      </c>
      <c r="C111" s="33">
        <v>-2127.2600000000002</v>
      </c>
      <c r="D111" s="33">
        <v>-2313.83</v>
      </c>
      <c r="E111" s="33">
        <v>-1876.43</v>
      </c>
      <c r="F111" s="33">
        <v>-2256.35</v>
      </c>
      <c r="G111" s="33">
        <v>-8165.14</v>
      </c>
      <c r="H111" s="33">
        <v>-2026.47</v>
      </c>
      <c r="I111" s="33">
        <v>-2916.63</v>
      </c>
      <c r="J111" s="33">
        <v>-3525.23</v>
      </c>
      <c r="K111" s="33">
        <v>-4106.38</v>
      </c>
      <c r="L111" s="33">
        <v>-2644</v>
      </c>
      <c r="M111" s="33">
        <v>-2480</v>
      </c>
      <c r="N111" s="31">
        <f t="shared" si="8"/>
        <v>-37206.75</v>
      </c>
    </row>
    <row r="112" spans="1:14" x14ac:dyDescent="0.2">
      <c r="A112" s="11" t="s">
        <v>219</v>
      </c>
      <c r="B112" s="33">
        <v>-2602.6</v>
      </c>
      <c r="C112" s="33">
        <v>-575.13</v>
      </c>
      <c r="D112" s="33">
        <v>-1920.6100000000001</v>
      </c>
      <c r="E112" s="33">
        <v>-2042.15</v>
      </c>
      <c r="F112" s="33">
        <v>-1833.2199999999998</v>
      </c>
      <c r="G112" s="33">
        <v>-2922.85</v>
      </c>
      <c r="H112" s="33">
        <v>-2397.34</v>
      </c>
      <c r="I112" s="33">
        <v>-1774.2800000000002</v>
      </c>
      <c r="J112" s="33">
        <v>-1548.1399999999999</v>
      </c>
      <c r="K112" s="33">
        <v>-2854.74</v>
      </c>
      <c r="L112" s="33">
        <v>-3143.09</v>
      </c>
      <c r="M112" s="33">
        <v>-2838.23</v>
      </c>
      <c r="N112" s="31">
        <f t="shared" si="8"/>
        <v>-26452.379999999997</v>
      </c>
    </row>
    <row r="113" spans="1:14" x14ac:dyDescent="0.2">
      <c r="A113" s="11" t="s">
        <v>220</v>
      </c>
      <c r="B113" s="33">
        <v>-330.04</v>
      </c>
      <c r="C113" s="33">
        <v>-291.45</v>
      </c>
      <c r="D113" s="33">
        <v>-272.01</v>
      </c>
      <c r="E113" s="33">
        <v>-291.97000000000003</v>
      </c>
      <c r="F113" s="33">
        <v>-323.60000000000002</v>
      </c>
      <c r="G113" s="33">
        <v>-265.92</v>
      </c>
      <c r="H113" s="33">
        <v>0.80000000000000071</v>
      </c>
      <c r="I113" s="33">
        <v>-280.33</v>
      </c>
      <c r="J113" s="33">
        <v>-305.46999999999997</v>
      </c>
      <c r="K113" s="33">
        <v>-318.14999999999998</v>
      </c>
      <c r="L113" s="33">
        <v>-342.21</v>
      </c>
      <c r="M113" s="33">
        <v>-314.64</v>
      </c>
      <c r="N113" s="31">
        <f t="shared" si="8"/>
        <v>-3334.9900000000002</v>
      </c>
    </row>
    <row r="114" spans="1:14" x14ac:dyDescent="0.2">
      <c r="A114" s="11" t="s">
        <v>221</v>
      </c>
      <c r="B114" s="36">
        <v>-256.7</v>
      </c>
      <c r="C114" s="36">
        <v>-226.69</v>
      </c>
      <c r="D114" s="36">
        <v>-211.56</v>
      </c>
      <c r="E114" s="36">
        <v>-227.08</v>
      </c>
      <c r="F114" s="36">
        <v>-251.69</v>
      </c>
      <c r="G114" s="36">
        <v>-206.83</v>
      </c>
      <c r="H114" s="36">
        <v>7.6899999999999995</v>
      </c>
      <c r="I114" s="36">
        <v>-218.04</v>
      </c>
      <c r="J114" s="36">
        <v>-231.69</v>
      </c>
      <c r="K114" s="36">
        <v>-247.44</v>
      </c>
      <c r="L114" s="36">
        <v>-266.16000000000003</v>
      </c>
      <c r="M114" s="36">
        <v>-244.72</v>
      </c>
      <c r="N114" s="37">
        <f t="shared" si="8"/>
        <v>-2580.9099999999994</v>
      </c>
    </row>
    <row r="115" spans="1:14" s="1" customFormat="1" x14ac:dyDescent="0.2">
      <c r="A115" s="27" t="s">
        <v>9</v>
      </c>
      <c r="B115" s="28">
        <f>SUM(B89:B114)</f>
        <v>35310.639999999985</v>
      </c>
      <c r="C115" s="28">
        <f t="shared" ref="C115:N115" si="9">SUM(C89:C114)</f>
        <v>29503.829999999984</v>
      </c>
      <c r="D115" s="28">
        <f t="shared" si="9"/>
        <v>30764.259999999973</v>
      </c>
      <c r="E115" s="28">
        <f t="shared" si="9"/>
        <v>36104.39999999998</v>
      </c>
      <c r="F115" s="28">
        <f t="shared" si="9"/>
        <v>31283.599999999988</v>
      </c>
      <c r="G115" s="28">
        <f t="shared" si="9"/>
        <v>30891.959999999992</v>
      </c>
      <c r="H115" s="28">
        <f t="shared" si="9"/>
        <v>26761.609999999971</v>
      </c>
      <c r="I115" s="28">
        <f t="shared" si="9"/>
        <v>45263.390000000036</v>
      </c>
      <c r="J115" s="28">
        <f t="shared" si="9"/>
        <v>13369.410000000003</v>
      </c>
      <c r="K115" s="28">
        <f t="shared" si="9"/>
        <v>13635.249999999995</v>
      </c>
      <c r="L115" s="28">
        <f t="shared" si="9"/>
        <v>96700.359999999928</v>
      </c>
      <c r="M115" s="28">
        <f t="shared" si="9"/>
        <v>30113.899999999983</v>
      </c>
      <c r="N115" s="28">
        <f t="shared" si="9"/>
        <v>419702.60999999993</v>
      </c>
    </row>
    <row r="116" spans="1:14" x14ac:dyDescent="0.2">
      <c r="A116" s="11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x14ac:dyDescent="0.2">
      <c r="A117" s="11" t="s">
        <v>89</v>
      </c>
      <c r="B117" s="33">
        <v>7846.3600000000006</v>
      </c>
      <c r="C117" s="33">
        <v>7841.8600000000006</v>
      </c>
      <c r="D117" s="33">
        <v>7849.93</v>
      </c>
      <c r="E117" s="33">
        <v>7890.42</v>
      </c>
      <c r="F117" s="33">
        <v>10144.83</v>
      </c>
      <c r="G117" s="33">
        <v>2600.8999999999996</v>
      </c>
      <c r="H117" s="33">
        <v>12307.41</v>
      </c>
      <c r="I117" s="33">
        <v>10322.880000000001</v>
      </c>
      <c r="J117" s="33">
        <v>11229.63</v>
      </c>
      <c r="K117" s="33">
        <v>11644.080000000002</v>
      </c>
      <c r="L117" s="33">
        <v>1558.9899999999991</v>
      </c>
      <c r="M117" s="33">
        <v>-4145.2099999999991</v>
      </c>
      <c r="N117" s="31">
        <f t="shared" ref="N117:N130" si="10">SUM(B117:M117)</f>
        <v>87092.080000000016</v>
      </c>
    </row>
    <row r="118" spans="1:14" x14ac:dyDescent="0.2">
      <c r="A118" s="11" t="s">
        <v>222</v>
      </c>
      <c r="B118" s="33">
        <v>-104.24000000000001</v>
      </c>
      <c r="C118" s="33">
        <v>-94.14</v>
      </c>
      <c r="D118" s="33">
        <v>-82.5</v>
      </c>
      <c r="E118" s="33">
        <v>-113.77</v>
      </c>
      <c r="F118" s="33">
        <v>-765.19999999999993</v>
      </c>
      <c r="G118" s="33">
        <v>-241.31</v>
      </c>
      <c r="H118" s="33">
        <v>-87.820000000000007</v>
      </c>
      <c r="I118" s="33">
        <v>-92.460000000000008</v>
      </c>
      <c r="J118" s="33">
        <v>-166.08</v>
      </c>
      <c r="K118" s="33">
        <v>-180.23000000000002</v>
      </c>
      <c r="L118" s="33">
        <v>-148.63</v>
      </c>
      <c r="M118" s="33">
        <v>-163.81</v>
      </c>
      <c r="N118" s="31">
        <f t="shared" si="10"/>
        <v>-2240.1899999999996</v>
      </c>
    </row>
    <row r="119" spans="1:14" x14ac:dyDescent="0.2">
      <c r="A119" s="11" t="s">
        <v>223</v>
      </c>
      <c r="B119" s="33">
        <v>-10382.399999999998</v>
      </c>
      <c r="C119" s="33">
        <v>-10133.48</v>
      </c>
      <c r="D119" s="33">
        <v>-10918.820000000002</v>
      </c>
      <c r="E119" s="33">
        <v>-10902.619999999999</v>
      </c>
      <c r="F119" s="33">
        <v>-12871.439999999999</v>
      </c>
      <c r="G119" s="33">
        <v>-10933.42</v>
      </c>
      <c r="H119" s="33">
        <v>-15372.87</v>
      </c>
      <c r="I119" s="33">
        <v>-15114.880000000001</v>
      </c>
      <c r="J119" s="33">
        <v>-15075.089999999998</v>
      </c>
      <c r="K119" s="33">
        <v>-12617.65</v>
      </c>
      <c r="L119" s="33">
        <v>-5261.0499999999993</v>
      </c>
      <c r="M119" s="33">
        <v>-3827.5699999999988</v>
      </c>
      <c r="N119" s="31">
        <f t="shared" si="10"/>
        <v>-133411.28999999998</v>
      </c>
    </row>
    <row r="120" spans="1:14" x14ac:dyDescent="0.2">
      <c r="A120" s="11" t="s">
        <v>224</v>
      </c>
      <c r="B120" s="34" t="s">
        <v>25</v>
      </c>
      <c r="C120" s="34" t="s">
        <v>25</v>
      </c>
      <c r="D120" s="34" t="s">
        <v>25</v>
      </c>
      <c r="E120" s="34" t="s">
        <v>25</v>
      </c>
      <c r="F120" s="34" t="s">
        <v>25</v>
      </c>
      <c r="G120" s="33">
        <v>-468.25</v>
      </c>
      <c r="H120" s="33">
        <v>0</v>
      </c>
      <c r="I120" s="33">
        <v>-1125.8</v>
      </c>
      <c r="J120" s="33">
        <v>0</v>
      </c>
      <c r="K120" s="33">
        <v>0</v>
      </c>
      <c r="L120" s="33">
        <v>0</v>
      </c>
      <c r="M120" s="33">
        <v>0</v>
      </c>
      <c r="N120" s="31">
        <f t="shared" si="10"/>
        <v>-1594.05</v>
      </c>
    </row>
    <row r="121" spans="1:14" x14ac:dyDescent="0.2">
      <c r="A121" s="11" t="s">
        <v>225</v>
      </c>
      <c r="B121" s="33">
        <v>164.49</v>
      </c>
      <c r="C121" s="33">
        <v>139.65</v>
      </c>
      <c r="D121" s="33">
        <v>90.87</v>
      </c>
      <c r="E121" s="33">
        <v>187.42000000000002</v>
      </c>
      <c r="F121" s="33">
        <v>894.72</v>
      </c>
      <c r="G121" s="33">
        <v>326.09000000000003</v>
      </c>
      <c r="H121" s="33">
        <v>97.1</v>
      </c>
      <c r="I121" s="33">
        <v>104.92</v>
      </c>
      <c r="J121" s="33">
        <v>183.20000000000002</v>
      </c>
      <c r="K121" s="33">
        <v>1419</v>
      </c>
      <c r="L121" s="33">
        <v>192.62</v>
      </c>
      <c r="M121" s="33">
        <v>219.4</v>
      </c>
      <c r="N121" s="31">
        <f t="shared" si="10"/>
        <v>4019.48</v>
      </c>
    </row>
    <row r="122" spans="1:14" x14ac:dyDescent="0.2">
      <c r="A122" s="11" t="s">
        <v>90</v>
      </c>
      <c r="B122" s="33">
        <v>9554</v>
      </c>
      <c r="C122" s="33">
        <v>9136.94</v>
      </c>
      <c r="D122" s="33">
        <v>10364.030000000001</v>
      </c>
      <c r="E122" s="33">
        <v>9616.81</v>
      </c>
      <c r="F122" s="33">
        <v>11409.69</v>
      </c>
      <c r="G122" s="33">
        <v>12000.7</v>
      </c>
      <c r="H122" s="33">
        <v>12013.22</v>
      </c>
      <c r="I122" s="33">
        <v>12659.620000000003</v>
      </c>
      <c r="J122" s="33">
        <v>11978.7</v>
      </c>
      <c r="K122" s="33">
        <v>8741.6400000000012</v>
      </c>
      <c r="L122" s="33">
        <v>10453.74</v>
      </c>
      <c r="M122" s="33">
        <v>9764.33</v>
      </c>
      <c r="N122" s="31">
        <f t="shared" si="10"/>
        <v>127693.42000000001</v>
      </c>
    </row>
    <row r="123" spans="1:14" x14ac:dyDescent="0.2">
      <c r="A123" s="11" t="s">
        <v>226</v>
      </c>
      <c r="B123" s="34" t="s">
        <v>25</v>
      </c>
      <c r="C123" s="34" t="s">
        <v>25</v>
      </c>
      <c r="D123" s="34" t="s">
        <v>25</v>
      </c>
      <c r="E123" s="34" t="s">
        <v>25</v>
      </c>
      <c r="F123" s="34" t="s">
        <v>25</v>
      </c>
      <c r="G123" s="33">
        <v>1000</v>
      </c>
      <c r="H123" s="33">
        <v>0</v>
      </c>
      <c r="I123" s="33">
        <v>2407.4499999999998</v>
      </c>
      <c r="J123" s="33">
        <v>0</v>
      </c>
      <c r="K123" s="33">
        <v>0</v>
      </c>
      <c r="L123" s="33">
        <v>0</v>
      </c>
      <c r="M123" s="33">
        <v>0</v>
      </c>
      <c r="N123" s="31">
        <f t="shared" si="10"/>
        <v>3407.45</v>
      </c>
    </row>
    <row r="124" spans="1:14" x14ac:dyDescent="0.2">
      <c r="A124" s="11" t="s">
        <v>91</v>
      </c>
      <c r="B124" s="33">
        <v>1219.1500000000001</v>
      </c>
      <c r="C124" s="33">
        <v>1219.1500000000001</v>
      </c>
      <c r="D124" s="33">
        <v>1219.1500000000001</v>
      </c>
      <c r="E124" s="33">
        <v>1219.1500000000001</v>
      </c>
      <c r="F124" s="33">
        <v>1219.1500000000001</v>
      </c>
      <c r="G124" s="33">
        <v>1219.1500000000001</v>
      </c>
      <c r="H124" s="33">
        <v>1219.1500000000001</v>
      </c>
      <c r="I124" s="33">
        <v>1219.1500000000001</v>
      </c>
      <c r="J124" s="33">
        <v>1219.1500000000001</v>
      </c>
      <c r="K124" s="33">
        <v>1219.1500000000001</v>
      </c>
      <c r="L124" s="33">
        <v>1219.1500000000001</v>
      </c>
      <c r="M124" s="33">
        <v>1219.1500000000001</v>
      </c>
      <c r="N124" s="31">
        <f t="shared" si="10"/>
        <v>14629.799999999997</v>
      </c>
    </row>
    <row r="125" spans="1:14" x14ac:dyDescent="0.2">
      <c r="A125" s="11" t="s">
        <v>92</v>
      </c>
      <c r="B125" s="33">
        <v>811.01</v>
      </c>
      <c r="C125" s="33">
        <v>443.07000000000005</v>
      </c>
      <c r="D125" s="33">
        <v>9295.44</v>
      </c>
      <c r="E125" s="33">
        <v>291.31</v>
      </c>
      <c r="F125" s="33">
        <v>1912.69</v>
      </c>
      <c r="G125" s="33">
        <v>735.84</v>
      </c>
      <c r="H125" s="33">
        <v>72.14</v>
      </c>
      <c r="I125" s="33">
        <v>3458.38</v>
      </c>
      <c r="J125" s="33">
        <v>315.86</v>
      </c>
      <c r="K125" s="33">
        <v>483.52</v>
      </c>
      <c r="L125" s="33">
        <v>4042.65</v>
      </c>
      <c r="M125" s="33">
        <v>202.37</v>
      </c>
      <c r="N125" s="31">
        <f t="shared" si="10"/>
        <v>22064.280000000002</v>
      </c>
    </row>
    <row r="126" spans="1:14" x14ac:dyDescent="0.2">
      <c r="A126" s="11" t="s">
        <v>227</v>
      </c>
      <c r="B126" s="34" t="s">
        <v>25</v>
      </c>
      <c r="C126" s="34" t="s">
        <v>25</v>
      </c>
      <c r="D126" s="34" t="s">
        <v>25</v>
      </c>
      <c r="E126" s="34" t="s">
        <v>25</v>
      </c>
      <c r="F126" s="34" t="s">
        <v>25</v>
      </c>
      <c r="G126" s="34" t="s">
        <v>25</v>
      </c>
      <c r="H126" s="34" t="s">
        <v>25</v>
      </c>
      <c r="I126" s="34" t="s">
        <v>25</v>
      </c>
      <c r="J126" s="34" t="s">
        <v>25</v>
      </c>
      <c r="K126" s="34" t="s">
        <v>25</v>
      </c>
      <c r="L126" s="34" t="s">
        <v>25</v>
      </c>
      <c r="M126" s="33">
        <v>133</v>
      </c>
      <c r="N126" s="31">
        <f t="shared" si="10"/>
        <v>133</v>
      </c>
    </row>
    <row r="127" spans="1:14" x14ac:dyDescent="0.2">
      <c r="A127" s="11" t="s">
        <v>228</v>
      </c>
      <c r="B127" s="34" t="s">
        <v>25</v>
      </c>
      <c r="C127" s="34" t="s">
        <v>25</v>
      </c>
      <c r="D127" s="34" t="s">
        <v>25</v>
      </c>
      <c r="E127" s="34" t="s">
        <v>25</v>
      </c>
      <c r="F127" s="34">
        <v>10.3</v>
      </c>
      <c r="G127" s="34">
        <v>0</v>
      </c>
      <c r="H127" s="34">
        <v>0</v>
      </c>
      <c r="I127" s="34">
        <v>0</v>
      </c>
      <c r="J127" s="34">
        <v>0</v>
      </c>
      <c r="K127" s="33">
        <v>0</v>
      </c>
      <c r="L127" s="33">
        <v>0</v>
      </c>
      <c r="M127" s="33">
        <v>0</v>
      </c>
      <c r="N127" s="31">
        <f t="shared" si="10"/>
        <v>10.3</v>
      </c>
    </row>
    <row r="128" spans="1:14" x14ac:dyDescent="0.2">
      <c r="A128" s="11" t="s">
        <v>229</v>
      </c>
      <c r="B128" s="34" t="s">
        <v>25</v>
      </c>
      <c r="C128" s="34" t="s">
        <v>25</v>
      </c>
      <c r="D128" s="34" t="s">
        <v>25</v>
      </c>
      <c r="E128" s="34" t="s">
        <v>25</v>
      </c>
      <c r="F128" s="34" t="s">
        <v>25</v>
      </c>
      <c r="G128" s="34" t="s">
        <v>25</v>
      </c>
      <c r="H128" s="34" t="s">
        <v>25</v>
      </c>
      <c r="I128" s="34" t="s">
        <v>25</v>
      </c>
      <c r="J128" s="34" t="s">
        <v>25</v>
      </c>
      <c r="K128" s="34" t="s">
        <v>25</v>
      </c>
      <c r="L128" s="34" t="s">
        <v>25</v>
      </c>
      <c r="M128" s="33">
        <v>-130.34</v>
      </c>
      <c r="N128" s="31">
        <f t="shared" si="10"/>
        <v>-130.34</v>
      </c>
    </row>
    <row r="129" spans="1:14" x14ac:dyDescent="0.2">
      <c r="A129" s="11" t="s">
        <v>230</v>
      </c>
      <c r="B129" s="34" t="s">
        <v>25</v>
      </c>
      <c r="C129" s="34" t="s">
        <v>25</v>
      </c>
      <c r="D129" s="34" t="s">
        <v>25</v>
      </c>
      <c r="E129" s="34" t="s">
        <v>25</v>
      </c>
      <c r="F129" s="33">
        <v>-10.09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1">
        <f t="shared" si="10"/>
        <v>-10.09</v>
      </c>
    </row>
    <row r="130" spans="1:14" x14ac:dyDescent="0.2">
      <c r="A130" s="11" t="s">
        <v>231</v>
      </c>
      <c r="B130" s="36">
        <v>-1989.56</v>
      </c>
      <c r="C130" s="36">
        <v>-1628.98</v>
      </c>
      <c r="D130" s="36">
        <v>-10304.299999999999</v>
      </c>
      <c r="E130" s="36">
        <v>-1480.25</v>
      </c>
      <c r="F130" s="36">
        <v>-3069.2</v>
      </c>
      <c r="G130" s="36">
        <v>-1915.89</v>
      </c>
      <c r="H130" s="36">
        <v>-1265.46</v>
      </c>
      <c r="I130" s="36">
        <v>-4583.9799999999996</v>
      </c>
      <c r="J130" s="36">
        <v>-1504.31</v>
      </c>
      <c r="K130" s="36">
        <v>-1668.62</v>
      </c>
      <c r="L130" s="36">
        <v>-5156.5599999999995</v>
      </c>
      <c r="M130" s="36">
        <v>-1393.09</v>
      </c>
      <c r="N130" s="37">
        <f t="shared" si="10"/>
        <v>-35960.199999999997</v>
      </c>
    </row>
    <row r="131" spans="1:14" s="1" customFormat="1" x14ac:dyDescent="0.2">
      <c r="A131" s="27" t="s">
        <v>3</v>
      </c>
      <c r="B131" s="28">
        <f>SUM(B117:B130)</f>
        <v>7118.8100000000031</v>
      </c>
      <c r="C131" s="28">
        <f t="shared" ref="C131:N131" si="11">SUM(C117:C130)</f>
        <v>6924.0700000000015</v>
      </c>
      <c r="D131" s="28">
        <f t="shared" si="11"/>
        <v>7513.7999999999993</v>
      </c>
      <c r="E131" s="28">
        <f t="shared" si="11"/>
        <v>6708.47</v>
      </c>
      <c r="F131" s="28">
        <f t="shared" si="11"/>
        <v>8875.4500000000007</v>
      </c>
      <c r="G131" s="28">
        <f t="shared" si="11"/>
        <v>4323.8100000000004</v>
      </c>
      <c r="H131" s="28">
        <f t="shared" si="11"/>
        <v>8982.869999999999</v>
      </c>
      <c r="I131" s="28">
        <f t="shared" si="11"/>
        <v>9255.2800000000025</v>
      </c>
      <c r="J131" s="28">
        <f t="shared" si="11"/>
        <v>8181.0600000000031</v>
      </c>
      <c r="K131" s="28">
        <f t="shared" si="11"/>
        <v>9040.8900000000031</v>
      </c>
      <c r="L131" s="28">
        <f t="shared" si="11"/>
        <v>6900.91</v>
      </c>
      <c r="M131" s="28">
        <f t="shared" si="11"/>
        <v>1878.2300000000012</v>
      </c>
      <c r="N131" s="28">
        <f t="shared" si="11"/>
        <v>85703.650000000052</v>
      </c>
    </row>
    <row r="132" spans="1:14" x14ac:dyDescent="0.2">
      <c r="A132" s="11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x14ac:dyDescent="0.2">
      <c r="A133" s="11" t="s">
        <v>232</v>
      </c>
      <c r="B133" s="34" t="s">
        <v>25</v>
      </c>
      <c r="C133" s="34" t="s">
        <v>25</v>
      </c>
      <c r="D133" s="34" t="s">
        <v>25</v>
      </c>
      <c r="E133" s="34" t="s">
        <v>25</v>
      </c>
      <c r="F133" s="34" t="s">
        <v>25</v>
      </c>
      <c r="G133" s="34" t="s">
        <v>25</v>
      </c>
      <c r="H133" s="34" t="s">
        <v>25</v>
      </c>
      <c r="I133" s="34" t="s">
        <v>25</v>
      </c>
      <c r="J133" s="34" t="s">
        <v>25</v>
      </c>
      <c r="K133" s="34" t="s">
        <v>25</v>
      </c>
      <c r="L133" s="34" t="s">
        <v>25</v>
      </c>
      <c r="M133" s="33">
        <v>-199.7</v>
      </c>
      <c r="N133" s="31">
        <f t="shared" ref="N133:N154" si="12">SUM(B133:M133)</f>
        <v>-199.7</v>
      </c>
    </row>
    <row r="134" spans="1:14" x14ac:dyDescent="0.2">
      <c r="A134" s="11" t="s">
        <v>93</v>
      </c>
      <c r="B134" s="34" t="s">
        <v>25</v>
      </c>
      <c r="C134" s="34" t="s">
        <v>25</v>
      </c>
      <c r="D134" s="34" t="s">
        <v>25</v>
      </c>
      <c r="E134" s="34" t="s">
        <v>25</v>
      </c>
      <c r="F134" s="33">
        <v>1176.3499999999999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1">
        <f t="shared" si="12"/>
        <v>1176.3499999999999</v>
      </c>
    </row>
    <row r="135" spans="1:14" x14ac:dyDescent="0.2">
      <c r="A135" s="11" t="s">
        <v>233</v>
      </c>
      <c r="B135" s="34" t="s">
        <v>25</v>
      </c>
      <c r="C135" s="34" t="s">
        <v>25</v>
      </c>
      <c r="D135" s="33">
        <v>3670.61</v>
      </c>
      <c r="E135" s="33">
        <v>0</v>
      </c>
      <c r="F135" s="33">
        <v>0</v>
      </c>
      <c r="G135" s="33">
        <v>0</v>
      </c>
      <c r="H135" s="33">
        <v>0</v>
      </c>
      <c r="I135" s="33">
        <v>1970.7</v>
      </c>
      <c r="J135" s="33">
        <v>0</v>
      </c>
      <c r="K135" s="33">
        <v>0</v>
      </c>
      <c r="L135" s="33">
        <v>0</v>
      </c>
      <c r="M135" s="33">
        <v>0</v>
      </c>
      <c r="N135" s="31">
        <f t="shared" si="12"/>
        <v>5641.31</v>
      </c>
    </row>
    <row r="136" spans="1:14" x14ac:dyDescent="0.2">
      <c r="A136" s="11" t="s">
        <v>234</v>
      </c>
      <c r="B136" s="34" t="s">
        <v>25</v>
      </c>
      <c r="C136" s="34" t="s">
        <v>25</v>
      </c>
      <c r="D136" s="34" t="s">
        <v>25</v>
      </c>
      <c r="E136" s="34" t="s">
        <v>25</v>
      </c>
      <c r="F136" s="34" t="s">
        <v>25</v>
      </c>
      <c r="G136" s="34" t="s">
        <v>25</v>
      </c>
      <c r="H136" s="34" t="s">
        <v>25</v>
      </c>
      <c r="I136" s="34" t="s">
        <v>25</v>
      </c>
      <c r="J136" s="34" t="s">
        <v>25</v>
      </c>
      <c r="K136" s="34" t="s">
        <v>25</v>
      </c>
      <c r="L136" s="34" t="s">
        <v>25</v>
      </c>
      <c r="M136" s="33">
        <v>960.9</v>
      </c>
      <c r="N136" s="31">
        <f t="shared" si="12"/>
        <v>960.9</v>
      </c>
    </row>
    <row r="137" spans="1:14" x14ac:dyDescent="0.2">
      <c r="A137" s="11" t="s">
        <v>235</v>
      </c>
      <c r="B137" s="34" t="s">
        <v>25</v>
      </c>
      <c r="C137" s="34" t="s">
        <v>25</v>
      </c>
      <c r="D137" s="34" t="s">
        <v>25</v>
      </c>
      <c r="E137" s="34" t="s">
        <v>25</v>
      </c>
      <c r="F137" s="33">
        <v>164.69</v>
      </c>
      <c r="G137" s="33">
        <v>0</v>
      </c>
      <c r="H137" s="33">
        <v>0</v>
      </c>
      <c r="I137" s="33">
        <v>0</v>
      </c>
      <c r="J137" s="33">
        <v>74.25</v>
      </c>
      <c r="K137" s="33">
        <v>0</v>
      </c>
      <c r="L137" s="33">
        <v>0</v>
      </c>
      <c r="M137" s="33">
        <v>0</v>
      </c>
      <c r="N137" s="31">
        <f t="shared" si="12"/>
        <v>238.94</v>
      </c>
    </row>
    <row r="138" spans="1:14" x14ac:dyDescent="0.2">
      <c r="A138" s="11" t="s">
        <v>236</v>
      </c>
      <c r="B138" s="34" t="s">
        <v>25</v>
      </c>
      <c r="C138" s="34" t="s">
        <v>25</v>
      </c>
      <c r="D138" s="33">
        <v>513.89</v>
      </c>
      <c r="E138" s="33">
        <v>0</v>
      </c>
      <c r="F138" s="33">
        <v>0</v>
      </c>
      <c r="G138" s="33">
        <v>0</v>
      </c>
      <c r="H138" s="33">
        <v>0</v>
      </c>
      <c r="I138" s="33">
        <v>78.83</v>
      </c>
      <c r="J138" s="33">
        <v>0</v>
      </c>
      <c r="K138" s="33">
        <v>0</v>
      </c>
      <c r="L138" s="33">
        <v>0</v>
      </c>
      <c r="M138" s="33">
        <v>0</v>
      </c>
      <c r="N138" s="31">
        <f t="shared" si="12"/>
        <v>592.72</v>
      </c>
    </row>
    <row r="139" spans="1:14" x14ac:dyDescent="0.2">
      <c r="A139" s="11" t="s">
        <v>237</v>
      </c>
      <c r="B139" s="33">
        <v>5537.65</v>
      </c>
      <c r="C139" s="33">
        <v>11037.39</v>
      </c>
      <c r="D139" s="33">
        <v>0</v>
      </c>
      <c r="E139" s="33">
        <v>9804.36</v>
      </c>
      <c r="F139" s="33">
        <v>3685.2</v>
      </c>
      <c r="G139" s="33">
        <v>-2250.6</v>
      </c>
      <c r="H139" s="33">
        <v>3732.15</v>
      </c>
      <c r="I139" s="33">
        <v>16232.2</v>
      </c>
      <c r="J139" s="33">
        <v>115.88</v>
      </c>
      <c r="K139" s="33">
        <v>0</v>
      </c>
      <c r="L139" s="33">
        <v>0</v>
      </c>
      <c r="M139" s="33">
        <v>1551.32</v>
      </c>
      <c r="N139" s="31">
        <f t="shared" si="12"/>
        <v>49445.55</v>
      </c>
    </row>
    <row r="140" spans="1:14" x14ac:dyDescent="0.2">
      <c r="A140" s="11" t="s">
        <v>94</v>
      </c>
      <c r="B140" s="33">
        <v>1288.6899999999998</v>
      </c>
      <c r="C140" s="33">
        <v>0</v>
      </c>
      <c r="D140" s="33">
        <v>107.23</v>
      </c>
      <c r="E140" s="33">
        <v>10.24</v>
      </c>
      <c r="F140" s="33">
        <v>0</v>
      </c>
      <c r="G140" s="33">
        <v>0</v>
      </c>
      <c r="H140" s="33">
        <v>28.61</v>
      </c>
      <c r="I140" s="33">
        <v>21.07</v>
      </c>
      <c r="J140" s="33">
        <v>52.18</v>
      </c>
      <c r="K140" s="33">
        <v>192.6</v>
      </c>
      <c r="L140" s="33">
        <v>1299.82</v>
      </c>
      <c r="M140" s="33">
        <v>7.14</v>
      </c>
      <c r="N140" s="31">
        <f t="shared" si="12"/>
        <v>3007.5799999999995</v>
      </c>
    </row>
    <row r="141" spans="1:14" x14ac:dyDescent="0.2">
      <c r="A141" s="11" t="s">
        <v>238</v>
      </c>
      <c r="B141" s="33">
        <v>6029.77</v>
      </c>
      <c r="C141" s="33">
        <v>2392.2600000000002</v>
      </c>
      <c r="D141" s="33">
        <v>545.52</v>
      </c>
      <c r="E141" s="33">
        <v>1302.4000000000001</v>
      </c>
      <c r="F141" s="33">
        <v>5913.54</v>
      </c>
      <c r="G141" s="33">
        <v>2885.04</v>
      </c>
      <c r="H141" s="33">
        <v>4886.93</v>
      </c>
      <c r="I141" s="33">
        <v>3888.04</v>
      </c>
      <c r="J141" s="33">
        <v>7428.47</v>
      </c>
      <c r="K141" s="33">
        <v>5640.13</v>
      </c>
      <c r="L141" s="33">
        <v>10629.9</v>
      </c>
      <c r="M141" s="33">
        <v>9852.76</v>
      </c>
      <c r="N141" s="31">
        <f t="shared" si="12"/>
        <v>61394.76</v>
      </c>
    </row>
    <row r="142" spans="1:14" x14ac:dyDescent="0.2">
      <c r="A142" s="11" t="s">
        <v>239</v>
      </c>
      <c r="B142" s="34">
        <v>227.9</v>
      </c>
      <c r="C142" s="34">
        <v>1537.39</v>
      </c>
      <c r="D142" s="34">
        <v>379.94</v>
      </c>
      <c r="E142" s="34">
        <v>170.31</v>
      </c>
      <c r="F142" s="34">
        <v>954.55</v>
      </c>
      <c r="G142" s="34">
        <v>15.25</v>
      </c>
      <c r="H142" s="34">
        <v>670.63</v>
      </c>
      <c r="I142" s="34">
        <v>1253.99</v>
      </c>
      <c r="J142" s="34">
        <v>450.75</v>
      </c>
      <c r="K142" s="33">
        <v>852.94</v>
      </c>
      <c r="L142" s="33">
        <v>97.78</v>
      </c>
      <c r="M142" s="33">
        <v>0</v>
      </c>
      <c r="N142" s="31">
        <f t="shared" si="12"/>
        <v>6611.4299999999994</v>
      </c>
    </row>
    <row r="143" spans="1:14" x14ac:dyDescent="0.2">
      <c r="A143" s="11" t="s">
        <v>240</v>
      </c>
      <c r="B143" s="33">
        <v>2.14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1">
        <f t="shared" si="12"/>
        <v>2.14</v>
      </c>
    </row>
    <row r="144" spans="1:14" x14ac:dyDescent="0.2">
      <c r="A144" s="11" t="s">
        <v>241</v>
      </c>
      <c r="B144" s="33">
        <v>6</v>
      </c>
      <c r="C144" s="33">
        <v>0</v>
      </c>
      <c r="D144" s="33">
        <v>0</v>
      </c>
      <c r="E144" s="33">
        <v>67.260000000000005</v>
      </c>
      <c r="F144" s="33">
        <v>0</v>
      </c>
      <c r="G144" s="33">
        <v>0</v>
      </c>
      <c r="H144" s="33">
        <v>43.2</v>
      </c>
      <c r="I144" s="33">
        <v>446.63</v>
      </c>
      <c r="J144" s="33">
        <v>143.19</v>
      </c>
      <c r="K144" s="33">
        <v>0</v>
      </c>
      <c r="L144" s="33">
        <v>169.62</v>
      </c>
      <c r="M144" s="33">
        <v>46.59</v>
      </c>
      <c r="N144" s="31">
        <f t="shared" si="12"/>
        <v>922.49</v>
      </c>
    </row>
    <row r="145" spans="1:14" x14ac:dyDescent="0.2">
      <c r="A145" s="11" t="s">
        <v>242</v>
      </c>
      <c r="B145" s="33">
        <v>21.54</v>
      </c>
      <c r="C145" s="33">
        <v>22.26</v>
      </c>
      <c r="D145" s="33">
        <v>0</v>
      </c>
      <c r="E145" s="33">
        <v>22.94</v>
      </c>
      <c r="F145" s="33">
        <v>22.94</v>
      </c>
      <c r="G145" s="33">
        <v>22.94</v>
      </c>
      <c r="H145" s="33">
        <v>13.92</v>
      </c>
      <c r="I145" s="33">
        <v>15.26</v>
      </c>
      <c r="J145" s="33">
        <v>14.02</v>
      </c>
      <c r="K145" s="33">
        <v>14.4</v>
      </c>
      <c r="L145" s="33">
        <v>14.88</v>
      </c>
      <c r="M145" s="33">
        <v>29.28</v>
      </c>
      <c r="N145" s="31">
        <f t="shared" si="12"/>
        <v>214.38</v>
      </c>
    </row>
    <row r="146" spans="1:14" x14ac:dyDescent="0.2">
      <c r="A146" s="11" t="s">
        <v>96</v>
      </c>
      <c r="B146" s="33">
        <v>2009.21</v>
      </c>
      <c r="C146" s="33">
        <v>4149.2700000000004</v>
      </c>
      <c r="D146" s="33">
        <v>1976.66</v>
      </c>
      <c r="E146" s="33">
        <v>5663.869999999999</v>
      </c>
      <c r="F146" s="33">
        <v>409.81</v>
      </c>
      <c r="G146" s="33">
        <v>4454.71</v>
      </c>
      <c r="H146" s="33">
        <v>4847.49</v>
      </c>
      <c r="I146" s="33">
        <v>3122.67</v>
      </c>
      <c r="J146" s="33">
        <v>7097.5599999999995</v>
      </c>
      <c r="K146" s="33">
        <v>1315.6</v>
      </c>
      <c r="L146" s="33">
        <v>3222.51</v>
      </c>
      <c r="M146" s="33">
        <v>4278.74</v>
      </c>
      <c r="N146" s="31">
        <f t="shared" si="12"/>
        <v>42548.099999999991</v>
      </c>
    </row>
    <row r="147" spans="1:14" x14ac:dyDescent="0.2">
      <c r="A147" s="11" t="s">
        <v>243</v>
      </c>
      <c r="B147" s="34" t="s">
        <v>25</v>
      </c>
      <c r="C147" s="34" t="s">
        <v>25</v>
      </c>
      <c r="D147" s="34" t="s">
        <v>25</v>
      </c>
      <c r="E147" s="34" t="s">
        <v>25</v>
      </c>
      <c r="F147" s="34" t="s">
        <v>25</v>
      </c>
      <c r="G147" s="33">
        <v>98.3</v>
      </c>
      <c r="H147" s="33">
        <v>98.3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1">
        <f t="shared" si="12"/>
        <v>196.6</v>
      </c>
    </row>
    <row r="148" spans="1:14" x14ac:dyDescent="0.2">
      <c r="A148" s="11" t="s">
        <v>244</v>
      </c>
      <c r="B148" s="34" t="s">
        <v>25</v>
      </c>
      <c r="C148" s="34" t="s">
        <v>25</v>
      </c>
      <c r="D148" s="34" t="s">
        <v>25</v>
      </c>
      <c r="E148" s="33">
        <v>47.69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1">
        <f t="shared" si="12"/>
        <v>47.69</v>
      </c>
    </row>
    <row r="149" spans="1:14" x14ac:dyDescent="0.2">
      <c r="A149" s="11" t="s">
        <v>98</v>
      </c>
      <c r="B149" s="33">
        <v>33.909999999999997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1">
        <f t="shared" si="12"/>
        <v>33.909999999999997</v>
      </c>
    </row>
    <row r="150" spans="1:14" x14ac:dyDescent="0.2">
      <c r="A150" s="11" t="s">
        <v>99</v>
      </c>
      <c r="B150" s="34" t="s">
        <v>25</v>
      </c>
      <c r="C150" s="34" t="s">
        <v>25</v>
      </c>
      <c r="D150" s="34" t="s">
        <v>25</v>
      </c>
      <c r="E150" s="34" t="s">
        <v>25</v>
      </c>
      <c r="F150" s="33">
        <v>198.29</v>
      </c>
      <c r="G150" s="33">
        <v>11.9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1">
        <f t="shared" si="12"/>
        <v>210.19</v>
      </c>
    </row>
    <row r="151" spans="1:14" x14ac:dyDescent="0.2">
      <c r="A151" s="11" t="s">
        <v>100</v>
      </c>
      <c r="B151" s="33">
        <v>3937.56</v>
      </c>
      <c r="C151" s="33">
        <v>7799.6600000000008</v>
      </c>
      <c r="D151" s="33">
        <v>6346.7200000000012</v>
      </c>
      <c r="E151" s="33">
        <v>8163.06</v>
      </c>
      <c r="F151" s="33">
        <v>4908.5</v>
      </c>
      <c r="G151" s="33">
        <v>8907.9699999999993</v>
      </c>
      <c r="H151" s="33">
        <v>5554.0199999999995</v>
      </c>
      <c r="I151" s="33">
        <v>6326.54</v>
      </c>
      <c r="J151" s="33">
        <v>4867.95</v>
      </c>
      <c r="K151" s="33">
        <v>5176.9400000000005</v>
      </c>
      <c r="L151" s="33">
        <v>6403.21</v>
      </c>
      <c r="M151" s="33">
        <v>4197.1900000000005</v>
      </c>
      <c r="N151" s="31">
        <f t="shared" si="12"/>
        <v>72589.320000000007</v>
      </c>
    </row>
    <row r="152" spans="1:14" x14ac:dyDescent="0.2">
      <c r="A152" s="11" t="s">
        <v>245</v>
      </c>
      <c r="B152" s="33">
        <v>50</v>
      </c>
      <c r="C152" s="33">
        <v>50</v>
      </c>
      <c r="D152" s="33">
        <v>0</v>
      </c>
      <c r="E152" s="33">
        <v>100</v>
      </c>
      <c r="F152" s="33">
        <v>50</v>
      </c>
      <c r="G152" s="33">
        <v>450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1">
        <f t="shared" si="12"/>
        <v>700</v>
      </c>
    </row>
    <row r="153" spans="1:14" x14ac:dyDescent="0.2">
      <c r="A153" s="11" t="s">
        <v>246</v>
      </c>
      <c r="B153" s="34" t="s">
        <v>25</v>
      </c>
      <c r="C153" s="34" t="s">
        <v>25</v>
      </c>
      <c r="D153" s="33">
        <v>63.58</v>
      </c>
      <c r="E153" s="33">
        <v>345.81</v>
      </c>
      <c r="F153" s="33">
        <v>260.05</v>
      </c>
      <c r="G153" s="33">
        <v>18.73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1">
        <f t="shared" si="12"/>
        <v>688.17000000000007</v>
      </c>
    </row>
    <row r="154" spans="1:14" x14ac:dyDescent="0.2">
      <c r="A154" s="11" t="s">
        <v>185</v>
      </c>
      <c r="B154" s="36">
        <v>63.59</v>
      </c>
      <c r="C154" s="36">
        <v>0</v>
      </c>
      <c r="D154" s="36">
        <v>0</v>
      </c>
      <c r="E154" s="36">
        <v>0</v>
      </c>
      <c r="F154" s="36">
        <v>94.42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7">
        <f t="shared" si="12"/>
        <v>158.01</v>
      </c>
    </row>
    <row r="155" spans="1:14" s="1" customFormat="1" x14ac:dyDescent="0.2">
      <c r="A155" s="27" t="s">
        <v>2</v>
      </c>
      <c r="B155" s="28">
        <f>SUM(B133:B154)</f>
        <v>19207.960000000003</v>
      </c>
      <c r="C155" s="28">
        <f t="shared" ref="C155:N155" si="13">SUM(C133:C154)</f>
        <v>26988.23</v>
      </c>
      <c r="D155" s="28">
        <f t="shared" si="13"/>
        <v>13604.15</v>
      </c>
      <c r="E155" s="28">
        <f t="shared" si="13"/>
        <v>25697.94</v>
      </c>
      <c r="F155" s="28">
        <f t="shared" si="13"/>
        <v>17838.339999999997</v>
      </c>
      <c r="G155" s="28">
        <f t="shared" si="13"/>
        <v>14614.239999999998</v>
      </c>
      <c r="H155" s="28">
        <f t="shared" si="13"/>
        <v>19875.25</v>
      </c>
      <c r="I155" s="28">
        <f t="shared" si="13"/>
        <v>33355.93</v>
      </c>
      <c r="J155" s="28">
        <f t="shared" si="13"/>
        <v>20244.25</v>
      </c>
      <c r="K155" s="28">
        <f t="shared" si="13"/>
        <v>13192.61</v>
      </c>
      <c r="L155" s="28">
        <f t="shared" si="13"/>
        <v>21837.72</v>
      </c>
      <c r="M155" s="28">
        <f t="shared" si="13"/>
        <v>20724.22</v>
      </c>
      <c r="N155" s="28">
        <f t="shared" si="13"/>
        <v>247180.84000000005</v>
      </c>
    </row>
    <row r="156" spans="1:14" x14ac:dyDescent="0.2">
      <c r="A156" s="11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">
      <c r="A157" s="11" t="s">
        <v>180</v>
      </c>
      <c r="B157" s="33">
        <v>10299.49</v>
      </c>
      <c r="C157" s="33">
        <v>8278.9499999999989</v>
      </c>
      <c r="D157" s="33">
        <v>5908.69</v>
      </c>
      <c r="E157" s="33">
        <v>12224.8</v>
      </c>
      <c r="F157" s="33">
        <v>12710.72</v>
      </c>
      <c r="G157" s="33">
        <v>32102.67</v>
      </c>
      <c r="H157" s="33">
        <v>904.93</v>
      </c>
      <c r="I157" s="33">
        <v>995.46999999999991</v>
      </c>
      <c r="J157" s="33">
        <v>4019.5600000000004</v>
      </c>
      <c r="K157" s="33">
        <v>1243.01</v>
      </c>
      <c r="L157" s="33">
        <v>11665.970000000001</v>
      </c>
      <c r="M157" s="33">
        <v>2297.89</v>
      </c>
      <c r="N157" s="31">
        <f t="shared" ref="N157:N160" si="14">SUM(B157:M157)</f>
        <v>102652.14999999998</v>
      </c>
    </row>
    <row r="158" spans="1:14" x14ac:dyDescent="0.2">
      <c r="A158" s="11" t="s">
        <v>247</v>
      </c>
      <c r="B158" s="34" t="s">
        <v>25</v>
      </c>
      <c r="C158" s="34" t="s">
        <v>25</v>
      </c>
      <c r="D158" s="34" t="s">
        <v>25</v>
      </c>
      <c r="E158" s="34" t="s">
        <v>25</v>
      </c>
      <c r="F158" s="33">
        <v>64.95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1">
        <f t="shared" si="14"/>
        <v>64.95</v>
      </c>
    </row>
    <row r="159" spans="1:14" x14ac:dyDescent="0.2">
      <c r="A159" s="11" t="s">
        <v>248</v>
      </c>
      <c r="B159" s="34" t="s">
        <v>25</v>
      </c>
      <c r="C159" s="34" t="s">
        <v>25</v>
      </c>
      <c r="D159" s="34" t="s">
        <v>25</v>
      </c>
      <c r="E159" s="33">
        <v>368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1">
        <f t="shared" si="14"/>
        <v>368</v>
      </c>
    </row>
    <row r="160" spans="1:14" x14ac:dyDescent="0.2">
      <c r="A160" s="11" t="s">
        <v>181</v>
      </c>
      <c r="B160" s="36">
        <v>124.38</v>
      </c>
      <c r="C160" s="36">
        <v>0</v>
      </c>
      <c r="D160" s="36">
        <v>0</v>
      </c>
      <c r="E160" s="36">
        <v>7371.43</v>
      </c>
      <c r="F160" s="36">
        <v>119.77</v>
      </c>
      <c r="G160" s="36">
        <v>1396.01</v>
      </c>
      <c r="H160" s="36">
        <v>9868.7199999999993</v>
      </c>
      <c r="I160" s="36">
        <v>904.61</v>
      </c>
      <c r="J160" s="36">
        <v>514.29999999999995</v>
      </c>
      <c r="K160" s="36">
        <v>356</v>
      </c>
      <c r="L160" s="36">
        <v>1465.97</v>
      </c>
      <c r="M160" s="36">
        <v>2019.77</v>
      </c>
      <c r="N160" s="37">
        <f t="shared" si="14"/>
        <v>24140.959999999999</v>
      </c>
    </row>
    <row r="161" spans="1:14" s="1" customFormat="1" x14ac:dyDescent="0.2">
      <c r="A161" s="27" t="s">
        <v>8</v>
      </c>
      <c r="B161" s="28">
        <f>SUM(B157:B160)</f>
        <v>10423.869999999999</v>
      </c>
      <c r="C161" s="28">
        <f t="shared" ref="C161:N161" si="15">SUM(C157:C160)</f>
        <v>8278.9499999999989</v>
      </c>
      <c r="D161" s="28">
        <f t="shared" si="15"/>
        <v>5908.69</v>
      </c>
      <c r="E161" s="28">
        <f t="shared" si="15"/>
        <v>19964.23</v>
      </c>
      <c r="F161" s="28">
        <f t="shared" si="15"/>
        <v>12895.44</v>
      </c>
      <c r="G161" s="28">
        <f t="shared" si="15"/>
        <v>33498.68</v>
      </c>
      <c r="H161" s="28">
        <f t="shared" si="15"/>
        <v>10773.65</v>
      </c>
      <c r="I161" s="28">
        <f t="shared" si="15"/>
        <v>1900.08</v>
      </c>
      <c r="J161" s="28">
        <f t="shared" si="15"/>
        <v>4533.8600000000006</v>
      </c>
      <c r="K161" s="28">
        <f t="shared" si="15"/>
        <v>1599.01</v>
      </c>
      <c r="L161" s="28">
        <f t="shared" si="15"/>
        <v>13131.94</v>
      </c>
      <c r="M161" s="28">
        <f t="shared" si="15"/>
        <v>4317.66</v>
      </c>
      <c r="N161" s="28">
        <f t="shared" si="15"/>
        <v>127226.05999999997</v>
      </c>
    </row>
    <row r="162" spans="1:14" x14ac:dyDescent="0.2">
      <c r="A162" s="11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x14ac:dyDescent="0.2">
      <c r="A163" s="11" t="s">
        <v>249</v>
      </c>
      <c r="B163" s="33">
        <v>39.83</v>
      </c>
      <c r="C163" s="33">
        <v>39.82</v>
      </c>
      <c r="D163" s="33">
        <v>39.82</v>
      </c>
      <c r="E163" s="33">
        <v>40.4</v>
      </c>
      <c r="F163" s="33">
        <v>40.369999999999997</v>
      </c>
      <c r="G163" s="33">
        <v>37.479999999999997</v>
      </c>
      <c r="H163" s="33">
        <v>38.630000000000003</v>
      </c>
      <c r="I163" s="33">
        <v>38.81</v>
      </c>
      <c r="J163" s="33">
        <v>38.74</v>
      </c>
      <c r="K163" s="33">
        <v>38.590000000000003</v>
      </c>
      <c r="L163" s="33">
        <v>38.590000000000003</v>
      </c>
      <c r="M163" s="33">
        <v>38.61</v>
      </c>
      <c r="N163" s="31">
        <f t="shared" ref="N163:N176" si="16">SUM(B163:M163)</f>
        <v>469.69000000000005</v>
      </c>
    </row>
    <row r="164" spans="1:14" x14ac:dyDescent="0.2">
      <c r="A164" s="11" t="s">
        <v>250</v>
      </c>
      <c r="B164" s="33">
        <v>859.56</v>
      </c>
      <c r="C164" s="33">
        <v>3146.89</v>
      </c>
      <c r="D164" s="33">
        <v>921.68</v>
      </c>
      <c r="E164" s="33">
        <v>9860.85</v>
      </c>
      <c r="F164" s="33">
        <v>1784.34</v>
      </c>
      <c r="G164" s="33">
        <v>3237.61</v>
      </c>
      <c r="H164" s="33">
        <v>1865.54</v>
      </c>
      <c r="I164" s="33">
        <v>2933.7000000000003</v>
      </c>
      <c r="J164" s="33">
        <v>878.34</v>
      </c>
      <c r="K164" s="33">
        <v>2302.5</v>
      </c>
      <c r="L164" s="33">
        <v>2642.85</v>
      </c>
      <c r="M164" s="33">
        <v>1772.1399999999999</v>
      </c>
      <c r="N164" s="31">
        <f t="shared" si="16"/>
        <v>32206</v>
      </c>
    </row>
    <row r="165" spans="1:14" x14ac:dyDescent="0.2">
      <c r="A165" s="11" t="s">
        <v>251</v>
      </c>
      <c r="B165" s="33">
        <v>488.77</v>
      </c>
      <c r="C165" s="33">
        <v>467.68</v>
      </c>
      <c r="D165" s="33">
        <v>465.49</v>
      </c>
      <c r="E165" s="33">
        <v>391.08</v>
      </c>
      <c r="F165" s="33">
        <v>521.37</v>
      </c>
      <c r="G165" s="33">
        <v>508</v>
      </c>
      <c r="H165" s="33">
        <v>475.16999999999996</v>
      </c>
      <c r="I165" s="33">
        <v>523.45000000000005</v>
      </c>
      <c r="J165" s="33">
        <v>502.48</v>
      </c>
      <c r="K165" s="33">
        <v>550.70000000000005</v>
      </c>
      <c r="L165" s="33">
        <v>429.8</v>
      </c>
      <c r="M165" s="33">
        <v>505.17</v>
      </c>
      <c r="N165" s="31">
        <f t="shared" si="16"/>
        <v>5829.16</v>
      </c>
    </row>
    <row r="166" spans="1:14" x14ac:dyDescent="0.2">
      <c r="A166" s="11" t="s">
        <v>252</v>
      </c>
      <c r="B166" s="34">
        <v>155.91999999999999</v>
      </c>
      <c r="C166" s="34">
        <v>120.39</v>
      </c>
      <c r="D166" s="34">
        <v>152.61000000000001</v>
      </c>
      <c r="E166" s="34">
        <v>155.31</v>
      </c>
      <c r="F166" s="34">
        <v>169.79</v>
      </c>
      <c r="G166" s="34">
        <v>170.7</v>
      </c>
      <c r="H166" s="34">
        <v>169.72</v>
      </c>
      <c r="I166" s="34">
        <v>177.81</v>
      </c>
      <c r="J166" s="34">
        <v>177.37</v>
      </c>
      <c r="K166" s="33">
        <v>169.63</v>
      </c>
      <c r="L166" s="33">
        <v>161.5</v>
      </c>
      <c r="M166" s="33">
        <v>168.44</v>
      </c>
      <c r="N166" s="31">
        <f t="shared" si="16"/>
        <v>1949.19</v>
      </c>
    </row>
    <row r="167" spans="1:14" x14ac:dyDescent="0.2">
      <c r="A167" s="11" t="s">
        <v>103</v>
      </c>
      <c r="B167" s="33">
        <v>1037.94</v>
      </c>
      <c r="C167" s="33">
        <v>510</v>
      </c>
      <c r="D167" s="33">
        <v>1197.8</v>
      </c>
      <c r="E167" s="33">
        <v>0</v>
      </c>
      <c r="F167" s="33">
        <v>1841.9699999999998</v>
      </c>
      <c r="G167" s="33">
        <v>857.88</v>
      </c>
      <c r="H167" s="33">
        <v>716.56999999999994</v>
      </c>
      <c r="I167" s="33">
        <v>3044.53</v>
      </c>
      <c r="J167" s="33">
        <v>1625.09</v>
      </c>
      <c r="K167" s="33">
        <v>1416.47</v>
      </c>
      <c r="L167" s="33">
        <v>629.64</v>
      </c>
      <c r="M167" s="33">
        <v>1180.56</v>
      </c>
      <c r="N167" s="31">
        <f t="shared" si="16"/>
        <v>14058.449999999997</v>
      </c>
    </row>
    <row r="168" spans="1:14" x14ac:dyDescent="0.2">
      <c r="A168" s="11" t="s">
        <v>253</v>
      </c>
      <c r="B168" s="33">
        <v>12996.5</v>
      </c>
      <c r="C168" s="33">
        <v>7654.52</v>
      </c>
      <c r="D168" s="33">
        <v>25217.09</v>
      </c>
      <c r="E168" s="33">
        <v>6499.43</v>
      </c>
      <c r="F168" s="33">
        <v>14210.6</v>
      </c>
      <c r="G168" s="33">
        <v>9957.0300000000007</v>
      </c>
      <c r="H168" s="33">
        <v>0</v>
      </c>
      <c r="I168" s="33">
        <v>20936.54</v>
      </c>
      <c r="J168" s="33">
        <v>8669.5300000000007</v>
      </c>
      <c r="K168" s="33">
        <v>7553.33</v>
      </c>
      <c r="L168" s="33">
        <v>8576.89</v>
      </c>
      <c r="M168" s="33">
        <v>8545.81</v>
      </c>
      <c r="N168" s="31">
        <f t="shared" si="16"/>
        <v>130817.26999999999</v>
      </c>
    </row>
    <row r="169" spans="1:14" x14ac:dyDescent="0.2">
      <c r="A169" s="11" t="s">
        <v>254</v>
      </c>
      <c r="B169" s="33">
        <v>1145.58</v>
      </c>
      <c r="C169" s="33">
        <v>2172.44</v>
      </c>
      <c r="D169" s="33">
        <v>2138.79</v>
      </c>
      <c r="E169" s="33">
        <v>2233.0699999999997</v>
      </c>
      <c r="F169" s="33">
        <v>2248.63</v>
      </c>
      <c r="G169" s="33">
        <v>2094.6799999999998</v>
      </c>
      <c r="H169" s="33">
        <v>2418.67</v>
      </c>
      <c r="I169" s="33">
        <v>2304.6999999999998</v>
      </c>
      <c r="J169" s="33">
        <v>2887.8</v>
      </c>
      <c r="K169" s="33">
        <v>2399.77</v>
      </c>
      <c r="L169" s="33">
        <v>1833.1399999999999</v>
      </c>
      <c r="M169" s="33">
        <v>1325.19</v>
      </c>
      <c r="N169" s="31">
        <f t="shared" si="16"/>
        <v>25202.459999999995</v>
      </c>
    </row>
    <row r="170" spans="1:14" x14ac:dyDescent="0.2">
      <c r="A170" s="11" t="s">
        <v>104</v>
      </c>
      <c r="B170" s="34">
        <v>24841.7</v>
      </c>
      <c r="C170" s="34">
        <v>24849.25</v>
      </c>
      <c r="D170" s="34">
        <v>24842.23</v>
      </c>
      <c r="E170" s="34">
        <v>25020.47</v>
      </c>
      <c r="F170" s="34">
        <v>25182.469999999998</v>
      </c>
      <c r="G170" s="34">
        <v>23571.260000000002</v>
      </c>
      <c r="H170" s="34">
        <v>24428.43</v>
      </c>
      <c r="I170" s="34">
        <v>23739.360000000001</v>
      </c>
      <c r="J170" s="34">
        <v>21053.58</v>
      </c>
      <c r="K170" s="33">
        <v>25026.89</v>
      </c>
      <c r="L170" s="33">
        <v>19926.120000000003</v>
      </c>
      <c r="M170" s="33">
        <v>19904.75</v>
      </c>
      <c r="N170" s="31">
        <f t="shared" si="16"/>
        <v>282386.51</v>
      </c>
    </row>
    <row r="171" spans="1:14" x14ac:dyDescent="0.2">
      <c r="A171" s="11" t="s">
        <v>105</v>
      </c>
      <c r="B171" s="33">
        <v>489.38</v>
      </c>
      <c r="C171" s="33">
        <v>8050.35</v>
      </c>
      <c r="D171" s="33">
        <v>5769.79</v>
      </c>
      <c r="E171" s="33">
        <v>7917.3200000000006</v>
      </c>
      <c r="F171" s="33">
        <v>5854.73</v>
      </c>
      <c r="G171" s="33">
        <v>8294.16</v>
      </c>
      <c r="H171" s="33">
        <v>3047.0699999999997</v>
      </c>
      <c r="I171" s="33">
        <v>14147.74</v>
      </c>
      <c r="J171" s="33">
        <v>3211.4100000000003</v>
      </c>
      <c r="K171" s="33">
        <v>14826.19</v>
      </c>
      <c r="L171" s="33">
        <v>34569.200000000004</v>
      </c>
      <c r="M171" s="33">
        <v>9287.43</v>
      </c>
      <c r="N171" s="31">
        <f t="shared" si="16"/>
        <v>115464.76999999999</v>
      </c>
    </row>
    <row r="172" spans="1:14" x14ac:dyDescent="0.2">
      <c r="A172" s="11" t="s">
        <v>255</v>
      </c>
      <c r="B172" s="33">
        <v>2259.19</v>
      </c>
      <c r="C172" s="33">
        <v>30147.55</v>
      </c>
      <c r="D172" s="33">
        <v>15619.349999999999</v>
      </c>
      <c r="E172" s="33">
        <v>12963.79</v>
      </c>
      <c r="F172" s="33">
        <v>30596.7</v>
      </c>
      <c r="G172" s="33">
        <v>13835.8</v>
      </c>
      <c r="H172" s="33">
        <v>6330.9699999999993</v>
      </c>
      <c r="I172" s="33">
        <v>37714.159999999996</v>
      </c>
      <c r="J172" s="33">
        <v>4861.34</v>
      </c>
      <c r="K172" s="33">
        <v>5063.37</v>
      </c>
      <c r="L172" s="33">
        <v>18738.400000000001</v>
      </c>
      <c r="M172" s="33">
        <v>21789.13</v>
      </c>
      <c r="N172" s="31">
        <f t="shared" si="16"/>
        <v>199919.75</v>
      </c>
    </row>
    <row r="173" spans="1:14" x14ac:dyDescent="0.2">
      <c r="A173" s="11" t="s">
        <v>173</v>
      </c>
      <c r="B173" s="33">
        <v>27.27</v>
      </c>
      <c r="C173" s="33">
        <v>298.76</v>
      </c>
      <c r="D173" s="33">
        <v>1658.27</v>
      </c>
      <c r="E173" s="33">
        <v>36.229999999999997</v>
      </c>
      <c r="F173" s="33">
        <v>578.91</v>
      </c>
      <c r="G173" s="33">
        <v>2240.23</v>
      </c>
      <c r="H173" s="33">
        <v>-1633.55</v>
      </c>
      <c r="I173" s="33">
        <v>1668.94</v>
      </c>
      <c r="J173" s="33">
        <v>-957.34</v>
      </c>
      <c r="K173" s="33">
        <v>2772.16</v>
      </c>
      <c r="L173" s="33">
        <v>2394.09</v>
      </c>
      <c r="M173" s="33">
        <v>644.8900000000001</v>
      </c>
      <c r="N173" s="31">
        <f t="shared" si="16"/>
        <v>9728.8599999999988</v>
      </c>
    </row>
    <row r="174" spans="1:14" x14ac:dyDescent="0.2">
      <c r="A174" s="11" t="s">
        <v>256</v>
      </c>
      <c r="B174" s="33">
        <v>10.56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1">
        <f t="shared" si="16"/>
        <v>10.56</v>
      </c>
    </row>
    <row r="175" spans="1:14" x14ac:dyDescent="0.2">
      <c r="A175" s="11" t="s">
        <v>257</v>
      </c>
      <c r="B175" s="33">
        <v>-26.470000000000002</v>
      </c>
      <c r="C175" s="33">
        <v>-20.63</v>
      </c>
      <c r="D175" s="33">
        <v>-20.309999999999999</v>
      </c>
      <c r="E175" s="33">
        <v>-20.77</v>
      </c>
      <c r="F175" s="33">
        <v>-21.7</v>
      </c>
      <c r="G175" s="33">
        <v>-20.25</v>
      </c>
      <c r="H175" s="33">
        <v>-20.84</v>
      </c>
      <c r="I175" s="33">
        <v>-21.36</v>
      </c>
      <c r="J175" s="33">
        <v>-21.48</v>
      </c>
      <c r="K175" s="33">
        <v>-21.4</v>
      </c>
      <c r="L175" s="33">
        <v>-20.57</v>
      </c>
      <c r="M175" s="33">
        <v>-22.21</v>
      </c>
      <c r="N175" s="31">
        <f t="shared" si="16"/>
        <v>-257.98999999999995</v>
      </c>
    </row>
    <row r="176" spans="1:14" x14ac:dyDescent="0.2">
      <c r="A176" s="11" t="s">
        <v>258</v>
      </c>
      <c r="B176" s="36">
        <v>-15840.960000000001</v>
      </c>
      <c r="C176" s="36">
        <v>-35025.74</v>
      </c>
      <c r="D176" s="36">
        <v>-25828.399999999998</v>
      </c>
      <c r="E176" s="36">
        <v>-28969.54</v>
      </c>
      <c r="F176" s="36">
        <v>-35756.75</v>
      </c>
      <c r="G176" s="36">
        <v>-28475.599999999999</v>
      </c>
      <c r="H176" s="36">
        <v>-19093.63</v>
      </c>
      <c r="I176" s="36">
        <v>-46195.159999999996</v>
      </c>
      <c r="J176" s="36">
        <v>-17380.170000000002</v>
      </c>
      <c r="K176" s="36">
        <v>-28911.149999999998</v>
      </c>
      <c r="L176" s="36">
        <v>-42763.77</v>
      </c>
      <c r="M176" s="36">
        <v>-31781.510000000002</v>
      </c>
      <c r="N176" s="37">
        <f t="shared" si="16"/>
        <v>-356022.38000000006</v>
      </c>
    </row>
    <row r="177" spans="1:14" s="1" customFormat="1" x14ac:dyDescent="0.2">
      <c r="A177" s="27" t="s">
        <v>11</v>
      </c>
      <c r="B177" s="28">
        <f>SUM(B163:B176)</f>
        <v>28484.769999999997</v>
      </c>
      <c r="C177" s="28">
        <f t="shared" ref="C177:N177" si="17">SUM(C163:C176)</f>
        <v>42411.279999999992</v>
      </c>
      <c r="D177" s="28">
        <f t="shared" si="17"/>
        <v>52174.210000000006</v>
      </c>
      <c r="E177" s="28">
        <f t="shared" si="17"/>
        <v>36127.640000000007</v>
      </c>
      <c r="F177" s="28">
        <f t="shared" si="17"/>
        <v>47251.430000000008</v>
      </c>
      <c r="G177" s="28">
        <f t="shared" si="17"/>
        <v>36308.98000000001</v>
      </c>
      <c r="H177" s="28">
        <f t="shared" si="17"/>
        <v>18742.750000000004</v>
      </c>
      <c r="I177" s="28">
        <f t="shared" si="17"/>
        <v>61013.219999999994</v>
      </c>
      <c r="J177" s="28">
        <f t="shared" si="17"/>
        <v>25546.690000000006</v>
      </c>
      <c r="K177" s="28">
        <f t="shared" si="17"/>
        <v>33187.050000000003</v>
      </c>
      <c r="L177" s="28">
        <f t="shared" si="17"/>
        <v>47155.88</v>
      </c>
      <c r="M177" s="28">
        <f t="shared" si="17"/>
        <v>33358.399999999994</v>
      </c>
      <c r="N177" s="28">
        <f t="shared" si="17"/>
        <v>461762.3</v>
      </c>
    </row>
    <row r="178" spans="1:14" x14ac:dyDescent="0.2">
      <c r="A178" s="11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">
      <c r="A179" s="11" t="s">
        <v>259</v>
      </c>
      <c r="B179" s="33">
        <v>11.14</v>
      </c>
      <c r="C179" s="33">
        <v>62595.99</v>
      </c>
      <c r="D179" s="33">
        <v>836.43</v>
      </c>
      <c r="E179" s="33">
        <v>76564.509999999995</v>
      </c>
      <c r="F179" s="33">
        <v>4372.82</v>
      </c>
      <c r="G179" s="33">
        <v>15020.050000000003</v>
      </c>
      <c r="H179" s="33">
        <v>4907.7</v>
      </c>
      <c r="I179" s="33">
        <v>18561.490000000002</v>
      </c>
      <c r="J179" s="33">
        <v>10328.49</v>
      </c>
      <c r="K179" s="33">
        <v>287</v>
      </c>
      <c r="L179" s="33">
        <v>23945.88</v>
      </c>
      <c r="M179" s="33">
        <v>5495.93</v>
      </c>
      <c r="N179" s="31">
        <f t="shared" ref="N179:N193" si="18">SUM(B179:M179)</f>
        <v>222927.43</v>
      </c>
    </row>
    <row r="180" spans="1:14" x14ac:dyDescent="0.2">
      <c r="A180" s="11" t="s">
        <v>260</v>
      </c>
      <c r="B180" s="34" t="s">
        <v>25</v>
      </c>
      <c r="C180" s="34" t="s">
        <v>25</v>
      </c>
      <c r="D180" s="34" t="s">
        <v>25</v>
      </c>
      <c r="E180" s="34" t="s">
        <v>25</v>
      </c>
      <c r="F180" s="33">
        <v>119.64</v>
      </c>
      <c r="G180" s="33">
        <v>119.21</v>
      </c>
      <c r="H180" s="33">
        <v>0</v>
      </c>
      <c r="I180" s="33">
        <v>66.78</v>
      </c>
      <c r="J180" s="33">
        <v>23.64</v>
      </c>
      <c r="K180" s="33">
        <v>0</v>
      </c>
      <c r="L180" s="33">
        <v>0</v>
      </c>
      <c r="M180" s="33">
        <v>0</v>
      </c>
      <c r="N180" s="31">
        <f t="shared" si="18"/>
        <v>329.27</v>
      </c>
    </row>
    <row r="181" spans="1:14" x14ac:dyDescent="0.2">
      <c r="A181" s="11" t="s">
        <v>261</v>
      </c>
      <c r="B181" s="34" t="s">
        <v>25</v>
      </c>
      <c r="C181" s="34" t="s">
        <v>25</v>
      </c>
      <c r="D181" s="34" t="s">
        <v>25</v>
      </c>
      <c r="E181" s="34" t="s">
        <v>25</v>
      </c>
      <c r="F181" s="34" t="s">
        <v>25</v>
      </c>
      <c r="G181" s="34" t="s">
        <v>25</v>
      </c>
      <c r="H181" s="34" t="s">
        <v>25</v>
      </c>
      <c r="I181" s="34" t="s">
        <v>25</v>
      </c>
      <c r="J181" s="33">
        <v>29.96</v>
      </c>
      <c r="K181" s="33">
        <v>0</v>
      </c>
      <c r="L181" s="33">
        <v>0</v>
      </c>
      <c r="M181" s="33">
        <v>0</v>
      </c>
      <c r="N181" s="31">
        <f t="shared" si="18"/>
        <v>29.96</v>
      </c>
    </row>
    <row r="182" spans="1:14" x14ac:dyDescent="0.2">
      <c r="A182" s="11" t="s">
        <v>262</v>
      </c>
      <c r="B182" s="34" t="s">
        <v>25</v>
      </c>
      <c r="C182" s="34" t="s">
        <v>25</v>
      </c>
      <c r="D182" s="34" t="s">
        <v>25</v>
      </c>
      <c r="E182" s="33">
        <v>2012.93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267.66000000000003</v>
      </c>
      <c r="N182" s="31">
        <f t="shared" si="18"/>
        <v>2280.59</v>
      </c>
    </row>
    <row r="183" spans="1:14" x14ac:dyDescent="0.2">
      <c r="A183" s="11" t="s">
        <v>263</v>
      </c>
      <c r="B183" s="34" t="s">
        <v>25</v>
      </c>
      <c r="C183" s="34" t="s">
        <v>25</v>
      </c>
      <c r="D183" s="34" t="s">
        <v>25</v>
      </c>
      <c r="E183" s="34" t="s">
        <v>25</v>
      </c>
      <c r="F183" s="34" t="s">
        <v>25</v>
      </c>
      <c r="G183" s="34" t="s">
        <v>25</v>
      </c>
      <c r="H183" s="34" t="s">
        <v>25</v>
      </c>
      <c r="I183" s="34" t="s">
        <v>25</v>
      </c>
      <c r="J183" s="33">
        <v>70</v>
      </c>
      <c r="K183" s="33">
        <v>0</v>
      </c>
      <c r="L183" s="33">
        <v>0</v>
      </c>
      <c r="M183" s="33">
        <v>0</v>
      </c>
      <c r="N183" s="31">
        <f t="shared" si="18"/>
        <v>70</v>
      </c>
    </row>
    <row r="184" spans="1:14" x14ac:dyDescent="0.2">
      <c r="A184" s="11" t="s">
        <v>264</v>
      </c>
      <c r="B184" s="34" t="s">
        <v>25</v>
      </c>
      <c r="C184" s="34" t="s">
        <v>25</v>
      </c>
      <c r="D184" s="33">
        <v>2000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1">
        <f t="shared" si="18"/>
        <v>2000</v>
      </c>
    </row>
    <row r="185" spans="1:14" x14ac:dyDescent="0.2">
      <c r="A185" s="11" t="s">
        <v>183</v>
      </c>
      <c r="B185" s="34" t="s">
        <v>25</v>
      </c>
      <c r="C185" s="34" t="s">
        <v>25</v>
      </c>
      <c r="D185" s="34" t="s">
        <v>25</v>
      </c>
      <c r="E185" s="34" t="s">
        <v>25</v>
      </c>
      <c r="F185" s="34" t="s">
        <v>25</v>
      </c>
      <c r="G185" s="34" t="s">
        <v>25</v>
      </c>
      <c r="H185" s="34">
        <v>539.08000000000004</v>
      </c>
      <c r="I185" s="34">
        <v>20292.63</v>
      </c>
      <c r="J185" s="34">
        <v>0</v>
      </c>
      <c r="K185" s="33">
        <v>120.44</v>
      </c>
      <c r="L185" s="33">
        <v>622.88</v>
      </c>
      <c r="M185" s="33">
        <v>17762.2</v>
      </c>
      <c r="N185" s="31">
        <f t="shared" si="18"/>
        <v>39337.230000000003</v>
      </c>
    </row>
    <row r="186" spans="1:14" x14ac:dyDescent="0.2">
      <c r="A186" s="11" t="s">
        <v>106</v>
      </c>
      <c r="B186" s="34" t="s">
        <v>25</v>
      </c>
      <c r="C186" s="34" t="s">
        <v>25</v>
      </c>
      <c r="D186" s="34" t="s">
        <v>25</v>
      </c>
      <c r="E186" s="34" t="s">
        <v>25</v>
      </c>
      <c r="F186" s="33">
        <v>534.22</v>
      </c>
      <c r="G186" s="33">
        <v>0</v>
      </c>
      <c r="H186" s="33">
        <v>0</v>
      </c>
      <c r="I186" s="33">
        <v>0</v>
      </c>
      <c r="J186" s="33">
        <v>321.63</v>
      </c>
      <c r="K186" s="33">
        <v>-9.57</v>
      </c>
      <c r="L186" s="33">
        <v>0</v>
      </c>
      <c r="M186" s="33">
        <v>0</v>
      </c>
      <c r="N186" s="31">
        <f t="shared" si="18"/>
        <v>846.28</v>
      </c>
    </row>
    <row r="187" spans="1:14" x14ac:dyDescent="0.2">
      <c r="A187" s="11" t="s">
        <v>182</v>
      </c>
      <c r="B187" s="34" t="s">
        <v>25</v>
      </c>
      <c r="C187" s="34" t="s">
        <v>25</v>
      </c>
      <c r="D187" s="34" t="s">
        <v>25</v>
      </c>
      <c r="E187" s="34" t="s">
        <v>25</v>
      </c>
      <c r="F187" s="33">
        <v>300</v>
      </c>
      <c r="G187" s="33">
        <v>0</v>
      </c>
      <c r="H187" s="33">
        <v>0</v>
      </c>
      <c r="I187" s="33">
        <v>0</v>
      </c>
      <c r="J187" s="33">
        <v>40</v>
      </c>
      <c r="K187" s="33">
        <v>0</v>
      </c>
      <c r="L187" s="33">
        <v>0</v>
      </c>
      <c r="M187" s="33">
        <v>0</v>
      </c>
      <c r="N187" s="31">
        <f t="shared" si="18"/>
        <v>340</v>
      </c>
    </row>
    <row r="188" spans="1:14" x14ac:dyDescent="0.2">
      <c r="A188" s="11" t="s">
        <v>265</v>
      </c>
      <c r="B188" s="34" t="s">
        <v>25</v>
      </c>
      <c r="C188" s="34" t="s">
        <v>25</v>
      </c>
      <c r="D188" s="34" t="s">
        <v>25</v>
      </c>
      <c r="E188" s="33">
        <v>1700.4</v>
      </c>
      <c r="F188" s="33">
        <v>924.08</v>
      </c>
      <c r="G188" s="33">
        <v>55.44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1">
        <f t="shared" si="18"/>
        <v>2679.92</v>
      </c>
    </row>
    <row r="189" spans="1:14" x14ac:dyDescent="0.2">
      <c r="A189" s="11" t="s">
        <v>266</v>
      </c>
      <c r="B189" s="34" t="s">
        <v>25</v>
      </c>
      <c r="C189" s="34" t="s">
        <v>25</v>
      </c>
      <c r="D189" s="34" t="s">
        <v>25</v>
      </c>
      <c r="E189" s="34" t="s">
        <v>25</v>
      </c>
      <c r="F189" s="34" t="s">
        <v>25</v>
      </c>
      <c r="G189" s="33">
        <v>595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1">
        <f t="shared" si="18"/>
        <v>595</v>
      </c>
    </row>
    <row r="190" spans="1:14" x14ac:dyDescent="0.2">
      <c r="A190" s="11" t="s">
        <v>267</v>
      </c>
      <c r="B190" s="33">
        <v>86.17</v>
      </c>
      <c r="C190" s="33">
        <v>88</v>
      </c>
      <c r="D190" s="33">
        <v>0</v>
      </c>
      <c r="E190" s="33">
        <v>0</v>
      </c>
      <c r="F190" s="33">
        <v>176</v>
      </c>
      <c r="G190" s="33">
        <v>0</v>
      </c>
      <c r="H190" s="33">
        <v>0</v>
      </c>
      <c r="I190" s="33">
        <v>0</v>
      </c>
      <c r="J190" s="33">
        <v>185.63</v>
      </c>
      <c r="K190" s="33">
        <v>263.25</v>
      </c>
      <c r="L190" s="33">
        <v>79.02</v>
      </c>
      <c r="M190" s="33">
        <v>144.51</v>
      </c>
      <c r="N190" s="31">
        <f t="shared" si="18"/>
        <v>1022.5799999999999</v>
      </c>
    </row>
    <row r="191" spans="1:14" x14ac:dyDescent="0.2">
      <c r="A191" s="11" t="s">
        <v>268</v>
      </c>
      <c r="B191" s="34" t="s">
        <v>25</v>
      </c>
      <c r="C191" s="34" t="s">
        <v>25</v>
      </c>
      <c r="D191" s="34" t="s">
        <v>25</v>
      </c>
      <c r="E191" s="33">
        <v>-750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1">
        <f t="shared" si="18"/>
        <v>-750</v>
      </c>
    </row>
    <row r="192" spans="1:14" x14ac:dyDescent="0.2">
      <c r="A192" s="11" t="s">
        <v>107</v>
      </c>
      <c r="B192" s="34" t="s">
        <v>25</v>
      </c>
      <c r="C192" s="34" t="s">
        <v>25</v>
      </c>
      <c r="D192" s="34" t="s">
        <v>25</v>
      </c>
      <c r="E192" s="34" t="s">
        <v>25</v>
      </c>
      <c r="F192" s="34" t="s">
        <v>25</v>
      </c>
      <c r="G192" s="34" t="s">
        <v>25</v>
      </c>
      <c r="H192" s="34" t="s">
        <v>25</v>
      </c>
      <c r="I192" s="34" t="s">
        <v>25</v>
      </c>
      <c r="J192" s="34" t="s">
        <v>25</v>
      </c>
      <c r="K192" s="34" t="s">
        <v>25</v>
      </c>
      <c r="L192" s="34" t="s">
        <v>25</v>
      </c>
      <c r="M192" s="33">
        <v>24697.24</v>
      </c>
      <c r="N192" s="31">
        <f t="shared" si="18"/>
        <v>24697.24</v>
      </c>
    </row>
    <row r="193" spans="1:14" x14ac:dyDescent="0.2">
      <c r="A193" s="11" t="s">
        <v>108</v>
      </c>
      <c r="B193" s="35" t="s">
        <v>25</v>
      </c>
      <c r="C193" s="35" t="s">
        <v>25</v>
      </c>
      <c r="D193" s="35" t="s">
        <v>25</v>
      </c>
      <c r="E193" s="35" t="s">
        <v>25</v>
      </c>
      <c r="F193" s="35" t="s">
        <v>25</v>
      </c>
      <c r="G193" s="35" t="s">
        <v>25</v>
      </c>
      <c r="H193" s="35" t="s">
        <v>25</v>
      </c>
      <c r="I193" s="35" t="s">
        <v>25</v>
      </c>
      <c r="J193" s="35" t="s">
        <v>25</v>
      </c>
      <c r="K193" s="35" t="s">
        <v>25</v>
      </c>
      <c r="L193" s="35" t="s">
        <v>25</v>
      </c>
      <c r="M193" s="36">
        <v>2120.89</v>
      </c>
      <c r="N193" s="37">
        <f t="shared" si="18"/>
        <v>2120.89</v>
      </c>
    </row>
    <row r="194" spans="1:14" s="1" customFormat="1" x14ac:dyDescent="0.2">
      <c r="A194" s="27" t="s">
        <v>6</v>
      </c>
      <c r="B194" s="28">
        <f>SUM(B179:B193)</f>
        <v>97.31</v>
      </c>
      <c r="C194" s="28">
        <f t="shared" ref="C194:N194" si="19">SUM(C179:C193)</f>
        <v>62683.99</v>
      </c>
      <c r="D194" s="28">
        <f t="shared" si="19"/>
        <v>2836.43</v>
      </c>
      <c r="E194" s="28">
        <f t="shared" si="19"/>
        <v>79527.839999999982</v>
      </c>
      <c r="F194" s="28">
        <f t="shared" si="19"/>
        <v>6426.76</v>
      </c>
      <c r="G194" s="28">
        <f t="shared" si="19"/>
        <v>15789.700000000003</v>
      </c>
      <c r="H194" s="28">
        <f t="shared" si="19"/>
        <v>5446.78</v>
      </c>
      <c r="I194" s="28">
        <f t="shared" si="19"/>
        <v>38920.9</v>
      </c>
      <c r="J194" s="28">
        <f t="shared" si="19"/>
        <v>10999.349999999997</v>
      </c>
      <c r="K194" s="28">
        <f t="shared" si="19"/>
        <v>661.12</v>
      </c>
      <c r="L194" s="28">
        <f t="shared" si="19"/>
        <v>24647.780000000002</v>
      </c>
      <c r="M194" s="28">
        <f t="shared" si="19"/>
        <v>50488.43</v>
      </c>
      <c r="N194" s="28">
        <f t="shared" si="19"/>
        <v>298526.39</v>
      </c>
    </row>
    <row r="195" spans="1:14" x14ac:dyDescent="0.2">
      <c r="A195" s="11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1:14" x14ac:dyDescent="0.2">
      <c r="A196" s="11" t="s">
        <v>109</v>
      </c>
      <c r="B196" s="33">
        <v>250</v>
      </c>
      <c r="C196" s="33">
        <v>672</v>
      </c>
      <c r="D196" s="33">
        <v>8131.09</v>
      </c>
      <c r="E196" s="33">
        <v>295</v>
      </c>
      <c r="F196" s="33">
        <v>1645</v>
      </c>
      <c r="G196" s="33">
        <v>12</v>
      </c>
      <c r="H196" s="33">
        <v>400</v>
      </c>
      <c r="I196" s="33">
        <v>692.54</v>
      </c>
      <c r="J196" s="33">
        <v>400</v>
      </c>
      <c r="K196" s="33">
        <v>400</v>
      </c>
      <c r="L196" s="33">
        <v>144.84</v>
      </c>
      <c r="M196" s="33">
        <v>1725</v>
      </c>
      <c r="N196" s="31">
        <f t="shared" ref="N196:N202" si="20">SUM(B196:M196)</f>
        <v>14767.470000000001</v>
      </c>
    </row>
    <row r="197" spans="1:14" x14ac:dyDescent="0.2">
      <c r="A197" s="11" t="s">
        <v>269</v>
      </c>
      <c r="B197" s="34" t="s">
        <v>25</v>
      </c>
      <c r="C197" s="34" t="s">
        <v>25</v>
      </c>
      <c r="D197" s="34" t="s">
        <v>25</v>
      </c>
      <c r="E197" s="34" t="s">
        <v>25</v>
      </c>
      <c r="F197" s="34" t="s">
        <v>25</v>
      </c>
      <c r="G197" s="34" t="s">
        <v>25</v>
      </c>
      <c r="H197" s="34" t="s">
        <v>25</v>
      </c>
      <c r="I197" s="34" t="s">
        <v>25</v>
      </c>
      <c r="J197" s="34" t="s">
        <v>25</v>
      </c>
      <c r="K197" s="34" t="s">
        <v>25</v>
      </c>
      <c r="L197" s="34" t="s">
        <v>25</v>
      </c>
      <c r="M197" s="33">
        <v>240</v>
      </c>
      <c r="N197" s="31">
        <f t="shared" si="20"/>
        <v>240</v>
      </c>
    </row>
    <row r="198" spans="1:14" x14ac:dyDescent="0.2">
      <c r="A198" s="11" t="s">
        <v>110</v>
      </c>
      <c r="B198" s="34" t="s">
        <v>25</v>
      </c>
      <c r="C198" s="34" t="s">
        <v>25</v>
      </c>
      <c r="D198" s="34" t="s">
        <v>25</v>
      </c>
      <c r="E198" s="34" t="s">
        <v>25</v>
      </c>
      <c r="F198" s="34" t="s">
        <v>25</v>
      </c>
      <c r="G198" s="34" t="s">
        <v>25</v>
      </c>
      <c r="H198" s="34" t="s">
        <v>25</v>
      </c>
      <c r="I198" s="34" t="s">
        <v>25</v>
      </c>
      <c r="J198" s="34" t="s">
        <v>25</v>
      </c>
      <c r="K198" s="34" t="s">
        <v>25</v>
      </c>
      <c r="L198" s="34" t="s">
        <v>25</v>
      </c>
      <c r="M198" s="33">
        <v>2880</v>
      </c>
      <c r="N198" s="31">
        <f t="shared" si="20"/>
        <v>2880</v>
      </c>
    </row>
    <row r="199" spans="1:14" x14ac:dyDescent="0.2">
      <c r="A199" s="11" t="s">
        <v>165</v>
      </c>
      <c r="B199" s="33">
        <v>640</v>
      </c>
      <c r="C199" s="33">
        <v>0</v>
      </c>
      <c r="D199" s="33">
        <v>0</v>
      </c>
      <c r="E199" s="33">
        <v>248.75</v>
      </c>
      <c r="F199" s="33">
        <v>50</v>
      </c>
      <c r="G199" s="33">
        <v>0</v>
      </c>
      <c r="H199" s="33">
        <v>248.75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1">
        <f t="shared" si="20"/>
        <v>1187.5</v>
      </c>
    </row>
    <row r="200" spans="1:14" x14ac:dyDescent="0.2">
      <c r="A200" s="11" t="s">
        <v>159</v>
      </c>
      <c r="B200" s="34" t="s">
        <v>25</v>
      </c>
      <c r="C200" s="34" t="s">
        <v>25</v>
      </c>
      <c r="D200" s="33">
        <v>6000</v>
      </c>
      <c r="E200" s="33">
        <v>0</v>
      </c>
      <c r="F200" s="33">
        <v>50</v>
      </c>
      <c r="G200" s="33">
        <v>0</v>
      </c>
      <c r="H200" s="33">
        <v>0</v>
      </c>
      <c r="I200" s="33">
        <v>0</v>
      </c>
      <c r="J200" s="33">
        <v>0</v>
      </c>
      <c r="K200" s="33">
        <v>250</v>
      </c>
      <c r="L200" s="33">
        <v>0</v>
      </c>
      <c r="M200" s="33">
        <v>0</v>
      </c>
      <c r="N200" s="31">
        <f t="shared" si="20"/>
        <v>6300</v>
      </c>
    </row>
    <row r="201" spans="1:14" x14ac:dyDescent="0.2">
      <c r="A201" s="11" t="s">
        <v>111</v>
      </c>
      <c r="B201" s="34">
        <v>8049.55</v>
      </c>
      <c r="C201" s="34">
        <v>8049.55</v>
      </c>
      <c r="D201" s="34">
        <v>19599.54</v>
      </c>
      <c r="E201" s="34">
        <v>8568.74</v>
      </c>
      <c r="F201" s="34">
        <v>8568.74</v>
      </c>
      <c r="G201" s="34">
        <v>8568.74</v>
      </c>
      <c r="H201" s="34">
        <v>8568.74</v>
      </c>
      <c r="I201" s="34">
        <v>8568.74</v>
      </c>
      <c r="J201" s="34">
        <v>16568.739999999998</v>
      </c>
      <c r="K201" s="33">
        <v>18568.739999999998</v>
      </c>
      <c r="L201" s="33">
        <v>7298.91</v>
      </c>
      <c r="M201" s="33">
        <v>7298.91</v>
      </c>
      <c r="N201" s="31">
        <f t="shared" si="20"/>
        <v>128277.63999999998</v>
      </c>
    </row>
    <row r="202" spans="1:14" x14ac:dyDescent="0.2">
      <c r="A202" s="11" t="s">
        <v>270</v>
      </c>
      <c r="B202" s="35" t="s">
        <v>25</v>
      </c>
      <c r="C202" s="35" t="s">
        <v>25</v>
      </c>
      <c r="D202" s="35" t="s">
        <v>25</v>
      </c>
      <c r="E202" s="35" t="s">
        <v>25</v>
      </c>
      <c r="F202" s="35" t="s">
        <v>25</v>
      </c>
      <c r="G202" s="35" t="s">
        <v>25</v>
      </c>
      <c r="H202" s="35" t="s">
        <v>25</v>
      </c>
      <c r="I202" s="36">
        <v>43.9</v>
      </c>
      <c r="J202" s="36">
        <v>0</v>
      </c>
      <c r="K202" s="36">
        <v>0</v>
      </c>
      <c r="L202" s="36">
        <v>0</v>
      </c>
      <c r="M202" s="36">
        <v>0</v>
      </c>
      <c r="N202" s="37">
        <f t="shared" si="20"/>
        <v>43.9</v>
      </c>
    </row>
    <row r="203" spans="1:14" s="1" customFormat="1" x14ac:dyDescent="0.2">
      <c r="A203" s="27" t="s">
        <v>13</v>
      </c>
      <c r="B203" s="28">
        <f>SUM(B196:B202)</f>
        <v>8939.5499999999993</v>
      </c>
      <c r="C203" s="28">
        <f t="shared" ref="C203:N203" si="21">SUM(C196:C202)</f>
        <v>8721.5499999999993</v>
      </c>
      <c r="D203" s="28">
        <f t="shared" si="21"/>
        <v>33730.630000000005</v>
      </c>
      <c r="E203" s="28">
        <f t="shared" si="21"/>
        <v>9112.49</v>
      </c>
      <c r="F203" s="28">
        <f t="shared" si="21"/>
        <v>10313.74</v>
      </c>
      <c r="G203" s="28">
        <f t="shared" si="21"/>
        <v>8580.74</v>
      </c>
      <c r="H203" s="28">
        <f t="shared" si="21"/>
        <v>9217.49</v>
      </c>
      <c r="I203" s="28">
        <f t="shared" si="21"/>
        <v>9305.1799999999985</v>
      </c>
      <c r="J203" s="28">
        <f t="shared" si="21"/>
        <v>16968.739999999998</v>
      </c>
      <c r="K203" s="28">
        <f t="shared" si="21"/>
        <v>19218.739999999998</v>
      </c>
      <c r="L203" s="28">
        <f t="shared" si="21"/>
        <v>7443.75</v>
      </c>
      <c r="M203" s="28">
        <f t="shared" si="21"/>
        <v>12143.91</v>
      </c>
      <c r="N203" s="28">
        <f t="shared" si="21"/>
        <v>153696.50999999998</v>
      </c>
    </row>
    <row r="204" spans="1:14" x14ac:dyDescent="0.2">
      <c r="A204" s="11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x14ac:dyDescent="0.2">
      <c r="A205" s="11" t="s">
        <v>271</v>
      </c>
      <c r="B205" s="34" t="s">
        <v>25</v>
      </c>
      <c r="C205" s="34" t="s">
        <v>25</v>
      </c>
      <c r="D205" s="34" t="s">
        <v>25</v>
      </c>
      <c r="E205" s="34" t="s">
        <v>25</v>
      </c>
      <c r="F205" s="34" t="s">
        <v>25</v>
      </c>
      <c r="G205" s="33">
        <v>52.76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1">
        <f t="shared" ref="N205:N209" si="22">SUM(B205:M205)</f>
        <v>52.76</v>
      </c>
    </row>
    <row r="206" spans="1:14" x14ac:dyDescent="0.2">
      <c r="A206" s="11" t="s">
        <v>112</v>
      </c>
      <c r="B206" s="33">
        <v>1772.9199999999996</v>
      </c>
      <c r="C206" s="33">
        <v>1203.0199999999998</v>
      </c>
      <c r="D206" s="33">
        <v>2082.85</v>
      </c>
      <c r="E206" s="33">
        <v>3484.8600000000006</v>
      </c>
      <c r="F206" s="33">
        <v>664.16000000000008</v>
      </c>
      <c r="G206" s="33">
        <v>1080.4299999999998</v>
      </c>
      <c r="H206" s="33">
        <v>1348.0500000000002</v>
      </c>
      <c r="I206" s="33">
        <v>3831.6100000000006</v>
      </c>
      <c r="J206" s="33">
        <v>902.75999999999988</v>
      </c>
      <c r="K206" s="33">
        <v>1133.6599999999999</v>
      </c>
      <c r="L206" s="33">
        <v>904.11</v>
      </c>
      <c r="M206" s="33">
        <v>996.88</v>
      </c>
      <c r="N206" s="31">
        <f t="shared" si="22"/>
        <v>19405.310000000001</v>
      </c>
    </row>
    <row r="207" spans="1:14" x14ac:dyDescent="0.2">
      <c r="A207" s="11" t="s">
        <v>113</v>
      </c>
      <c r="B207" s="33">
        <v>89.91</v>
      </c>
      <c r="C207" s="33">
        <v>106.8</v>
      </c>
      <c r="D207" s="33">
        <v>3.7</v>
      </c>
      <c r="E207" s="33">
        <v>0</v>
      </c>
      <c r="F207" s="33">
        <v>14.1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1">
        <f t="shared" si="22"/>
        <v>214.50999999999996</v>
      </c>
    </row>
    <row r="208" spans="1:14" x14ac:dyDescent="0.2">
      <c r="A208" s="11" t="s">
        <v>272</v>
      </c>
      <c r="B208" s="33">
        <v>34.770000000000003</v>
      </c>
      <c r="C208" s="33">
        <v>78.87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1">
        <f t="shared" si="22"/>
        <v>113.64000000000001</v>
      </c>
    </row>
    <row r="209" spans="1:14" x14ac:dyDescent="0.2">
      <c r="A209" s="11" t="s">
        <v>115</v>
      </c>
      <c r="B209" s="35">
        <v>10.67</v>
      </c>
      <c r="C209" s="35">
        <v>34.980000000000004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6">
        <v>0</v>
      </c>
      <c r="L209" s="36">
        <v>0</v>
      </c>
      <c r="M209" s="36">
        <v>0</v>
      </c>
      <c r="N209" s="37">
        <f t="shared" si="22"/>
        <v>45.650000000000006</v>
      </c>
    </row>
    <row r="210" spans="1:14" s="1" customFormat="1" x14ac:dyDescent="0.2">
      <c r="A210" s="27" t="s">
        <v>4</v>
      </c>
      <c r="B210" s="28">
        <f>SUM(B205:B209)</f>
        <v>1908.2699999999998</v>
      </c>
      <c r="C210" s="28">
        <f t="shared" ref="C210:N210" si="23">SUM(C205:C209)</f>
        <v>1423.6699999999996</v>
      </c>
      <c r="D210" s="28">
        <f t="shared" si="23"/>
        <v>2086.5499999999997</v>
      </c>
      <c r="E210" s="28">
        <f t="shared" si="23"/>
        <v>3484.8600000000006</v>
      </c>
      <c r="F210" s="28">
        <f t="shared" si="23"/>
        <v>678.2600000000001</v>
      </c>
      <c r="G210" s="28">
        <f t="shared" si="23"/>
        <v>1133.1899999999998</v>
      </c>
      <c r="H210" s="28">
        <f t="shared" si="23"/>
        <v>1348.0500000000002</v>
      </c>
      <c r="I210" s="28">
        <f t="shared" si="23"/>
        <v>3831.6100000000006</v>
      </c>
      <c r="J210" s="28">
        <f t="shared" si="23"/>
        <v>902.75999999999988</v>
      </c>
      <c r="K210" s="28">
        <f t="shared" si="23"/>
        <v>1133.6599999999999</v>
      </c>
      <c r="L210" s="28">
        <f t="shared" si="23"/>
        <v>904.11</v>
      </c>
      <c r="M210" s="28">
        <f t="shared" si="23"/>
        <v>996.88</v>
      </c>
      <c r="N210" s="28">
        <f t="shared" si="23"/>
        <v>19831.87</v>
      </c>
    </row>
    <row r="211" spans="1:14" x14ac:dyDescent="0.2">
      <c r="A211" s="11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x14ac:dyDescent="0.2">
      <c r="A212" s="11" t="s">
        <v>273</v>
      </c>
      <c r="B212" s="34" t="s">
        <v>25</v>
      </c>
      <c r="C212" s="34" t="s">
        <v>25</v>
      </c>
      <c r="D212" s="34" t="s">
        <v>25</v>
      </c>
      <c r="E212" s="33">
        <v>524.73</v>
      </c>
      <c r="F212" s="33">
        <v>16.93</v>
      </c>
      <c r="G212" s="33">
        <v>126.83</v>
      </c>
      <c r="H212" s="33">
        <v>320.64</v>
      </c>
      <c r="I212" s="33">
        <v>0</v>
      </c>
      <c r="J212" s="33">
        <v>0</v>
      </c>
      <c r="K212" s="33">
        <v>79.790000000000006</v>
      </c>
      <c r="L212" s="33">
        <v>0</v>
      </c>
      <c r="M212" s="33">
        <v>0</v>
      </c>
      <c r="N212" s="31">
        <f t="shared" ref="N212:N239" si="24">SUM(B212:M212)</f>
        <v>1068.92</v>
      </c>
    </row>
    <row r="213" spans="1:14" x14ac:dyDescent="0.2">
      <c r="A213" s="11" t="s">
        <v>160</v>
      </c>
      <c r="B213" s="34" t="s">
        <v>25</v>
      </c>
      <c r="C213" s="34" t="s">
        <v>25</v>
      </c>
      <c r="D213" s="34" t="s">
        <v>25</v>
      </c>
      <c r="E213" s="34" t="s">
        <v>25</v>
      </c>
      <c r="F213" s="34" t="s">
        <v>25</v>
      </c>
      <c r="G213" s="33">
        <v>2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1">
        <f t="shared" si="24"/>
        <v>2</v>
      </c>
    </row>
    <row r="214" spans="1:14" x14ac:dyDescent="0.2">
      <c r="A214" s="11" t="s">
        <v>274</v>
      </c>
      <c r="B214" s="34" t="s">
        <v>25</v>
      </c>
      <c r="C214" s="34" t="s">
        <v>25</v>
      </c>
      <c r="D214" s="34" t="s">
        <v>25</v>
      </c>
      <c r="E214" s="34" t="s">
        <v>25</v>
      </c>
      <c r="F214" s="34" t="s">
        <v>25</v>
      </c>
      <c r="G214" s="34" t="s">
        <v>25</v>
      </c>
      <c r="H214" s="34" t="s">
        <v>25</v>
      </c>
      <c r="I214" s="34" t="s">
        <v>25</v>
      </c>
      <c r="J214" s="34" t="s">
        <v>25</v>
      </c>
      <c r="K214" s="33">
        <v>35.43</v>
      </c>
      <c r="L214" s="33">
        <v>0</v>
      </c>
      <c r="M214" s="33">
        <v>0</v>
      </c>
      <c r="N214" s="31">
        <f t="shared" si="24"/>
        <v>35.43</v>
      </c>
    </row>
    <row r="215" spans="1:14" x14ac:dyDescent="0.2">
      <c r="A215" s="11" t="s">
        <v>116</v>
      </c>
      <c r="B215" s="34">
        <v>3753.37</v>
      </c>
      <c r="C215" s="34">
        <v>9984.2999999999975</v>
      </c>
      <c r="D215" s="34">
        <v>7624.2000000000007</v>
      </c>
      <c r="E215" s="34">
        <v>9133.19</v>
      </c>
      <c r="F215" s="34">
        <v>12936.27</v>
      </c>
      <c r="G215" s="34">
        <v>8899.24</v>
      </c>
      <c r="H215" s="34">
        <v>6993.0399999999991</v>
      </c>
      <c r="I215" s="34">
        <v>10221.98</v>
      </c>
      <c r="J215" s="34">
        <v>5900.03</v>
      </c>
      <c r="K215" s="33">
        <v>5066.3</v>
      </c>
      <c r="L215" s="33">
        <v>6073.03</v>
      </c>
      <c r="M215" s="33">
        <v>9004.3300000000017</v>
      </c>
      <c r="N215" s="31">
        <f t="shared" si="24"/>
        <v>95589.28</v>
      </c>
    </row>
    <row r="216" spans="1:14" x14ac:dyDescent="0.2">
      <c r="A216" s="11" t="s">
        <v>166</v>
      </c>
      <c r="B216" s="34" t="s">
        <v>25</v>
      </c>
      <c r="C216" s="34" t="s">
        <v>25</v>
      </c>
      <c r="D216" s="34" t="s">
        <v>25</v>
      </c>
      <c r="E216" s="34" t="s">
        <v>25</v>
      </c>
      <c r="F216" s="34" t="s">
        <v>25</v>
      </c>
      <c r="G216" s="34" t="s">
        <v>25</v>
      </c>
      <c r="H216" s="34" t="s">
        <v>25</v>
      </c>
      <c r="I216" s="34" t="s">
        <v>25</v>
      </c>
      <c r="J216" s="34" t="s">
        <v>25</v>
      </c>
      <c r="K216" s="34" t="s">
        <v>25</v>
      </c>
      <c r="L216" s="33">
        <v>49</v>
      </c>
      <c r="M216" s="33">
        <v>0</v>
      </c>
      <c r="N216" s="31">
        <f t="shared" si="24"/>
        <v>49</v>
      </c>
    </row>
    <row r="217" spans="1:14" x14ac:dyDescent="0.2">
      <c r="A217" s="11" t="s">
        <v>275</v>
      </c>
      <c r="B217" s="34" t="s">
        <v>25</v>
      </c>
      <c r="C217" s="34" t="s">
        <v>25</v>
      </c>
      <c r="D217" s="34" t="s">
        <v>25</v>
      </c>
      <c r="E217" s="33">
        <v>14.98</v>
      </c>
      <c r="F217" s="33">
        <v>0</v>
      </c>
      <c r="G217" s="33">
        <v>0</v>
      </c>
      <c r="H217" s="33">
        <v>129.08000000000001</v>
      </c>
      <c r="I217" s="33">
        <v>0</v>
      </c>
      <c r="J217" s="33">
        <v>0</v>
      </c>
      <c r="K217" s="33">
        <v>215.98</v>
      </c>
      <c r="L217" s="33">
        <v>0</v>
      </c>
      <c r="M217" s="33">
        <v>0</v>
      </c>
      <c r="N217" s="31">
        <f t="shared" si="24"/>
        <v>360.03999999999996</v>
      </c>
    </row>
    <row r="218" spans="1:14" x14ac:dyDescent="0.2">
      <c r="A218" s="11" t="s">
        <v>276</v>
      </c>
      <c r="B218" s="34" t="s">
        <v>25</v>
      </c>
      <c r="C218" s="34" t="s">
        <v>25</v>
      </c>
      <c r="D218" s="34" t="s">
        <v>25</v>
      </c>
      <c r="E218" s="33">
        <v>15.52</v>
      </c>
      <c r="F218" s="33">
        <v>0</v>
      </c>
      <c r="G218" s="33">
        <v>0</v>
      </c>
      <c r="H218" s="33">
        <v>133.69</v>
      </c>
      <c r="I218" s="33">
        <v>0</v>
      </c>
      <c r="J218" s="33">
        <v>0</v>
      </c>
      <c r="K218" s="33">
        <v>223.69</v>
      </c>
      <c r="L218" s="33">
        <v>0</v>
      </c>
      <c r="M218" s="33">
        <v>0</v>
      </c>
      <c r="N218" s="31">
        <f t="shared" si="24"/>
        <v>372.9</v>
      </c>
    </row>
    <row r="219" spans="1:14" x14ac:dyDescent="0.2">
      <c r="A219" s="11" t="s">
        <v>161</v>
      </c>
      <c r="B219" s="34" t="s">
        <v>25</v>
      </c>
      <c r="C219" s="34" t="s">
        <v>25</v>
      </c>
      <c r="D219" s="34" t="s">
        <v>25</v>
      </c>
      <c r="E219" s="34" t="s">
        <v>25</v>
      </c>
      <c r="F219" s="33">
        <v>194.36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1">
        <f t="shared" si="24"/>
        <v>194.36</v>
      </c>
    </row>
    <row r="220" spans="1:14" x14ac:dyDescent="0.2">
      <c r="A220" s="11" t="s">
        <v>117</v>
      </c>
      <c r="B220" s="33">
        <v>65.09</v>
      </c>
      <c r="C220" s="33">
        <v>150.69999999999999</v>
      </c>
      <c r="D220" s="33">
        <v>31.28</v>
      </c>
      <c r="E220" s="33">
        <v>8.23</v>
      </c>
      <c r="F220" s="33">
        <v>18.11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1">
        <f t="shared" si="24"/>
        <v>273.40999999999997</v>
      </c>
    </row>
    <row r="221" spans="1:14" x14ac:dyDescent="0.2">
      <c r="A221" s="11" t="s">
        <v>118</v>
      </c>
      <c r="B221" s="33">
        <v>67.87</v>
      </c>
      <c r="C221" s="33">
        <v>44.35</v>
      </c>
      <c r="D221" s="33">
        <v>286.54000000000002</v>
      </c>
      <c r="E221" s="33">
        <v>124.69</v>
      </c>
      <c r="F221" s="33">
        <v>392.95000000000005</v>
      </c>
      <c r="G221" s="33">
        <v>0</v>
      </c>
      <c r="H221" s="33">
        <v>82.88</v>
      </c>
      <c r="I221" s="33">
        <v>0</v>
      </c>
      <c r="J221" s="33">
        <v>339.32</v>
      </c>
      <c r="K221" s="33">
        <v>39.78</v>
      </c>
      <c r="L221" s="33">
        <v>29.19</v>
      </c>
      <c r="M221" s="33">
        <v>0</v>
      </c>
      <c r="N221" s="31">
        <f t="shared" si="24"/>
        <v>1407.5700000000002</v>
      </c>
    </row>
    <row r="222" spans="1:14" x14ac:dyDescent="0.2">
      <c r="A222" s="11" t="s">
        <v>167</v>
      </c>
      <c r="B222" s="34" t="s">
        <v>25</v>
      </c>
      <c r="C222" s="33">
        <v>609</v>
      </c>
      <c r="D222" s="33">
        <v>241.52</v>
      </c>
      <c r="E222" s="33">
        <v>180.37</v>
      </c>
      <c r="F222" s="33">
        <v>155.6</v>
      </c>
      <c r="G222" s="33">
        <v>15</v>
      </c>
      <c r="H222" s="33">
        <v>70</v>
      </c>
      <c r="I222" s="33">
        <v>142.26</v>
      </c>
      <c r="J222" s="33">
        <v>23.71</v>
      </c>
      <c r="K222" s="33">
        <v>7.03</v>
      </c>
      <c r="L222" s="33">
        <v>50.05</v>
      </c>
      <c r="M222" s="33">
        <v>141</v>
      </c>
      <c r="N222" s="31">
        <f t="shared" si="24"/>
        <v>1635.5399999999997</v>
      </c>
    </row>
    <row r="223" spans="1:14" x14ac:dyDescent="0.2">
      <c r="A223" s="11" t="s">
        <v>120</v>
      </c>
      <c r="B223" s="33">
        <v>817.37</v>
      </c>
      <c r="C223" s="33">
        <v>610.92999999999995</v>
      </c>
      <c r="D223" s="33">
        <v>850.28</v>
      </c>
      <c r="E223" s="33">
        <v>2422.5099999999998</v>
      </c>
      <c r="F223" s="33">
        <v>1286.5999999999999</v>
      </c>
      <c r="G223" s="33">
        <v>306.10000000000002</v>
      </c>
      <c r="H223" s="33">
        <v>1966.3</v>
      </c>
      <c r="I223" s="33">
        <v>0</v>
      </c>
      <c r="J223" s="33">
        <v>1774.75</v>
      </c>
      <c r="K223" s="33">
        <v>851.58</v>
      </c>
      <c r="L223" s="33">
        <v>1336.9099999999999</v>
      </c>
      <c r="M223" s="33">
        <v>0</v>
      </c>
      <c r="N223" s="31">
        <f t="shared" si="24"/>
        <v>12223.33</v>
      </c>
    </row>
    <row r="224" spans="1:14" x14ac:dyDescent="0.2">
      <c r="A224" s="11" t="s">
        <v>277</v>
      </c>
      <c r="B224" s="34" t="s">
        <v>25</v>
      </c>
      <c r="C224" s="34" t="s">
        <v>25</v>
      </c>
      <c r="D224" s="34" t="s">
        <v>25</v>
      </c>
      <c r="E224" s="34" t="s">
        <v>25</v>
      </c>
      <c r="F224" s="34" t="s">
        <v>25</v>
      </c>
      <c r="G224" s="33">
        <v>267.2</v>
      </c>
      <c r="H224" s="33">
        <v>30</v>
      </c>
      <c r="I224" s="33">
        <v>496.1</v>
      </c>
      <c r="J224" s="33">
        <v>0</v>
      </c>
      <c r="K224" s="33">
        <v>0</v>
      </c>
      <c r="L224" s="33">
        <v>0</v>
      </c>
      <c r="M224" s="33">
        <v>0</v>
      </c>
      <c r="N224" s="31">
        <f t="shared" si="24"/>
        <v>793.3</v>
      </c>
    </row>
    <row r="225" spans="1:14" x14ac:dyDescent="0.2">
      <c r="A225" s="11" t="s">
        <v>168</v>
      </c>
      <c r="B225" s="34" t="s">
        <v>25</v>
      </c>
      <c r="C225" s="34" t="s">
        <v>25</v>
      </c>
      <c r="D225" s="34" t="s">
        <v>25</v>
      </c>
      <c r="E225" s="34" t="s">
        <v>25</v>
      </c>
      <c r="F225" s="34" t="s">
        <v>25</v>
      </c>
      <c r="G225" s="33">
        <v>240.1</v>
      </c>
      <c r="H225" s="33">
        <v>446.1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1">
        <f t="shared" si="24"/>
        <v>686.2</v>
      </c>
    </row>
    <row r="226" spans="1:14" x14ac:dyDescent="0.2">
      <c r="A226" s="11" t="s">
        <v>169</v>
      </c>
      <c r="B226" s="33">
        <v>13751.15</v>
      </c>
      <c r="C226" s="33">
        <v>21492.539999999994</v>
      </c>
      <c r="D226" s="33">
        <v>9451.33</v>
      </c>
      <c r="E226" s="33">
        <v>6785.7</v>
      </c>
      <c r="F226" s="33">
        <v>13495.279999999999</v>
      </c>
      <c r="G226" s="33">
        <v>7936.45</v>
      </c>
      <c r="H226" s="33">
        <v>21138.14</v>
      </c>
      <c r="I226" s="33">
        <v>9772.1</v>
      </c>
      <c r="J226" s="33">
        <v>11785.34</v>
      </c>
      <c r="K226" s="33">
        <v>14718.890000000003</v>
      </c>
      <c r="L226" s="33">
        <v>9040.4500000000007</v>
      </c>
      <c r="M226" s="33">
        <v>17546.800000000003</v>
      </c>
      <c r="N226" s="31">
        <f t="shared" si="24"/>
        <v>156914.16999999998</v>
      </c>
    </row>
    <row r="227" spans="1:14" x14ac:dyDescent="0.2">
      <c r="A227" s="11" t="s">
        <v>278</v>
      </c>
      <c r="B227" s="34" t="s">
        <v>25</v>
      </c>
      <c r="C227" s="34" t="s">
        <v>25</v>
      </c>
      <c r="D227" s="34" t="s">
        <v>25</v>
      </c>
      <c r="E227" s="34" t="s">
        <v>25</v>
      </c>
      <c r="F227" s="33">
        <v>214.79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1">
        <f t="shared" si="24"/>
        <v>214.79</v>
      </c>
    </row>
    <row r="228" spans="1:14" x14ac:dyDescent="0.2">
      <c r="A228" s="11" t="s">
        <v>121</v>
      </c>
      <c r="B228" s="33">
        <v>278.05</v>
      </c>
      <c r="C228" s="33">
        <v>626.6</v>
      </c>
      <c r="D228" s="33">
        <v>195.36</v>
      </c>
      <c r="E228" s="33">
        <v>158.18</v>
      </c>
      <c r="F228" s="33">
        <v>92.43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1">
        <f t="shared" si="24"/>
        <v>1350.6200000000003</v>
      </c>
    </row>
    <row r="229" spans="1:14" x14ac:dyDescent="0.2">
      <c r="A229" s="11" t="s">
        <v>122</v>
      </c>
      <c r="B229" s="33">
        <v>74.95</v>
      </c>
      <c r="C229" s="33">
        <v>78.709999999999994</v>
      </c>
      <c r="D229" s="33">
        <v>403.13</v>
      </c>
      <c r="E229" s="33">
        <v>423.99</v>
      </c>
      <c r="F229" s="33">
        <v>99.21</v>
      </c>
      <c r="G229" s="33">
        <v>0</v>
      </c>
      <c r="H229" s="33">
        <v>367.95</v>
      </c>
      <c r="I229" s="33">
        <v>0</v>
      </c>
      <c r="J229" s="33">
        <v>738.33</v>
      </c>
      <c r="K229" s="33">
        <v>177.58</v>
      </c>
      <c r="L229" s="33">
        <v>0</v>
      </c>
      <c r="M229" s="33">
        <v>0</v>
      </c>
      <c r="N229" s="31">
        <f t="shared" si="24"/>
        <v>2363.85</v>
      </c>
    </row>
    <row r="230" spans="1:14" x14ac:dyDescent="0.2">
      <c r="A230" s="11" t="s">
        <v>279</v>
      </c>
      <c r="B230" s="34" t="s">
        <v>25</v>
      </c>
      <c r="C230" s="34" t="s">
        <v>25</v>
      </c>
      <c r="D230" s="33">
        <v>345.84</v>
      </c>
      <c r="E230" s="33">
        <v>254.52</v>
      </c>
      <c r="F230" s="33">
        <v>0</v>
      </c>
      <c r="G230" s="33">
        <v>0</v>
      </c>
      <c r="H230" s="33">
        <v>473.74</v>
      </c>
      <c r="I230" s="33">
        <v>291.2</v>
      </c>
      <c r="J230" s="33">
        <v>0</v>
      </c>
      <c r="K230" s="33">
        <v>0</v>
      </c>
      <c r="L230" s="33">
        <v>0</v>
      </c>
      <c r="M230" s="33">
        <v>0</v>
      </c>
      <c r="N230" s="31">
        <f t="shared" si="24"/>
        <v>1365.3</v>
      </c>
    </row>
    <row r="231" spans="1:14" x14ac:dyDescent="0.2">
      <c r="A231" s="11" t="s">
        <v>170</v>
      </c>
      <c r="B231" s="34" t="s">
        <v>25</v>
      </c>
      <c r="C231" s="34" t="s">
        <v>25</v>
      </c>
      <c r="D231" s="34" t="s">
        <v>25</v>
      </c>
      <c r="E231" s="34" t="s">
        <v>25</v>
      </c>
      <c r="F231" s="34" t="s">
        <v>25</v>
      </c>
      <c r="G231" s="33">
        <v>334.14</v>
      </c>
      <c r="H231" s="33">
        <v>271.2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1">
        <f t="shared" si="24"/>
        <v>605.33999999999992</v>
      </c>
    </row>
    <row r="232" spans="1:14" x14ac:dyDescent="0.2">
      <c r="A232" s="11" t="s">
        <v>162</v>
      </c>
      <c r="B232" s="33">
        <v>6910.1200000000008</v>
      </c>
      <c r="C232" s="33">
        <v>15340.07</v>
      </c>
      <c r="D232" s="33">
        <v>8632.3799999999992</v>
      </c>
      <c r="E232" s="33">
        <v>7677.7100000000009</v>
      </c>
      <c r="F232" s="33">
        <v>11988.76</v>
      </c>
      <c r="G232" s="33">
        <v>9428.369999999999</v>
      </c>
      <c r="H232" s="33">
        <v>10355.570000000002</v>
      </c>
      <c r="I232" s="33">
        <v>10835.050000000001</v>
      </c>
      <c r="J232" s="33">
        <v>12105.93</v>
      </c>
      <c r="K232" s="33">
        <v>7067.5999999999995</v>
      </c>
      <c r="L232" s="33">
        <v>9389.8900000000012</v>
      </c>
      <c r="M232" s="33">
        <v>11267.540000000003</v>
      </c>
      <c r="N232" s="31">
        <f t="shared" si="24"/>
        <v>120998.99000000003</v>
      </c>
    </row>
    <row r="233" spans="1:14" x14ac:dyDescent="0.2">
      <c r="A233" s="11" t="s">
        <v>280</v>
      </c>
      <c r="B233" s="34" t="s">
        <v>25</v>
      </c>
      <c r="C233" s="34" t="s">
        <v>25</v>
      </c>
      <c r="D233" s="34" t="s">
        <v>25</v>
      </c>
      <c r="E233" s="34" t="s">
        <v>25</v>
      </c>
      <c r="F233" s="34" t="s">
        <v>25</v>
      </c>
      <c r="G233" s="34" t="s">
        <v>25</v>
      </c>
      <c r="H233" s="33">
        <v>183.19</v>
      </c>
      <c r="I233" s="33">
        <v>0</v>
      </c>
      <c r="J233" s="33">
        <v>0</v>
      </c>
      <c r="K233" s="33">
        <v>309.02</v>
      </c>
      <c r="L233" s="33">
        <v>0</v>
      </c>
      <c r="M233" s="33">
        <v>0</v>
      </c>
      <c r="N233" s="31">
        <f t="shared" si="24"/>
        <v>492.21</v>
      </c>
    </row>
    <row r="234" spans="1:14" x14ac:dyDescent="0.2">
      <c r="A234" s="11" t="s">
        <v>281</v>
      </c>
      <c r="B234" s="34" t="s">
        <v>25</v>
      </c>
      <c r="C234" s="34" t="s">
        <v>25</v>
      </c>
      <c r="D234" s="34" t="s">
        <v>25</v>
      </c>
      <c r="E234" s="34" t="s">
        <v>25</v>
      </c>
      <c r="F234" s="34" t="s">
        <v>25</v>
      </c>
      <c r="G234" s="34" t="s">
        <v>25</v>
      </c>
      <c r="H234" s="33">
        <v>189.73</v>
      </c>
      <c r="I234" s="33">
        <v>0</v>
      </c>
      <c r="J234" s="33">
        <v>0</v>
      </c>
      <c r="K234" s="33">
        <v>320.06</v>
      </c>
      <c r="L234" s="33">
        <v>0</v>
      </c>
      <c r="M234" s="33">
        <v>0</v>
      </c>
      <c r="N234" s="31">
        <f t="shared" si="24"/>
        <v>509.78999999999996</v>
      </c>
    </row>
    <row r="235" spans="1:14" x14ac:dyDescent="0.2">
      <c r="A235" s="11" t="s">
        <v>282</v>
      </c>
      <c r="B235" s="34" t="s">
        <v>25</v>
      </c>
      <c r="C235" s="34" t="s">
        <v>25</v>
      </c>
      <c r="D235" s="34" t="s">
        <v>25</v>
      </c>
      <c r="E235" s="34" t="s">
        <v>25</v>
      </c>
      <c r="F235" s="33">
        <v>501.04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1">
        <f t="shared" si="24"/>
        <v>501.04</v>
      </c>
    </row>
    <row r="236" spans="1:14" x14ac:dyDescent="0.2">
      <c r="A236" s="11" t="s">
        <v>124</v>
      </c>
      <c r="B236" s="33">
        <v>213.52</v>
      </c>
      <c r="C236" s="33">
        <v>688.14</v>
      </c>
      <c r="D236" s="33">
        <v>98.11</v>
      </c>
      <c r="E236" s="33">
        <v>112.56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1">
        <f t="shared" si="24"/>
        <v>1112.33</v>
      </c>
    </row>
    <row r="237" spans="1:14" x14ac:dyDescent="0.2">
      <c r="A237" s="11" t="s">
        <v>283</v>
      </c>
      <c r="B237" s="33">
        <v>153.5</v>
      </c>
      <c r="C237" s="33">
        <v>0</v>
      </c>
      <c r="D237" s="33">
        <v>0</v>
      </c>
      <c r="E237" s="33">
        <v>0</v>
      </c>
      <c r="F237" s="33">
        <v>0</v>
      </c>
      <c r="G237" s="33">
        <v>495</v>
      </c>
      <c r="H237" s="33">
        <v>387.37</v>
      </c>
      <c r="I237" s="33">
        <v>0</v>
      </c>
      <c r="J237" s="33">
        <v>0</v>
      </c>
      <c r="K237" s="33">
        <v>1282</v>
      </c>
      <c r="L237" s="33">
        <v>10.5</v>
      </c>
      <c r="M237" s="33">
        <v>0</v>
      </c>
      <c r="N237" s="31">
        <f t="shared" si="24"/>
        <v>2328.37</v>
      </c>
    </row>
    <row r="238" spans="1:14" x14ac:dyDescent="0.2">
      <c r="A238" s="11" t="s">
        <v>284</v>
      </c>
      <c r="B238" s="34" t="s">
        <v>25</v>
      </c>
      <c r="C238" s="34" t="s">
        <v>25</v>
      </c>
      <c r="D238" s="34" t="s">
        <v>25</v>
      </c>
      <c r="E238" s="34" t="s">
        <v>25</v>
      </c>
      <c r="F238" s="34" t="s">
        <v>25</v>
      </c>
      <c r="G238" s="33">
        <v>64</v>
      </c>
      <c r="H238" s="33">
        <v>61.5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1">
        <f t="shared" si="24"/>
        <v>125.5</v>
      </c>
    </row>
    <row r="239" spans="1:14" x14ac:dyDescent="0.2">
      <c r="A239" s="11" t="s">
        <v>125</v>
      </c>
      <c r="B239" s="36">
        <v>20.309999999999999</v>
      </c>
      <c r="C239" s="36">
        <v>12</v>
      </c>
      <c r="D239" s="36">
        <v>45</v>
      </c>
      <c r="E239" s="36">
        <v>156.16</v>
      </c>
      <c r="F239" s="36">
        <v>223.2</v>
      </c>
      <c r="G239" s="36">
        <v>114.48</v>
      </c>
      <c r="H239" s="36">
        <v>180.26</v>
      </c>
      <c r="I239" s="36">
        <v>146</v>
      </c>
      <c r="J239" s="36">
        <v>32.950000000000003</v>
      </c>
      <c r="K239" s="36">
        <v>32.76</v>
      </c>
      <c r="L239" s="36">
        <v>27.41</v>
      </c>
      <c r="M239" s="36">
        <v>600.91000000000008</v>
      </c>
      <c r="N239" s="37">
        <f t="shared" si="24"/>
        <v>1591.44</v>
      </c>
    </row>
    <row r="240" spans="1:14" s="1" customFormat="1" x14ac:dyDescent="0.2">
      <c r="A240" s="27" t="s">
        <v>12</v>
      </c>
      <c r="B240" s="28">
        <f>SUM(B212:B239)</f>
        <v>26105.300000000003</v>
      </c>
      <c r="C240" s="28">
        <f t="shared" ref="C240:N240" si="25">SUM(C212:C239)</f>
        <v>49637.339999999989</v>
      </c>
      <c r="D240" s="28">
        <f t="shared" si="25"/>
        <v>28204.97</v>
      </c>
      <c r="E240" s="28">
        <f t="shared" si="25"/>
        <v>27993.040000000008</v>
      </c>
      <c r="F240" s="28">
        <f t="shared" si="25"/>
        <v>41615.53</v>
      </c>
      <c r="G240" s="28">
        <f t="shared" si="25"/>
        <v>28228.91</v>
      </c>
      <c r="H240" s="28">
        <f t="shared" si="25"/>
        <v>43780.380000000012</v>
      </c>
      <c r="I240" s="28">
        <f t="shared" si="25"/>
        <v>31904.690000000002</v>
      </c>
      <c r="J240" s="28">
        <f t="shared" si="25"/>
        <v>32700.360000000004</v>
      </c>
      <c r="K240" s="28">
        <f t="shared" si="25"/>
        <v>30427.49</v>
      </c>
      <c r="L240" s="28">
        <f t="shared" si="25"/>
        <v>26006.430000000004</v>
      </c>
      <c r="M240" s="28">
        <f t="shared" si="25"/>
        <v>38560.580000000009</v>
      </c>
      <c r="N240" s="28">
        <f t="shared" si="25"/>
        <v>405165.01999999996</v>
      </c>
    </row>
    <row r="241" spans="1:14" x14ac:dyDescent="0.2">
      <c r="A241" s="11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1:14" x14ac:dyDescent="0.2">
      <c r="A242" s="11" t="s">
        <v>285</v>
      </c>
      <c r="B242" s="34" t="s">
        <v>25</v>
      </c>
      <c r="C242" s="33">
        <v>20</v>
      </c>
      <c r="D242" s="33">
        <v>990</v>
      </c>
      <c r="E242" s="33">
        <v>119</v>
      </c>
      <c r="F242" s="33">
        <v>2777.1099999999997</v>
      </c>
      <c r="G242" s="33">
        <v>1702</v>
      </c>
      <c r="H242" s="33">
        <v>750</v>
      </c>
      <c r="I242" s="33">
        <v>200</v>
      </c>
      <c r="J242" s="33">
        <v>20</v>
      </c>
      <c r="K242" s="33">
        <v>475</v>
      </c>
      <c r="L242" s="33">
        <v>0</v>
      </c>
      <c r="M242" s="33">
        <v>1883.5</v>
      </c>
      <c r="N242" s="31">
        <f t="shared" ref="N242:N252" si="26">SUM(B242:M242)</f>
        <v>8936.61</v>
      </c>
    </row>
    <row r="243" spans="1:14" x14ac:dyDescent="0.2">
      <c r="A243" s="11" t="s">
        <v>286</v>
      </c>
      <c r="B243" s="34" t="s">
        <v>25</v>
      </c>
      <c r="C243" s="33">
        <v>1295</v>
      </c>
      <c r="D243" s="33">
        <v>1275</v>
      </c>
      <c r="E243" s="33">
        <v>1100</v>
      </c>
      <c r="F243" s="33">
        <v>1125</v>
      </c>
      <c r="G243" s="33">
        <v>384.33000000000004</v>
      </c>
      <c r="H243" s="33">
        <v>7.5</v>
      </c>
      <c r="I243" s="33">
        <v>2310</v>
      </c>
      <c r="J243" s="33">
        <v>146</v>
      </c>
      <c r="K243" s="33">
        <v>1867.65</v>
      </c>
      <c r="L243" s="33">
        <v>0</v>
      </c>
      <c r="M243" s="33">
        <v>196.91</v>
      </c>
      <c r="N243" s="31">
        <f t="shared" si="26"/>
        <v>9707.39</v>
      </c>
    </row>
    <row r="244" spans="1:14" x14ac:dyDescent="0.2">
      <c r="A244" s="11" t="s">
        <v>287</v>
      </c>
      <c r="B244" s="34" t="s">
        <v>25</v>
      </c>
      <c r="C244" s="34" t="s">
        <v>25</v>
      </c>
      <c r="D244" s="34" t="s">
        <v>25</v>
      </c>
      <c r="E244" s="34" t="s">
        <v>25</v>
      </c>
      <c r="F244" s="34" t="s">
        <v>25</v>
      </c>
      <c r="G244" s="34" t="s">
        <v>25</v>
      </c>
      <c r="H244" s="34" t="s">
        <v>25</v>
      </c>
      <c r="I244" s="34" t="s">
        <v>25</v>
      </c>
      <c r="J244" s="34">
        <v>1824.36</v>
      </c>
      <c r="K244" s="33">
        <v>0</v>
      </c>
      <c r="L244" s="33">
        <v>0</v>
      </c>
      <c r="M244" s="33">
        <v>0</v>
      </c>
      <c r="N244" s="31">
        <f t="shared" si="26"/>
        <v>1824.36</v>
      </c>
    </row>
    <row r="245" spans="1:14" x14ac:dyDescent="0.2">
      <c r="A245" s="11" t="s">
        <v>288</v>
      </c>
      <c r="B245" s="34" t="s">
        <v>25</v>
      </c>
      <c r="C245" s="34" t="s">
        <v>25</v>
      </c>
      <c r="D245" s="34" t="s">
        <v>25</v>
      </c>
      <c r="E245" s="34" t="s">
        <v>25</v>
      </c>
      <c r="F245" s="34" t="s">
        <v>25</v>
      </c>
      <c r="G245" s="33">
        <v>374.61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1">
        <f t="shared" si="26"/>
        <v>374.61</v>
      </c>
    </row>
    <row r="246" spans="1:14" x14ac:dyDescent="0.2">
      <c r="A246" s="11" t="s">
        <v>289</v>
      </c>
      <c r="B246" s="34" t="s">
        <v>25</v>
      </c>
      <c r="C246" s="33">
        <v>157.94</v>
      </c>
      <c r="D246" s="33">
        <v>0</v>
      </c>
      <c r="E246" s="33">
        <v>912.91000000000008</v>
      </c>
      <c r="F246" s="33">
        <v>0</v>
      </c>
      <c r="G246" s="33">
        <v>359.19</v>
      </c>
      <c r="H246" s="33">
        <v>0</v>
      </c>
      <c r="I246" s="33">
        <v>654.25</v>
      </c>
      <c r="J246" s="33">
        <v>60.52</v>
      </c>
      <c r="K246" s="33">
        <v>0</v>
      </c>
      <c r="L246" s="33">
        <v>0</v>
      </c>
      <c r="M246" s="33">
        <v>0</v>
      </c>
      <c r="N246" s="31">
        <f t="shared" si="26"/>
        <v>2144.81</v>
      </c>
    </row>
    <row r="247" spans="1:14" x14ac:dyDescent="0.2">
      <c r="A247" s="11" t="s">
        <v>290</v>
      </c>
      <c r="B247" s="34" t="s">
        <v>25</v>
      </c>
      <c r="C247" s="34" t="s">
        <v>25</v>
      </c>
      <c r="D247" s="34" t="s">
        <v>25</v>
      </c>
      <c r="E247" s="34" t="s">
        <v>25</v>
      </c>
      <c r="F247" s="34" t="s">
        <v>25</v>
      </c>
      <c r="G247" s="34" t="s">
        <v>25</v>
      </c>
      <c r="H247" s="34" t="s">
        <v>25</v>
      </c>
      <c r="I247" s="34" t="s">
        <v>25</v>
      </c>
      <c r="J247" s="33">
        <v>300</v>
      </c>
      <c r="K247" s="33">
        <v>0</v>
      </c>
      <c r="L247" s="33">
        <v>2125</v>
      </c>
      <c r="M247" s="33">
        <v>0</v>
      </c>
      <c r="N247" s="31">
        <f t="shared" si="26"/>
        <v>2425</v>
      </c>
    </row>
    <row r="248" spans="1:14" x14ac:dyDescent="0.2">
      <c r="A248" s="11" t="s">
        <v>127</v>
      </c>
      <c r="B248" s="33">
        <v>1000</v>
      </c>
      <c r="C248" s="33">
        <v>1943.11</v>
      </c>
      <c r="D248" s="33">
        <v>0</v>
      </c>
      <c r="E248" s="33">
        <v>9631.0400000000009</v>
      </c>
      <c r="F248" s="33">
        <v>1926.28</v>
      </c>
      <c r="G248" s="33">
        <v>2824.32</v>
      </c>
      <c r="H248" s="33">
        <v>6625.86</v>
      </c>
      <c r="I248" s="33">
        <v>6973.94</v>
      </c>
      <c r="J248" s="33">
        <v>1517.88</v>
      </c>
      <c r="K248" s="33">
        <v>2863.45</v>
      </c>
      <c r="L248" s="33">
        <v>1477.39</v>
      </c>
      <c r="M248" s="33">
        <v>3881.38</v>
      </c>
      <c r="N248" s="31">
        <f t="shared" si="26"/>
        <v>40664.65</v>
      </c>
    </row>
    <row r="249" spans="1:14" x14ac:dyDescent="0.2">
      <c r="A249" s="11" t="s">
        <v>291</v>
      </c>
      <c r="B249" s="34" t="s">
        <v>25</v>
      </c>
      <c r="C249" s="34" t="s">
        <v>25</v>
      </c>
      <c r="D249" s="34" t="s">
        <v>25</v>
      </c>
      <c r="E249" s="34" t="s">
        <v>25</v>
      </c>
      <c r="F249" s="34" t="s">
        <v>25</v>
      </c>
      <c r="G249" s="34" t="s">
        <v>25</v>
      </c>
      <c r="H249" s="34" t="s">
        <v>25</v>
      </c>
      <c r="I249" s="34" t="s">
        <v>25</v>
      </c>
      <c r="J249" s="33">
        <v>927.89</v>
      </c>
      <c r="K249" s="33">
        <v>0</v>
      </c>
      <c r="L249" s="33">
        <v>0</v>
      </c>
      <c r="M249" s="33">
        <v>0</v>
      </c>
      <c r="N249" s="31">
        <f t="shared" si="26"/>
        <v>927.89</v>
      </c>
    </row>
    <row r="250" spans="1:14" x14ac:dyDescent="0.2">
      <c r="A250" s="11" t="s">
        <v>292</v>
      </c>
      <c r="B250" s="33">
        <v>1000</v>
      </c>
      <c r="C250" s="33">
        <v>0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1">
        <f t="shared" si="26"/>
        <v>1000</v>
      </c>
    </row>
    <row r="251" spans="1:14" x14ac:dyDescent="0.2">
      <c r="A251" s="11" t="s">
        <v>293</v>
      </c>
      <c r="B251" s="34" t="s">
        <v>25</v>
      </c>
      <c r="C251" s="34" t="s">
        <v>25</v>
      </c>
      <c r="D251" s="34" t="s">
        <v>25</v>
      </c>
      <c r="E251" s="34" t="s">
        <v>25</v>
      </c>
      <c r="F251" s="33">
        <v>1391.25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1">
        <f t="shared" si="26"/>
        <v>1391.25</v>
      </c>
    </row>
    <row r="252" spans="1:14" x14ac:dyDescent="0.2">
      <c r="A252" s="11" t="s">
        <v>174</v>
      </c>
      <c r="B252" s="35" t="s">
        <v>25</v>
      </c>
      <c r="C252" s="35" t="s">
        <v>25</v>
      </c>
      <c r="D252" s="35" t="s">
        <v>25</v>
      </c>
      <c r="E252" s="35" t="s">
        <v>25</v>
      </c>
      <c r="F252" s="35" t="s">
        <v>25</v>
      </c>
      <c r="G252" s="36">
        <v>15</v>
      </c>
      <c r="H252" s="36">
        <v>0</v>
      </c>
      <c r="I252" s="36">
        <v>15</v>
      </c>
      <c r="J252" s="36">
        <v>0</v>
      </c>
      <c r="K252" s="36">
        <v>0</v>
      </c>
      <c r="L252" s="36">
        <v>30</v>
      </c>
      <c r="M252" s="36">
        <v>15</v>
      </c>
      <c r="N252" s="37">
        <f t="shared" si="26"/>
        <v>75</v>
      </c>
    </row>
    <row r="253" spans="1:14" s="1" customFormat="1" x14ac:dyDescent="0.2">
      <c r="A253" s="27" t="s">
        <v>14</v>
      </c>
      <c r="B253" s="28">
        <f>SUM(B242:B252)</f>
        <v>2000</v>
      </c>
      <c r="C253" s="28">
        <f t="shared" ref="C253:N253" si="27">SUM(C242:C252)</f>
        <v>3416.05</v>
      </c>
      <c r="D253" s="28">
        <f t="shared" si="27"/>
        <v>2265</v>
      </c>
      <c r="E253" s="28">
        <f t="shared" si="27"/>
        <v>11762.95</v>
      </c>
      <c r="F253" s="28">
        <f t="shared" si="27"/>
        <v>7219.6399999999994</v>
      </c>
      <c r="G253" s="28">
        <f t="shared" si="27"/>
        <v>5659.4500000000007</v>
      </c>
      <c r="H253" s="28">
        <f t="shared" si="27"/>
        <v>7383.36</v>
      </c>
      <c r="I253" s="28">
        <f t="shared" si="27"/>
        <v>10153.189999999999</v>
      </c>
      <c r="J253" s="28">
        <f t="shared" si="27"/>
        <v>4796.6500000000005</v>
      </c>
      <c r="K253" s="28">
        <f t="shared" si="27"/>
        <v>5206.1000000000004</v>
      </c>
      <c r="L253" s="28">
        <f t="shared" si="27"/>
        <v>3632.3900000000003</v>
      </c>
      <c r="M253" s="28">
        <f t="shared" si="27"/>
        <v>5976.79</v>
      </c>
      <c r="N253" s="28">
        <f t="shared" si="27"/>
        <v>69471.570000000007</v>
      </c>
    </row>
    <row r="254" spans="1:14" x14ac:dyDescent="0.2">
      <c r="A254" s="11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1:14" x14ac:dyDescent="0.2">
      <c r="A255" s="11" t="s">
        <v>294</v>
      </c>
      <c r="B255" s="33">
        <v>489.6</v>
      </c>
      <c r="C255" s="33">
        <v>489.6</v>
      </c>
      <c r="D255" s="33">
        <v>606.9</v>
      </c>
      <c r="E255" s="33">
        <v>89.96</v>
      </c>
      <c r="F255" s="33">
        <v>489.6</v>
      </c>
      <c r="G255" s="33">
        <v>1121.58</v>
      </c>
      <c r="H255" s="33">
        <v>499.4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1">
        <f t="shared" ref="N255:N264" si="28">SUM(B255:M255)</f>
        <v>3786.64</v>
      </c>
    </row>
    <row r="256" spans="1:14" x14ac:dyDescent="0.2">
      <c r="A256" s="11" t="s">
        <v>130</v>
      </c>
      <c r="B256" s="34" t="s">
        <v>25</v>
      </c>
      <c r="C256" s="34" t="s">
        <v>25</v>
      </c>
      <c r="D256" s="34">
        <v>1668</v>
      </c>
      <c r="E256" s="34">
        <v>0</v>
      </c>
      <c r="F256" s="34">
        <v>210.83</v>
      </c>
      <c r="G256" s="34">
        <v>0</v>
      </c>
      <c r="H256" s="34">
        <v>0</v>
      </c>
      <c r="I256" s="34">
        <v>0</v>
      </c>
      <c r="J256" s="34">
        <v>0</v>
      </c>
      <c r="K256" s="33">
        <v>3866</v>
      </c>
      <c r="L256" s="33">
        <v>716.23</v>
      </c>
      <c r="M256" s="33">
        <v>5127.8999999999996</v>
      </c>
      <c r="N256" s="31">
        <f t="shared" si="28"/>
        <v>11588.96</v>
      </c>
    </row>
    <row r="257" spans="1:14" x14ac:dyDescent="0.2">
      <c r="A257" s="11" t="s">
        <v>163</v>
      </c>
      <c r="B257" s="34" t="s">
        <v>25</v>
      </c>
      <c r="C257" s="33">
        <v>3180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1">
        <f t="shared" si="28"/>
        <v>3180</v>
      </c>
    </row>
    <row r="258" spans="1:14" x14ac:dyDescent="0.2">
      <c r="A258" s="11" t="s">
        <v>295</v>
      </c>
      <c r="B258" s="34" t="s">
        <v>25</v>
      </c>
      <c r="C258" s="34" t="s">
        <v>25</v>
      </c>
      <c r="D258" s="34" t="s">
        <v>25</v>
      </c>
      <c r="E258" s="34" t="s">
        <v>25</v>
      </c>
      <c r="F258" s="34" t="s">
        <v>25</v>
      </c>
      <c r="G258" s="34" t="s">
        <v>25</v>
      </c>
      <c r="H258" s="34" t="s">
        <v>25</v>
      </c>
      <c r="I258" s="34" t="s">
        <v>25</v>
      </c>
      <c r="J258" s="34" t="s">
        <v>25</v>
      </c>
      <c r="K258" s="34" t="s">
        <v>25</v>
      </c>
      <c r="L258" s="34" t="s">
        <v>25</v>
      </c>
      <c r="M258" s="33">
        <v>3099.93</v>
      </c>
      <c r="N258" s="31">
        <f t="shared" si="28"/>
        <v>3099.93</v>
      </c>
    </row>
    <row r="259" spans="1:14" x14ac:dyDescent="0.2">
      <c r="A259" s="11" t="s">
        <v>296</v>
      </c>
      <c r="B259" s="34" t="s">
        <v>25</v>
      </c>
      <c r="C259" s="34" t="s">
        <v>25</v>
      </c>
      <c r="D259" s="34" t="s">
        <v>25</v>
      </c>
      <c r="E259" s="33">
        <v>3100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1">
        <f t="shared" si="28"/>
        <v>3100</v>
      </c>
    </row>
    <row r="260" spans="1:14" x14ac:dyDescent="0.2">
      <c r="A260" s="11" t="s">
        <v>131</v>
      </c>
      <c r="B260" s="33">
        <v>503.35</v>
      </c>
      <c r="C260" s="33">
        <v>363.64</v>
      </c>
      <c r="D260" s="33">
        <v>6073.59</v>
      </c>
      <c r="E260" s="33">
        <v>1551.37</v>
      </c>
      <c r="F260" s="33">
        <v>2948.1099999999997</v>
      </c>
      <c r="G260" s="33">
        <v>8089.18</v>
      </c>
      <c r="H260" s="33">
        <v>9930.9599999999991</v>
      </c>
      <c r="I260" s="33">
        <v>7054.85</v>
      </c>
      <c r="J260" s="33">
        <v>6980.02</v>
      </c>
      <c r="K260" s="33">
        <v>2810.5499999999997</v>
      </c>
      <c r="L260" s="33">
        <v>1267.4099999999999</v>
      </c>
      <c r="M260" s="33">
        <v>3860.7799999999997</v>
      </c>
      <c r="N260" s="31">
        <f t="shared" si="28"/>
        <v>51433.810000000012</v>
      </c>
    </row>
    <row r="261" spans="1:14" x14ac:dyDescent="0.2">
      <c r="A261" s="11" t="s">
        <v>297</v>
      </c>
      <c r="B261" s="34" t="s">
        <v>25</v>
      </c>
      <c r="C261" s="34" t="s">
        <v>25</v>
      </c>
      <c r="D261" s="34" t="s">
        <v>25</v>
      </c>
      <c r="E261" s="34" t="s">
        <v>25</v>
      </c>
      <c r="F261" s="34" t="s">
        <v>25</v>
      </c>
      <c r="G261" s="33">
        <v>500</v>
      </c>
      <c r="H261" s="33">
        <v>0</v>
      </c>
      <c r="I261" s="33">
        <v>1171.3</v>
      </c>
      <c r="J261" s="33">
        <v>0</v>
      </c>
      <c r="K261" s="33">
        <v>0</v>
      </c>
      <c r="L261" s="33">
        <v>0</v>
      </c>
      <c r="M261" s="33">
        <v>0</v>
      </c>
      <c r="N261" s="31">
        <f t="shared" si="28"/>
        <v>1671.3</v>
      </c>
    </row>
    <row r="262" spans="1:14" x14ac:dyDescent="0.2">
      <c r="A262" s="11" t="s">
        <v>184</v>
      </c>
      <c r="B262" s="33">
        <v>102933.48</v>
      </c>
      <c r="C262" s="33">
        <v>119004.26</v>
      </c>
      <c r="D262" s="33">
        <v>70391.87</v>
      </c>
      <c r="E262" s="33">
        <v>151070.48000000001</v>
      </c>
      <c r="F262" s="33">
        <v>122269.33</v>
      </c>
      <c r="G262" s="33">
        <v>116568.88</v>
      </c>
      <c r="H262" s="33">
        <v>94955.39</v>
      </c>
      <c r="I262" s="33">
        <v>102475.63</v>
      </c>
      <c r="J262" s="33">
        <v>115277.54</v>
      </c>
      <c r="K262" s="33">
        <v>65586.5</v>
      </c>
      <c r="L262" s="33">
        <v>123198.15</v>
      </c>
      <c r="M262" s="33">
        <v>96299.61</v>
      </c>
      <c r="N262" s="31">
        <f t="shared" si="28"/>
        <v>1280031.1199999999</v>
      </c>
    </row>
    <row r="263" spans="1:14" x14ac:dyDescent="0.2">
      <c r="A263" s="11" t="s">
        <v>298</v>
      </c>
      <c r="B263" s="33">
        <v>241867.98</v>
      </c>
      <c r="C263" s="33">
        <v>201167.65</v>
      </c>
      <c r="D263" s="33">
        <v>221312.12</v>
      </c>
      <c r="E263" s="33">
        <v>238142.52</v>
      </c>
      <c r="F263" s="33">
        <v>254707.91</v>
      </c>
      <c r="G263" s="33">
        <v>225297.08</v>
      </c>
      <c r="H263" s="33">
        <v>226814.47</v>
      </c>
      <c r="I263" s="33">
        <v>220891.67</v>
      </c>
      <c r="J263" s="33">
        <v>249613.39</v>
      </c>
      <c r="K263" s="33">
        <v>201632.77</v>
      </c>
      <c r="L263" s="33">
        <v>205481.12</v>
      </c>
      <c r="M263" s="33">
        <v>144951.78</v>
      </c>
      <c r="N263" s="31">
        <f t="shared" si="28"/>
        <v>2631880.46</v>
      </c>
    </row>
    <row r="264" spans="1:14" x14ac:dyDescent="0.2">
      <c r="A264" s="11" t="s">
        <v>132</v>
      </c>
      <c r="B264" s="35" t="s">
        <v>25</v>
      </c>
      <c r="C264" s="36">
        <v>26084.12</v>
      </c>
      <c r="D264" s="36">
        <v>9070.2199999999993</v>
      </c>
      <c r="E264" s="36">
        <v>0</v>
      </c>
      <c r="F264" s="36">
        <v>4170.8999999999996</v>
      </c>
      <c r="G264" s="36">
        <v>6749.12</v>
      </c>
      <c r="H264" s="36">
        <v>5312.11</v>
      </c>
      <c r="I264" s="36">
        <v>11993.26</v>
      </c>
      <c r="J264" s="36">
        <v>9949.6</v>
      </c>
      <c r="K264" s="36">
        <v>36.61</v>
      </c>
      <c r="L264" s="36">
        <v>7329.54</v>
      </c>
      <c r="M264" s="36">
        <v>15426.89</v>
      </c>
      <c r="N264" s="37">
        <f t="shared" si="28"/>
        <v>96122.37</v>
      </c>
    </row>
    <row r="265" spans="1:14" s="1" customFormat="1" x14ac:dyDescent="0.2">
      <c r="A265" s="27" t="s">
        <v>15</v>
      </c>
      <c r="B265" s="28">
        <f>SUM(B255:B264)</f>
        <v>345794.41000000003</v>
      </c>
      <c r="C265" s="28">
        <f t="shared" ref="C265:N265" si="29">SUM(C255:C264)</f>
        <v>350289.27</v>
      </c>
      <c r="D265" s="28">
        <f t="shared" si="29"/>
        <v>309122.69999999995</v>
      </c>
      <c r="E265" s="28">
        <f t="shared" si="29"/>
        <v>393954.32999999996</v>
      </c>
      <c r="F265" s="28">
        <f t="shared" si="29"/>
        <v>384796.68000000005</v>
      </c>
      <c r="G265" s="28">
        <f t="shared" si="29"/>
        <v>358325.83999999997</v>
      </c>
      <c r="H265" s="28">
        <f t="shared" si="29"/>
        <v>337512.32999999996</v>
      </c>
      <c r="I265" s="28">
        <f t="shared" si="29"/>
        <v>343586.71</v>
      </c>
      <c r="J265" s="28">
        <f t="shared" si="29"/>
        <v>381820.55</v>
      </c>
      <c r="K265" s="28">
        <f t="shared" si="29"/>
        <v>273932.43</v>
      </c>
      <c r="L265" s="28">
        <f t="shared" si="29"/>
        <v>337992.44999999995</v>
      </c>
      <c r="M265" s="28">
        <f t="shared" si="29"/>
        <v>268766.89</v>
      </c>
      <c r="N265" s="28">
        <f t="shared" si="29"/>
        <v>4085894.59</v>
      </c>
    </row>
    <row r="266" spans="1:14" x14ac:dyDescent="0.2">
      <c r="A266" s="11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x14ac:dyDescent="0.2">
      <c r="A267" s="11" t="s">
        <v>299</v>
      </c>
      <c r="B267" s="35" t="s">
        <v>25</v>
      </c>
      <c r="C267" s="35" t="s">
        <v>25</v>
      </c>
      <c r="D267" s="35" t="s">
        <v>25</v>
      </c>
      <c r="E267" s="35" t="s">
        <v>25</v>
      </c>
      <c r="F267" s="35" t="s">
        <v>25</v>
      </c>
      <c r="G267" s="35" t="s">
        <v>25</v>
      </c>
      <c r="H267" s="35" t="s">
        <v>25</v>
      </c>
      <c r="I267" s="35" t="s">
        <v>25</v>
      </c>
      <c r="J267" s="35" t="s">
        <v>25</v>
      </c>
      <c r="K267" s="36">
        <v>53143.86</v>
      </c>
      <c r="L267" s="36">
        <v>0</v>
      </c>
      <c r="M267" s="36">
        <v>-261.3</v>
      </c>
      <c r="N267" s="37">
        <f t="shared" ref="N267" si="30">SUM(B267:M267)</f>
        <v>52882.559999999998</v>
      </c>
    </row>
    <row r="268" spans="1:14" s="1" customFormat="1" x14ac:dyDescent="0.2">
      <c r="A268" s="27" t="s">
        <v>16</v>
      </c>
      <c r="B268" s="40" t="str">
        <f>B267</f>
        <v>0</v>
      </c>
      <c r="C268" s="40" t="str">
        <f t="shared" ref="C268:N268" si="31">C267</f>
        <v>0</v>
      </c>
      <c r="D268" s="40" t="str">
        <f t="shared" si="31"/>
        <v>0</v>
      </c>
      <c r="E268" s="40" t="str">
        <f t="shared" si="31"/>
        <v>0</v>
      </c>
      <c r="F268" s="40" t="str">
        <f t="shared" si="31"/>
        <v>0</v>
      </c>
      <c r="G268" s="40" t="str">
        <f t="shared" si="31"/>
        <v>0</v>
      </c>
      <c r="H268" s="40" t="str">
        <f t="shared" si="31"/>
        <v>0</v>
      </c>
      <c r="I268" s="40" t="str">
        <f t="shared" si="31"/>
        <v>0</v>
      </c>
      <c r="J268" s="40" t="str">
        <f t="shared" si="31"/>
        <v>0</v>
      </c>
      <c r="K268" s="40">
        <f t="shared" si="31"/>
        <v>53143.86</v>
      </c>
      <c r="L268" s="40">
        <f t="shared" si="31"/>
        <v>0</v>
      </c>
      <c r="M268" s="40">
        <f t="shared" si="31"/>
        <v>-261.3</v>
      </c>
      <c r="N268" s="40">
        <f t="shared" si="31"/>
        <v>52882.559999999998</v>
      </c>
    </row>
    <row r="269" spans="1:14" x14ac:dyDescent="0.2">
      <c r="A269" s="11"/>
      <c r="B269" s="34"/>
      <c r="C269" s="34"/>
      <c r="D269" s="34"/>
      <c r="E269" s="34"/>
      <c r="F269" s="34"/>
      <c r="G269" s="34"/>
      <c r="H269" s="34"/>
      <c r="I269" s="34"/>
      <c r="J269" s="34"/>
      <c r="K269" s="33"/>
      <c r="L269" s="33"/>
      <c r="M269" s="33"/>
      <c r="N269" s="33"/>
    </row>
    <row r="270" spans="1:14" x14ac:dyDescent="0.2">
      <c r="A270" s="11" t="s">
        <v>133</v>
      </c>
      <c r="B270" s="33">
        <v>-3594.83</v>
      </c>
      <c r="C270" s="33">
        <v>-3158.32</v>
      </c>
      <c r="D270" s="33">
        <v>-3138.58</v>
      </c>
      <c r="E270" s="33">
        <v>-5106.83</v>
      </c>
      <c r="F270" s="33">
        <v>-5011.55</v>
      </c>
      <c r="G270" s="33">
        <v>-4314.1499999999996</v>
      </c>
      <c r="H270" s="33">
        <v>-4485.68</v>
      </c>
      <c r="I270" s="33">
        <v>-5064.1400000000003</v>
      </c>
      <c r="J270" s="33">
        <v>-4514.5200000000004</v>
      </c>
      <c r="K270" s="33">
        <v>-3491.28</v>
      </c>
      <c r="L270" s="33">
        <v>-3437.56</v>
      </c>
      <c r="M270" s="33">
        <v>-2716.94</v>
      </c>
      <c r="N270" s="31">
        <f t="shared" ref="N270:N276" si="32">SUM(B270:M270)</f>
        <v>-48034.380000000005</v>
      </c>
    </row>
    <row r="271" spans="1:14" x14ac:dyDescent="0.2">
      <c r="A271" s="11" t="s">
        <v>134</v>
      </c>
      <c r="B271" s="34" t="s">
        <v>25</v>
      </c>
      <c r="C271" s="34" t="s">
        <v>25</v>
      </c>
      <c r="D271" s="34" t="s">
        <v>25</v>
      </c>
      <c r="E271" s="34" t="s">
        <v>25</v>
      </c>
      <c r="F271" s="33">
        <v>6250.03</v>
      </c>
      <c r="G271" s="33">
        <v>0</v>
      </c>
      <c r="H271" s="33">
        <v>0</v>
      </c>
      <c r="I271" s="33">
        <v>0</v>
      </c>
      <c r="J271" s="33">
        <v>0</v>
      </c>
      <c r="K271" s="33">
        <v>235607.15</v>
      </c>
      <c r="L271" s="33">
        <v>0</v>
      </c>
      <c r="M271" s="33">
        <v>0</v>
      </c>
      <c r="N271" s="31">
        <f t="shared" si="32"/>
        <v>241857.18</v>
      </c>
    </row>
    <row r="272" spans="1:14" x14ac:dyDescent="0.2">
      <c r="A272" s="11" t="s">
        <v>300</v>
      </c>
      <c r="B272" s="34" t="s">
        <v>25</v>
      </c>
      <c r="C272" s="33">
        <v>1270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1">
        <f t="shared" si="32"/>
        <v>1270</v>
      </c>
    </row>
    <row r="273" spans="1:14" x14ac:dyDescent="0.2">
      <c r="A273" s="11" t="s">
        <v>188</v>
      </c>
      <c r="B273" s="34" t="s">
        <v>25</v>
      </c>
      <c r="C273" s="33">
        <v>40</v>
      </c>
      <c r="D273" s="33">
        <v>446.85</v>
      </c>
      <c r="E273" s="33">
        <v>89.78</v>
      </c>
      <c r="F273" s="33">
        <v>376.12</v>
      </c>
      <c r="G273" s="33">
        <v>0</v>
      </c>
      <c r="H273" s="33">
        <v>384.37</v>
      </c>
      <c r="I273" s="33">
        <v>688.45</v>
      </c>
      <c r="J273" s="33">
        <v>249.8</v>
      </c>
      <c r="K273" s="33">
        <v>-93280.61</v>
      </c>
      <c r="L273" s="33">
        <v>12.95</v>
      </c>
      <c r="M273" s="33">
        <v>0</v>
      </c>
      <c r="N273" s="31">
        <f t="shared" si="32"/>
        <v>-90992.290000000008</v>
      </c>
    </row>
    <row r="274" spans="1:14" x14ac:dyDescent="0.2">
      <c r="A274" s="11" t="s">
        <v>301</v>
      </c>
      <c r="B274" s="34" t="s">
        <v>25</v>
      </c>
      <c r="C274" s="33">
        <v>1304.26</v>
      </c>
      <c r="D274" s="33">
        <v>-1304.26</v>
      </c>
      <c r="E274" s="33">
        <v>1157.48</v>
      </c>
      <c r="F274" s="33">
        <v>-1157.48</v>
      </c>
      <c r="G274" s="33">
        <v>1711.97</v>
      </c>
      <c r="H274" s="33">
        <v>-1711.97</v>
      </c>
      <c r="I274" s="34" t="s">
        <v>25</v>
      </c>
      <c r="J274" s="34" t="s">
        <v>25</v>
      </c>
      <c r="K274" s="34" t="s">
        <v>25</v>
      </c>
      <c r="L274" s="33">
        <v>1254.02</v>
      </c>
      <c r="M274" s="33">
        <v>-1254.02</v>
      </c>
      <c r="N274" s="31">
        <f t="shared" si="32"/>
        <v>0</v>
      </c>
    </row>
    <row r="275" spans="1:14" x14ac:dyDescent="0.2">
      <c r="A275" s="11" t="s">
        <v>302</v>
      </c>
      <c r="B275" s="34" t="s">
        <v>25</v>
      </c>
      <c r="C275" s="34" t="s">
        <v>25</v>
      </c>
      <c r="D275" s="34" t="s">
        <v>25</v>
      </c>
      <c r="E275" s="33">
        <v>234.6</v>
      </c>
      <c r="F275" s="33">
        <v>-232.28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1">
        <f t="shared" si="32"/>
        <v>2.3199999999999932</v>
      </c>
    </row>
    <row r="276" spans="1:14" x14ac:dyDescent="0.2">
      <c r="A276" s="11" t="s">
        <v>135</v>
      </c>
      <c r="B276" s="35" t="s">
        <v>25</v>
      </c>
      <c r="C276" s="36">
        <v>7797.24</v>
      </c>
      <c r="D276" s="36">
        <v>4885.3999999999996</v>
      </c>
      <c r="E276" s="36">
        <v>-11921.35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7">
        <f t="shared" si="32"/>
        <v>761.28999999999905</v>
      </c>
    </row>
    <row r="277" spans="1:14" s="1" customFormat="1" x14ac:dyDescent="0.2">
      <c r="A277" s="27" t="s">
        <v>17</v>
      </c>
      <c r="B277" s="28">
        <f>SUM(B270:B276)</f>
        <v>-3594.83</v>
      </c>
      <c r="C277" s="28">
        <f t="shared" ref="C277:N277" si="33">SUM(C270:C276)</f>
        <v>7253.1799999999994</v>
      </c>
      <c r="D277" s="28">
        <f t="shared" si="33"/>
        <v>889.40999999999985</v>
      </c>
      <c r="E277" s="28">
        <f t="shared" si="33"/>
        <v>-15546.32</v>
      </c>
      <c r="F277" s="28">
        <f t="shared" si="33"/>
        <v>224.83999999999943</v>
      </c>
      <c r="G277" s="28">
        <f t="shared" si="33"/>
        <v>-2602.1799999999994</v>
      </c>
      <c r="H277" s="28">
        <f t="shared" si="33"/>
        <v>-5813.2800000000007</v>
      </c>
      <c r="I277" s="28">
        <f t="shared" si="33"/>
        <v>-4375.6900000000005</v>
      </c>
      <c r="J277" s="28">
        <f t="shared" si="33"/>
        <v>-4264.72</v>
      </c>
      <c r="K277" s="28">
        <f t="shared" si="33"/>
        <v>138835.26</v>
      </c>
      <c r="L277" s="28">
        <f t="shared" si="33"/>
        <v>-2170.59</v>
      </c>
      <c r="M277" s="28">
        <f t="shared" si="33"/>
        <v>-3970.96</v>
      </c>
      <c r="N277" s="28">
        <f t="shared" si="33"/>
        <v>104864.11999999998</v>
      </c>
    </row>
    <row r="278" spans="1:14" x14ac:dyDescent="0.2">
      <c r="A278" s="11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x14ac:dyDescent="0.2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1:14" s="1" customFormat="1" ht="13.5" thickBot="1" x14ac:dyDescent="0.25">
      <c r="A280" s="27" t="s">
        <v>20</v>
      </c>
      <c r="B280" s="29">
        <f>B42+B56+B79+B87+B115+B131+B155+B161+B177+B194+B203+B210+B240+B253+B265+B277</f>
        <v>853739.39000000025</v>
      </c>
      <c r="C280" s="29">
        <f t="shared" ref="C280:N280" si="34">C42+C56+C79+C87+C115+C131+C155+C161+C177+C194+C203+C210+C240+C253+C265+C277</f>
        <v>994672.2200000002</v>
      </c>
      <c r="D280" s="29">
        <f t="shared" si="34"/>
        <v>918913.12</v>
      </c>
      <c r="E280" s="29">
        <f t="shared" si="34"/>
        <v>1065979.2999999996</v>
      </c>
      <c r="F280" s="29">
        <f t="shared" si="34"/>
        <v>1013747.93</v>
      </c>
      <c r="G280" s="29">
        <f t="shared" si="34"/>
        <v>928009.20999999985</v>
      </c>
      <c r="H280" s="29">
        <f t="shared" si="34"/>
        <v>824916.29</v>
      </c>
      <c r="I280" s="29">
        <f t="shared" si="34"/>
        <v>927090.03</v>
      </c>
      <c r="J280" s="29">
        <f t="shared" si="34"/>
        <v>905129.6399999999</v>
      </c>
      <c r="K280" s="29">
        <f t="shared" si="34"/>
        <v>913028.07000000007</v>
      </c>
      <c r="L280" s="29">
        <f t="shared" si="34"/>
        <v>1144378.5999999999</v>
      </c>
      <c r="M280" s="29">
        <f t="shared" si="34"/>
        <v>1119810.7400000002</v>
      </c>
      <c r="N280" s="29">
        <f t="shared" si="34"/>
        <v>11609414.539999999</v>
      </c>
    </row>
    <row r="281" spans="1:14" ht="13.5" thickTop="1" x14ac:dyDescent="0.2"/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AG DR NO. 1-08</oddHeader>
  </headerFooter>
  <ignoredErrors>
    <ignoredError sqref="B11:M41 B43:M55 B57:M78 B80:M86 B88:M114 B116:M130 B132:M154 B156:M160 B162:M176 B178:M193 B195:M202 B204:M209 B211:M239 B241:M252 B254:M264 B266:M267 B269:M276 B278:M2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zoomScale="75" zoomScaleNormal="75" workbookViewId="0">
      <selection activeCell="B4" sqref="B4"/>
    </sheetView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3" width="15" customWidth="1"/>
    <col min="14" max="14" width="15.7109375" customWidth="1"/>
    <col min="15" max="15" width="5.42578125" customWidth="1"/>
    <col min="16" max="16" width="5.7109375" customWidth="1"/>
    <col min="17" max="17" width="27.42578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8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372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30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136</v>
      </c>
    </row>
    <row r="10" spans="1:18" x14ac:dyDescent="0.2">
      <c r="A10" s="7"/>
      <c r="B10" s="20" t="s">
        <v>385</v>
      </c>
      <c r="C10" s="16" t="s">
        <v>386</v>
      </c>
      <c r="D10" s="16" t="s">
        <v>387</v>
      </c>
      <c r="E10" s="16" t="s">
        <v>388</v>
      </c>
      <c r="F10" s="16" t="s">
        <v>389</v>
      </c>
      <c r="G10" s="16" t="s">
        <v>390</v>
      </c>
      <c r="H10" s="16" t="s">
        <v>391</v>
      </c>
      <c r="I10" s="16" t="s">
        <v>392</v>
      </c>
      <c r="J10" s="16" t="s">
        <v>393</v>
      </c>
      <c r="K10" s="17" t="s">
        <v>394</v>
      </c>
      <c r="L10" s="16" t="s">
        <v>395</v>
      </c>
      <c r="M10" s="17" t="s">
        <v>396</v>
      </c>
      <c r="N10" s="16" t="s">
        <v>22</v>
      </c>
    </row>
    <row r="11" spans="1:18" x14ac:dyDescent="0.2">
      <c r="A11" s="22" t="s">
        <v>27</v>
      </c>
      <c r="B11" s="31">
        <v>5204.76</v>
      </c>
      <c r="C11" s="31">
        <v>11239.14</v>
      </c>
      <c r="D11" s="31">
        <v>8909.76</v>
      </c>
      <c r="E11" s="31">
        <v>8763.51</v>
      </c>
      <c r="F11" s="31">
        <v>7057.26</v>
      </c>
      <c r="G11" s="31">
        <v>7807.14</v>
      </c>
      <c r="H11" s="31">
        <v>2776.23</v>
      </c>
      <c r="I11" s="31">
        <v>7807.14</v>
      </c>
      <c r="J11" s="31">
        <v>5204.76</v>
      </c>
      <c r="K11" s="31">
        <v>5204.76</v>
      </c>
      <c r="L11" s="31">
        <v>5204.76</v>
      </c>
      <c r="M11" s="31">
        <v>5204.76</v>
      </c>
      <c r="N11" s="31">
        <f>SUM(B11:M11)</f>
        <v>80383.98</v>
      </c>
    </row>
    <row r="12" spans="1:18" x14ac:dyDescent="0.2">
      <c r="A12" s="22" t="s">
        <v>30</v>
      </c>
      <c r="B12" s="31">
        <v>140754.49000000002</v>
      </c>
      <c r="C12" s="31">
        <v>211430.23000000004</v>
      </c>
      <c r="D12" s="31">
        <v>140235.12999999998</v>
      </c>
      <c r="E12" s="31">
        <v>138014.01</v>
      </c>
      <c r="F12" s="31">
        <v>137223.03</v>
      </c>
      <c r="G12" s="31">
        <v>138863.53</v>
      </c>
      <c r="H12" s="31">
        <v>141909.40000000002</v>
      </c>
      <c r="I12" s="31">
        <v>225659.42999999996</v>
      </c>
      <c r="J12" s="31">
        <v>147579.09999999998</v>
      </c>
      <c r="K12" s="31">
        <v>149160.99999999997</v>
      </c>
      <c r="L12" s="31">
        <v>153211.50000000003</v>
      </c>
      <c r="M12" s="31">
        <v>152051.41</v>
      </c>
      <c r="N12" s="31">
        <f t="shared" ref="N12:N33" si="0">SUM(B12:M12)</f>
        <v>1876092.26</v>
      </c>
    </row>
    <row r="13" spans="1:18" x14ac:dyDescent="0.2">
      <c r="A13" s="22" t="s">
        <v>31</v>
      </c>
      <c r="B13" s="31">
        <v>1488.56</v>
      </c>
      <c r="C13" s="31">
        <v>517.76</v>
      </c>
      <c r="D13" s="31">
        <v>3413.98</v>
      </c>
      <c r="E13" s="31">
        <v>1456.2</v>
      </c>
      <c r="F13" s="31">
        <v>453.04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f t="shared" si="0"/>
        <v>7329.54</v>
      </c>
    </row>
    <row r="14" spans="1:18" x14ac:dyDescent="0.2">
      <c r="A14" s="22" t="s">
        <v>32</v>
      </c>
      <c r="B14" s="32" t="s">
        <v>25</v>
      </c>
      <c r="C14" s="32" t="s">
        <v>25</v>
      </c>
      <c r="D14" s="32" t="s">
        <v>25</v>
      </c>
      <c r="E14" s="31">
        <v>307.42</v>
      </c>
      <c r="F14" s="31">
        <v>1294.4000000000001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f t="shared" si="0"/>
        <v>1601.8200000000002</v>
      </c>
    </row>
    <row r="15" spans="1:18" x14ac:dyDescent="0.2">
      <c r="A15" s="22" t="s">
        <v>34</v>
      </c>
      <c r="B15" s="32" t="s">
        <v>25</v>
      </c>
      <c r="C15" s="31">
        <v>778.8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f t="shared" si="0"/>
        <v>778.8</v>
      </c>
    </row>
    <row r="16" spans="1:18" x14ac:dyDescent="0.2">
      <c r="A16" s="22" t="s">
        <v>35</v>
      </c>
      <c r="B16" s="31">
        <v>2700.7400000000002</v>
      </c>
      <c r="C16" s="31">
        <v>1812.16</v>
      </c>
      <c r="D16" s="31">
        <v>501.58</v>
      </c>
      <c r="E16" s="31">
        <v>1488.56</v>
      </c>
      <c r="F16" s="31">
        <v>5273.3099999999995</v>
      </c>
      <c r="G16" s="31">
        <v>2174.25</v>
      </c>
      <c r="H16" s="31">
        <v>2018.25</v>
      </c>
      <c r="I16" s="31">
        <v>1998.75</v>
      </c>
      <c r="J16" s="31">
        <v>1735.5</v>
      </c>
      <c r="K16" s="31">
        <v>0</v>
      </c>
      <c r="L16" s="31">
        <v>0</v>
      </c>
      <c r="M16" s="31">
        <v>0</v>
      </c>
      <c r="N16" s="31">
        <f t="shared" si="0"/>
        <v>19703.099999999999</v>
      </c>
    </row>
    <row r="17" spans="1:14" x14ac:dyDescent="0.2">
      <c r="A17" s="22" t="s">
        <v>36</v>
      </c>
      <c r="B17" s="31">
        <v>314817.36999999994</v>
      </c>
      <c r="C17" s="31">
        <v>459119.08</v>
      </c>
      <c r="D17" s="31">
        <v>293627.13</v>
      </c>
      <c r="E17" s="31">
        <v>291475.7</v>
      </c>
      <c r="F17" s="31">
        <v>297388.81</v>
      </c>
      <c r="G17" s="31">
        <v>319739.64</v>
      </c>
      <c r="H17" s="31">
        <v>253911.72000000003</v>
      </c>
      <c r="I17" s="31">
        <v>333850.42000000004</v>
      </c>
      <c r="J17" s="31">
        <v>231547.33000000002</v>
      </c>
      <c r="K17" s="31">
        <v>227575.41999999998</v>
      </c>
      <c r="L17" s="31">
        <v>218310.24999999997</v>
      </c>
      <c r="M17" s="31">
        <v>205604.51999999996</v>
      </c>
      <c r="N17" s="31">
        <f t="shared" si="0"/>
        <v>3446967.39</v>
      </c>
    </row>
    <row r="18" spans="1:14" x14ac:dyDescent="0.2">
      <c r="A18" s="22" t="s">
        <v>37</v>
      </c>
      <c r="B18" s="31">
        <v>-257204.72</v>
      </c>
      <c r="C18" s="31">
        <v>-379561.58999999997</v>
      </c>
      <c r="D18" s="31">
        <v>-251886.74000000002</v>
      </c>
      <c r="E18" s="31">
        <v>-246968.05000000002</v>
      </c>
      <c r="F18" s="31">
        <v>-248600.95</v>
      </c>
      <c r="G18" s="31">
        <v>-268625.36</v>
      </c>
      <c r="H18" s="31">
        <v>-232500.77000000002</v>
      </c>
      <c r="I18" s="31">
        <v>-309589.48</v>
      </c>
      <c r="J18" s="31">
        <v>-215153.39</v>
      </c>
      <c r="K18" s="31">
        <v>-217739.84</v>
      </c>
      <c r="L18" s="31">
        <v>-209734.25</v>
      </c>
      <c r="M18" s="31">
        <v>-200941.25</v>
      </c>
      <c r="N18" s="31">
        <f t="shared" si="0"/>
        <v>-3038506.3899999997</v>
      </c>
    </row>
    <row r="19" spans="1:14" x14ac:dyDescent="0.2">
      <c r="A19" s="22" t="s">
        <v>38</v>
      </c>
      <c r="B19" s="32" t="s">
        <v>25</v>
      </c>
      <c r="C19" s="31">
        <v>1995.84</v>
      </c>
      <c r="D19" s="31">
        <v>2661.12</v>
      </c>
      <c r="E19" s="31">
        <v>147.84</v>
      </c>
      <c r="F19" s="31">
        <v>2956.8</v>
      </c>
      <c r="G19" s="31">
        <v>443.52</v>
      </c>
      <c r="H19" s="31">
        <v>887.04</v>
      </c>
      <c r="I19" s="31">
        <v>1034.8800000000001</v>
      </c>
      <c r="J19" s="31">
        <v>1589.28</v>
      </c>
      <c r="K19" s="31">
        <v>1552.32</v>
      </c>
      <c r="L19" s="31">
        <v>73.92</v>
      </c>
      <c r="M19" s="31">
        <v>0</v>
      </c>
      <c r="N19" s="31">
        <f t="shared" si="0"/>
        <v>13342.560000000001</v>
      </c>
    </row>
    <row r="20" spans="1:14" x14ac:dyDescent="0.2">
      <c r="A20" s="22" t="s">
        <v>39</v>
      </c>
      <c r="B20" s="31">
        <v>4257.3499999999995</v>
      </c>
      <c r="C20" s="31">
        <v>17551.010000000002</v>
      </c>
      <c r="D20" s="31">
        <v>2661.75</v>
      </c>
      <c r="E20" s="31">
        <v>0</v>
      </c>
      <c r="F20" s="31">
        <v>4198.53</v>
      </c>
      <c r="G20" s="31">
        <v>5257.93</v>
      </c>
      <c r="H20" s="31">
        <v>5925.8000000000011</v>
      </c>
      <c r="I20" s="31">
        <v>695.28</v>
      </c>
      <c r="J20" s="31">
        <v>-835.98</v>
      </c>
      <c r="K20" s="31">
        <v>-3665.18</v>
      </c>
      <c r="L20" s="31">
        <v>-3050.48</v>
      </c>
      <c r="M20" s="31">
        <v>1347.07</v>
      </c>
      <c r="N20" s="31">
        <f t="shared" si="0"/>
        <v>34343.079999999994</v>
      </c>
    </row>
    <row r="21" spans="1:14" x14ac:dyDescent="0.2">
      <c r="A21" s="22" t="s">
        <v>40</v>
      </c>
      <c r="B21" s="32">
        <v>-391.56</v>
      </c>
      <c r="C21" s="32">
        <v>-881.27</v>
      </c>
      <c r="D21" s="32">
        <v>937.9</v>
      </c>
      <c r="E21" s="32">
        <v>-368.9</v>
      </c>
      <c r="F21" s="32">
        <v>-451.42</v>
      </c>
      <c r="G21" s="32">
        <v>-203.87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1">
        <f t="shared" si="0"/>
        <v>-1359.12</v>
      </c>
    </row>
    <row r="22" spans="1:14" x14ac:dyDescent="0.2">
      <c r="A22" s="22" t="s">
        <v>41</v>
      </c>
      <c r="B22" s="32" t="s">
        <v>25</v>
      </c>
      <c r="C22" s="32" t="s">
        <v>25</v>
      </c>
      <c r="D22" s="32" t="s">
        <v>25</v>
      </c>
      <c r="E22" s="31">
        <v>138.34</v>
      </c>
      <c r="F22" s="31">
        <v>444.14</v>
      </c>
      <c r="G22" s="31">
        <v>-582.48</v>
      </c>
      <c r="H22" s="32" t="s">
        <v>25</v>
      </c>
      <c r="I22" s="32" t="s">
        <v>25</v>
      </c>
      <c r="J22" s="32" t="s">
        <v>25</v>
      </c>
      <c r="K22" s="32" t="s">
        <v>25</v>
      </c>
      <c r="L22" s="32" t="s">
        <v>25</v>
      </c>
      <c r="M22" s="32" t="s">
        <v>25</v>
      </c>
      <c r="N22" s="31">
        <f t="shared" si="0"/>
        <v>0</v>
      </c>
    </row>
    <row r="23" spans="1:14" x14ac:dyDescent="0.2">
      <c r="A23" s="22" t="s">
        <v>43</v>
      </c>
      <c r="B23" s="32" t="s">
        <v>25</v>
      </c>
      <c r="C23" s="31">
        <v>129.80000000000001</v>
      </c>
      <c r="D23" s="31">
        <v>-129.80000000000001</v>
      </c>
      <c r="E23" s="32" t="s">
        <v>25</v>
      </c>
      <c r="F23" s="32" t="s">
        <v>25</v>
      </c>
      <c r="G23" s="32" t="s">
        <v>25</v>
      </c>
      <c r="H23" s="32" t="s">
        <v>25</v>
      </c>
      <c r="I23" s="32" t="s">
        <v>25</v>
      </c>
      <c r="J23" s="32" t="s">
        <v>25</v>
      </c>
      <c r="K23" s="32" t="s">
        <v>25</v>
      </c>
      <c r="L23" s="32" t="s">
        <v>25</v>
      </c>
      <c r="M23" s="32" t="s">
        <v>25</v>
      </c>
      <c r="N23" s="31">
        <f t="shared" si="0"/>
        <v>0</v>
      </c>
    </row>
    <row r="24" spans="1:14" x14ac:dyDescent="0.2">
      <c r="A24" s="22" t="s">
        <v>44</v>
      </c>
      <c r="B24" s="31">
        <v>1336.12</v>
      </c>
      <c r="C24" s="31">
        <v>-1453.45</v>
      </c>
      <c r="D24" s="31">
        <v>-151.56</v>
      </c>
      <c r="E24" s="31">
        <v>519.38</v>
      </c>
      <c r="F24" s="31">
        <v>1703.1399999999999</v>
      </c>
      <c r="G24" s="31">
        <v>-1285.8600000000001</v>
      </c>
      <c r="H24" s="31">
        <v>123.82</v>
      </c>
      <c r="I24" s="31">
        <v>-877.82</v>
      </c>
      <c r="J24" s="31">
        <v>100.75</v>
      </c>
      <c r="K24" s="31">
        <v>-433.88</v>
      </c>
      <c r="L24" s="31">
        <v>0</v>
      </c>
      <c r="M24" s="31">
        <v>0</v>
      </c>
      <c r="N24" s="31">
        <f t="shared" si="0"/>
        <v>-419.36000000000058</v>
      </c>
    </row>
    <row r="25" spans="1:14" x14ac:dyDescent="0.2">
      <c r="A25" s="22" t="s">
        <v>46</v>
      </c>
      <c r="B25" s="31">
        <v>780.71</v>
      </c>
      <c r="C25" s="31">
        <v>-1509.9</v>
      </c>
      <c r="D25" s="31">
        <v>799.74</v>
      </c>
      <c r="E25" s="31">
        <v>1270.6500000000001</v>
      </c>
      <c r="F25" s="31">
        <v>-767.81</v>
      </c>
      <c r="G25" s="31">
        <v>-573.39</v>
      </c>
      <c r="H25" s="31">
        <v>-936.64</v>
      </c>
      <c r="I25" s="31">
        <v>-364.55</v>
      </c>
      <c r="J25" s="31">
        <v>0</v>
      </c>
      <c r="K25" s="31">
        <v>780.71</v>
      </c>
      <c r="L25" s="31">
        <v>520.48</v>
      </c>
      <c r="M25" s="31">
        <v>260.24</v>
      </c>
      <c r="N25" s="31">
        <f t="shared" si="0"/>
        <v>260.24000000000024</v>
      </c>
    </row>
    <row r="26" spans="1:14" x14ac:dyDescent="0.2">
      <c r="A26" s="22" t="s">
        <v>51</v>
      </c>
      <c r="B26" s="31">
        <v>23805.98</v>
      </c>
      <c r="C26" s="31">
        <v>-56152.21</v>
      </c>
      <c r="D26" s="31">
        <v>8009.4500000000007</v>
      </c>
      <c r="E26" s="31">
        <v>19126.440000000002</v>
      </c>
      <c r="F26" s="31">
        <v>-2088.84</v>
      </c>
      <c r="G26" s="31">
        <v>5907.9900000000007</v>
      </c>
      <c r="H26" s="31">
        <v>12246.749999999998</v>
      </c>
      <c r="I26" s="31">
        <v>-40649.18</v>
      </c>
      <c r="J26" s="31">
        <v>69.619999999999976</v>
      </c>
      <c r="K26" s="31">
        <v>23537.81</v>
      </c>
      <c r="L26" s="31">
        <v>17000.579999999998</v>
      </c>
      <c r="M26" s="31">
        <v>4756.37</v>
      </c>
      <c r="N26" s="31">
        <f t="shared" si="0"/>
        <v>15570.759999999998</v>
      </c>
    </row>
    <row r="27" spans="1:14" x14ac:dyDescent="0.2">
      <c r="A27" s="22" t="s">
        <v>52</v>
      </c>
      <c r="B27" s="32" t="s">
        <v>25</v>
      </c>
      <c r="C27" s="32" t="s">
        <v>25</v>
      </c>
      <c r="D27" s="32">
        <v>28801.51</v>
      </c>
      <c r="E27" s="32">
        <v>0</v>
      </c>
      <c r="F27" s="32">
        <v>0</v>
      </c>
      <c r="G27" s="32">
        <v>-134839.13</v>
      </c>
      <c r="H27" s="32">
        <v>0</v>
      </c>
      <c r="I27" s="32">
        <v>0</v>
      </c>
      <c r="J27" s="32">
        <v>83075.19</v>
      </c>
      <c r="K27" s="32">
        <v>0</v>
      </c>
      <c r="L27" s="32">
        <v>0</v>
      </c>
      <c r="M27" s="32">
        <v>-6829.99</v>
      </c>
      <c r="N27" s="31">
        <f t="shared" si="0"/>
        <v>-29792.420000000006</v>
      </c>
    </row>
    <row r="28" spans="1:14" x14ac:dyDescent="0.2">
      <c r="A28" s="22" t="s">
        <v>53</v>
      </c>
      <c r="B28" s="31">
        <v>210587.98</v>
      </c>
      <c r="C28" s="31">
        <v>305554.01</v>
      </c>
      <c r="D28" s="31">
        <v>201896.05</v>
      </c>
      <c r="E28" s="31">
        <v>206462.38</v>
      </c>
      <c r="F28" s="31">
        <v>203472.55</v>
      </c>
      <c r="G28" s="31">
        <v>211724.75</v>
      </c>
      <c r="H28" s="31">
        <v>206902.52</v>
      </c>
      <c r="I28" s="31">
        <v>288402.46000000002</v>
      </c>
      <c r="J28" s="31">
        <v>200742.71</v>
      </c>
      <c r="K28" s="31">
        <v>203248.72</v>
      </c>
      <c r="L28" s="31">
        <v>195066.17</v>
      </c>
      <c r="M28" s="31">
        <v>187302.77</v>
      </c>
      <c r="N28" s="31">
        <f t="shared" si="0"/>
        <v>2621363.0699999998</v>
      </c>
    </row>
    <row r="29" spans="1:14" x14ac:dyDescent="0.2">
      <c r="A29" s="22" t="s">
        <v>54</v>
      </c>
      <c r="B29" s="31">
        <v>-268200.63</v>
      </c>
      <c r="C29" s="31">
        <v>-385111.49999999994</v>
      </c>
      <c r="D29" s="31">
        <v>-243636.43999999997</v>
      </c>
      <c r="E29" s="31">
        <v>-250970.03</v>
      </c>
      <c r="F29" s="31">
        <v>-252260.41</v>
      </c>
      <c r="G29" s="31">
        <v>-262839.03000000003</v>
      </c>
      <c r="H29" s="31">
        <v>-228313.47000000003</v>
      </c>
      <c r="I29" s="31">
        <v>-312663.40000000002</v>
      </c>
      <c r="J29" s="31">
        <v>-217136.65000000002</v>
      </c>
      <c r="K29" s="31">
        <v>-213084.3</v>
      </c>
      <c r="L29" s="31">
        <v>-203642.16999999998</v>
      </c>
      <c r="M29" s="31">
        <v>-191966.03999999998</v>
      </c>
      <c r="N29" s="31">
        <f t="shared" si="0"/>
        <v>-3029824.0699999994</v>
      </c>
    </row>
    <row r="30" spans="1:14" s="30" customFormat="1" x14ac:dyDescent="0.2">
      <c r="A30" s="25" t="s">
        <v>55</v>
      </c>
      <c r="B30" s="26">
        <v>3691.49</v>
      </c>
      <c r="C30" s="26">
        <v>60201.3</v>
      </c>
      <c r="D30" s="26">
        <v>4856.1000000000004</v>
      </c>
      <c r="E30" s="26">
        <v>0</v>
      </c>
      <c r="F30" s="26">
        <v>347.64</v>
      </c>
      <c r="G30" s="26">
        <v>304.18</v>
      </c>
      <c r="H30" s="26">
        <v>1738.15</v>
      </c>
      <c r="I30" s="26">
        <v>173.82</v>
      </c>
      <c r="J30" s="26">
        <v>1129.8</v>
      </c>
      <c r="K30" s="26">
        <v>0</v>
      </c>
      <c r="L30" s="26">
        <v>0</v>
      </c>
      <c r="M30" s="26">
        <v>0</v>
      </c>
      <c r="N30" s="31">
        <f t="shared" si="0"/>
        <v>72442.48</v>
      </c>
    </row>
    <row r="31" spans="1:14" x14ac:dyDescent="0.2">
      <c r="A31" s="22" t="s">
        <v>56</v>
      </c>
      <c r="B31" s="34" t="s">
        <v>25</v>
      </c>
      <c r="C31" s="33">
        <v>1995.84</v>
      </c>
      <c r="D31" s="33">
        <v>2661.12</v>
      </c>
      <c r="E31" s="33">
        <v>147.84</v>
      </c>
      <c r="F31" s="33">
        <v>2956.8</v>
      </c>
      <c r="G31" s="33">
        <v>443.52</v>
      </c>
      <c r="H31" s="33">
        <v>887.04</v>
      </c>
      <c r="I31" s="33">
        <v>1034.8800000000001</v>
      </c>
      <c r="J31" s="33">
        <v>1589.28</v>
      </c>
      <c r="K31" s="33">
        <v>1552.32</v>
      </c>
      <c r="L31" s="33">
        <v>73.92</v>
      </c>
      <c r="M31" s="33">
        <v>0</v>
      </c>
      <c r="N31" s="31">
        <f t="shared" si="0"/>
        <v>13342.560000000001</v>
      </c>
    </row>
    <row r="32" spans="1:14" x14ac:dyDescent="0.2">
      <c r="A32" s="22" t="s">
        <v>57</v>
      </c>
      <c r="B32" s="33">
        <v>-4257.3499999999995</v>
      </c>
      <c r="C32" s="33">
        <v>-17551.010000000002</v>
      </c>
      <c r="D32" s="33">
        <v>-2661.75</v>
      </c>
      <c r="E32" s="33">
        <v>0</v>
      </c>
      <c r="F32" s="33">
        <v>-4198.53</v>
      </c>
      <c r="G32" s="33">
        <v>-5257.93</v>
      </c>
      <c r="H32" s="33">
        <v>-5925.8000000000011</v>
      </c>
      <c r="I32" s="33">
        <v>-695.28</v>
      </c>
      <c r="J32" s="33">
        <v>835.98</v>
      </c>
      <c r="K32" s="33">
        <v>3665.18</v>
      </c>
      <c r="L32" s="33">
        <v>3050.48</v>
      </c>
      <c r="M32" s="33">
        <v>-1347.07</v>
      </c>
      <c r="N32" s="31">
        <f t="shared" si="0"/>
        <v>-34343.079999999994</v>
      </c>
    </row>
    <row r="33" spans="1:14" x14ac:dyDescent="0.2">
      <c r="A33" s="22" t="s">
        <v>58</v>
      </c>
      <c r="B33" s="35" t="s">
        <v>25</v>
      </c>
      <c r="C33" s="36">
        <v>-1995.84</v>
      </c>
      <c r="D33" s="36">
        <v>-2661.12</v>
      </c>
      <c r="E33" s="36">
        <v>-147.84</v>
      </c>
      <c r="F33" s="36">
        <v>-2956.8</v>
      </c>
      <c r="G33" s="36">
        <v>-443.52</v>
      </c>
      <c r="H33" s="36">
        <v>-887.04</v>
      </c>
      <c r="I33" s="36">
        <v>-1034.8800000000001</v>
      </c>
      <c r="J33" s="36">
        <v>-1589.28</v>
      </c>
      <c r="K33" s="36">
        <v>-1552.32</v>
      </c>
      <c r="L33" s="36">
        <v>-73.92</v>
      </c>
      <c r="M33" s="36">
        <v>0</v>
      </c>
      <c r="N33" s="37">
        <f t="shared" si="0"/>
        <v>-13342.560000000001</v>
      </c>
    </row>
    <row r="34" spans="1:14" s="1" customFormat="1" x14ac:dyDescent="0.2">
      <c r="A34" s="23" t="s">
        <v>0</v>
      </c>
      <c r="B34" s="28">
        <f>SUM(B11:B33)</f>
        <v>179371.28999999989</v>
      </c>
      <c r="C34" s="28">
        <f t="shared" ref="C34:N34" si="1">SUM(C11:C33)</f>
        <v>228108.20000000007</v>
      </c>
      <c r="D34" s="28">
        <f t="shared" si="1"/>
        <v>198844.90999999997</v>
      </c>
      <c r="E34" s="28">
        <f t="shared" si="1"/>
        <v>170863.44999999998</v>
      </c>
      <c r="F34" s="28">
        <f t="shared" si="1"/>
        <v>153444.69</v>
      </c>
      <c r="G34" s="28">
        <f t="shared" si="1"/>
        <v>18015.880000000005</v>
      </c>
      <c r="H34" s="28">
        <f t="shared" si="1"/>
        <v>160763.00000000003</v>
      </c>
      <c r="I34" s="28">
        <f t="shared" si="1"/>
        <v>194782.47000000006</v>
      </c>
      <c r="J34" s="28">
        <f t="shared" si="1"/>
        <v>240483.99999999997</v>
      </c>
      <c r="K34" s="28">
        <f t="shared" si="1"/>
        <v>179802.71999999997</v>
      </c>
      <c r="L34" s="28">
        <f t="shared" si="1"/>
        <v>176011.24000000008</v>
      </c>
      <c r="M34" s="28">
        <f t="shared" si="1"/>
        <v>155442.78999999992</v>
      </c>
      <c r="N34" s="28">
        <f t="shared" si="1"/>
        <v>2055934.6400000011</v>
      </c>
    </row>
    <row r="35" spans="1:14" x14ac:dyDescent="0.2">
      <c r="A35" s="2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x14ac:dyDescent="0.2">
      <c r="A36" s="22" t="s">
        <v>61</v>
      </c>
      <c r="B36" s="33">
        <v>-270024.65999999997</v>
      </c>
      <c r="C36" s="33">
        <v>0</v>
      </c>
      <c r="D36" s="33">
        <v>0</v>
      </c>
      <c r="E36" s="33">
        <v>270024.65999999997</v>
      </c>
      <c r="F36" s="34" t="s">
        <v>25</v>
      </c>
      <c r="G36" s="34" t="s">
        <v>25</v>
      </c>
      <c r="H36" s="34" t="s">
        <v>25</v>
      </c>
      <c r="I36" s="34" t="s">
        <v>25</v>
      </c>
      <c r="J36" s="34" t="s">
        <v>25</v>
      </c>
      <c r="K36" s="34" t="s">
        <v>25</v>
      </c>
      <c r="L36" s="34" t="s">
        <v>25</v>
      </c>
      <c r="M36" s="34" t="s">
        <v>25</v>
      </c>
      <c r="N36" s="31">
        <f t="shared" ref="N36:N63" si="2">SUM(B36:M36)</f>
        <v>0</v>
      </c>
    </row>
    <row r="37" spans="1:14" x14ac:dyDescent="0.2">
      <c r="A37" s="22" t="s">
        <v>62</v>
      </c>
      <c r="B37" s="33">
        <v>24691.070000000007</v>
      </c>
      <c r="C37" s="33">
        <v>29407.17</v>
      </c>
      <c r="D37" s="33">
        <v>23225.590000000007</v>
      </c>
      <c r="E37" s="33">
        <v>24070.899999999994</v>
      </c>
      <c r="F37" s="33">
        <v>20626.810000000001</v>
      </c>
      <c r="G37" s="33">
        <v>20748.66</v>
      </c>
      <c r="H37" s="33">
        <v>21707</v>
      </c>
      <c r="I37" s="33">
        <v>27293.900000000005</v>
      </c>
      <c r="J37" s="33">
        <v>21772.360000000004</v>
      </c>
      <c r="K37" s="33">
        <v>25098.7</v>
      </c>
      <c r="L37" s="33">
        <v>24807.169999999995</v>
      </c>
      <c r="M37" s="33">
        <v>22880.45</v>
      </c>
      <c r="N37" s="31">
        <f t="shared" si="2"/>
        <v>286329.78000000003</v>
      </c>
    </row>
    <row r="38" spans="1:14" x14ac:dyDescent="0.2">
      <c r="A38" s="22" t="s">
        <v>63</v>
      </c>
      <c r="B38" s="33">
        <v>37824.620000000003</v>
      </c>
      <c r="C38" s="33">
        <v>45049.259999999995</v>
      </c>
      <c r="D38" s="33">
        <v>35579.630000000005</v>
      </c>
      <c r="E38" s="33">
        <v>36874.57</v>
      </c>
      <c r="F38" s="33">
        <v>31598.510000000006</v>
      </c>
      <c r="G38" s="33">
        <v>31785.170000000002</v>
      </c>
      <c r="H38" s="33">
        <v>33253.24</v>
      </c>
      <c r="I38" s="33">
        <v>41811.919999999998</v>
      </c>
      <c r="J38" s="33">
        <v>33255.300000000003</v>
      </c>
      <c r="K38" s="33">
        <v>38361.760000000002</v>
      </c>
      <c r="L38" s="33">
        <v>38002.47</v>
      </c>
      <c r="M38" s="33">
        <v>35050.920000000006</v>
      </c>
      <c r="N38" s="31">
        <f t="shared" si="2"/>
        <v>438447.37000000005</v>
      </c>
    </row>
    <row r="39" spans="1:14" x14ac:dyDescent="0.2">
      <c r="A39" s="11" t="s">
        <v>64</v>
      </c>
      <c r="B39" s="33">
        <v>-22710.52</v>
      </c>
      <c r="C39" s="33">
        <v>-28717.54</v>
      </c>
      <c r="D39" s="33">
        <v>-2500.6999999999998</v>
      </c>
      <c r="E39" s="33">
        <v>-20632.05</v>
      </c>
      <c r="F39" s="33">
        <v>23737.03</v>
      </c>
      <c r="G39" s="33">
        <v>20294.52</v>
      </c>
      <c r="H39" s="33">
        <v>12047.55</v>
      </c>
      <c r="I39" s="33">
        <v>45350.98</v>
      </c>
      <c r="J39" s="33">
        <v>32131.08</v>
      </c>
      <c r="K39" s="33">
        <v>14225.87</v>
      </c>
      <c r="L39" s="33">
        <v>17614.28</v>
      </c>
      <c r="M39" s="33">
        <v>24301.25</v>
      </c>
      <c r="N39" s="31">
        <f t="shared" si="2"/>
        <v>115141.75</v>
      </c>
    </row>
    <row r="40" spans="1:14" x14ac:dyDescent="0.2">
      <c r="A40" s="11" t="s">
        <v>65</v>
      </c>
      <c r="B40" s="33">
        <v>-76528.570000000007</v>
      </c>
      <c r="C40" s="33">
        <v>-86229.69</v>
      </c>
      <c r="D40" s="33">
        <v>-49316</v>
      </c>
      <c r="E40" s="33">
        <v>-74433.289999999994</v>
      </c>
      <c r="F40" s="33">
        <v>-7695.36</v>
      </c>
      <c r="G40" s="33">
        <v>-14141.6</v>
      </c>
      <c r="H40" s="33">
        <v>-25498.25</v>
      </c>
      <c r="I40" s="33">
        <v>29058.87</v>
      </c>
      <c r="J40" s="33">
        <v>8940.19</v>
      </c>
      <c r="K40" s="33">
        <v>-18124.54</v>
      </c>
      <c r="L40" s="33">
        <v>-11547.99</v>
      </c>
      <c r="M40" s="33">
        <v>-6765.74</v>
      </c>
      <c r="N40" s="31">
        <f t="shared" si="2"/>
        <v>-332281.96999999991</v>
      </c>
    </row>
    <row r="41" spans="1:14" x14ac:dyDescent="0.2">
      <c r="A41" s="11" t="s">
        <v>137</v>
      </c>
      <c r="B41" s="33">
        <v>-2822.57</v>
      </c>
      <c r="C41" s="33">
        <v>-5978.57</v>
      </c>
      <c r="D41" s="33">
        <v>-2458.4699999999998</v>
      </c>
      <c r="E41" s="33">
        <v>-5768.81</v>
      </c>
      <c r="F41" s="33">
        <v>1485.7</v>
      </c>
      <c r="G41" s="33">
        <v>628.49</v>
      </c>
      <c r="H41" s="33">
        <v>-61.59</v>
      </c>
      <c r="I41" s="33">
        <v>6776.2</v>
      </c>
      <c r="J41" s="33">
        <v>3685.11</v>
      </c>
      <c r="K41" s="33">
        <v>896.61</v>
      </c>
      <c r="L41" s="33">
        <v>1333.51</v>
      </c>
      <c r="M41" s="33">
        <v>202553.57</v>
      </c>
      <c r="N41" s="31">
        <f t="shared" si="2"/>
        <v>200269.18000000002</v>
      </c>
    </row>
    <row r="42" spans="1:14" x14ac:dyDescent="0.2">
      <c r="A42" s="11" t="s">
        <v>66</v>
      </c>
      <c r="B42" s="33">
        <v>30540.240000000002</v>
      </c>
      <c r="C42" s="33">
        <v>28503.09</v>
      </c>
      <c r="D42" s="33">
        <v>27451.82</v>
      </c>
      <c r="E42" s="33">
        <v>31924.62</v>
      </c>
      <c r="F42" s="33">
        <v>27196.6</v>
      </c>
      <c r="G42" s="33">
        <v>29191.71</v>
      </c>
      <c r="H42" s="33">
        <v>26627.88</v>
      </c>
      <c r="I42" s="33">
        <v>24043.9</v>
      </c>
      <c r="J42" s="33">
        <v>21565.56</v>
      </c>
      <c r="K42" s="33">
        <v>24843.52</v>
      </c>
      <c r="L42" s="33">
        <v>23568.63</v>
      </c>
      <c r="M42" s="33">
        <v>23170.73</v>
      </c>
      <c r="N42" s="31">
        <f t="shared" si="2"/>
        <v>318628.3</v>
      </c>
    </row>
    <row r="43" spans="1:14" x14ac:dyDescent="0.2">
      <c r="A43" s="11" t="s">
        <v>138</v>
      </c>
      <c r="B43" s="33">
        <v>32746.319999999989</v>
      </c>
      <c r="C43" s="33">
        <v>39000.97</v>
      </c>
      <c r="D43" s="33">
        <v>30802.739999999998</v>
      </c>
      <c r="E43" s="33">
        <v>31923.810000000005</v>
      </c>
      <c r="F43" s="33">
        <v>27356.11</v>
      </c>
      <c r="G43" s="33">
        <v>27517.719999999998</v>
      </c>
      <c r="H43" s="33">
        <v>28788.680000000004</v>
      </c>
      <c r="I43" s="33">
        <v>36198.28</v>
      </c>
      <c r="J43" s="33">
        <v>28910.790000000005</v>
      </c>
      <c r="K43" s="33">
        <v>33318.399999999994</v>
      </c>
      <c r="L43" s="33">
        <v>32900.29</v>
      </c>
      <c r="M43" s="33">
        <v>30345.02</v>
      </c>
      <c r="N43" s="31">
        <f t="shared" si="2"/>
        <v>379809.12999999995</v>
      </c>
    </row>
    <row r="44" spans="1:14" x14ac:dyDescent="0.2">
      <c r="A44" s="11" t="s">
        <v>139</v>
      </c>
      <c r="B44" s="33">
        <v>-16852.22</v>
      </c>
      <c r="C44" s="33">
        <v>-113810.33</v>
      </c>
      <c r="D44" s="33">
        <v>105865.37</v>
      </c>
      <c r="E44" s="33">
        <v>-352734.74</v>
      </c>
      <c r="F44" s="33">
        <v>-142.31</v>
      </c>
      <c r="G44" s="33">
        <v>-47980.14</v>
      </c>
      <c r="H44" s="33">
        <v>-98158.05</v>
      </c>
      <c r="I44" s="33">
        <v>17673.939999999999</v>
      </c>
      <c r="J44" s="33">
        <v>-32779.31</v>
      </c>
      <c r="K44" s="33">
        <v>-42149.88</v>
      </c>
      <c r="L44" s="33">
        <v>15799.77</v>
      </c>
      <c r="M44" s="33">
        <v>-132999.82999999999</v>
      </c>
      <c r="N44" s="31">
        <f t="shared" si="2"/>
        <v>-698267.73</v>
      </c>
    </row>
    <row r="45" spans="1:14" x14ac:dyDescent="0.2">
      <c r="A45" s="11" t="s">
        <v>140</v>
      </c>
      <c r="B45" s="33">
        <v>691.05</v>
      </c>
      <c r="C45" s="33">
        <v>11643.32</v>
      </c>
      <c r="D45" s="33">
        <v>1407.22</v>
      </c>
      <c r="E45" s="33">
        <v>27.68</v>
      </c>
      <c r="F45" s="33">
        <v>618.59</v>
      </c>
      <c r="G45" s="33">
        <v>139.97</v>
      </c>
      <c r="H45" s="33">
        <v>491.43</v>
      </c>
      <c r="I45" s="33">
        <v>226.27</v>
      </c>
      <c r="J45" s="33">
        <v>509.01</v>
      </c>
      <c r="K45" s="33">
        <v>290.58999999999997</v>
      </c>
      <c r="L45" s="33">
        <v>13.84</v>
      </c>
      <c r="M45" s="33">
        <v>0</v>
      </c>
      <c r="N45" s="31">
        <f t="shared" si="2"/>
        <v>16058.97</v>
      </c>
    </row>
    <row r="46" spans="1:14" x14ac:dyDescent="0.2">
      <c r="A46" s="11" t="s">
        <v>141</v>
      </c>
      <c r="B46" s="33">
        <v>7880.119999999999</v>
      </c>
      <c r="C46" s="33">
        <v>9385.260000000002</v>
      </c>
      <c r="D46" s="33">
        <v>7412.42</v>
      </c>
      <c r="E46" s="33">
        <v>7682.2099999999991</v>
      </c>
      <c r="F46" s="33">
        <v>6583.0300000000007</v>
      </c>
      <c r="G46" s="33">
        <v>6621.8900000000012</v>
      </c>
      <c r="H46" s="33">
        <v>6927.74</v>
      </c>
      <c r="I46" s="33">
        <v>8710.8299999999981</v>
      </c>
      <c r="J46" s="33">
        <v>6945.920000000001</v>
      </c>
      <c r="K46" s="33">
        <v>8007.7999999999984</v>
      </c>
      <c r="L46" s="33">
        <v>7917.17</v>
      </c>
      <c r="M46" s="33">
        <v>7302.3</v>
      </c>
      <c r="N46" s="31">
        <f t="shared" si="2"/>
        <v>91376.69</v>
      </c>
    </row>
    <row r="47" spans="1:14" x14ac:dyDescent="0.2">
      <c r="A47" s="11" t="s">
        <v>142</v>
      </c>
      <c r="B47" s="33">
        <v>-10218.959999999999</v>
      </c>
      <c r="C47" s="33">
        <v>-15185.02</v>
      </c>
      <c r="D47" s="33">
        <v>-8965.7800000000007</v>
      </c>
      <c r="E47" s="33">
        <v>-9529.31</v>
      </c>
      <c r="F47" s="33">
        <v>-1085.82</v>
      </c>
      <c r="G47" s="33">
        <v>-922.48</v>
      </c>
      <c r="H47" s="33">
        <v>-2535.92</v>
      </c>
      <c r="I47" s="33">
        <v>-241.24</v>
      </c>
      <c r="J47" s="33">
        <v>-4776.99</v>
      </c>
      <c r="K47" s="33">
        <v>-5334.38</v>
      </c>
      <c r="L47" s="33">
        <v>-5159.78</v>
      </c>
      <c r="M47" s="33">
        <v>-6003.73</v>
      </c>
      <c r="N47" s="31">
        <f t="shared" si="2"/>
        <v>-69959.409999999989</v>
      </c>
    </row>
    <row r="48" spans="1:14" x14ac:dyDescent="0.2">
      <c r="A48" s="11" t="s">
        <v>143</v>
      </c>
      <c r="B48" s="33">
        <v>185.31</v>
      </c>
      <c r="C48" s="33">
        <v>3122.3</v>
      </c>
      <c r="D48" s="33">
        <v>365.34000000000003</v>
      </c>
      <c r="E48" s="33">
        <v>7.19</v>
      </c>
      <c r="F48" s="33">
        <v>160.59</v>
      </c>
      <c r="G48" s="33">
        <v>36.340000000000003</v>
      </c>
      <c r="H48" s="33">
        <v>127.58</v>
      </c>
      <c r="I48" s="33">
        <v>58.74</v>
      </c>
      <c r="J48" s="33">
        <v>132.15</v>
      </c>
      <c r="K48" s="33">
        <v>75.45</v>
      </c>
      <c r="L48" s="33">
        <v>3.59</v>
      </c>
      <c r="M48" s="33">
        <v>0</v>
      </c>
      <c r="N48" s="31">
        <f t="shared" si="2"/>
        <v>4274.58</v>
      </c>
    </row>
    <row r="49" spans="1:14" x14ac:dyDescent="0.2">
      <c r="A49" s="11" t="s">
        <v>144</v>
      </c>
      <c r="B49" s="33">
        <v>87.570000000000007</v>
      </c>
      <c r="C49" s="33">
        <v>104.28</v>
      </c>
      <c r="D49" s="33">
        <v>82.37</v>
      </c>
      <c r="E49" s="33">
        <v>85.38</v>
      </c>
      <c r="F49" s="33">
        <v>73.14</v>
      </c>
      <c r="G49" s="33">
        <v>73.59</v>
      </c>
      <c r="H49" s="33">
        <v>76.960000000000008</v>
      </c>
      <c r="I49" s="33">
        <v>96.760000000000019</v>
      </c>
      <c r="J49" s="33">
        <v>77.03</v>
      </c>
      <c r="K49" s="33">
        <v>88.839999999999989</v>
      </c>
      <c r="L49" s="33">
        <v>87.990000000000009</v>
      </c>
      <c r="M49" s="33">
        <v>81.140000000000015</v>
      </c>
      <c r="N49" s="31">
        <f t="shared" si="2"/>
        <v>1015.0500000000001</v>
      </c>
    </row>
    <row r="50" spans="1:14" x14ac:dyDescent="0.2">
      <c r="A50" s="11" t="s">
        <v>145</v>
      </c>
      <c r="B50" s="34">
        <v>2178.25</v>
      </c>
      <c r="C50" s="34">
        <v>-669.13</v>
      </c>
      <c r="D50" s="34">
        <v>-432.94</v>
      </c>
      <c r="E50" s="34">
        <v>8146.87</v>
      </c>
      <c r="F50" s="34">
        <v>808.2</v>
      </c>
      <c r="G50" s="34">
        <v>813.56</v>
      </c>
      <c r="H50" s="34">
        <v>-1234.1600000000001</v>
      </c>
      <c r="I50" s="34">
        <v>-13076.59</v>
      </c>
      <c r="J50" s="34">
        <v>11984.64</v>
      </c>
      <c r="K50" s="34">
        <v>-825.19</v>
      </c>
      <c r="L50" s="34">
        <v>-506.36</v>
      </c>
      <c r="M50" s="33">
        <v>-473.62</v>
      </c>
      <c r="N50" s="31">
        <f t="shared" si="2"/>
        <v>6713.5299999999988</v>
      </c>
    </row>
    <row r="51" spans="1:14" x14ac:dyDescent="0.2">
      <c r="A51" s="11" t="s">
        <v>146</v>
      </c>
      <c r="B51" s="33">
        <v>1.85</v>
      </c>
      <c r="C51" s="33">
        <v>31.11</v>
      </c>
      <c r="D51" s="33">
        <v>3.75</v>
      </c>
      <c r="E51" s="33">
        <v>7.0000000000000007E-2</v>
      </c>
      <c r="F51" s="33">
        <v>1.6400000000000001</v>
      </c>
      <c r="G51" s="33">
        <v>0.37</v>
      </c>
      <c r="H51" s="33">
        <v>1.31</v>
      </c>
      <c r="I51" s="33">
        <v>0.61</v>
      </c>
      <c r="J51" s="33">
        <v>1.3599999999999999</v>
      </c>
      <c r="K51" s="33">
        <v>0.78</v>
      </c>
      <c r="L51" s="33">
        <v>0.04</v>
      </c>
      <c r="M51" s="33">
        <v>0</v>
      </c>
      <c r="N51" s="31">
        <f t="shared" si="2"/>
        <v>42.89</v>
      </c>
    </row>
    <row r="52" spans="1:14" x14ac:dyDescent="0.2">
      <c r="A52" s="11" t="s">
        <v>147</v>
      </c>
      <c r="B52" s="33">
        <v>875.56</v>
      </c>
      <c r="C52" s="33">
        <v>1042.8300000000002</v>
      </c>
      <c r="D52" s="33">
        <v>823.61</v>
      </c>
      <c r="E52" s="33">
        <v>853.57999999999993</v>
      </c>
      <c r="F52" s="33">
        <v>731.44</v>
      </c>
      <c r="G52" s="33">
        <v>735.76999999999987</v>
      </c>
      <c r="H52" s="33">
        <v>769.75</v>
      </c>
      <c r="I52" s="33">
        <v>967.8599999999999</v>
      </c>
      <c r="J52" s="33">
        <v>771.29</v>
      </c>
      <c r="K52" s="33">
        <v>889.31999999999994</v>
      </c>
      <c r="L52" s="33">
        <v>879.68999999999983</v>
      </c>
      <c r="M52" s="33">
        <v>811.36</v>
      </c>
      <c r="N52" s="31">
        <f t="shared" si="2"/>
        <v>10152.060000000001</v>
      </c>
    </row>
    <row r="53" spans="1:14" x14ac:dyDescent="0.2">
      <c r="A53" s="11" t="s">
        <v>148</v>
      </c>
      <c r="B53" s="33">
        <v>-4815.5</v>
      </c>
      <c r="C53" s="33">
        <v>-3850.98</v>
      </c>
      <c r="D53" s="33">
        <v>-3996.16</v>
      </c>
      <c r="E53" s="33">
        <v>-3938.66</v>
      </c>
      <c r="F53" s="33">
        <v>-3555.83</v>
      </c>
      <c r="G53" s="33">
        <v>-3711.39</v>
      </c>
      <c r="H53" s="33">
        <v>-3433.22</v>
      </c>
      <c r="I53" s="33">
        <v>-1323.07</v>
      </c>
      <c r="J53" s="33">
        <v>-2444.67</v>
      </c>
      <c r="K53" s="33">
        <v>-2882.48</v>
      </c>
      <c r="L53" s="33">
        <v>-2649.72</v>
      </c>
      <c r="M53" s="33">
        <v>-2468.7800000000002</v>
      </c>
      <c r="N53" s="31">
        <f t="shared" si="2"/>
        <v>-39070.46</v>
      </c>
    </row>
    <row r="54" spans="1:14" x14ac:dyDescent="0.2">
      <c r="A54" s="11" t="s">
        <v>149</v>
      </c>
      <c r="B54" s="33">
        <v>4.0599999999999996</v>
      </c>
      <c r="C54" s="33">
        <v>68.430000000000007</v>
      </c>
      <c r="D54" s="33">
        <v>8.27</v>
      </c>
      <c r="E54" s="33">
        <v>0.16</v>
      </c>
      <c r="F54" s="33">
        <v>3.64</v>
      </c>
      <c r="G54" s="33">
        <v>0.83</v>
      </c>
      <c r="H54" s="33">
        <v>2.89</v>
      </c>
      <c r="I54" s="33">
        <v>1.33</v>
      </c>
      <c r="J54" s="33">
        <v>2.99</v>
      </c>
      <c r="K54" s="33">
        <v>1.7</v>
      </c>
      <c r="L54" s="33">
        <v>0.08</v>
      </c>
      <c r="M54" s="33">
        <v>0</v>
      </c>
      <c r="N54" s="31">
        <f t="shared" si="2"/>
        <v>94.38</v>
      </c>
    </row>
    <row r="55" spans="1:14" x14ac:dyDescent="0.2">
      <c r="A55" s="11" t="s">
        <v>150</v>
      </c>
      <c r="B55" s="33">
        <v>875.56</v>
      </c>
      <c r="C55" s="33">
        <v>1042.8300000000002</v>
      </c>
      <c r="D55" s="33">
        <v>823.61</v>
      </c>
      <c r="E55" s="33">
        <v>853.57999999999993</v>
      </c>
      <c r="F55" s="33">
        <v>731.44</v>
      </c>
      <c r="G55" s="33">
        <v>735.76999999999987</v>
      </c>
      <c r="H55" s="33">
        <v>769.75</v>
      </c>
      <c r="I55" s="33">
        <v>967.8599999999999</v>
      </c>
      <c r="J55" s="33">
        <v>773.44999999999993</v>
      </c>
      <c r="K55" s="33">
        <v>891.24999999999989</v>
      </c>
      <c r="L55" s="33">
        <v>879.68999999999983</v>
      </c>
      <c r="M55" s="33">
        <v>811.36</v>
      </c>
      <c r="N55" s="31">
        <f t="shared" si="2"/>
        <v>10156.15</v>
      </c>
    </row>
    <row r="56" spans="1:14" x14ac:dyDescent="0.2">
      <c r="A56" s="11" t="s">
        <v>151</v>
      </c>
      <c r="B56" s="33">
        <v>-421.52</v>
      </c>
      <c r="C56" s="33">
        <v>-637.94000000000005</v>
      </c>
      <c r="D56" s="33">
        <v>244.39</v>
      </c>
      <c r="E56" s="33">
        <v>-292.19</v>
      </c>
      <c r="F56" s="33">
        <v>-258.91000000000003</v>
      </c>
      <c r="G56" s="33">
        <v>1196.3</v>
      </c>
      <c r="H56" s="33">
        <v>851.91</v>
      </c>
      <c r="I56" s="33">
        <v>734.38</v>
      </c>
      <c r="J56" s="33">
        <v>1565.69</v>
      </c>
      <c r="K56" s="33">
        <v>931.92</v>
      </c>
      <c r="L56" s="33">
        <v>1053.51</v>
      </c>
      <c r="M56" s="33">
        <v>-3468.86</v>
      </c>
      <c r="N56" s="31">
        <f t="shared" si="2"/>
        <v>1498.6799999999998</v>
      </c>
    </row>
    <row r="57" spans="1:14" x14ac:dyDescent="0.2">
      <c r="A57" s="11" t="s">
        <v>152</v>
      </c>
      <c r="B57" s="33">
        <v>19.57</v>
      </c>
      <c r="C57" s="33">
        <v>329.64</v>
      </c>
      <c r="D57" s="33">
        <v>39.83</v>
      </c>
      <c r="E57" s="33">
        <v>0.78</v>
      </c>
      <c r="F57" s="33">
        <v>17.510000000000002</v>
      </c>
      <c r="G57" s="33">
        <v>3.96</v>
      </c>
      <c r="H57" s="33">
        <v>13.91</v>
      </c>
      <c r="I57" s="33">
        <v>6.41</v>
      </c>
      <c r="J57" s="33">
        <v>14.41</v>
      </c>
      <c r="K57" s="33">
        <v>8.23</v>
      </c>
      <c r="L57" s="33">
        <v>0.39</v>
      </c>
      <c r="M57" s="33">
        <v>0</v>
      </c>
      <c r="N57" s="31">
        <f t="shared" si="2"/>
        <v>454.64</v>
      </c>
    </row>
    <row r="58" spans="1:14" x14ac:dyDescent="0.2">
      <c r="A58" s="11" t="s">
        <v>153</v>
      </c>
      <c r="B58" s="33">
        <v>1576.0300000000004</v>
      </c>
      <c r="C58" s="33">
        <v>1877.04</v>
      </c>
      <c r="D58" s="33">
        <v>1482.4699999999998</v>
      </c>
      <c r="E58" s="33">
        <v>1536.4300000000003</v>
      </c>
      <c r="F58" s="33">
        <v>1316.59</v>
      </c>
      <c r="G58" s="33">
        <v>1324.38</v>
      </c>
      <c r="H58" s="33">
        <v>1385.5400000000002</v>
      </c>
      <c r="I58" s="33">
        <v>1742.2000000000003</v>
      </c>
      <c r="J58" s="33">
        <v>1391.1399999999999</v>
      </c>
      <c r="K58" s="33">
        <v>1603.3</v>
      </c>
      <c r="L58" s="33">
        <v>1583.4200000000003</v>
      </c>
      <c r="M58" s="33">
        <v>1460.4899999999998</v>
      </c>
      <c r="N58" s="31">
        <f t="shared" si="2"/>
        <v>18279.030000000006</v>
      </c>
    </row>
    <row r="59" spans="1:14" x14ac:dyDescent="0.2">
      <c r="A59" s="11" t="s">
        <v>154</v>
      </c>
      <c r="B59" s="33">
        <v>-2141.88</v>
      </c>
      <c r="C59" s="33">
        <v>-2435.83</v>
      </c>
      <c r="D59" s="33">
        <v>-964.75</v>
      </c>
      <c r="E59" s="33">
        <v>-2872.24</v>
      </c>
      <c r="F59" s="33">
        <v>-2731.65</v>
      </c>
      <c r="G59" s="33">
        <v>465.61</v>
      </c>
      <c r="H59" s="33">
        <v>29.32</v>
      </c>
      <c r="I59" s="33">
        <v>-489.97</v>
      </c>
      <c r="J59" s="33">
        <v>1442.16</v>
      </c>
      <c r="K59" s="33">
        <v>298.37</v>
      </c>
      <c r="L59" s="33">
        <v>543.34</v>
      </c>
      <c r="M59" s="33">
        <v>-7211.34</v>
      </c>
      <c r="N59" s="31">
        <f t="shared" si="2"/>
        <v>-16068.859999999999</v>
      </c>
    </row>
    <row r="60" spans="1:14" x14ac:dyDescent="0.2">
      <c r="A60" s="11" t="s">
        <v>155</v>
      </c>
      <c r="B60" s="33">
        <v>31.75</v>
      </c>
      <c r="C60" s="33">
        <v>534.88</v>
      </c>
      <c r="D60" s="33">
        <v>64.650000000000006</v>
      </c>
      <c r="E60" s="33">
        <v>1.27</v>
      </c>
      <c r="F60" s="33">
        <v>28.42</v>
      </c>
      <c r="G60" s="33">
        <v>6.43</v>
      </c>
      <c r="H60" s="33">
        <v>22.58</v>
      </c>
      <c r="I60" s="33">
        <v>10.39</v>
      </c>
      <c r="J60" s="33">
        <v>23.39</v>
      </c>
      <c r="K60" s="33">
        <v>13.35</v>
      </c>
      <c r="L60" s="33">
        <v>0.64</v>
      </c>
      <c r="M60" s="33">
        <v>0</v>
      </c>
      <c r="N60" s="31">
        <f t="shared" si="2"/>
        <v>737.74999999999989</v>
      </c>
    </row>
    <row r="61" spans="1:14" x14ac:dyDescent="0.2">
      <c r="A61" s="11" t="s">
        <v>69</v>
      </c>
      <c r="B61" s="33">
        <v>518.66</v>
      </c>
      <c r="C61" s="33">
        <v>8738.69</v>
      </c>
      <c r="D61" s="33">
        <v>1056.1799999999998</v>
      </c>
      <c r="E61" s="33">
        <v>20.77</v>
      </c>
      <c r="F61" s="33">
        <v>464.28</v>
      </c>
      <c r="G61" s="33">
        <v>105.05</v>
      </c>
      <c r="H61" s="33">
        <v>368.84</v>
      </c>
      <c r="I61" s="33">
        <v>169.82</v>
      </c>
      <c r="J61" s="33">
        <v>382.03</v>
      </c>
      <c r="K61" s="33">
        <v>218.1</v>
      </c>
      <c r="L61" s="33">
        <v>10.39</v>
      </c>
      <c r="M61" s="33">
        <v>0</v>
      </c>
      <c r="N61" s="31">
        <f t="shared" si="2"/>
        <v>12052.810000000001</v>
      </c>
    </row>
    <row r="62" spans="1:14" x14ac:dyDescent="0.2">
      <c r="A62" s="11" t="s">
        <v>70</v>
      </c>
      <c r="B62" s="33">
        <v>795.51</v>
      </c>
      <c r="C62" s="33">
        <v>13403.48</v>
      </c>
      <c r="D62" s="33">
        <v>1619.97</v>
      </c>
      <c r="E62" s="33">
        <v>31.86</v>
      </c>
      <c r="F62" s="33">
        <v>712.11</v>
      </c>
      <c r="G62" s="33">
        <v>161.13</v>
      </c>
      <c r="H62" s="33">
        <v>565.73</v>
      </c>
      <c r="I62" s="33">
        <v>260.47000000000003</v>
      </c>
      <c r="J62" s="33">
        <v>585.96</v>
      </c>
      <c r="K62" s="33">
        <v>334.53</v>
      </c>
      <c r="L62" s="33">
        <v>15.93</v>
      </c>
      <c r="M62" s="33">
        <v>0</v>
      </c>
      <c r="N62" s="31">
        <f t="shared" si="2"/>
        <v>18486.68</v>
      </c>
    </row>
    <row r="63" spans="1:14" x14ac:dyDescent="0.2">
      <c r="A63" s="11" t="s">
        <v>156</v>
      </c>
      <c r="B63" s="36">
        <v>70.14</v>
      </c>
      <c r="C63" s="36">
        <v>1181.7400000000002</v>
      </c>
      <c r="D63" s="36">
        <v>142.82</v>
      </c>
      <c r="E63" s="36">
        <v>2.81</v>
      </c>
      <c r="F63" s="36">
        <v>62.79</v>
      </c>
      <c r="G63" s="36">
        <v>14.21</v>
      </c>
      <c r="H63" s="36">
        <v>49.87</v>
      </c>
      <c r="I63" s="36">
        <v>22.96</v>
      </c>
      <c r="J63" s="36">
        <v>51.66</v>
      </c>
      <c r="K63" s="36">
        <v>29.49</v>
      </c>
      <c r="L63" s="36">
        <v>1.4</v>
      </c>
      <c r="M63" s="36">
        <v>0</v>
      </c>
      <c r="N63" s="37">
        <f t="shared" si="2"/>
        <v>1629.8900000000003</v>
      </c>
    </row>
    <row r="64" spans="1:14" s="1" customFormat="1" x14ac:dyDescent="0.2">
      <c r="A64" s="27" t="s">
        <v>1</v>
      </c>
      <c r="B64" s="28">
        <f>SUM(B36:B63)</f>
        <v>-264943.16000000003</v>
      </c>
      <c r="C64" s="28">
        <f t="shared" ref="C64:N64" si="3">SUM(C36:C63)</f>
        <v>-63048.710000000014</v>
      </c>
      <c r="D64" s="28">
        <f t="shared" si="3"/>
        <v>169867.24999999997</v>
      </c>
      <c r="E64" s="28">
        <f t="shared" si="3"/>
        <v>-56132.090000000011</v>
      </c>
      <c r="F64" s="28">
        <f t="shared" si="3"/>
        <v>128844.29000000001</v>
      </c>
      <c r="G64" s="28">
        <f t="shared" si="3"/>
        <v>75845.820000000036</v>
      </c>
      <c r="H64" s="28">
        <f t="shared" si="3"/>
        <v>3958.2700000000068</v>
      </c>
      <c r="I64" s="28">
        <f t="shared" si="3"/>
        <v>227054.00999999998</v>
      </c>
      <c r="J64" s="28">
        <f t="shared" si="3"/>
        <v>136913.70000000004</v>
      </c>
      <c r="K64" s="28">
        <f t="shared" si="3"/>
        <v>81111.41</v>
      </c>
      <c r="L64" s="28">
        <f t="shared" si="3"/>
        <v>147153.38000000003</v>
      </c>
      <c r="M64" s="28">
        <f t="shared" si="3"/>
        <v>189376.69</v>
      </c>
      <c r="N64" s="28">
        <f t="shared" si="3"/>
        <v>776000.86000000034</v>
      </c>
    </row>
    <row r="65" spans="1:14" x14ac:dyDescent="0.2">
      <c r="A65" s="1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x14ac:dyDescent="0.2">
      <c r="A66" s="11" t="s">
        <v>71</v>
      </c>
      <c r="B66" s="33">
        <v>9199.84</v>
      </c>
      <c r="C66" s="33">
        <v>13452.46</v>
      </c>
      <c r="D66" s="33">
        <v>3652.91</v>
      </c>
      <c r="E66" s="33">
        <v>1919.29</v>
      </c>
      <c r="F66" s="33">
        <v>0</v>
      </c>
      <c r="G66" s="33">
        <v>3738.19</v>
      </c>
      <c r="H66" s="33">
        <v>3095.48</v>
      </c>
      <c r="I66" s="33">
        <v>12246.92</v>
      </c>
      <c r="J66" s="33">
        <v>13525.86</v>
      </c>
      <c r="K66" s="33">
        <v>6681.75</v>
      </c>
      <c r="L66" s="33">
        <v>7465.93</v>
      </c>
      <c r="M66" s="33">
        <v>3963.36</v>
      </c>
      <c r="N66" s="31">
        <f t="shared" ref="N66:N86" si="4">SUM(B66:M66)</f>
        <v>78941.990000000005</v>
      </c>
    </row>
    <row r="67" spans="1:14" x14ac:dyDescent="0.2">
      <c r="A67" s="11" t="s">
        <v>303</v>
      </c>
      <c r="B67" s="33">
        <v>140.5</v>
      </c>
      <c r="C67" s="33">
        <v>0</v>
      </c>
      <c r="D67" s="33">
        <v>30592.28</v>
      </c>
      <c r="E67" s="33">
        <v>639.52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1">
        <f t="shared" si="4"/>
        <v>31372.3</v>
      </c>
    </row>
    <row r="68" spans="1:14" x14ac:dyDescent="0.2">
      <c r="A68" s="11" t="s">
        <v>189</v>
      </c>
      <c r="B68" s="34" t="s">
        <v>25</v>
      </c>
      <c r="C68" s="33">
        <v>250.14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1">
        <f t="shared" si="4"/>
        <v>250.14</v>
      </c>
    </row>
    <row r="69" spans="1:14" x14ac:dyDescent="0.2">
      <c r="A69" s="11" t="s">
        <v>72</v>
      </c>
      <c r="B69" s="33">
        <v>125</v>
      </c>
      <c r="C69" s="33">
        <v>125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1">
        <f t="shared" si="4"/>
        <v>250</v>
      </c>
    </row>
    <row r="70" spans="1:14" x14ac:dyDescent="0.2">
      <c r="A70" s="11" t="s">
        <v>304</v>
      </c>
      <c r="B70" s="34" t="s">
        <v>25</v>
      </c>
      <c r="C70" s="34" t="s">
        <v>25</v>
      </c>
      <c r="D70" s="34" t="s">
        <v>25</v>
      </c>
      <c r="E70" s="34" t="s">
        <v>25</v>
      </c>
      <c r="F70" s="33">
        <v>117.65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1">
        <f t="shared" si="4"/>
        <v>117.65</v>
      </c>
    </row>
    <row r="71" spans="1:14" x14ac:dyDescent="0.2">
      <c r="A71" s="11" t="s">
        <v>305</v>
      </c>
      <c r="B71" s="34" t="s">
        <v>25</v>
      </c>
      <c r="C71" s="34" t="s">
        <v>25</v>
      </c>
      <c r="D71" s="34" t="s">
        <v>25</v>
      </c>
      <c r="E71" s="34" t="s">
        <v>25</v>
      </c>
      <c r="F71" s="33">
        <v>-42.52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1">
        <f t="shared" si="4"/>
        <v>-42.52</v>
      </c>
    </row>
    <row r="72" spans="1:14" x14ac:dyDescent="0.2">
      <c r="A72" s="11" t="s">
        <v>191</v>
      </c>
      <c r="B72" s="34" t="s">
        <v>25</v>
      </c>
      <c r="C72" s="33">
        <v>-138.35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1">
        <f t="shared" si="4"/>
        <v>-138.35</v>
      </c>
    </row>
    <row r="73" spans="1:14" x14ac:dyDescent="0.2">
      <c r="A73" s="11" t="s">
        <v>192</v>
      </c>
      <c r="B73" s="33">
        <v>-81.069999999999993</v>
      </c>
      <c r="C73" s="33">
        <v>-68.75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1">
        <f t="shared" si="4"/>
        <v>-149.82</v>
      </c>
    </row>
    <row r="74" spans="1:14" x14ac:dyDescent="0.2">
      <c r="A74" s="11" t="s">
        <v>194</v>
      </c>
      <c r="B74" s="33">
        <v>-6299.5800000000008</v>
      </c>
      <c r="C74" s="33">
        <v>-10003.499999999998</v>
      </c>
      <c r="D74" s="33">
        <v>-8944.0500000000011</v>
      </c>
      <c r="E74" s="33">
        <v>-9149.7999999999993</v>
      </c>
      <c r="F74" s="33">
        <v>-22217.309999999998</v>
      </c>
      <c r="G74" s="33">
        <v>-8200.36</v>
      </c>
      <c r="H74" s="33">
        <v>-35688.200000000004</v>
      </c>
      <c r="I74" s="33">
        <v>-10989.73</v>
      </c>
      <c r="J74" s="33">
        <v>-17782.09</v>
      </c>
      <c r="K74" s="33">
        <v>-10686.490000000002</v>
      </c>
      <c r="L74" s="33">
        <v>-10690.3</v>
      </c>
      <c r="M74" s="33">
        <v>-63326.75</v>
      </c>
      <c r="N74" s="31">
        <f t="shared" si="4"/>
        <v>-213978.15999999997</v>
      </c>
    </row>
    <row r="75" spans="1:14" x14ac:dyDescent="0.2">
      <c r="A75" s="11" t="s">
        <v>73</v>
      </c>
      <c r="B75" s="33">
        <v>98000</v>
      </c>
      <c r="C75" s="33">
        <v>169803.75000000003</v>
      </c>
      <c r="D75" s="33">
        <v>190000</v>
      </c>
      <c r="E75" s="33">
        <v>405812.83</v>
      </c>
      <c r="F75" s="33">
        <v>275811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938570.35</v>
      </c>
      <c r="N75" s="31">
        <f t="shared" si="4"/>
        <v>2077997.9300000002</v>
      </c>
    </row>
    <row r="76" spans="1:14" x14ac:dyDescent="0.2">
      <c r="A76" s="11" t="s">
        <v>164</v>
      </c>
      <c r="B76" s="33">
        <v>-53000</v>
      </c>
      <c r="C76" s="33">
        <v>-90028.54</v>
      </c>
      <c r="D76" s="33">
        <v>-103000</v>
      </c>
      <c r="E76" s="33">
        <v>-202000</v>
      </c>
      <c r="F76" s="33">
        <v>-150185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-509818.38</v>
      </c>
      <c r="N76" s="31">
        <f t="shared" si="4"/>
        <v>-1108031.92</v>
      </c>
    </row>
    <row r="77" spans="1:14" x14ac:dyDescent="0.2">
      <c r="A77" s="11" t="s">
        <v>75</v>
      </c>
      <c r="B77" s="33">
        <v>1298.9500000000003</v>
      </c>
      <c r="C77" s="33">
        <v>7003.14</v>
      </c>
      <c r="D77" s="33">
        <v>7226.4000000000015</v>
      </c>
      <c r="E77" s="33">
        <v>7501.8299999999981</v>
      </c>
      <c r="F77" s="33">
        <v>7429.1000000000022</v>
      </c>
      <c r="G77" s="33">
        <v>7501.8100000000013</v>
      </c>
      <c r="H77" s="33">
        <v>32602.350000000013</v>
      </c>
      <c r="I77" s="33">
        <v>11190.120000000003</v>
      </c>
      <c r="J77" s="33">
        <v>18646.670000000002</v>
      </c>
      <c r="K77" s="33">
        <v>12074.54</v>
      </c>
      <c r="L77" s="33">
        <v>12074.679999999997</v>
      </c>
      <c r="M77" s="33">
        <v>118922.79000000001</v>
      </c>
      <c r="N77" s="31">
        <f t="shared" si="4"/>
        <v>243472.38</v>
      </c>
    </row>
    <row r="78" spans="1:14" x14ac:dyDescent="0.2">
      <c r="A78" s="11" t="s">
        <v>76</v>
      </c>
      <c r="B78" s="33">
        <v>8724.1</v>
      </c>
      <c r="C78" s="33">
        <v>8442.7100000000009</v>
      </c>
      <c r="D78" s="33">
        <v>8711.99</v>
      </c>
      <c r="E78" s="33">
        <v>8724.1499999999978</v>
      </c>
      <c r="F78" s="33">
        <v>19587.689999999999</v>
      </c>
      <c r="G78" s="33">
        <v>7932.2499999999982</v>
      </c>
      <c r="H78" s="33">
        <v>36548.769999999997</v>
      </c>
      <c r="I78" s="33">
        <v>10451.479999999998</v>
      </c>
      <c r="J78" s="33">
        <v>16358.259999999998</v>
      </c>
      <c r="K78" s="33">
        <v>9033.51</v>
      </c>
      <c r="L78" s="33">
        <v>9033.61</v>
      </c>
      <c r="M78" s="33">
        <v>8742.17</v>
      </c>
      <c r="N78" s="31">
        <f t="shared" si="4"/>
        <v>152290.69000000003</v>
      </c>
    </row>
    <row r="79" spans="1:14" x14ac:dyDescent="0.2">
      <c r="A79" s="11" t="s">
        <v>77</v>
      </c>
      <c r="B79" s="34">
        <v>1062.92</v>
      </c>
      <c r="C79" s="34">
        <v>8615.89</v>
      </c>
      <c r="D79" s="34">
        <v>1069.81</v>
      </c>
      <c r="E79" s="34">
        <v>1074.51</v>
      </c>
      <c r="F79" s="34">
        <v>5727.61</v>
      </c>
      <c r="G79" s="34">
        <v>790.74</v>
      </c>
      <c r="H79" s="34">
        <v>765.23</v>
      </c>
      <c r="I79" s="34">
        <v>790.72</v>
      </c>
      <c r="J79" s="34">
        <v>765.22</v>
      </c>
      <c r="K79" s="34">
        <v>790.73</v>
      </c>
      <c r="L79" s="34">
        <v>790.73</v>
      </c>
      <c r="M79" s="33">
        <v>765.21</v>
      </c>
      <c r="N79" s="31">
        <f t="shared" si="4"/>
        <v>23009.32</v>
      </c>
    </row>
    <row r="80" spans="1:14" x14ac:dyDescent="0.2">
      <c r="A80" s="11" t="s">
        <v>78</v>
      </c>
      <c r="B80" s="33">
        <v>683.3</v>
      </c>
      <c r="C80" s="33">
        <v>683.3</v>
      </c>
      <c r="D80" s="33">
        <v>683.3</v>
      </c>
      <c r="E80" s="33">
        <v>683.3</v>
      </c>
      <c r="F80" s="33">
        <v>683.3</v>
      </c>
      <c r="G80" s="33">
        <v>683.3</v>
      </c>
      <c r="H80" s="33">
        <v>683.3</v>
      </c>
      <c r="I80" s="33">
        <v>-6691.2</v>
      </c>
      <c r="J80" s="33">
        <v>707.01</v>
      </c>
      <c r="K80" s="33">
        <v>707.01</v>
      </c>
      <c r="L80" s="33">
        <v>707.01</v>
      </c>
      <c r="M80" s="33">
        <v>707.01</v>
      </c>
      <c r="N80" s="31">
        <f t="shared" si="4"/>
        <v>919.94000000000051</v>
      </c>
    </row>
    <row r="81" spans="1:14" x14ac:dyDescent="0.2">
      <c r="A81" s="11" t="s">
        <v>79</v>
      </c>
      <c r="B81" s="33">
        <v>16353.67</v>
      </c>
      <c r="C81" s="33">
        <v>16353.67</v>
      </c>
      <c r="D81" s="33">
        <v>16353.67</v>
      </c>
      <c r="E81" s="33">
        <v>16353.67</v>
      </c>
      <c r="F81" s="33">
        <v>16353.67</v>
      </c>
      <c r="G81" s="33">
        <v>16353.67</v>
      </c>
      <c r="H81" s="33">
        <v>16565.84</v>
      </c>
      <c r="I81" s="33">
        <v>16565.84</v>
      </c>
      <c r="J81" s="33">
        <v>16565.84</v>
      </c>
      <c r="K81" s="33">
        <v>16565.84</v>
      </c>
      <c r="L81" s="33">
        <v>16565.84</v>
      </c>
      <c r="M81" s="33">
        <v>16565.84</v>
      </c>
      <c r="N81" s="31">
        <f t="shared" si="4"/>
        <v>197517.06</v>
      </c>
    </row>
    <row r="82" spans="1:14" x14ac:dyDescent="0.2">
      <c r="A82" s="11" t="s">
        <v>195</v>
      </c>
      <c r="B82" s="33">
        <v>-5538.27</v>
      </c>
      <c r="C82" s="33">
        <v>-5538.27</v>
      </c>
      <c r="D82" s="33">
        <v>-5538.27</v>
      </c>
      <c r="E82" s="33">
        <v>-5538.27</v>
      </c>
      <c r="F82" s="33">
        <v>-5538.27</v>
      </c>
      <c r="G82" s="33">
        <v>-5538.27</v>
      </c>
      <c r="H82" s="33">
        <v>-5654.96</v>
      </c>
      <c r="I82" s="33">
        <v>-5654.96</v>
      </c>
      <c r="J82" s="33">
        <v>-5654.96</v>
      </c>
      <c r="K82" s="33">
        <v>-5654.96</v>
      </c>
      <c r="L82" s="33">
        <v>-5654.96</v>
      </c>
      <c r="M82" s="33">
        <v>-5654.96</v>
      </c>
      <c r="N82" s="31">
        <f t="shared" si="4"/>
        <v>-67159.38</v>
      </c>
    </row>
    <row r="83" spans="1:14" x14ac:dyDescent="0.2">
      <c r="A83" s="11" t="s">
        <v>175</v>
      </c>
      <c r="B83" s="34" t="s">
        <v>25</v>
      </c>
      <c r="C83" s="33">
        <v>658.96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1">
        <f t="shared" si="4"/>
        <v>658.96</v>
      </c>
    </row>
    <row r="84" spans="1:14" x14ac:dyDescent="0.2">
      <c r="A84" s="11" t="s">
        <v>306</v>
      </c>
      <c r="B84" s="34" t="s">
        <v>25</v>
      </c>
      <c r="C84" s="34" t="s">
        <v>25</v>
      </c>
      <c r="D84" s="34" t="s">
        <v>25</v>
      </c>
      <c r="E84" s="34" t="s">
        <v>25</v>
      </c>
      <c r="F84" s="34" t="s">
        <v>25</v>
      </c>
      <c r="G84" s="34" t="s">
        <v>25</v>
      </c>
      <c r="H84" s="34" t="s">
        <v>25</v>
      </c>
      <c r="I84" s="34" t="s">
        <v>25</v>
      </c>
      <c r="J84" s="34" t="s">
        <v>25</v>
      </c>
      <c r="K84" s="34" t="s">
        <v>25</v>
      </c>
      <c r="L84" s="33">
        <v>377.49</v>
      </c>
      <c r="M84" s="33">
        <v>0</v>
      </c>
      <c r="N84" s="31">
        <f t="shared" si="4"/>
        <v>377.49</v>
      </c>
    </row>
    <row r="85" spans="1:14" x14ac:dyDescent="0.2">
      <c r="A85" s="11" t="s">
        <v>80</v>
      </c>
      <c r="B85" s="33">
        <v>1627.73</v>
      </c>
      <c r="C85" s="33">
        <v>1782.9100000000003</v>
      </c>
      <c r="D85" s="33">
        <v>1080.81</v>
      </c>
      <c r="E85" s="33">
        <v>1506.67</v>
      </c>
      <c r="F85" s="33">
        <v>2549.58</v>
      </c>
      <c r="G85" s="33">
        <v>1106.81</v>
      </c>
      <c r="H85" s="33">
        <v>1461.5700000000002</v>
      </c>
      <c r="I85" s="33">
        <v>2019.02</v>
      </c>
      <c r="J85" s="33">
        <v>911.1099999999999</v>
      </c>
      <c r="K85" s="33">
        <v>1838.1999999999996</v>
      </c>
      <c r="L85" s="33">
        <v>1652.33</v>
      </c>
      <c r="M85" s="33">
        <v>1642.31</v>
      </c>
      <c r="N85" s="31">
        <f t="shared" si="4"/>
        <v>19179.05</v>
      </c>
    </row>
    <row r="86" spans="1:14" x14ac:dyDescent="0.2">
      <c r="A86" s="11" t="s">
        <v>81</v>
      </c>
      <c r="B86" s="36">
        <v>408.64</v>
      </c>
      <c r="C86" s="36">
        <v>-25</v>
      </c>
      <c r="D86" s="36">
        <v>1355.88</v>
      </c>
      <c r="E86" s="36">
        <v>5221.24</v>
      </c>
      <c r="F86" s="36">
        <v>431.99</v>
      </c>
      <c r="G86" s="36">
        <v>60.93</v>
      </c>
      <c r="H86" s="36">
        <v>137.36000000000001</v>
      </c>
      <c r="I86" s="36">
        <v>1649.18</v>
      </c>
      <c r="J86" s="36">
        <v>25.09</v>
      </c>
      <c r="K86" s="36">
        <v>136.08000000000001</v>
      </c>
      <c r="L86" s="36">
        <v>141.24</v>
      </c>
      <c r="M86" s="36">
        <v>109.33</v>
      </c>
      <c r="N86" s="37">
        <f t="shared" si="4"/>
        <v>9651.9599999999991</v>
      </c>
    </row>
    <row r="87" spans="1:14" s="1" customFormat="1" x14ac:dyDescent="0.2">
      <c r="A87" s="27" t="s">
        <v>7</v>
      </c>
      <c r="B87" s="28">
        <f>SUM(B66:B86)</f>
        <v>72705.73</v>
      </c>
      <c r="C87" s="28">
        <f t="shared" ref="C87:N87" si="5">SUM(C66:C86)</f>
        <v>121369.52000000005</v>
      </c>
      <c r="D87" s="28">
        <f t="shared" si="5"/>
        <v>143244.73000000004</v>
      </c>
      <c r="E87" s="28">
        <f t="shared" si="5"/>
        <v>232748.94000000003</v>
      </c>
      <c r="F87" s="28">
        <f t="shared" si="5"/>
        <v>150708.49</v>
      </c>
      <c r="G87" s="28">
        <f t="shared" si="5"/>
        <v>24429.07</v>
      </c>
      <c r="H87" s="28">
        <f t="shared" si="5"/>
        <v>50516.74000000002</v>
      </c>
      <c r="I87" s="28">
        <f t="shared" si="5"/>
        <v>31577.390000000003</v>
      </c>
      <c r="J87" s="28">
        <f t="shared" si="5"/>
        <v>44068.01</v>
      </c>
      <c r="K87" s="28">
        <f t="shared" si="5"/>
        <v>31486.210000000003</v>
      </c>
      <c r="L87" s="28">
        <f t="shared" si="5"/>
        <v>32463.600000000002</v>
      </c>
      <c r="M87" s="28">
        <f t="shared" si="5"/>
        <v>511188.28</v>
      </c>
      <c r="N87" s="28">
        <f t="shared" si="5"/>
        <v>1446506.71</v>
      </c>
    </row>
    <row r="88" spans="1:14" x14ac:dyDescent="0.2">
      <c r="A88" s="11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x14ac:dyDescent="0.2">
      <c r="A89" s="11" t="s">
        <v>82</v>
      </c>
      <c r="B89" s="33">
        <v>950.11</v>
      </c>
      <c r="C89" s="33">
        <v>950.11</v>
      </c>
      <c r="D89" s="33">
        <v>950.11</v>
      </c>
      <c r="E89" s="33">
        <v>731.25</v>
      </c>
      <c r="F89" s="33">
        <v>731.25</v>
      </c>
      <c r="G89" s="33">
        <v>714.84</v>
      </c>
      <c r="H89" s="33">
        <v>732.62</v>
      </c>
      <c r="I89" s="33">
        <v>734.06</v>
      </c>
      <c r="J89" s="33">
        <v>732.66</v>
      </c>
      <c r="K89" s="33">
        <v>732.7</v>
      </c>
      <c r="L89" s="33">
        <v>732.58</v>
      </c>
      <c r="M89" s="33">
        <v>732.66</v>
      </c>
      <c r="N89" s="31">
        <f t="shared" ref="N89:N94" si="6">SUM(B89:M89)</f>
        <v>9424.9500000000007</v>
      </c>
    </row>
    <row r="90" spans="1:14" x14ac:dyDescent="0.2">
      <c r="A90" s="11" t="s">
        <v>84</v>
      </c>
      <c r="B90" s="33">
        <v>1492.84</v>
      </c>
      <c r="C90" s="33">
        <v>1492.84</v>
      </c>
      <c r="D90" s="33">
        <v>1492.84</v>
      </c>
      <c r="E90" s="33">
        <v>2088.7800000000002</v>
      </c>
      <c r="F90" s="33">
        <v>1492.84</v>
      </c>
      <c r="G90" s="33">
        <v>1493.38</v>
      </c>
      <c r="H90" s="33">
        <v>1750.62</v>
      </c>
      <c r="I90" s="33">
        <v>1737.73</v>
      </c>
      <c r="J90" s="33">
        <v>1737.73</v>
      </c>
      <c r="K90" s="33">
        <v>1737.73</v>
      </c>
      <c r="L90" s="33">
        <v>1737.73</v>
      </c>
      <c r="M90" s="33">
        <v>1737.73</v>
      </c>
      <c r="N90" s="31">
        <f t="shared" si="6"/>
        <v>19992.789999999997</v>
      </c>
    </row>
    <row r="91" spans="1:14" x14ac:dyDescent="0.2">
      <c r="A91" s="11" t="s">
        <v>197</v>
      </c>
      <c r="B91" s="33">
        <v>-1331.94</v>
      </c>
      <c r="C91" s="33">
        <v>-1355.98</v>
      </c>
      <c r="D91" s="33">
        <v>-1355.46</v>
      </c>
      <c r="E91" s="33">
        <v>-1500.73</v>
      </c>
      <c r="F91" s="33">
        <v>-1186.7</v>
      </c>
      <c r="G91" s="33">
        <v>-1067.07</v>
      </c>
      <c r="H91" s="33">
        <v>-1290.42</v>
      </c>
      <c r="I91" s="33">
        <v>-1386.86</v>
      </c>
      <c r="J91" s="33">
        <v>-1396.43</v>
      </c>
      <c r="K91" s="33">
        <v>-1402.75</v>
      </c>
      <c r="L91" s="33">
        <v>-1429.07</v>
      </c>
      <c r="M91" s="33">
        <v>-1412.06</v>
      </c>
      <c r="N91" s="31">
        <f t="shared" si="6"/>
        <v>-16115.47</v>
      </c>
    </row>
    <row r="92" spans="1:14" x14ac:dyDescent="0.2">
      <c r="A92" s="11" t="s">
        <v>85</v>
      </c>
      <c r="B92" s="34" t="s">
        <v>25</v>
      </c>
      <c r="C92" s="34" t="s">
        <v>25</v>
      </c>
      <c r="D92" s="34" t="s">
        <v>25</v>
      </c>
      <c r="E92" s="33">
        <v>-10917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1">
        <f t="shared" si="6"/>
        <v>-10917</v>
      </c>
    </row>
    <row r="93" spans="1:14" x14ac:dyDescent="0.2">
      <c r="A93" s="11" t="s">
        <v>198</v>
      </c>
      <c r="B93" s="33">
        <v>505.9</v>
      </c>
      <c r="C93" s="33">
        <v>0</v>
      </c>
      <c r="D93" s="33">
        <v>0</v>
      </c>
      <c r="E93" s="33">
        <v>91.5</v>
      </c>
      <c r="F93" s="33">
        <v>112.5</v>
      </c>
      <c r="G93" s="33">
        <v>0</v>
      </c>
      <c r="H93" s="33">
        <v>109.76</v>
      </c>
      <c r="I93" s="33">
        <v>2560.6</v>
      </c>
      <c r="J93" s="33">
        <v>0</v>
      </c>
      <c r="K93" s="33">
        <v>15066.68</v>
      </c>
      <c r="L93" s="33">
        <v>116.64</v>
      </c>
      <c r="M93" s="33">
        <v>10919.11</v>
      </c>
      <c r="N93" s="31">
        <f t="shared" si="6"/>
        <v>29482.69</v>
      </c>
    </row>
    <row r="94" spans="1:14" x14ac:dyDescent="0.2">
      <c r="A94" s="11" t="s">
        <v>158</v>
      </c>
      <c r="B94" s="35" t="s">
        <v>25</v>
      </c>
      <c r="C94" s="35" t="s">
        <v>25</v>
      </c>
      <c r="D94" s="35" t="s">
        <v>25</v>
      </c>
      <c r="E94" s="35" t="s">
        <v>25</v>
      </c>
      <c r="F94" s="36">
        <v>83.48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7">
        <f t="shared" si="6"/>
        <v>83.48</v>
      </c>
    </row>
    <row r="95" spans="1:14" s="1" customFormat="1" x14ac:dyDescent="0.2">
      <c r="A95" s="27" t="s">
        <v>5</v>
      </c>
      <c r="B95" s="28">
        <f>SUM(B89:B94)</f>
        <v>1616.9099999999999</v>
      </c>
      <c r="C95" s="28">
        <f t="shared" ref="C95:N95" si="7">SUM(C89:C94)</f>
        <v>1086.9699999999998</v>
      </c>
      <c r="D95" s="28">
        <f t="shared" si="7"/>
        <v>1087.4899999999998</v>
      </c>
      <c r="E95" s="28">
        <f t="shared" si="7"/>
        <v>-9506.2000000000007</v>
      </c>
      <c r="F95" s="28">
        <f t="shared" si="7"/>
        <v>1233.3700000000001</v>
      </c>
      <c r="G95" s="28">
        <f t="shared" si="7"/>
        <v>1141.1500000000003</v>
      </c>
      <c r="H95" s="28">
        <f t="shared" si="7"/>
        <v>1302.5799999999997</v>
      </c>
      <c r="I95" s="28">
        <f t="shared" si="7"/>
        <v>3645.5299999999997</v>
      </c>
      <c r="J95" s="28">
        <f t="shared" si="7"/>
        <v>1073.9599999999998</v>
      </c>
      <c r="K95" s="28">
        <f t="shared" si="7"/>
        <v>16134.36</v>
      </c>
      <c r="L95" s="28">
        <f t="shared" si="7"/>
        <v>1157.8800000000001</v>
      </c>
      <c r="M95" s="28">
        <f t="shared" si="7"/>
        <v>11977.44</v>
      </c>
      <c r="N95" s="28">
        <f t="shared" si="7"/>
        <v>31951.439999999999</v>
      </c>
    </row>
    <row r="96" spans="1:14" x14ac:dyDescent="0.2">
      <c r="A96" s="11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x14ac:dyDescent="0.2">
      <c r="A97" s="11" t="s">
        <v>199</v>
      </c>
      <c r="B97" s="33">
        <v>-157.56</v>
      </c>
      <c r="C97" s="33">
        <v>0</v>
      </c>
      <c r="D97" s="33">
        <v>0</v>
      </c>
      <c r="E97" s="33">
        <v>-41.73</v>
      </c>
      <c r="F97" s="33">
        <v>-24.03</v>
      </c>
      <c r="G97" s="33">
        <v>0</v>
      </c>
      <c r="H97" s="33">
        <v>-307.86</v>
      </c>
      <c r="I97" s="33">
        <v>-606.73</v>
      </c>
      <c r="J97" s="33">
        <v>-239.39</v>
      </c>
      <c r="K97" s="33">
        <v>0</v>
      </c>
      <c r="L97" s="33">
        <v>-187.27</v>
      </c>
      <c r="M97" s="33">
        <v>-21.73</v>
      </c>
      <c r="N97" s="31">
        <f t="shared" ref="N97:N121" si="8">SUM(B97:M97)</f>
        <v>-1586.3000000000002</v>
      </c>
    </row>
    <row r="98" spans="1:14" x14ac:dyDescent="0.2">
      <c r="A98" s="11" t="s">
        <v>200</v>
      </c>
      <c r="B98" s="33">
        <v>-7131.12</v>
      </c>
      <c r="C98" s="33">
        <v>-10907.030000000002</v>
      </c>
      <c r="D98" s="33">
        <v>-9025.6200000000008</v>
      </c>
      <c r="E98" s="33">
        <v>-10820.71</v>
      </c>
      <c r="F98" s="33">
        <v>-37561.169999999991</v>
      </c>
      <c r="G98" s="33">
        <v>-38782.33</v>
      </c>
      <c r="H98" s="33">
        <v>-30678.489999999998</v>
      </c>
      <c r="I98" s="33">
        <v>-39337.37999999999</v>
      </c>
      <c r="J98" s="33">
        <v>-39300.229999999989</v>
      </c>
      <c r="K98" s="33">
        <v>-39124.469999999994</v>
      </c>
      <c r="L98" s="33">
        <v>-39134.629999999997</v>
      </c>
      <c r="M98" s="33">
        <v>-38757.229999999989</v>
      </c>
      <c r="N98" s="31">
        <f t="shared" si="8"/>
        <v>-340560.40999999992</v>
      </c>
    </row>
    <row r="99" spans="1:14" x14ac:dyDescent="0.2">
      <c r="A99" s="11" t="s">
        <v>201</v>
      </c>
      <c r="B99" s="33">
        <v>-301.27</v>
      </c>
      <c r="C99" s="33">
        <v>-1969.95</v>
      </c>
      <c r="D99" s="33">
        <v>-1930.96</v>
      </c>
      <c r="E99" s="33">
        <v>-1947.4299999999998</v>
      </c>
      <c r="F99" s="33">
        <v>-1845.1799999999998</v>
      </c>
      <c r="G99" s="33">
        <v>-1703.44</v>
      </c>
      <c r="H99" s="33">
        <v>-1984.1499999999999</v>
      </c>
      <c r="I99" s="33">
        <v>-1906.07</v>
      </c>
      <c r="J99" s="33">
        <v>-1981.85</v>
      </c>
      <c r="K99" s="33">
        <v>-1895.4699999999998</v>
      </c>
      <c r="L99" s="33">
        <v>-1935.5500000000002</v>
      </c>
      <c r="M99" s="33">
        <v>-1866.42</v>
      </c>
      <c r="N99" s="31">
        <f t="shared" si="8"/>
        <v>-21267.739999999998</v>
      </c>
    </row>
    <row r="100" spans="1:14" x14ac:dyDescent="0.2">
      <c r="A100" s="11" t="s">
        <v>202</v>
      </c>
      <c r="B100" s="33">
        <v>739</v>
      </c>
      <c r="C100" s="33">
        <v>0</v>
      </c>
      <c r="D100" s="33">
        <v>0</v>
      </c>
      <c r="E100" s="33">
        <v>376</v>
      </c>
      <c r="F100" s="33">
        <v>221.07999999999998</v>
      </c>
      <c r="G100" s="33">
        <v>0</v>
      </c>
      <c r="H100" s="33">
        <v>2642.07</v>
      </c>
      <c r="I100" s="33">
        <v>2606.96</v>
      </c>
      <c r="J100" s="33">
        <v>694.3</v>
      </c>
      <c r="K100" s="33">
        <v>0</v>
      </c>
      <c r="L100" s="33">
        <v>414.33</v>
      </c>
      <c r="M100" s="33">
        <v>98</v>
      </c>
      <c r="N100" s="31">
        <f t="shared" si="8"/>
        <v>7791.7400000000007</v>
      </c>
    </row>
    <row r="101" spans="1:14" x14ac:dyDescent="0.2">
      <c r="A101" s="11" t="s">
        <v>86</v>
      </c>
      <c r="B101" s="33">
        <v>12490.059999999998</v>
      </c>
      <c r="C101" s="33">
        <v>19890.219999999998</v>
      </c>
      <c r="D101" s="33">
        <v>16777.62</v>
      </c>
      <c r="E101" s="33">
        <v>19702.549999999996</v>
      </c>
      <c r="F101" s="33">
        <v>59169.95</v>
      </c>
      <c r="G101" s="33">
        <v>62193.720000000008</v>
      </c>
      <c r="H101" s="33">
        <v>49714.119999999988</v>
      </c>
      <c r="I101" s="33">
        <v>64603.619999999995</v>
      </c>
      <c r="J101" s="33">
        <v>63357.36</v>
      </c>
      <c r="K101" s="33">
        <v>63357.36</v>
      </c>
      <c r="L101" s="33">
        <v>63736.12000000001</v>
      </c>
      <c r="M101" s="33">
        <v>63357.36</v>
      </c>
      <c r="N101" s="31">
        <f t="shared" si="8"/>
        <v>558350.05999999994</v>
      </c>
    </row>
    <row r="102" spans="1:14" x14ac:dyDescent="0.2">
      <c r="A102" s="11" t="s">
        <v>87</v>
      </c>
      <c r="B102" s="34">
        <v>1351.35</v>
      </c>
      <c r="C102" s="34">
        <v>6666.67</v>
      </c>
      <c r="D102" s="34">
        <v>6666.67</v>
      </c>
      <c r="E102" s="34">
        <v>6666.67</v>
      </c>
      <c r="F102" s="34">
        <v>6666.67</v>
      </c>
      <c r="G102" s="34">
        <v>6666.67</v>
      </c>
      <c r="H102" s="34">
        <v>6666.67</v>
      </c>
      <c r="I102" s="34">
        <v>6666.67</v>
      </c>
      <c r="J102" s="34">
        <v>6666.67</v>
      </c>
      <c r="K102" s="34">
        <v>6666.67</v>
      </c>
      <c r="L102" s="34">
        <v>6666.67</v>
      </c>
      <c r="M102" s="33">
        <v>6666.67</v>
      </c>
      <c r="N102" s="31">
        <f t="shared" si="8"/>
        <v>74684.719999999987</v>
      </c>
    </row>
    <row r="103" spans="1:14" x14ac:dyDescent="0.2">
      <c r="A103" s="11" t="s">
        <v>88</v>
      </c>
      <c r="B103" s="33">
        <v>58.8</v>
      </c>
      <c r="C103" s="33">
        <v>3.2800000000000002</v>
      </c>
      <c r="D103" s="33">
        <v>3.2800000000000002</v>
      </c>
      <c r="E103" s="33">
        <v>3.52</v>
      </c>
      <c r="F103" s="33">
        <v>3.7</v>
      </c>
      <c r="G103" s="33">
        <v>3.68</v>
      </c>
      <c r="H103" s="33">
        <v>3.66</v>
      </c>
      <c r="I103" s="33">
        <v>3.66</v>
      </c>
      <c r="J103" s="33">
        <v>3.66</v>
      </c>
      <c r="K103" s="33">
        <v>3.68</v>
      </c>
      <c r="L103" s="33">
        <v>3.8</v>
      </c>
      <c r="M103" s="33">
        <v>3.8</v>
      </c>
      <c r="N103" s="31">
        <f t="shared" si="8"/>
        <v>98.52</v>
      </c>
    </row>
    <row r="104" spans="1:14" x14ac:dyDescent="0.2">
      <c r="A104" s="11" t="s">
        <v>203</v>
      </c>
      <c r="B104" s="34" t="s">
        <v>25</v>
      </c>
      <c r="C104" s="34" t="s">
        <v>25</v>
      </c>
      <c r="D104" s="34" t="s">
        <v>25</v>
      </c>
      <c r="E104" s="34" t="s">
        <v>25</v>
      </c>
      <c r="F104" s="34" t="s">
        <v>25</v>
      </c>
      <c r="G104" s="33">
        <v>3437.88</v>
      </c>
      <c r="H104" s="33">
        <v>0</v>
      </c>
      <c r="I104" s="33">
        <v>0</v>
      </c>
      <c r="J104" s="33">
        <v>0</v>
      </c>
      <c r="K104" s="33">
        <v>1351.5</v>
      </c>
      <c r="L104" s="33">
        <v>0</v>
      </c>
      <c r="M104" s="33">
        <v>0</v>
      </c>
      <c r="N104" s="31">
        <f t="shared" si="8"/>
        <v>4789.38</v>
      </c>
    </row>
    <row r="105" spans="1:14" x14ac:dyDescent="0.2">
      <c r="A105" s="11" t="s">
        <v>307</v>
      </c>
      <c r="B105" s="33">
        <v>82.46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1">
        <f t="shared" si="8"/>
        <v>82.46</v>
      </c>
    </row>
    <row r="106" spans="1:14" x14ac:dyDescent="0.2">
      <c r="A106" s="11" t="s">
        <v>204</v>
      </c>
      <c r="B106" s="33">
        <v>2068.33</v>
      </c>
      <c r="C106" s="33">
        <v>5040.18</v>
      </c>
      <c r="D106" s="33">
        <v>3519.1600000000003</v>
      </c>
      <c r="E106" s="33">
        <v>2223.35</v>
      </c>
      <c r="F106" s="33">
        <v>2646.4</v>
      </c>
      <c r="G106" s="33">
        <v>812.69</v>
      </c>
      <c r="H106" s="33">
        <v>3700.37</v>
      </c>
      <c r="I106" s="33">
        <v>5366.4000000000005</v>
      </c>
      <c r="J106" s="33">
        <v>1701.83</v>
      </c>
      <c r="K106" s="33">
        <v>5095.17</v>
      </c>
      <c r="L106" s="33">
        <v>4152.87</v>
      </c>
      <c r="M106" s="33">
        <v>2000.47</v>
      </c>
      <c r="N106" s="31">
        <f t="shared" si="8"/>
        <v>38327.22</v>
      </c>
    </row>
    <row r="107" spans="1:14" x14ac:dyDescent="0.2">
      <c r="A107" s="11" t="s">
        <v>206</v>
      </c>
      <c r="B107" s="33">
        <v>81.12</v>
      </c>
      <c r="C107" s="33">
        <v>68.77</v>
      </c>
      <c r="D107" s="33">
        <v>68.760000000000005</v>
      </c>
      <c r="E107" s="33">
        <v>71.510000000000005</v>
      </c>
      <c r="F107" s="33">
        <v>77.86</v>
      </c>
      <c r="G107" s="33">
        <v>79.52</v>
      </c>
      <c r="H107" s="33">
        <v>71.88</v>
      </c>
      <c r="I107" s="33">
        <v>0</v>
      </c>
      <c r="J107" s="33">
        <v>160.38999999999999</v>
      </c>
      <c r="K107" s="33">
        <v>86.26</v>
      </c>
      <c r="L107" s="33">
        <v>89.45</v>
      </c>
      <c r="M107" s="33">
        <v>88.89</v>
      </c>
      <c r="N107" s="31">
        <f t="shared" si="8"/>
        <v>944.41</v>
      </c>
    </row>
    <row r="108" spans="1:14" x14ac:dyDescent="0.2">
      <c r="A108" s="11" t="s">
        <v>207</v>
      </c>
      <c r="B108" s="34">
        <v>40.56</v>
      </c>
      <c r="C108" s="34">
        <v>34.39</v>
      </c>
      <c r="D108" s="34">
        <v>34.380000000000003</v>
      </c>
      <c r="E108" s="34">
        <v>35.75</v>
      </c>
      <c r="F108" s="34">
        <v>38.93</v>
      </c>
      <c r="G108" s="34">
        <v>39.76</v>
      </c>
      <c r="H108" s="34">
        <v>35.94</v>
      </c>
      <c r="I108" s="34">
        <v>0</v>
      </c>
      <c r="J108" s="34">
        <v>80.2</v>
      </c>
      <c r="K108" s="34">
        <v>43.13</v>
      </c>
      <c r="L108" s="34">
        <v>44.72</v>
      </c>
      <c r="M108" s="33">
        <v>44.45</v>
      </c>
      <c r="N108" s="31">
        <f t="shared" si="8"/>
        <v>472.21</v>
      </c>
    </row>
    <row r="109" spans="1:14" x14ac:dyDescent="0.2">
      <c r="A109" s="11" t="s">
        <v>208</v>
      </c>
      <c r="B109" s="33">
        <v>283.93</v>
      </c>
      <c r="C109" s="33">
        <v>240.7</v>
      </c>
      <c r="D109" s="33">
        <v>240.66</v>
      </c>
      <c r="E109" s="33">
        <v>250.27</v>
      </c>
      <c r="F109" s="33">
        <v>272.5</v>
      </c>
      <c r="G109" s="33">
        <v>278.32</v>
      </c>
      <c r="H109" s="33">
        <v>251.59</v>
      </c>
      <c r="I109" s="33">
        <v>0</v>
      </c>
      <c r="J109" s="33">
        <v>561.38</v>
      </c>
      <c r="K109" s="33">
        <v>301.91000000000003</v>
      </c>
      <c r="L109" s="33">
        <v>313.06</v>
      </c>
      <c r="M109" s="33">
        <v>311.12</v>
      </c>
      <c r="N109" s="31">
        <f t="shared" si="8"/>
        <v>3305.4399999999996</v>
      </c>
    </row>
    <row r="110" spans="1:14" x14ac:dyDescent="0.2">
      <c r="A110" s="11" t="s">
        <v>209</v>
      </c>
      <c r="B110" s="33">
        <v>1285.95</v>
      </c>
      <c r="C110" s="33">
        <v>768.63</v>
      </c>
      <c r="D110" s="33">
        <v>35.68</v>
      </c>
      <c r="E110" s="33">
        <v>0</v>
      </c>
      <c r="F110" s="33">
        <v>636.85</v>
      </c>
      <c r="G110" s="33">
        <v>740.4</v>
      </c>
      <c r="H110" s="33">
        <v>3.21</v>
      </c>
      <c r="I110" s="33">
        <v>0</v>
      </c>
      <c r="J110" s="33">
        <v>308.95999999999998</v>
      </c>
      <c r="K110" s="33">
        <v>0</v>
      </c>
      <c r="L110" s="33">
        <v>3.4699999999999998</v>
      </c>
      <c r="M110" s="33">
        <v>795.63</v>
      </c>
      <c r="N110" s="31">
        <f t="shared" si="8"/>
        <v>4578.78</v>
      </c>
    </row>
    <row r="111" spans="1:14" x14ac:dyDescent="0.2">
      <c r="A111" s="11" t="s">
        <v>211</v>
      </c>
      <c r="B111" s="33">
        <v>103.48</v>
      </c>
      <c r="C111" s="33">
        <v>259.39</v>
      </c>
      <c r="D111" s="33">
        <v>264.83000000000004</v>
      </c>
      <c r="E111" s="33">
        <v>80.48</v>
      </c>
      <c r="F111" s="33">
        <v>970.45</v>
      </c>
      <c r="G111" s="33">
        <v>453.59999999999997</v>
      </c>
      <c r="H111" s="33">
        <v>325.88</v>
      </c>
      <c r="I111" s="33">
        <v>235.61</v>
      </c>
      <c r="J111" s="33">
        <v>229.45</v>
      </c>
      <c r="K111" s="33">
        <v>128.01</v>
      </c>
      <c r="L111" s="33">
        <v>3.4699999999999998</v>
      </c>
      <c r="M111" s="33">
        <v>59.32</v>
      </c>
      <c r="N111" s="31">
        <f t="shared" si="8"/>
        <v>3113.9700000000003</v>
      </c>
    </row>
    <row r="112" spans="1:14" x14ac:dyDescent="0.2">
      <c r="A112" s="11" t="s">
        <v>212</v>
      </c>
      <c r="B112" s="33">
        <v>2407.6000000000004</v>
      </c>
      <c r="C112" s="33">
        <v>1533.74</v>
      </c>
      <c r="D112" s="33">
        <v>2868.3</v>
      </c>
      <c r="E112" s="33">
        <v>2947.89</v>
      </c>
      <c r="F112" s="33">
        <v>2494.7200000000003</v>
      </c>
      <c r="G112" s="33">
        <v>3256.55</v>
      </c>
      <c r="H112" s="33">
        <v>2698.11</v>
      </c>
      <c r="I112" s="33">
        <v>5319.62</v>
      </c>
      <c r="J112" s="33">
        <v>803.46</v>
      </c>
      <c r="K112" s="33">
        <v>1492.85</v>
      </c>
      <c r="L112" s="33">
        <v>4348.51</v>
      </c>
      <c r="M112" s="33">
        <v>3244.42</v>
      </c>
      <c r="N112" s="31">
        <f t="shared" si="8"/>
        <v>33415.769999999997</v>
      </c>
    </row>
    <row r="113" spans="1:14" x14ac:dyDescent="0.2">
      <c r="A113" s="11" t="s">
        <v>213</v>
      </c>
      <c r="B113" s="33">
        <v>457.11</v>
      </c>
      <c r="C113" s="33">
        <v>395.28</v>
      </c>
      <c r="D113" s="33">
        <v>418.92</v>
      </c>
      <c r="E113" s="33">
        <v>385.26</v>
      </c>
      <c r="F113" s="33">
        <v>397.51</v>
      </c>
      <c r="G113" s="33">
        <v>371.84</v>
      </c>
      <c r="H113" s="33">
        <v>369.67</v>
      </c>
      <c r="I113" s="33">
        <v>456.63</v>
      </c>
      <c r="J113" s="33">
        <v>407.15</v>
      </c>
      <c r="K113" s="33">
        <v>406.31</v>
      </c>
      <c r="L113" s="33">
        <v>501.96000000000004</v>
      </c>
      <c r="M113" s="33">
        <v>470.6</v>
      </c>
      <c r="N113" s="31">
        <f t="shared" si="8"/>
        <v>5038.2400000000007</v>
      </c>
    </row>
    <row r="114" spans="1:14" x14ac:dyDescent="0.2">
      <c r="A114" s="11" t="s">
        <v>214</v>
      </c>
      <c r="B114" s="33">
        <v>2.68</v>
      </c>
      <c r="C114" s="33">
        <v>3.09</v>
      </c>
      <c r="D114" s="33">
        <v>6.88</v>
      </c>
      <c r="E114" s="33">
        <v>55.22</v>
      </c>
      <c r="F114" s="33">
        <v>59.56</v>
      </c>
      <c r="G114" s="33">
        <v>79.44</v>
      </c>
      <c r="H114" s="33">
        <v>0</v>
      </c>
      <c r="I114" s="33">
        <v>0</v>
      </c>
      <c r="J114" s="33">
        <v>34.47</v>
      </c>
      <c r="K114" s="33">
        <v>4.32</v>
      </c>
      <c r="L114" s="33">
        <v>3.68</v>
      </c>
      <c r="M114" s="33">
        <v>3.41</v>
      </c>
      <c r="N114" s="31">
        <f t="shared" si="8"/>
        <v>252.75</v>
      </c>
    </row>
    <row r="115" spans="1:14" x14ac:dyDescent="0.2">
      <c r="A115" s="11" t="s">
        <v>215</v>
      </c>
      <c r="B115" s="33">
        <v>570.7299999999999</v>
      </c>
      <c r="C115" s="33">
        <v>791.5</v>
      </c>
      <c r="D115" s="33">
        <v>1651.4399999999998</v>
      </c>
      <c r="E115" s="33">
        <v>2837.84</v>
      </c>
      <c r="F115" s="33">
        <v>2331.1099999999997</v>
      </c>
      <c r="G115" s="33">
        <v>3382.27</v>
      </c>
      <c r="H115" s="33">
        <v>848.20999999999992</v>
      </c>
      <c r="I115" s="33">
        <v>74.349999999999994</v>
      </c>
      <c r="J115" s="33">
        <v>2413.42</v>
      </c>
      <c r="K115" s="33">
        <v>443.44</v>
      </c>
      <c r="L115" s="33">
        <v>329.14</v>
      </c>
      <c r="M115" s="33">
        <v>282.04000000000002</v>
      </c>
      <c r="N115" s="31">
        <f t="shared" si="8"/>
        <v>15955.49</v>
      </c>
    </row>
    <row r="116" spans="1:14" x14ac:dyDescent="0.2">
      <c r="A116" s="11" t="s">
        <v>216</v>
      </c>
      <c r="B116" s="33">
        <v>365.06</v>
      </c>
      <c r="C116" s="33">
        <v>309.47000000000003</v>
      </c>
      <c r="D116" s="33">
        <v>309.41000000000003</v>
      </c>
      <c r="E116" s="33">
        <v>321.77999999999997</v>
      </c>
      <c r="F116" s="33">
        <v>350.35</v>
      </c>
      <c r="G116" s="33">
        <v>357.83</v>
      </c>
      <c r="H116" s="33">
        <v>323.48</v>
      </c>
      <c r="I116" s="33">
        <v>0</v>
      </c>
      <c r="J116" s="33">
        <v>721.76</v>
      </c>
      <c r="K116" s="33">
        <v>388.17</v>
      </c>
      <c r="L116" s="33">
        <v>402.51</v>
      </c>
      <c r="M116" s="33">
        <v>400.01</v>
      </c>
      <c r="N116" s="31">
        <f t="shared" si="8"/>
        <v>4249.8300000000008</v>
      </c>
    </row>
    <row r="117" spans="1:14" x14ac:dyDescent="0.2">
      <c r="A117" s="11" t="s">
        <v>217</v>
      </c>
      <c r="B117" s="34" t="s">
        <v>25</v>
      </c>
      <c r="C117" s="34" t="s">
        <v>25</v>
      </c>
      <c r="D117" s="34" t="s">
        <v>25</v>
      </c>
      <c r="E117" s="33">
        <v>2980</v>
      </c>
      <c r="F117" s="33">
        <v>314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1">
        <f t="shared" si="8"/>
        <v>3294</v>
      </c>
    </row>
    <row r="118" spans="1:14" x14ac:dyDescent="0.2">
      <c r="A118" s="11" t="s">
        <v>218</v>
      </c>
      <c r="B118" s="33">
        <v>-1754.88</v>
      </c>
      <c r="C118" s="33">
        <v>-4276.18</v>
      </c>
      <c r="D118" s="33">
        <v>-2705.81</v>
      </c>
      <c r="E118" s="33">
        <v>-1886.33</v>
      </c>
      <c r="F118" s="33">
        <v>-2245.2600000000002</v>
      </c>
      <c r="G118" s="33">
        <v>-689.5</v>
      </c>
      <c r="H118" s="33">
        <v>-3124.9500000000003</v>
      </c>
      <c r="I118" s="33">
        <v>-4528.25</v>
      </c>
      <c r="J118" s="33">
        <v>-1443.86</v>
      </c>
      <c r="K118" s="33">
        <v>-4322.83</v>
      </c>
      <c r="L118" s="33">
        <v>-3508.71</v>
      </c>
      <c r="M118" s="33">
        <v>-1697.24</v>
      </c>
      <c r="N118" s="31">
        <f t="shared" si="8"/>
        <v>-32183.8</v>
      </c>
    </row>
    <row r="119" spans="1:14" x14ac:dyDescent="0.2">
      <c r="A119" s="11" t="s">
        <v>219</v>
      </c>
      <c r="B119" s="33">
        <v>-1503.42</v>
      </c>
      <c r="C119" s="33">
        <v>-1294.6500000000001</v>
      </c>
      <c r="D119" s="33">
        <v>-1936.21</v>
      </c>
      <c r="E119" s="33">
        <v>-1865.81</v>
      </c>
      <c r="F119" s="33">
        <v>-1500.74</v>
      </c>
      <c r="G119" s="33">
        <v>-4559.1899999999996</v>
      </c>
      <c r="H119" s="33">
        <v>-1800.46</v>
      </c>
      <c r="I119" s="33">
        <v>-3507.4700000000003</v>
      </c>
      <c r="J119" s="33">
        <v>-576.79999999999995</v>
      </c>
      <c r="K119" s="33">
        <v>-2140.1999999999998</v>
      </c>
      <c r="L119" s="33">
        <v>-2949.6800000000003</v>
      </c>
      <c r="M119" s="33">
        <v>-2085.9299999999998</v>
      </c>
      <c r="N119" s="31">
        <f t="shared" si="8"/>
        <v>-25720.560000000001</v>
      </c>
    </row>
    <row r="120" spans="1:14" x14ac:dyDescent="0.2">
      <c r="A120" s="11" t="s">
        <v>220</v>
      </c>
      <c r="B120" s="33">
        <v>-309.74</v>
      </c>
      <c r="C120" s="33">
        <v>-262.56</v>
      </c>
      <c r="D120" s="33">
        <v>-262.51</v>
      </c>
      <c r="E120" s="33">
        <v>-273</v>
      </c>
      <c r="F120" s="33">
        <v>-297.24</v>
      </c>
      <c r="G120" s="33">
        <v>-303.58999999999997</v>
      </c>
      <c r="H120" s="33">
        <v>-274.45</v>
      </c>
      <c r="I120" s="33">
        <v>0</v>
      </c>
      <c r="J120" s="33">
        <v>-612.35</v>
      </c>
      <c r="K120" s="33">
        <v>-329.33</v>
      </c>
      <c r="L120" s="33">
        <v>-341.5</v>
      </c>
      <c r="M120" s="33">
        <v>-339.38</v>
      </c>
      <c r="N120" s="31">
        <f t="shared" si="8"/>
        <v>-3605.65</v>
      </c>
    </row>
    <row r="121" spans="1:14" x14ac:dyDescent="0.2">
      <c r="A121" s="11" t="s">
        <v>221</v>
      </c>
      <c r="B121" s="36">
        <v>-240.9</v>
      </c>
      <c r="C121" s="36">
        <v>-204.21</v>
      </c>
      <c r="D121" s="36">
        <v>-204.18</v>
      </c>
      <c r="E121" s="36">
        <v>-212.33</v>
      </c>
      <c r="F121" s="36">
        <v>-231.19</v>
      </c>
      <c r="G121" s="36">
        <v>-236.13</v>
      </c>
      <c r="H121" s="36">
        <v>-213.45</v>
      </c>
      <c r="I121" s="36">
        <v>0</v>
      </c>
      <c r="J121" s="36">
        <v>-476.28</v>
      </c>
      <c r="K121" s="36">
        <v>-256.14999999999998</v>
      </c>
      <c r="L121" s="36">
        <v>-265.61</v>
      </c>
      <c r="M121" s="36">
        <v>-263.95999999999998</v>
      </c>
      <c r="N121" s="37">
        <f t="shared" si="8"/>
        <v>-2804.3900000000003</v>
      </c>
    </row>
    <row r="122" spans="1:14" s="1" customFormat="1" x14ac:dyDescent="0.2">
      <c r="A122" s="27" t="s">
        <v>9</v>
      </c>
      <c r="B122" s="28">
        <f>SUM(B97:B121)</f>
        <v>10989.33</v>
      </c>
      <c r="C122" s="28">
        <f t="shared" ref="C122:N122" si="9">SUM(C97:C121)</f>
        <v>17090.729999999996</v>
      </c>
      <c r="D122" s="28">
        <f t="shared" si="9"/>
        <v>16800.699999999997</v>
      </c>
      <c r="E122" s="28">
        <f t="shared" si="9"/>
        <v>21890.749999999989</v>
      </c>
      <c r="F122" s="28">
        <f t="shared" si="9"/>
        <v>32946.830000000009</v>
      </c>
      <c r="G122" s="28">
        <f t="shared" si="9"/>
        <v>35879.990000000005</v>
      </c>
      <c r="H122" s="28">
        <f t="shared" si="9"/>
        <v>29271.049999999985</v>
      </c>
      <c r="I122" s="28">
        <f t="shared" si="9"/>
        <v>35447.619999999995</v>
      </c>
      <c r="J122" s="28">
        <f t="shared" si="9"/>
        <v>33513.700000000019</v>
      </c>
      <c r="K122" s="28">
        <f t="shared" si="9"/>
        <v>31700.329999999998</v>
      </c>
      <c r="L122" s="28">
        <f t="shared" si="9"/>
        <v>32690.810000000012</v>
      </c>
      <c r="M122" s="28">
        <f t="shared" si="9"/>
        <v>32794.300000000017</v>
      </c>
      <c r="N122" s="28">
        <f t="shared" si="9"/>
        <v>331016.14</v>
      </c>
    </row>
    <row r="123" spans="1:14" x14ac:dyDescent="0.2">
      <c r="A123" s="11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x14ac:dyDescent="0.2">
      <c r="A124" s="11" t="s">
        <v>308</v>
      </c>
      <c r="B124" s="34" t="s">
        <v>25</v>
      </c>
      <c r="C124" s="34" t="s">
        <v>25</v>
      </c>
      <c r="D124" s="34" t="s">
        <v>25</v>
      </c>
      <c r="E124" s="34" t="s">
        <v>25</v>
      </c>
      <c r="F124" s="34" t="s">
        <v>25</v>
      </c>
      <c r="G124" s="33">
        <v>10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1">
        <f t="shared" ref="N124:N136" si="10">SUM(B124:M124)</f>
        <v>10</v>
      </c>
    </row>
    <row r="125" spans="1:14" x14ac:dyDescent="0.2">
      <c r="A125" s="11" t="s">
        <v>89</v>
      </c>
      <c r="B125" s="33">
        <v>10843.22</v>
      </c>
      <c r="C125" s="33">
        <v>8563.3900000000012</v>
      </c>
      <c r="D125" s="33">
        <v>9565.99</v>
      </c>
      <c r="E125" s="33">
        <v>8870.83</v>
      </c>
      <c r="F125" s="33">
        <v>9874.9600000000009</v>
      </c>
      <c r="G125" s="33">
        <v>9967.4200000000019</v>
      </c>
      <c r="H125" s="33">
        <v>-10682.97</v>
      </c>
      <c r="I125" s="33">
        <v>5668.85</v>
      </c>
      <c r="J125" s="33">
        <v>8623.7599999999984</v>
      </c>
      <c r="K125" s="33">
        <v>9249.32</v>
      </c>
      <c r="L125" s="33">
        <v>9171.27</v>
      </c>
      <c r="M125" s="33">
        <v>2031.6800000000003</v>
      </c>
      <c r="N125" s="31">
        <f t="shared" si="10"/>
        <v>81747.72</v>
      </c>
    </row>
    <row r="126" spans="1:14" x14ac:dyDescent="0.2">
      <c r="A126" s="11" t="s">
        <v>222</v>
      </c>
      <c r="B126" s="33">
        <v>-53.72</v>
      </c>
      <c r="C126" s="33">
        <v>-94.13000000000001</v>
      </c>
      <c r="D126" s="33">
        <v>-27.83</v>
      </c>
      <c r="E126" s="33">
        <v>-29.14</v>
      </c>
      <c r="F126" s="33">
        <v>-218.65</v>
      </c>
      <c r="G126" s="33">
        <v>-99.22</v>
      </c>
      <c r="H126" s="33">
        <v>-7.92</v>
      </c>
      <c r="I126" s="33">
        <v>-141.94</v>
      </c>
      <c r="J126" s="33">
        <v>-168.52</v>
      </c>
      <c r="K126" s="33">
        <v>-441.53</v>
      </c>
      <c r="L126" s="33">
        <v>-95.200000000000017</v>
      </c>
      <c r="M126" s="33">
        <v>-134.6</v>
      </c>
      <c r="N126" s="31">
        <f t="shared" si="10"/>
        <v>-1512.3999999999999</v>
      </c>
    </row>
    <row r="127" spans="1:14" x14ac:dyDescent="0.2">
      <c r="A127" s="11" t="s">
        <v>223</v>
      </c>
      <c r="B127" s="33">
        <v>-15924.27</v>
      </c>
      <c r="C127" s="33">
        <v>-12733.62</v>
      </c>
      <c r="D127" s="33">
        <v>-11855.66</v>
      </c>
      <c r="E127" s="33">
        <v>-10647.68</v>
      </c>
      <c r="F127" s="33">
        <v>-13556.82</v>
      </c>
      <c r="G127" s="33">
        <v>-12094.59</v>
      </c>
      <c r="H127" s="33">
        <v>4205.619999999999</v>
      </c>
      <c r="I127" s="33">
        <v>-10412.11</v>
      </c>
      <c r="J127" s="33">
        <v>-9495.74</v>
      </c>
      <c r="K127" s="33">
        <v>-11746.83</v>
      </c>
      <c r="L127" s="33">
        <v>-11489.41</v>
      </c>
      <c r="M127" s="33">
        <v>-7406.37</v>
      </c>
      <c r="N127" s="31">
        <f t="shared" si="10"/>
        <v>-123157.48000000001</v>
      </c>
    </row>
    <row r="128" spans="1:14" x14ac:dyDescent="0.2">
      <c r="A128" s="11" t="s">
        <v>224</v>
      </c>
      <c r="B128" s="34" t="s">
        <v>25</v>
      </c>
      <c r="C128" s="33">
        <v>-83.87</v>
      </c>
      <c r="D128" s="33">
        <v>0</v>
      </c>
      <c r="E128" s="33">
        <v>0</v>
      </c>
      <c r="F128" s="33">
        <v>-45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1">
        <f t="shared" si="10"/>
        <v>-128.87</v>
      </c>
    </row>
    <row r="129" spans="1:14" x14ac:dyDescent="0.2">
      <c r="A129" s="11" t="s">
        <v>225</v>
      </c>
      <c r="B129" s="33">
        <v>65.45</v>
      </c>
      <c r="C129" s="33">
        <v>147.82999999999998</v>
      </c>
      <c r="D129" s="33">
        <v>53.69</v>
      </c>
      <c r="E129" s="33">
        <v>50</v>
      </c>
      <c r="F129" s="33">
        <v>284.69</v>
      </c>
      <c r="G129" s="33">
        <v>116.03</v>
      </c>
      <c r="H129" s="33">
        <v>18.41</v>
      </c>
      <c r="I129" s="33">
        <v>192.66</v>
      </c>
      <c r="J129" s="33">
        <v>187.98</v>
      </c>
      <c r="K129" s="33">
        <v>843.55</v>
      </c>
      <c r="L129" s="33">
        <v>182.8</v>
      </c>
      <c r="M129" s="33">
        <v>192.53</v>
      </c>
      <c r="N129" s="31">
        <f t="shared" si="10"/>
        <v>2335.62</v>
      </c>
    </row>
    <row r="130" spans="1:14" x14ac:dyDescent="0.2">
      <c r="A130" s="11" t="s">
        <v>90</v>
      </c>
      <c r="B130" s="33">
        <v>12597.72</v>
      </c>
      <c r="C130" s="33">
        <v>9837.0300000000007</v>
      </c>
      <c r="D130" s="33">
        <v>7624.6</v>
      </c>
      <c r="E130" s="33">
        <v>8099.5400000000009</v>
      </c>
      <c r="F130" s="33">
        <v>10952.5</v>
      </c>
      <c r="G130" s="33">
        <v>8592.9</v>
      </c>
      <c r="H130" s="33">
        <v>9539.99</v>
      </c>
      <c r="I130" s="33">
        <v>9140.5</v>
      </c>
      <c r="J130" s="33">
        <v>5225.18</v>
      </c>
      <c r="K130" s="33">
        <v>8143.16</v>
      </c>
      <c r="L130" s="33">
        <v>7434.7899999999991</v>
      </c>
      <c r="M130" s="33">
        <v>7903.0600000000013</v>
      </c>
      <c r="N130" s="31">
        <f t="shared" si="10"/>
        <v>105090.96999999999</v>
      </c>
    </row>
    <row r="131" spans="1:14" x14ac:dyDescent="0.2">
      <c r="A131" s="11" t="s">
        <v>226</v>
      </c>
      <c r="B131" s="34" t="s">
        <v>25</v>
      </c>
      <c r="C131" s="33">
        <v>167.6</v>
      </c>
      <c r="D131" s="33">
        <v>0</v>
      </c>
      <c r="E131" s="33">
        <v>0</v>
      </c>
      <c r="F131" s="33">
        <v>95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1">
        <f t="shared" si="10"/>
        <v>262.60000000000002</v>
      </c>
    </row>
    <row r="132" spans="1:14" x14ac:dyDescent="0.2">
      <c r="A132" s="11" t="s">
        <v>91</v>
      </c>
      <c r="B132" s="33">
        <v>1219.1500000000001</v>
      </c>
      <c r="C132" s="33">
        <v>1219.1500000000001</v>
      </c>
      <c r="D132" s="33">
        <v>1219.1500000000001</v>
      </c>
      <c r="E132" s="33">
        <v>1219.1500000000001</v>
      </c>
      <c r="F132" s="33">
        <v>1219.1500000000001</v>
      </c>
      <c r="G132" s="33">
        <v>1219.1500000000001</v>
      </c>
      <c r="H132" s="33">
        <v>1219.1500000000001</v>
      </c>
      <c r="I132" s="33">
        <v>1219.1500000000001</v>
      </c>
      <c r="J132" s="33">
        <v>1219.1500000000001</v>
      </c>
      <c r="K132" s="33">
        <v>1219.1500000000001</v>
      </c>
      <c r="L132" s="33">
        <v>1219.1500000000001</v>
      </c>
      <c r="M132" s="33">
        <v>1219.1500000000001</v>
      </c>
      <c r="N132" s="31">
        <f t="shared" si="10"/>
        <v>14629.799999999997</v>
      </c>
    </row>
    <row r="133" spans="1:14" x14ac:dyDescent="0.2">
      <c r="A133" s="11" t="s">
        <v>92</v>
      </c>
      <c r="B133" s="33">
        <v>69.510000000000005</v>
      </c>
      <c r="C133" s="33">
        <v>1341.75</v>
      </c>
      <c r="D133" s="33">
        <v>2140.0100000000002</v>
      </c>
      <c r="E133" s="33">
        <v>2475.58</v>
      </c>
      <c r="F133" s="33">
        <v>282.18</v>
      </c>
      <c r="G133" s="33">
        <v>479.87</v>
      </c>
      <c r="H133" s="33">
        <v>3323.31</v>
      </c>
      <c r="I133" s="33">
        <v>57.51</v>
      </c>
      <c r="J133" s="33">
        <v>1573.71</v>
      </c>
      <c r="K133" s="33">
        <v>1073.02</v>
      </c>
      <c r="L133" s="33">
        <v>3133.89</v>
      </c>
      <c r="M133" s="33">
        <v>1391.64</v>
      </c>
      <c r="N133" s="31">
        <f t="shared" si="10"/>
        <v>17341.98</v>
      </c>
    </row>
    <row r="134" spans="1:14" x14ac:dyDescent="0.2">
      <c r="A134" s="11" t="s">
        <v>227</v>
      </c>
      <c r="B134" s="34" t="s">
        <v>25</v>
      </c>
      <c r="C134" s="34">
        <v>90.7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3">
        <v>0</v>
      </c>
      <c r="N134" s="31">
        <f t="shared" si="10"/>
        <v>90.7</v>
      </c>
    </row>
    <row r="135" spans="1:14" x14ac:dyDescent="0.2">
      <c r="A135" s="11" t="s">
        <v>229</v>
      </c>
      <c r="B135" s="34" t="s">
        <v>25</v>
      </c>
      <c r="C135" s="33">
        <v>-88.89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1">
        <f t="shared" si="10"/>
        <v>-88.89</v>
      </c>
    </row>
    <row r="136" spans="1:14" x14ac:dyDescent="0.2">
      <c r="A136" s="11" t="s">
        <v>231</v>
      </c>
      <c r="B136" s="36">
        <v>-1262.8899999999999</v>
      </c>
      <c r="C136" s="36">
        <v>-2509.6799999999998</v>
      </c>
      <c r="D136" s="36">
        <v>-3291.98</v>
      </c>
      <c r="E136" s="36">
        <v>-3620.84</v>
      </c>
      <c r="F136" s="36">
        <v>-1471.3</v>
      </c>
      <c r="G136" s="36">
        <v>-1665.04</v>
      </c>
      <c r="H136" s="36">
        <v>-4451.6099999999997</v>
      </c>
      <c r="I136" s="36">
        <v>-1251.1300000000001</v>
      </c>
      <c r="J136" s="36">
        <v>-2737</v>
      </c>
      <c r="K136" s="36">
        <v>-2246.33</v>
      </c>
      <c r="L136" s="36">
        <v>-4265.9799999999996</v>
      </c>
      <c r="M136" s="36">
        <v>-2558.5700000000002</v>
      </c>
      <c r="N136" s="37">
        <f t="shared" si="10"/>
        <v>-31332.350000000002</v>
      </c>
    </row>
    <row r="137" spans="1:14" s="1" customFormat="1" x14ac:dyDescent="0.2">
      <c r="A137" s="27" t="s">
        <v>3</v>
      </c>
      <c r="B137" s="28">
        <f>SUM(B124:B136)</f>
        <v>7554.17</v>
      </c>
      <c r="C137" s="28">
        <f t="shared" ref="C137:N137" si="11">SUM(C124:C136)</f>
        <v>5857.2600000000039</v>
      </c>
      <c r="D137" s="28">
        <f t="shared" si="11"/>
        <v>5427.9700000000012</v>
      </c>
      <c r="E137" s="28">
        <f t="shared" si="11"/>
        <v>6417.4400000000005</v>
      </c>
      <c r="F137" s="28">
        <f t="shared" si="11"/>
        <v>7416.7100000000019</v>
      </c>
      <c r="G137" s="28">
        <f t="shared" si="11"/>
        <v>6526.5200000000023</v>
      </c>
      <c r="H137" s="28">
        <f t="shared" si="11"/>
        <v>3163.9799999999987</v>
      </c>
      <c r="I137" s="28">
        <f t="shared" si="11"/>
        <v>4473.4900000000007</v>
      </c>
      <c r="J137" s="28">
        <f t="shared" si="11"/>
        <v>4428.5199999999977</v>
      </c>
      <c r="K137" s="28">
        <f t="shared" si="11"/>
        <v>6093.51</v>
      </c>
      <c r="L137" s="28">
        <f t="shared" si="11"/>
        <v>5291.3099999999995</v>
      </c>
      <c r="M137" s="28">
        <f t="shared" si="11"/>
        <v>2638.5200000000018</v>
      </c>
      <c r="N137" s="28">
        <f t="shared" si="11"/>
        <v>65289.399999999965</v>
      </c>
    </row>
    <row r="138" spans="1:14" x14ac:dyDescent="0.2">
      <c r="A138" s="11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x14ac:dyDescent="0.2">
      <c r="A139" s="11" t="s">
        <v>309</v>
      </c>
      <c r="B139" s="34" t="s">
        <v>25</v>
      </c>
      <c r="C139" s="34" t="s">
        <v>25</v>
      </c>
      <c r="D139" s="34" t="s">
        <v>25</v>
      </c>
      <c r="E139" s="34" t="s">
        <v>25</v>
      </c>
      <c r="F139" s="34" t="s">
        <v>25</v>
      </c>
      <c r="G139" s="33">
        <v>200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1">
        <f t="shared" ref="N139:N161" si="12">SUM(B139:M139)</f>
        <v>200</v>
      </c>
    </row>
    <row r="140" spans="1:14" x14ac:dyDescent="0.2">
      <c r="A140" s="11" t="s">
        <v>232</v>
      </c>
      <c r="B140" s="33">
        <v>199.7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1">
        <f t="shared" si="12"/>
        <v>199.7</v>
      </c>
    </row>
    <row r="141" spans="1:14" x14ac:dyDescent="0.2">
      <c r="A141" s="11" t="s">
        <v>93</v>
      </c>
      <c r="B141" s="34" t="s">
        <v>25</v>
      </c>
      <c r="C141" s="33">
        <v>810.81000000000006</v>
      </c>
      <c r="D141" s="33">
        <v>63.76</v>
      </c>
      <c r="E141" s="33">
        <v>0</v>
      </c>
      <c r="F141" s="33">
        <v>0</v>
      </c>
      <c r="G141" s="33">
        <v>0</v>
      </c>
      <c r="H141" s="33">
        <v>406.55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1">
        <f t="shared" si="12"/>
        <v>1281.1200000000001</v>
      </c>
    </row>
    <row r="142" spans="1:14" x14ac:dyDescent="0.2">
      <c r="A142" s="11" t="s">
        <v>233</v>
      </c>
      <c r="B142" s="33">
        <v>-553.46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1">
        <f t="shared" si="12"/>
        <v>-553.46</v>
      </c>
    </row>
    <row r="143" spans="1:14" x14ac:dyDescent="0.2">
      <c r="A143" s="11" t="s">
        <v>234</v>
      </c>
      <c r="B143" s="33">
        <v>7.99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1">
        <f t="shared" si="12"/>
        <v>7.99</v>
      </c>
    </row>
    <row r="144" spans="1:14" x14ac:dyDescent="0.2">
      <c r="A144" s="11" t="s">
        <v>235</v>
      </c>
      <c r="B144" s="34" t="s">
        <v>25</v>
      </c>
      <c r="C144" s="33">
        <v>32.43</v>
      </c>
      <c r="D144" s="33">
        <v>2.5499999999999998</v>
      </c>
      <c r="E144" s="33">
        <v>0</v>
      </c>
      <c r="F144" s="33">
        <v>0</v>
      </c>
      <c r="G144" s="33">
        <v>0</v>
      </c>
      <c r="H144" s="33">
        <v>16.260000000000002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1">
        <f t="shared" si="12"/>
        <v>51.239999999999995</v>
      </c>
    </row>
    <row r="145" spans="1:14" x14ac:dyDescent="0.2">
      <c r="A145" s="11" t="s">
        <v>236</v>
      </c>
      <c r="B145" s="33">
        <v>-22.14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1">
        <f t="shared" si="12"/>
        <v>-22.14</v>
      </c>
    </row>
    <row r="146" spans="1:14" x14ac:dyDescent="0.2">
      <c r="A146" s="11" t="s">
        <v>310</v>
      </c>
      <c r="B146" s="34" t="s">
        <v>25</v>
      </c>
      <c r="C146" s="34" t="s">
        <v>25</v>
      </c>
      <c r="D146" s="34" t="s">
        <v>25</v>
      </c>
      <c r="E146" s="34" t="s">
        <v>25</v>
      </c>
      <c r="F146" s="34" t="s">
        <v>25</v>
      </c>
      <c r="G146" s="33">
        <v>8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1">
        <f t="shared" si="12"/>
        <v>8</v>
      </c>
    </row>
    <row r="147" spans="1:14" x14ac:dyDescent="0.2">
      <c r="A147" s="11" t="s">
        <v>237</v>
      </c>
      <c r="B147" s="33">
        <v>6683.7</v>
      </c>
      <c r="C147" s="33">
        <v>0</v>
      </c>
      <c r="D147" s="33">
        <v>25605.439999999999</v>
      </c>
      <c r="E147" s="33">
        <v>15276.52</v>
      </c>
      <c r="F147" s="33">
        <v>1507.52</v>
      </c>
      <c r="G147" s="33">
        <v>3224.59</v>
      </c>
      <c r="H147" s="33">
        <v>6698.85</v>
      </c>
      <c r="I147" s="33">
        <v>15486.17</v>
      </c>
      <c r="J147" s="33">
        <v>0</v>
      </c>
      <c r="K147" s="33">
        <v>0</v>
      </c>
      <c r="L147" s="33">
        <v>2521.48</v>
      </c>
      <c r="M147" s="33">
        <v>20878.86</v>
      </c>
      <c r="N147" s="31">
        <f t="shared" si="12"/>
        <v>97883.13</v>
      </c>
    </row>
    <row r="148" spans="1:14" x14ac:dyDescent="0.2">
      <c r="A148" s="11" t="s">
        <v>94</v>
      </c>
      <c r="B148" s="34">
        <v>1575.53</v>
      </c>
      <c r="C148" s="34">
        <v>0</v>
      </c>
      <c r="D148" s="34">
        <v>0</v>
      </c>
      <c r="E148" s="34">
        <v>48.18</v>
      </c>
      <c r="F148" s="34">
        <v>43.89</v>
      </c>
      <c r="G148" s="34">
        <v>0</v>
      </c>
      <c r="H148" s="34">
        <v>326.63</v>
      </c>
      <c r="I148" s="34">
        <v>0</v>
      </c>
      <c r="J148" s="34">
        <v>0</v>
      </c>
      <c r="K148" s="34">
        <v>0</v>
      </c>
      <c r="L148" s="34">
        <v>986.34</v>
      </c>
      <c r="M148" s="33">
        <v>646.62</v>
      </c>
      <c r="N148" s="31">
        <f t="shared" si="12"/>
        <v>3627.19</v>
      </c>
    </row>
    <row r="149" spans="1:14" x14ac:dyDescent="0.2">
      <c r="A149" s="11" t="s">
        <v>238</v>
      </c>
      <c r="B149" s="33">
        <v>8064.24</v>
      </c>
      <c r="C149" s="33">
        <v>2404.69</v>
      </c>
      <c r="D149" s="33">
        <v>3965.17</v>
      </c>
      <c r="E149" s="33">
        <v>3789.5</v>
      </c>
      <c r="F149" s="33">
        <v>3202.77</v>
      </c>
      <c r="G149" s="33">
        <v>8595.93</v>
      </c>
      <c r="H149" s="33">
        <v>3972.59</v>
      </c>
      <c r="I149" s="33">
        <v>2652.71</v>
      </c>
      <c r="J149" s="33">
        <v>730.03</v>
      </c>
      <c r="K149" s="33">
        <v>1237.0999999999999</v>
      </c>
      <c r="L149" s="33">
        <v>825.45</v>
      </c>
      <c r="M149" s="33">
        <v>4110.84</v>
      </c>
      <c r="N149" s="31">
        <f t="shared" si="12"/>
        <v>43551.01999999999</v>
      </c>
    </row>
    <row r="150" spans="1:14" x14ac:dyDescent="0.2">
      <c r="A150" s="11" t="s">
        <v>239</v>
      </c>
      <c r="B150" s="33">
        <v>33.03</v>
      </c>
      <c r="C150" s="33">
        <v>799.1</v>
      </c>
      <c r="D150" s="33">
        <v>63.75</v>
      </c>
      <c r="E150" s="33">
        <v>413.69</v>
      </c>
      <c r="F150" s="33">
        <v>346.68999999999994</v>
      </c>
      <c r="G150" s="33">
        <v>661.06</v>
      </c>
      <c r="H150" s="33">
        <v>0</v>
      </c>
      <c r="I150" s="33">
        <v>2626.78</v>
      </c>
      <c r="J150" s="33">
        <v>0</v>
      </c>
      <c r="K150" s="33">
        <v>0</v>
      </c>
      <c r="L150" s="33">
        <v>0</v>
      </c>
      <c r="M150" s="33">
        <v>0</v>
      </c>
      <c r="N150" s="31">
        <f t="shared" si="12"/>
        <v>4944.1000000000004</v>
      </c>
    </row>
    <row r="151" spans="1:14" x14ac:dyDescent="0.2">
      <c r="A151" s="11" t="s">
        <v>311</v>
      </c>
      <c r="B151" s="34" t="s">
        <v>25</v>
      </c>
      <c r="C151" s="33">
        <v>19.829999999999998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97585.85</v>
      </c>
      <c r="N151" s="31">
        <f t="shared" si="12"/>
        <v>97605.680000000008</v>
      </c>
    </row>
    <row r="152" spans="1:14" x14ac:dyDescent="0.2">
      <c r="A152" s="11" t="s">
        <v>95</v>
      </c>
      <c r="B152" s="34" t="s">
        <v>25</v>
      </c>
      <c r="C152" s="34" t="s">
        <v>25</v>
      </c>
      <c r="D152" s="34" t="s">
        <v>25</v>
      </c>
      <c r="E152" s="34" t="s">
        <v>25</v>
      </c>
      <c r="F152" s="34" t="s">
        <v>25</v>
      </c>
      <c r="G152" s="34" t="s">
        <v>25</v>
      </c>
      <c r="H152" s="34" t="s">
        <v>25</v>
      </c>
      <c r="I152" s="34" t="s">
        <v>25</v>
      </c>
      <c r="J152" s="34" t="s">
        <v>25</v>
      </c>
      <c r="K152" s="34" t="s">
        <v>25</v>
      </c>
      <c r="L152" s="34" t="s">
        <v>25</v>
      </c>
      <c r="M152" s="33">
        <v>316.79000000000002</v>
      </c>
      <c r="N152" s="31">
        <f t="shared" si="12"/>
        <v>316.79000000000002</v>
      </c>
    </row>
    <row r="153" spans="1:14" x14ac:dyDescent="0.2">
      <c r="A153" s="11" t="s">
        <v>241</v>
      </c>
      <c r="B153" s="33">
        <v>276.19</v>
      </c>
      <c r="C153" s="33">
        <v>0</v>
      </c>
      <c r="D153" s="33">
        <v>273.57</v>
      </c>
      <c r="E153" s="33">
        <v>48.41</v>
      </c>
      <c r="F153" s="33">
        <v>0</v>
      </c>
      <c r="G153" s="33">
        <v>0</v>
      </c>
      <c r="H153" s="33">
        <v>3.49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1">
        <f t="shared" si="12"/>
        <v>601.66</v>
      </c>
    </row>
    <row r="154" spans="1:14" x14ac:dyDescent="0.2">
      <c r="A154" s="11" t="s">
        <v>242</v>
      </c>
      <c r="B154" s="34" t="s">
        <v>25</v>
      </c>
      <c r="C154" s="33">
        <v>1473.01</v>
      </c>
      <c r="D154" s="33">
        <v>14.4</v>
      </c>
      <c r="E154" s="33">
        <v>0</v>
      </c>
      <c r="F154" s="33">
        <v>0</v>
      </c>
      <c r="G154" s="33">
        <v>0</v>
      </c>
      <c r="H154" s="33">
        <v>2046.49</v>
      </c>
      <c r="I154" s="33">
        <v>0</v>
      </c>
      <c r="J154" s="33">
        <v>512.07000000000005</v>
      </c>
      <c r="K154" s="33">
        <v>30.72</v>
      </c>
      <c r="L154" s="33">
        <v>15.19</v>
      </c>
      <c r="M154" s="33">
        <v>14.7</v>
      </c>
      <c r="N154" s="31">
        <f t="shared" si="12"/>
        <v>4106.58</v>
      </c>
    </row>
    <row r="155" spans="1:14" x14ac:dyDescent="0.2">
      <c r="A155" s="11" t="s">
        <v>96</v>
      </c>
      <c r="B155" s="33">
        <v>2063.29</v>
      </c>
      <c r="C155" s="33">
        <v>2171.06</v>
      </c>
      <c r="D155" s="33">
        <v>1526.1299999999999</v>
      </c>
      <c r="E155" s="33">
        <v>449.04</v>
      </c>
      <c r="F155" s="33">
        <v>380.46000000000004</v>
      </c>
      <c r="G155" s="33">
        <v>0</v>
      </c>
      <c r="H155" s="33">
        <v>411.26</v>
      </c>
      <c r="I155" s="33">
        <v>174.64</v>
      </c>
      <c r="J155" s="33">
        <v>243.61</v>
      </c>
      <c r="K155" s="33">
        <v>0</v>
      </c>
      <c r="L155" s="33">
        <v>1277.79</v>
      </c>
      <c r="M155" s="33">
        <v>1093.4100000000001</v>
      </c>
      <c r="N155" s="31">
        <f t="shared" si="12"/>
        <v>9790.69</v>
      </c>
    </row>
    <row r="156" spans="1:14" x14ac:dyDescent="0.2">
      <c r="A156" s="11" t="s">
        <v>176</v>
      </c>
      <c r="B156" s="34" t="s">
        <v>25</v>
      </c>
      <c r="C156" s="34" t="s">
        <v>25</v>
      </c>
      <c r="D156" s="34" t="s">
        <v>25</v>
      </c>
      <c r="E156" s="34" t="s">
        <v>25</v>
      </c>
      <c r="F156" s="34" t="s">
        <v>25</v>
      </c>
      <c r="G156" s="33">
        <v>47.37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1">
        <f t="shared" si="12"/>
        <v>47.37</v>
      </c>
    </row>
    <row r="157" spans="1:14" x14ac:dyDescent="0.2">
      <c r="A157" s="11" t="s">
        <v>97</v>
      </c>
      <c r="B157" s="34" t="s">
        <v>25</v>
      </c>
      <c r="C157" s="34" t="s">
        <v>25</v>
      </c>
      <c r="D157" s="34" t="s">
        <v>25</v>
      </c>
      <c r="E157" s="34" t="s">
        <v>25</v>
      </c>
      <c r="F157" s="34" t="s">
        <v>25</v>
      </c>
      <c r="G157" s="34" t="s">
        <v>25</v>
      </c>
      <c r="H157" s="33">
        <v>42.39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1">
        <f t="shared" si="12"/>
        <v>42.39</v>
      </c>
    </row>
    <row r="158" spans="1:14" x14ac:dyDescent="0.2">
      <c r="A158" s="11" t="s">
        <v>100</v>
      </c>
      <c r="B158" s="33">
        <v>5197.72</v>
      </c>
      <c r="C158" s="33">
        <v>4027.4399999999996</v>
      </c>
      <c r="D158" s="33">
        <v>5021.45</v>
      </c>
      <c r="E158" s="33">
        <v>6342.9299999999994</v>
      </c>
      <c r="F158" s="33">
        <v>7141.8900000000012</v>
      </c>
      <c r="G158" s="33">
        <v>4891.43</v>
      </c>
      <c r="H158" s="33">
        <v>5771.85</v>
      </c>
      <c r="I158" s="33">
        <v>5007.05</v>
      </c>
      <c r="J158" s="33">
        <v>4042.64</v>
      </c>
      <c r="K158" s="33">
        <v>6027.99</v>
      </c>
      <c r="L158" s="33">
        <v>9264.86</v>
      </c>
      <c r="M158" s="33">
        <v>24549.01</v>
      </c>
      <c r="N158" s="31">
        <f t="shared" si="12"/>
        <v>87286.26</v>
      </c>
    </row>
    <row r="159" spans="1:14" x14ac:dyDescent="0.2">
      <c r="A159" s="11" t="s">
        <v>245</v>
      </c>
      <c r="B159" s="33">
        <v>59.12</v>
      </c>
      <c r="C159" s="33">
        <v>0</v>
      </c>
      <c r="D159" s="33">
        <v>0</v>
      </c>
      <c r="E159" s="33">
        <v>0</v>
      </c>
      <c r="F159" s="33">
        <v>600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1">
        <f t="shared" si="12"/>
        <v>659.12</v>
      </c>
    </row>
    <row r="160" spans="1:14" x14ac:dyDescent="0.2">
      <c r="A160" s="11" t="s">
        <v>246</v>
      </c>
      <c r="B160" s="34" t="s">
        <v>25</v>
      </c>
      <c r="C160" s="33">
        <v>83.92</v>
      </c>
      <c r="D160" s="33">
        <v>45.59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1">
        <f t="shared" si="12"/>
        <v>129.51</v>
      </c>
    </row>
    <row r="161" spans="1:14" x14ac:dyDescent="0.2">
      <c r="A161" s="11" t="s">
        <v>312</v>
      </c>
      <c r="B161" s="35" t="s">
        <v>25</v>
      </c>
      <c r="C161" s="35" t="s">
        <v>25</v>
      </c>
      <c r="D161" s="35" t="s">
        <v>25</v>
      </c>
      <c r="E161" s="35" t="s">
        <v>25</v>
      </c>
      <c r="F161" s="36">
        <v>-1818.25</v>
      </c>
      <c r="G161" s="36">
        <v>-208.48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7">
        <f t="shared" si="12"/>
        <v>-2026.73</v>
      </c>
    </row>
    <row r="162" spans="1:14" s="1" customFormat="1" x14ac:dyDescent="0.2">
      <c r="A162" s="27" t="s">
        <v>2</v>
      </c>
      <c r="B162" s="28">
        <f>SUM(B139:B161)</f>
        <v>23584.91</v>
      </c>
      <c r="C162" s="28">
        <f t="shared" ref="C162:N162" si="13">SUM(C139:C161)</f>
        <v>11822.289999999999</v>
      </c>
      <c r="D162" s="28">
        <f t="shared" si="13"/>
        <v>36581.81</v>
      </c>
      <c r="E162" s="28">
        <f t="shared" si="13"/>
        <v>26368.27</v>
      </c>
      <c r="F162" s="28">
        <f t="shared" si="13"/>
        <v>11404.970000000001</v>
      </c>
      <c r="G162" s="28">
        <f t="shared" si="13"/>
        <v>17419.900000000001</v>
      </c>
      <c r="H162" s="28">
        <f t="shared" si="13"/>
        <v>19696.36</v>
      </c>
      <c r="I162" s="28">
        <f t="shared" si="13"/>
        <v>25947.35</v>
      </c>
      <c r="J162" s="28">
        <f t="shared" si="13"/>
        <v>5528.35</v>
      </c>
      <c r="K162" s="28">
        <f t="shared" si="13"/>
        <v>7295.8099999999995</v>
      </c>
      <c r="L162" s="28">
        <f t="shared" si="13"/>
        <v>14891.11</v>
      </c>
      <c r="M162" s="28">
        <f t="shared" si="13"/>
        <v>149196.08000000002</v>
      </c>
      <c r="N162" s="28">
        <f t="shared" si="13"/>
        <v>349737.21</v>
      </c>
    </row>
    <row r="163" spans="1:14" x14ac:dyDescent="0.2">
      <c r="A163" s="11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">
      <c r="A164" s="11" t="s">
        <v>101</v>
      </c>
      <c r="B164" s="34" t="s">
        <v>25</v>
      </c>
      <c r="C164" s="34" t="s">
        <v>25</v>
      </c>
      <c r="D164" s="33">
        <v>178.01</v>
      </c>
      <c r="E164" s="33">
        <v>162.13999999999999</v>
      </c>
      <c r="F164" s="33">
        <v>0</v>
      </c>
      <c r="G164" s="33">
        <v>422.67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1">
        <f t="shared" ref="N164:N167" si="14">SUM(B164:M164)</f>
        <v>762.81999999999994</v>
      </c>
    </row>
    <row r="165" spans="1:14" x14ac:dyDescent="0.2">
      <c r="A165" s="11" t="s">
        <v>180</v>
      </c>
      <c r="B165" s="33">
        <v>977.21999999999991</v>
      </c>
      <c r="C165" s="33">
        <v>904.93</v>
      </c>
      <c r="D165" s="33">
        <v>7320.65</v>
      </c>
      <c r="E165" s="33">
        <v>4822.67</v>
      </c>
      <c r="F165" s="33">
        <v>904.93</v>
      </c>
      <c r="G165" s="33">
        <v>35175.599999999999</v>
      </c>
      <c r="H165" s="33">
        <v>1167.57</v>
      </c>
      <c r="I165" s="33">
        <v>8058.28</v>
      </c>
      <c r="J165" s="33">
        <v>952.93</v>
      </c>
      <c r="K165" s="33">
        <v>7823.9800000000005</v>
      </c>
      <c r="L165" s="33">
        <v>904.93</v>
      </c>
      <c r="M165" s="33">
        <v>4273.6899999999996</v>
      </c>
      <c r="N165" s="31">
        <f t="shared" si="14"/>
        <v>73287.37999999999</v>
      </c>
    </row>
    <row r="166" spans="1:14" x14ac:dyDescent="0.2">
      <c r="A166" s="11" t="s">
        <v>247</v>
      </c>
      <c r="B166" s="34" t="s">
        <v>25</v>
      </c>
      <c r="C166" s="34" t="s">
        <v>25</v>
      </c>
      <c r="D166" s="34" t="s">
        <v>25</v>
      </c>
      <c r="E166" s="34" t="s">
        <v>25</v>
      </c>
      <c r="F166" s="34" t="s">
        <v>25</v>
      </c>
      <c r="G166" s="33">
        <v>64.95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1">
        <f t="shared" si="14"/>
        <v>64.95</v>
      </c>
    </row>
    <row r="167" spans="1:14" x14ac:dyDescent="0.2">
      <c r="A167" s="11" t="s">
        <v>181</v>
      </c>
      <c r="B167" s="36">
        <v>90.87</v>
      </c>
      <c r="C167" s="36">
        <v>5536.23</v>
      </c>
      <c r="D167" s="36">
        <v>11785.75</v>
      </c>
      <c r="E167" s="36">
        <v>1248.1399999999999</v>
      </c>
      <c r="F167" s="36">
        <v>11340.04</v>
      </c>
      <c r="G167" s="36">
        <v>359.63</v>
      </c>
      <c r="H167" s="36">
        <v>1454.6200000000001</v>
      </c>
      <c r="I167" s="36">
        <v>2414.2600000000002</v>
      </c>
      <c r="J167" s="36">
        <v>356</v>
      </c>
      <c r="K167" s="36">
        <v>852.1</v>
      </c>
      <c r="L167" s="36">
        <v>321</v>
      </c>
      <c r="M167" s="36">
        <v>6964.0599999999995</v>
      </c>
      <c r="N167" s="37">
        <f t="shared" si="14"/>
        <v>42722.7</v>
      </c>
    </row>
    <row r="168" spans="1:14" s="1" customFormat="1" x14ac:dyDescent="0.2">
      <c r="A168" s="27" t="s">
        <v>8</v>
      </c>
      <c r="B168" s="28">
        <f>SUM(B164:B167)</f>
        <v>1068.0899999999999</v>
      </c>
      <c r="C168" s="28">
        <f t="shared" ref="C168:N168" si="15">SUM(C164:C167)</f>
        <v>6441.16</v>
      </c>
      <c r="D168" s="28">
        <f t="shared" si="15"/>
        <v>19284.41</v>
      </c>
      <c r="E168" s="28">
        <f t="shared" si="15"/>
        <v>6232.9500000000007</v>
      </c>
      <c r="F168" s="28">
        <f t="shared" si="15"/>
        <v>12244.970000000001</v>
      </c>
      <c r="G168" s="28">
        <f t="shared" si="15"/>
        <v>36022.849999999991</v>
      </c>
      <c r="H168" s="28">
        <f t="shared" si="15"/>
        <v>2622.19</v>
      </c>
      <c r="I168" s="28">
        <f t="shared" si="15"/>
        <v>10472.540000000001</v>
      </c>
      <c r="J168" s="28">
        <f t="shared" si="15"/>
        <v>1308.9299999999998</v>
      </c>
      <c r="K168" s="28">
        <f t="shared" si="15"/>
        <v>8676.08</v>
      </c>
      <c r="L168" s="28">
        <f t="shared" si="15"/>
        <v>1225.9299999999998</v>
      </c>
      <c r="M168" s="28">
        <f t="shared" si="15"/>
        <v>11237.75</v>
      </c>
      <c r="N168" s="28">
        <f t="shared" si="15"/>
        <v>116837.84999999999</v>
      </c>
    </row>
    <row r="169" spans="1:14" x14ac:dyDescent="0.2">
      <c r="A169" s="11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x14ac:dyDescent="0.2">
      <c r="A170" s="11" t="s">
        <v>249</v>
      </c>
      <c r="B170" s="33">
        <v>38.86</v>
      </c>
      <c r="C170" s="33">
        <v>38.82</v>
      </c>
      <c r="D170" s="33">
        <v>40.69</v>
      </c>
      <c r="E170" s="33">
        <v>40.520000000000003</v>
      </c>
      <c r="F170" s="33">
        <v>38.65</v>
      </c>
      <c r="G170" s="33">
        <v>38.65</v>
      </c>
      <c r="H170" s="33">
        <v>33.29</v>
      </c>
      <c r="I170" s="33">
        <v>35.83</v>
      </c>
      <c r="J170" s="33">
        <v>35.83</v>
      </c>
      <c r="K170" s="33">
        <v>35.869999999999997</v>
      </c>
      <c r="L170" s="33">
        <v>37.53</v>
      </c>
      <c r="M170" s="33">
        <v>37.57</v>
      </c>
      <c r="N170" s="31">
        <f t="shared" ref="N170:N182" si="16">SUM(B170:M170)</f>
        <v>452.10999999999996</v>
      </c>
    </row>
    <row r="171" spans="1:14" x14ac:dyDescent="0.2">
      <c r="A171" s="11" t="s">
        <v>250</v>
      </c>
      <c r="B171" s="33">
        <v>912.26</v>
      </c>
      <c r="C171" s="33">
        <v>1776.02</v>
      </c>
      <c r="D171" s="33">
        <v>1478.93</v>
      </c>
      <c r="E171" s="33">
        <v>2902.83</v>
      </c>
      <c r="F171" s="33">
        <v>1775.24</v>
      </c>
      <c r="G171" s="33">
        <v>1774.17</v>
      </c>
      <c r="H171" s="33">
        <v>1848.1</v>
      </c>
      <c r="I171" s="33">
        <v>4987.68</v>
      </c>
      <c r="J171" s="33">
        <v>1848.17</v>
      </c>
      <c r="K171" s="33">
        <v>4323.26</v>
      </c>
      <c r="L171" s="33">
        <v>2051.12</v>
      </c>
      <c r="M171" s="33">
        <v>3292.44</v>
      </c>
      <c r="N171" s="31">
        <f t="shared" si="16"/>
        <v>28970.22</v>
      </c>
    </row>
    <row r="172" spans="1:14" x14ac:dyDescent="0.2">
      <c r="A172" s="11" t="s">
        <v>251</v>
      </c>
      <c r="B172" s="33">
        <v>439.54</v>
      </c>
      <c r="C172" s="33">
        <v>430.74</v>
      </c>
      <c r="D172" s="33">
        <v>425.6</v>
      </c>
      <c r="E172" s="33">
        <v>326.3</v>
      </c>
      <c r="F172" s="33">
        <v>550.89</v>
      </c>
      <c r="G172" s="33">
        <v>444.26</v>
      </c>
      <c r="H172" s="33">
        <v>460.92</v>
      </c>
      <c r="I172" s="33">
        <v>495.74</v>
      </c>
      <c r="J172" s="33">
        <v>587.4</v>
      </c>
      <c r="K172" s="33">
        <v>410.38</v>
      </c>
      <c r="L172" s="33">
        <v>435.5</v>
      </c>
      <c r="M172" s="33">
        <v>433.44</v>
      </c>
      <c r="N172" s="31">
        <f t="shared" si="16"/>
        <v>5440.7099999999991</v>
      </c>
    </row>
    <row r="173" spans="1:14" x14ac:dyDescent="0.2">
      <c r="A173" s="11" t="s">
        <v>252</v>
      </c>
      <c r="B173" s="34">
        <v>166.84</v>
      </c>
      <c r="C173" s="34">
        <v>151.77000000000001</v>
      </c>
      <c r="D173" s="34">
        <v>165.94</v>
      </c>
      <c r="E173" s="34">
        <v>150.44999999999999</v>
      </c>
      <c r="F173" s="34">
        <v>131.13</v>
      </c>
      <c r="G173" s="34">
        <v>128.49</v>
      </c>
      <c r="H173" s="34">
        <v>119.18</v>
      </c>
      <c r="I173" s="34">
        <v>130.71</v>
      </c>
      <c r="J173" s="34">
        <v>131.06</v>
      </c>
      <c r="K173" s="34">
        <v>130.62</v>
      </c>
      <c r="L173" s="34">
        <v>130.44999999999999</v>
      </c>
      <c r="M173" s="33">
        <v>131.44999999999999</v>
      </c>
      <c r="N173" s="31">
        <f t="shared" si="16"/>
        <v>1668.0900000000001</v>
      </c>
    </row>
    <row r="174" spans="1:14" x14ac:dyDescent="0.2">
      <c r="A174" s="11" t="s">
        <v>103</v>
      </c>
      <c r="B174" s="33">
        <v>786.81</v>
      </c>
      <c r="C174" s="33">
        <v>3306.3599999999997</v>
      </c>
      <c r="D174" s="33">
        <v>1897.4</v>
      </c>
      <c r="E174" s="33">
        <v>2306.84</v>
      </c>
      <c r="F174" s="33">
        <v>1392.43</v>
      </c>
      <c r="G174" s="33">
        <v>695.16</v>
      </c>
      <c r="H174" s="33">
        <v>2763.95</v>
      </c>
      <c r="I174" s="33">
        <v>776.71999999999991</v>
      </c>
      <c r="J174" s="33">
        <v>4875.7</v>
      </c>
      <c r="K174" s="33">
        <v>652.91</v>
      </c>
      <c r="L174" s="33">
        <v>116.95</v>
      </c>
      <c r="M174" s="33">
        <v>0</v>
      </c>
      <c r="N174" s="31">
        <f t="shared" si="16"/>
        <v>19571.23</v>
      </c>
    </row>
    <row r="175" spans="1:14" x14ac:dyDescent="0.2">
      <c r="A175" s="11" t="s">
        <v>253</v>
      </c>
      <c r="B175" s="33">
        <v>8951.67</v>
      </c>
      <c r="C175" s="33">
        <v>11687.25</v>
      </c>
      <c r="D175" s="33">
        <v>7450.87</v>
      </c>
      <c r="E175" s="33">
        <v>3952.24</v>
      </c>
      <c r="F175" s="33">
        <v>7746.27</v>
      </c>
      <c r="G175" s="33">
        <v>4246.51</v>
      </c>
      <c r="H175" s="33">
        <v>7100.53</v>
      </c>
      <c r="I175" s="33">
        <v>3358.87</v>
      </c>
      <c r="J175" s="33">
        <v>5425.87</v>
      </c>
      <c r="K175" s="33">
        <v>6694.56</v>
      </c>
      <c r="L175" s="33">
        <v>3459.09</v>
      </c>
      <c r="M175" s="33">
        <v>4575.09</v>
      </c>
      <c r="N175" s="31">
        <f t="shared" si="16"/>
        <v>74648.820000000007</v>
      </c>
    </row>
    <row r="176" spans="1:14" x14ac:dyDescent="0.2">
      <c r="A176" s="11" t="s">
        <v>254</v>
      </c>
      <c r="B176" s="33">
        <v>1159.08</v>
      </c>
      <c r="C176" s="33">
        <v>1088.3899999999999</v>
      </c>
      <c r="D176" s="33">
        <v>1240.6199999999999</v>
      </c>
      <c r="E176" s="33">
        <v>1236.71</v>
      </c>
      <c r="F176" s="33">
        <v>1112.67</v>
      </c>
      <c r="G176" s="33">
        <v>1222.07</v>
      </c>
      <c r="H176" s="33">
        <v>1248.52</v>
      </c>
      <c r="I176" s="33">
        <v>1125.01</v>
      </c>
      <c r="J176" s="33">
        <v>609.96</v>
      </c>
      <c r="K176" s="33">
        <v>4121.32</v>
      </c>
      <c r="L176" s="33">
        <v>7895.95</v>
      </c>
      <c r="M176" s="33">
        <v>18495.210000000003</v>
      </c>
      <c r="N176" s="31">
        <f t="shared" si="16"/>
        <v>40555.51</v>
      </c>
    </row>
    <row r="177" spans="1:14" x14ac:dyDescent="0.2">
      <c r="A177" s="11" t="s">
        <v>104</v>
      </c>
      <c r="B177" s="34">
        <v>20014.599999999999</v>
      </c>
      <c r="C177" s="34">
        <v>20276.399999999998</v>
      </c>
      <c r="D177" s="34">
        <v>18453.77</v>
      </c>
      <c r="E177" s="34">
        <v>18384.79</v>
      </c>
      <c r="F177" s="34">
        <v>7272.42</v>
      </c>
      <c r="G177" s="34">
        <v>28969.899999999998</v>
      </c>
      <c r="H177" s="34">
        <v>21813.280000000002</v>
      </c>
      <c r="I177" s="34">
        <v>15974.91</v>
      </c>
      <c r="J177" s="34">
        <v>16896.599999999999</v>
      </c>
      <c r="K177" s="34">
        <v>16188.41</v>
      </c>
      <c r="L177" s="34">
        <v>14190.599999999999</v>
      </c>
      <c r="M177" s="33">
        <v>18348.600000000002</v>
      </c>
      <c r="N177" s="31">
        <f t="shared" si="16"/>
        <v>216784.28000000003</v>
      </c>
    </row>
    <row r="178" spans="1:14" x14ac:dyDescent="0.2">
      <c r="A178" s="11" t="s">
        <v>105</v>
      </c>
      <c r="B178" s="33">
        <v>1594.24</v>
      </c>
      <c r="C178" s="33">
        <v>5852.6600000000008</v>
      </c>
      <c r="D178" s="33">
        <v>7955.35</v>
      </c>
      <c r="E178" s="33">
        <v>9051.2899999999991</v>
      </c>
      <c r="F178" s="33">
        <v>8488.18</v>
      </c>
      <c r="G178" s="33">
        <v>8961.7999999999993</v>
      </c>
      <c r="H178" s="33">
        <v>5045.83</v>
      </c>
      <c r="I178" s="33">
        <v>16047.44</v>
      </c>
      <c r="J178" s="33">
        <v>6833.67</v>
      </c>
      <c r="K178" s="33">
        <v>5286.1</v>
      </c>
      <c r="L178" s="33">
        <v>6202.1</v>
      </c>
      <c r="M178" s="33">
        <v>9830.2800000000007</v>
      </c>
      <c r="N178" s="31">
        <f t="shared" si="16"/>
        <v>91148.940000000017</v>
      </c>
    </row>
    <row r="179" spans="1:14" x14ac:dyDescent="0.2">
      <c r="A179" s="11" t="s">
        <v>255</v>
      </c>
      <c r="B179" s="33">
        <v>3425.2700000000004</v>
      </c>
      <c r="C179" s="33">
        <v>13993.970000000001</v>
      </c>
      <c r="D179" s="33">
        <v>16057.07</v>
      </c>
      <c r="E179" s="33">
        <v>14855.15</v>
      </c>
      <c r="F179" s="33">
        <v>22684.730000000003</v>
      </c>
      <c r="G179" s="33">
        <v>17618.71</v>
      </c>
      <c r="H179" s="33">
        <v>7098.56</v>
      </c>
      <c r="I179" s="33">
        <v>40577.270000000004</v>
      </c>
      <c r="J179" s="33">
        <v>24185.25</v>
      </c>
      <c r="K179" s="33">
        <v>5554.87</v>
      </c>
      <c r="L179" s="33">
        <v>28482.080000000002</v>
      </c>
      <c r="M179" s="33">
        <v>25179.190000000002</v>
      </c>
      <c r="N179" s="31">
        <f t="shared" si="16"/>
        <v>219712.12</v>
      </c>
    </row>
    <row r="180" spans="1:14" x14ac:dyDescent="0.2">
      <c r="A180" s="11" t="s">
        <v>173</v>
      </c>
      <c r="B180" s="33">
        <v>509.24</v>
      </c>
      <c r="C180" s="33">
        <v>944.7</v>
      </c>
      <c r="D180" s="33">
        <v>1188.21</v>
      </c>
      <c r="E180" s="33">
        <v>658.71</v>
      </c>
      <c r="F180" s="33">
        <v>1355.49</v>
      </c>
      <c r="G180" s="33">
        <v>1954.8999999999999</v>
      </c>
      <c r="H180" s="33">
        <v>905.55</v>
      </c>
      <c r="I180" s="33">
        <v>551.73</v>
      </c>
      <c r="J180" s="33">
        <v>987.28</v>
      </c>
      <c r="K180" s="33">
        <v>1036.3800000000001</v>
      </c>
      <c r="L180" s="33">
        <v>396.84000000000003</v>
      </c>
      <c r="M180" s="33">
        <v>910.56</v>
      </c>
      <c r="N180" s="31">
        <f t="shared" si="16"/>
        <v>11399.590000000002</v>
      </c>
    </row>
    <row r="181" spans="1:14" x14ac:dyDescent="0.2">
      <c r="A181" s="11" t="s">
        <v>257</v>
      </c>
      <c r="B181" s="33">
        <v>-21.19</v>
      </c>
      <c r="C181" s="33">
        <v>-21.55</v>
      </c>
      <c r="D181" s="33">
        <v>-22.58</v>
      </c>
      <c r="E181" s="33">
        <v>-21.56</v>
      </c>
      <c r="F181" s="33">
        <v>-20.62</v>
      </c>
      <c r="G181" s="33">
        <v>-18.68</v>
      </c>
      <c r="H181" s="33">
        <v>-17.3</v>
      </c>
      <c r="I181" s="33">
        <v>-20.100000000000001</v>
      </c>
      <c r="J181" s="33">
        <v>-20.25</v>
      </c>
      <c r="K181" s="33">
        <v>-20.37</v>
      </c>
      <c r="L181" s="33">
        <v>-21.71</v>
      </c>
      <c r="M181" s="33">
        <v>-21.47</v>
      </c>
      <c r="N181" s="31">
        <f t="shared" si="16"/>
        <v>-247.38000000000002</v>
      </c>
    </row>
    <row r="182" spans="1:14" x14ac:dyDescent="0.2">
      <c r="A182" s="11" t="s">
        <v>258</v>
      </c>
      <c r="B182" s="36">
        <v>-15183.62</v>
      </c>
      <c r="C182" s="36">
        <v>-25939.260000000002</v>
      </c>
      <c r="D182" s="36">
        <v>-26422.94</v>
      </c>
      <c r="E182" s="36">
        <v>-25882.739999999998</v>
      </c>
      <c r="F182" s="36">
        <v>-23290.43</v>
      </c>
      <c r="G182" s="36">
        <v>-29258.029999999995</v>
      </c>
      <c r="H182" s="36">
        <v>-20814.929999999997</v>
      </c>
      <c r="I182" s="36">
        <v>-44629.2</v>
      </c>
      <c r="J182" s="36">
        <v>-31850.090000000004</v>
      </c>
      <c r="K182" s="36">
        <v>-19068.929999999997</v>
      </c>
      <c r="L182" s="36">
        <v>-30085.250000000004</v>
      </c>
      <c r="M182" s="36">
        <v>-33224.380000000005</v>
      </c>
      <c r="N182" s="37">
        <f t="shared" si="16"/>
        <v>-325649.8</v>
      </c>
    </row>
    <row r="183" spans="1:14" s="1" customFormat="1" x14ac:dyDescent="0.2">
      <c r="A183" s="27" t="s">
        <v>11</v>
      </c>
      <c r="B183" s="28">
        <f>SUM(B170:B182)</f>
        <v>22793.599999999991</v>
      </c>
      <c r="C183" s="28">
        <f t="shared" ref="C183:N183" si="17">SUM(C170:C182)</f>
        <v>33586.269999999997</v>
      </c>
      <c r="D183" s="28">
        <f t="shared" si="17"/>
        <v>29908.929999999997</v>
      </c>
      <c r="E183" s="28">
        <f t="shared" si="17"/>
        <v>27961.530000000006</v>
      </c>
      <c r="F183" s="28">
        <f t="shared" si="17"/>
        <v>29237.049999999996</v>
      </c>
      <c r="G183" s="28">
        <f t="shared" si="17"/>
        <v>36777.910000000003</v>
      </c>
      <c r="H183" s="28">
        <f t="shared" si="17"/>
        <v>27605.480000000007</v>
      </c>
      <c r="I183" s="28">
        <f t="shared" si="17"/>
        <v>39412.61</v>
      </c>
      <c r="J183" s="28">
        <f t="shared" si="17"/>
        <v>30546.44999999999</v>
      </c>
      <c r="K183" s="28">
        <f t="shared" si="17"/>
        <v>25345.38</v>
      </c>
      <c r="L183" s="28">
        <f t="shared" si="17"/>
        <v>33291.25</v>
      </c>
      <c r="M183" s="28">
        <f t="shared" si="17"/>
        <v>47987.979999999996</v>
      </c>
      <c r="N183" s="28">
        <f t="shared" si="17"/>
        <v>384454.44</v>
      </c>
    </row>
    <row r="184" spans="1:14" x14ac:dyDescent="0.2">
      <c r="A184" s="11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">
      <c r="A185" s="11" t="s">
        <v>259</v>
      </c>
      <c r="B185" s="33">
        <v>52704.68</v>
      </c>
      <c r="C185" s="33">
        <v>0</v>
      </c>
      <c r="D185" s="33">
        <v>355.75</v>
      </c>
      <c r="E185" s="33">
        <v>12579.3</v>
      </c>
      <c r="F185" s="33">
        <v>64037.88</v>
      </c>
      <c r="G185" s="33">
        <v>6055.79</v>
      </c>
      <c r="H185" s="33">
        <v>6318.03</v>
      </c>
      <c r="I185" s="33">
        <v>53001.36</v>
      </c>
      <c r="J185" s="33">
        <v>764.93</v>
      </c>
      <c r="K185" s="33">
        <v>0</v>
      </c>
      <c r="L185" s="33">
        <v>60623.46</v>
      </c>
      <c r="M185" s="33">
        <v>-11413.08</v>
      </c>
      <c r="N185" s="31">
        <f t="shared" ref="N185:N195" si="18">SUM(B185:M185)</f>
        <v>245028.09999999998</v>
      </c>
    </row>
    <row r="186" spans="1:14" x14ac:dyDescent="0.2">
      <c r="A186" s="11" t="s">
        <v>260</v>
      </c>
      <c r="B186" s="34" t="s">
        <v>25</v>
      </c>
      <c r="C186" s="34" t="s">
        <v>25</v>
      </c>
      <c r="D186" s="33">
        <v>122.56</v>
      </c>
      <c r="E186" s="33">
        <v>0</v>
      </c>
      <c r="F186" s="33">
        <v>0</v>
      </c>
      <c r="G186" s="33">
        <v>0</v>
      </c>
      <c r="H186" s="33">
        <v>125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1">
        <f t="shared" si="18"/>
        <v>247.56</v>
      </c>
    </row>
    <row r="187" spans="1:14" x14ac:dyDescent="0.2">
      <c r="A187" s="11" t="s">
        <v>261</v>
      </c>
      <c r="B187" s="34" t="s">
        <v>25</v>
      </c>
      <c r="C187" s="33">
        <v>69.989999999999995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1">
        <f t="shared" si="18"/>
        <v>69.989999999999995</v>
      </c>
    </row>
    <row r="188" spans="1:14" x14ac:dyDescent="0.2">
      <c r="A188" s="11" t="s">
        <v>262</v>
      </c>
      <c r="B188" s="34" t="s">
        <v>25</v>
      </c>
      <c r="C188" s="34" t="s">
        <v>25</v>
      </c>
      <c r="D188" s="34" t="s">
        <v>25</v>
      </c>
      <c r="E188" s="34" t="s">
        <v>25</v>
      </c>
      <c r="F188" s="33">
        <v>267.66000000000003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4465.16</v>
      </c>
      <c r="N188" s="31">
        <f t="shared" si="18"/>
        <v>4732.82</v>
      </c>
    </row>
    <row r="189" spans="1:14" x14ac:dyDescent="0.2">
      <c r="A189" s="11" t="s">
        <v>264</v>
      </c>
      <c r="B189" s="34" t="s">
        <v>25</v>
      </c>
      <c r="C189" s="34" t="s">
        <v>25</v>
      </c>
      <c r="D189" s="34" t="s">
        <v>25</v>
      </c>
      <c r="E189" s="33">
        <v>2000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1">
        <f t="shared" si="18"/>
        <v>2000</v>
      </c>
    </row>
    <row r="190" spans="1:14" x14ac:dyDescent="0.2">
      <c r="A190" s="11" t="s">
        <v>313</v>
      </c>
      <c r="B190" s="34" t="s">
        <v>25</v>
      </c>
      <c r="C190" s="34" t="s">
        <v>25</v>
      </c>
      <c r="D190" s="34" t="s">
        <v>25</v>
      </c>
      <c r="E190" s="33">
        <v>500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1">
        <f t="shared" si="18"/>
        <v>500</v>
      </c>
    </row>
    <row r="191" spans="1:14" x14ac:dyDescent="0.2">
      <c r="A191" s="11" t="s">
        <v>182</v>
      </c>
      <c r="B191" s="34">
        <v>88.61</v>
      </c>
      <c r="C191" s="34">
        <v>60</v>
      </c>
      <c r="D191" s="34">
        <v>0</v>
      </c>
      <c r="E191" s="34">
        <v>0</v>
      </c>
      <c r="F191" s="34">
        <v>400</v>
      </c>
      <c r="G191" s="34">
        <v>24</v>
      </c>
      <c r="H191" s="34">
        <v>192.29</v>
      </c>
      <c r="I191" s="34">
        <v>453.34000000000003</v>
      </c>
      <c r="J191" s="34">
        <v>88.93</v>
      </c>
      <c r="K191" s="34">
        <v>0</v>
      </c>
      <c r="L191" s="34">
        <v>20878.009999999998</v>
      </c>
      <c r="M191" s="33">
        <v>1105.68</v>
      </c>
      <c r="N191" s="31">
        <f t="shared" si="18"/>
        <v>23290.86</v>
      </c>
    </row>
    <row r="192" spans="1:14" x14ac:dyDescent="0.2">
      <c r="A192" s="11" t="s">
        <v>265</v>
      </c>
      <c r="B192" s="34" t="s">
        <v>25</v>
      </c>
      <c r="C192" s="34" t="s">
        <v>25</v>
      </c>
      <c r="D192" s="34" t="s">
        <v>25</v>
      </c>
      <c r="E192" s="34" t="s">
        <v>25</v>
      </c>
      <c r="F192" s="34" t="s">
        <v>25</v>
      </c>
      <c r="G192" s="34" t="s">
        <v>25</v>
      </c>
      <c r="H192" s="34" t="s">
        <v>25</v>
      </c>
      <c r="I192" s="34" t="s">
        <v>25</v>
      </c>
      <c r="J192" s="33">
        <v>34.75</v>
      </c>
      <c r="K192" s="33">
        <v>0</v>
      </c>
      <c r="L192" s="33">
        <v>0</v>
      </c>
      <c r="M192" s="33">
        <v>0</v>
      </c>
      <c r="N192" s="31">
        <f t="shared" si="18"/>
        <v>34.75</v>
      </c>
    </row>
    <row r="193" spans="1:14" x14ac:dyDescent="0.2">
      <c r="A193" s="11" t="s">
        <v>267</v>
      </c>
      <c r="B193" s="33">
        <v>13.37</v>
      </c>
      <c r="C193" s="33">
        <v>80.08</v>
      </c>
      <c r="D193" s="33">
        <v>7.41</v>
      </c>
      <c r="E193" s="33">
        <v>161.31</v>
      </c>
      <c r="F193" s="33">
        <v>153.36000000000001</v>
      </c>
      <c r="G193" s="33">
        <v>94.03</v>
      </c>
      <c r="H193" s="33">
        <v>91.83</v>
      </c>
      <c r="I193" s="33">
        <v>87.88</v>
      </c>
      <c r="J193" s="33">
        <v>7.41</v>
      </c>
      <c r="K193" s="33">
        <v>0</v>
      </c>
      <c r="L193" s="33">
        <v>0</v>
      </c>
      <c r="M193" s="33">
        <v>799.01</v>
      </c>
      <c r="N193" s="31">
        <f t="shared" si="18"/>
        <v>1495.69</v>
      </c>
    </row>
    <row r="194" spans="1:14" x14ac:dyDescent="0.2">
      <c r="A194" s="11" t="s">
        <v>107</v>
      </c>
      <c r="B194" s="33">
        <v>-205.19</v>
      </c>
      <c r="C194" s="33">
        <v>0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2293.5</v>
      </c>
      <c r="N194" s="31">
        <f t="shared" si="18"/>
        <v>2088.31</v>
      </c>
    </row>
    <row r="195" spans="1:14" x14ac:dyDescent="0.2">
      <c r="A195" s="11" t="s">
        <v>108</v>
      </c>
      <c r="B195" s="35" t="s">
        <v>25</v>
      </c>
      <c r="C195" s="35" t="s">
        <v>25</v>
      </c>
      <c r="D195" s="35" t="s">
        <v>25</v>
      </c>
      <c r="E195" s="35" t="s">
        <v>25</v>
      </c>
      <c r="F195" s="35" t="s">
        <v>25</v>
      </c>
      <c r="G195" s="35" t="s">
        <v>25</v>
      </c>
      <c r="H195" s="35" t="s">
        <v>25</v>
      </c>
      <c r="I195" s="35" t="s">
        <v>25</v>
      </c>
      <c r="J195" s="35" t="s">
        <v>25</v>
      </c>
      <c r="K195" s="35" t="s">
        <v>25</v>
      </c>
      <c r="L195" s="35" t="s">
        <v>25</v>
      </c>
      <c r="M195" s="36">
        <v>4860.76</v>
      </c>
      <c r="N195" s="37">
        <f t="shared" si="18"/>
        <v>4860.76</v>
      </c>
    </row>
    <row r="196" spans="1:14" s="1" customFormat="1" x14ac:dyDescent="0.2">
      <c r="A196" s="27" t="s">
        <v>6</v>
      </c>
      <c r="B196" s="28">
        <f>SUM(B185:B195)</f>
        <v>52601.47</v>
      </c>
      <c r="C196" s="28">
        <f t="shared" ref="C196:N196" si="19">SUM(C185:C195)</f>
        <v>210.07</v>
      </c>
      <c r="D196" s="28">
        <f t="shared" si="19"/>
        <v>485.72</v>
      </c>
      <c r="E196" s="28">
        <f t="shared" si="19"/>
        <v>15240.609999999999</v>
      </c>
      <c r="F196" s="28">
        <f t="shared" si="19"/>
        <v>64858.9</v>
      </c>
      <c r="G196" s="28">
        <f t="shared" si="19"/>
        <v>6173.82</v>
      </c>
      <c r="H196" s="28">
        <f t="shared" si="19"/>
        <v>6727.15</v>
      </c>
      <c r="I196" s="28">
        <f t="shared" si="19"/>
        <v>53542.579999999994</v>
      </c>
      <c r="J196" s="28">
        <f t="shared" si="19"/>
        <v>896.01999999999987</v>
      </c>
      <c r="K196" s="28">
        <f t="shared" si="19"/>
        <v>0</v>
      </c>
      <c r="L196" s="28">
        <f t="shared" si="19"/>
        <v>81501.47</v>
      </c>
      <c r="M196" s="28">
        <f t="shared" si="19"/>
        <v>2111.0300000000007</v>
      </c>
      <c r="N196" s="28">
        <f t="shared" si="19"/>
        <v>284348.83999999997</v>
      </c>
    </row>
    <row r="197" spans="1:14" x14ac:dyDescent="0.2">
      <c r="A197" s="11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x14ac:dyDescent="0.2">
      <c r="A198" s="11" t="s">
        <v>109</v>
      </c>
      <c r="B198" s="33">
        <v>500</v>
      </c>
      <c r="C198" s="33">
        <v>0</v>
      </c>
      <c r="D198" s="33">
        <v>0</v>
      </c>
      <c r="E198" s="33">
        <v>455</v>
      </c>
      <c r="F198" s="33">
        <v>255</v>
      </c>
      <c r="G198" s="33">
        <v>270</v>
      </c>
      <c r="H198" s="33">
        <v>460</v>
      </c>
      <c r="I198" s="33">
        <v>310</v>
      </c>
      <c r="J198" s="33">
        <v>11920</v>
      </c>
      <c r="K198" s="33">
        <v>143</v>
      </c>
      <c r="L198" s="33">
        <v>147</v>
      </c>
      <c r="M198" s="33">
        <v>1189.58</v>
      </c>
      <c r="N198" s="31">
        <f t="shared" ref="N198:N202" si="20">SUM(B198:M198)</f>
        <v>15649.58</v>
      </c>
    </row>
    <row r="199" spans="1:14" x14ac:dyDescent="0.2">
      <c r="A199" s="11" t="s">
        <v>110</v>
      </c>
      <c r="B199" s="34" t="s">
        <v>25</v>
      </c>
      <c r="C199" s="34" t="s">
        <v>25</v>
      </c>
      <c r="D199" s="34" t="s">
        <v>25</v>
      </c>
      <c r="E199" s="34" t="s">
        <v>25</v>
      </c>
      <c r="F199" s="34" t="s">
        <v>25</v>
      </c>
      <c r="G199" s="34" t="s">
        <v>25</v>
      </c>
      <c r="H199" s="34" t="s">
        <v>25</v>
      </c>
      <c r="I199" s="34" t="s">
        <v>25</v>
      </c>
      <c r="J199" s="34" t="s">
        <v>25</v>
      </c>
      <c r="K199" s="34" t="s">
        <v>25</v>
      </c>
      <c r="L199" s="34" t="s">
        <v>25</v>
      </c>
      <c r="M199" s="33">
        <v>4400</v>
      </c>
      <c r="N199" s="31">
        <f t="shared" si="20"/>
        <v>4400</v>
      </c>
    </row>
    <row r="200" spans="1:14" x14ac:dyDescent="0.2">
      <c r="A200" s="11" t="s">
        <v>165</v>
      </c>
      <c r="B200" s="33">
        <v>547.5</v>
      </c>
      <c r="C200" s="33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497.5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1">
        <f t="shared" si="20"/>
        <v>1045</v>
      </c>
    </row>
    <row r="201" spans="1:14" x14ac:dyDescent="0.2">
      <c r="A201" s="11" t="s">
        <v>159</v>
      </c>
      <c r="B201" s="34" t="s">
        <v>25</v>
      </c>
      <c r="C201" s="33">
        <v>6000</v>
      </c>
      <c r="D201" s="33">
        <v>0</v>
      </c>
      <c r="E201" s="33">
        <v>0</v>
      </c>
      <c r="F201" s="33">
        <v>0</v>
      </c>
      <c r="G201" s="33">
        <v>0</v>
      </c>
      <c r="H201" s="33">
        <v>270</v>
      </c>
      <c r="I201" s="33">
        <v>0</v>
      </c>
      <c r="J201" s="33">
        <v>0</v>
      </c>
      <c r="K201" s="33">
        <v>0</v>
      </c>
      <c r="L201" s="33">
        <v>168.75</v>
      </c>
      <c r="M201" s="33">
        <v>250</v>
      </c>
      <c r="N201" s="31">
        <f t="shared" si="20"/>
        <v>6688.75</v>
      </c>
    </row>
    <row r="202" spans="1:14" x14ac:dyDescent="0.2">
      <c r="A202" s="11" t="s">
        <v>111</v>
      </c>
      <c r="B202" s="36">
        <v>28817.84</v>
      </c>
      <c r="C202" s="36">
        <v>7264.82</v>
      </c>
      <c r="D202" s="36">
        <v>7266.33</v>
      </c>
      <c r="E202" s="36">
        <v>7517.01</v>
      </c>
      <c r="F202" s="36">
        <v>7517.01</v>
      </c>
      <c r="G202" s="36">
        <v>7517.01</v>
      </c>
      <c r="H202" s="36">
        <v>6403.42</v>
      </c>
      <c r="I202" s="36">
        <v>13903.42</v>
      </c>
      <c r="J202" s="36">
        <v>6403.42</v>
      </c>
      <c r="K202" s="36">
        <v>7653.42</v>
      </c>
      <c r="L202" s="36">
        <v>6403.42</v>
      </c>
      <c r="M202" s="36">
        <v>16403.419999999998</v>
      </c>
      <c r="N202" s="37">
        <f t="shared" si="20"/>
        <v>123070.54</v>
      </c>
    </row>
    <row r="203" spans="1:14" s="1" customFormat="1" x14ac:dyDescent="0.2">
      <c r="A203" s="27" t="s">
        <v>13</v>
      </c>
      <c r="B203" s="40">
        <f>SUM(B198:B202)</f>
        <v>29865.34</v>
      </c>
      <c r="C203" s="40">
        <f t="shared" ref="C203:N203" si="21">SUM(C198:C202)</f>
        <v>13264.82</v>
      </c>
      <c r="D203" s="40">
        <f t="shared" si="21"/>
        <v>7266.33</v>
      </c>
      <c r="E203" s="40">
        <f t="shared" si="21"/>
        <v>7972.01</v>
      </c>
      <c r="F203" s="40">
        <f t="shared" si="21"/>
        <v>7772.01</v>
      </c>
      <c r="G203" s="40">
        <f t="shared" si="21"/>
        <v>7787.01</v>
      </c>
      <c r="H203" s="40">
        <f t="shared" si="21"/>
        <v>7630.92</v>
      </c>
      <c r="I203" s="40">
        <f t="shared" si="21"/>
        <v>14213.42</v>
      </c>
      <c r="J203" s="40">
        <f t="shared" si="21"/>
        <v>18323.419999999998</v>
      </c>
      <c r="K203" s="40">
        <f t="shared" si="21"/>
        <v>7796.42</v>
      </c>
      <c r="L203" s="40">
        <f t="shared" si="21"/>
        <v>6719.17</v>
      </c>
      <c r="M203" s="40">
        <f t="shared" si="21"/>
        <v>22243</v>
      </c>
      <c r="N203" s="40">
        <f t="shared" si="21"/>
        <v>150853.87</v>
      </c>
    </row>
    <row r="204" spans="1:14" x14ac:dyDescent="0.2">
      <c r="A204" s="11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3"/>
      <c r="N204" s="33"/>
    </row>
    <row r="205" spans="1:14" x14ac:dyDescent="0.2">
      <c r="A205" s="11" t="s">
        <v>112</v>
      </c>
      <c r="B205" s="33">
        <v>881.21</v>
      </c>
      <c r="C205" s="33">
        <v>1280.19</v>
      </c>
      <c r="D205" s="33">
        <v>1739.36</v>
      </c>
      <c r="E205" s="33">
        <v>1535.5999999999997</v>
      </c>
      <c r="F205" s="33">
        <v>1184.78</v>
      </c>
      <c r="G205" s="33">
        <v>717.23000000000013</v>
      </c>
      <c r="H205" s="33">
        <v>868.23</v>
      </c>
      <c r="I205" s="33">
        <v>1449.9800000000002</v>
      </c>
      <c r="J205" s="33">
        <v>239.65</v>
      </c>
      <c r="K205" s="33">
        <v>431.9</v>
      </c>
      <c r="L205" s="33">
        <v>777.58</v>
      </c>
      <c r="M205" s="33">
        <v>465.54</v>
      </c>
      <c r="N205" s="31">
        <f t="shared" ref="N205:N209" si="22">SUM(B205:M205)</f>
        <v>11571.25</v>
      </c>
    </row>
    <row r="206" spans="1:14" x14ac:dyDescent="0.2">
      <c r="A206" s="11" t="s">
        <v>113</v>
      </c>
      <c r="B206" s="34" t="s">
        <v>25</v>
      </c>
      <c r="C206" s="34" t="s">
        <v>25</v>
      </c>
      <c r="D206" s="33">
        <v>118.58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1">
        <f t="shared" si="22"/>
        <v>118.58</v>
      </c>
    </row>
    <row r="207" spans="1:14" x14ac:dyDescent="0.2">
      <c r="A207" s="11" t="s">
        <v>272</v>
      </c>
      <c r="B207" s="34" t="s">
        <v>25</v>
      </c>
      <c r="C207" s="34" t="s">
        <v>25</v>
      </c>
      <c r="D207" s="33">
        <v>16.850000000000001</v>
      </c>
      <c r="E207" s="33">
        <v>0</v>
      </c>
      <c r="F207" s="33">
        <v>0</v>
      </c>
      <c r="G207" s="33">
        <v>31.81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1">
        <f t="shared" si="22"/>
        <v>48.66</v>
      </c>
    </row>
    <row r="208" spans="1:14" x14ac:dyDescent="0.2">
      <c r="A208" s="11" t="s">
        <v>114</v>
      </c>
      <c r="B208" s="34" t="s">
        <v>25</v>
      </c>
      <c r="C208" s="34" t="s">
        <v>25</v>
      </c>
      <c r="D208" s="34" t="s">
        <v>25</v>
      </c>
      <c r="E208" s="34" t="s">
        <v>25</v>
      </c>
      <c r="F208" s="34" t="s">
        <v>25</v>
      </c>
      <c r="G208" s="34" t="s">
        <v>25</v>
      </c>
      <c r="H208" s="34" t="s">
        <v>25</v>
      </c>
      <c r="I208" s="34" t="s">
        <v>25</v>
      </c>
      <c r="J208" s="34" t="s">
        <v>25</v>
      </c>
      <c r="K208" s="34" t="s">
        <v>25</v>
      </c>
      <c r="L208" s="34" t="s">
        <v>25</v>
      </c>
      <c r="M208" s="33">
        <v>18.66</v>
      </c>
      <c r="N208" s="31">
        <f t="shared" si="22"/>
        <v>18.66</v>
      </c>
    </row>
    <row r="209" spans="1:14" x14ac:dyDescent="0.2">
      <c r="A209" s="11" t="s">
        <v>115</v>
      </c>
      <c r="B209" s="35" t="s">
        <v>25</v>
      </c>
      <c r="C209" s="35" t="s">
        <v>25</v>
      </c>
      <c r="D209" s="35" t="s">
        <v>25</v>
      </c>
      <c r="E209" s="35" t="s">
        <v>25</v>
      </c>
      <c r="F209" s="35">
        <v>15.4</v>
      </c>
      <c r="G209" s="35">
        <v>26.38</v>
      </c>
      <c r="H209" s="35">
        <v>14.03</v>
      </c>
      <c r="I209" s="35">
        <v>0</v>
      </c>
      <c r="J209" s="35">
        <v>0</v>
      </c>
      <c r="K209" s="35">
        <v>0</v>
      </c>
      <c r="L209" s="35">
        <v>0</v>
      </c>
      <c r="M209" s="36">
        <v>122.10000000000001</v>
      </c>
      <c r="N209" s="37">
        <f t="shared" si="22"/>
        <v>177.91000000000003</v>
      </c>
    </row>
    <row r="210" spans="1:14" s="1" customFormat="1" x14ac:dyDescent="0.2">
      <c r="A210" s="27" t="s">
        <v>4</v>
      </c>
      <c r="B210" s="28">
        <f>SUM(B205:B209)</f>
        <v>881.21</v>
      </c>
      <c r="C210" s="28">
        <f t="shared" ref="C210:N210" si="23">SUM(C205:C209)</f>
        <v>1280.19</v>
      </c>
      <c r="D210" s="28">
        <f t="shared" si="23"/>
        <v>1874.7899999999997</v>
      </c>
      <c r="E210" s="28">
        <f t="shared" si="23"/>
        <v>1535.5999999999997</v>
      </c>
      <c r="F210" s="28">
        <f t="shared" si="23"/>
        <v>1200.18</v>
      </c>
      <c r="G210" s="28">
        <f t="shared" si="23"/>
        <v>775.42000000000007</v>
      </c>
      <c r="H210" s="28">
        <f t="shared" si="23"/>
        <v>882.26</v>
      </c>
      <c r="I210" s="28">
        <f t="shared" si="23"/>
        <v>1449.9800000000002</v>
      </c>
      <c r="J210" s="28">
        <f t="shared" si="23"/>
        <v>239.65</v>
      </c>
      <c r="K210" s="28">
        <f t="shared" si="23"/>
        <v>431.9</v>
      </c>
      <c r="L210" s="28">
        <f t="shared" si="23"/>
        <v>777.58</v>
      </c>
      <c r="M210" s="28">
        <f t="shared" si="23"/>
        <v>606.30000000000007</v>
      </c>
      <c r="N210" s="28">
        <f t="shared" si="23"/>
        <v>11935.06</v>
      </c>
    </row>
    <row r="211" spans="1:14" x14ac:dyDescent="0.2">
      <c r="A211" s="11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x14ac:dyDescent="0.2">
      <c r="A212" s="11" t="s">
        <v>273</v>
      </c>
      <c r="B212" s="33">
        <v>42.04</v>
      </c>
      <c r="C212" s="33">
        <v>0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104.85</v>
      </c>
      <c r="L212" s="33">
        <v>0</v>
      </c>
      <c r="M212" s="33">
        <v>0</v>
      </c>
      <c r="N212" s="31">
        <f t="shared" ref="N212:N231" si="24">SUM(B212:M212)</f>
        <v>146.88999999999999</v>
      </c>
    </row>
    <row r="213" spans="1:14" x14ac:dyDescent="0.2">
      <c r="A213" s="11" t="s">
        <v>116</v>
      </c>
      <c r="B213" s="33">
        <v>5579.31</v>
      </c>
      <c r="C213" s="33">
        <v>9353.49</v>
      </c>
      <c r="D213" s="33">
        <v>7101.880000000001</v>
      </c>
      <c r="E213" s="33">
        <v>7795.8199999999988</v>
      </c>
      <c r="F213" s="33">
        <v>9707.2099999999991</v>
      </c>
      <c r="G213" s="33">
        <v>15427.94</v>
      </c>
      <c r="H213" s="33">
        <v>11932.02</v>
      </c>
      <c r="I213" s="33">
        <v>20536.95</v>
      </c>
      <c r="J213" s="33">
        <v>4247.43</v>
      </c>
      <c r="K213" s="33">
        <v>4332.92</v>
      </c>
      <c r="L213" s="33">
        <v>8826.380000000001</v>
      </c>
      <c r="M213" s="33">
        <v>19105.22</v>
      </c>
      <c r="N213" s="31">
        <f t="shared" si="24"/>
        <v>123946.56999999999</v>
      </c>
    </row>
    <row r="214" spans="1:14" x14ac:dyDescent="0.2">
      <c r="A214" s="11" t="s">
        <v>161</v>
      </c>
      <c r="B214" s="34" t="s">
        <v>25</v>
      </c>
      <c r="C214" s="34" t="s">
        <v>25</v>
      </c>
      <c r="D214" s="34" t="s">
        <v>25</v>
      </c>
      <c r="E214" s="34" t="s">
        <v>25</v>
      </c>
      <c r="F214" s="33">
        <v>41.85</v>
      </c>
      <c r="G214" s="33">
        <v>0</v>
      </c>
      <c r="H214" s="33">
        <v>0</v>
      </c>
      <c r="I214" s="33">
        <v>0</v>
      </c>
      <c r="J214" s="33">
        <v>101.33</v>
      </c>
      <c r="K214" s="33">
        <v>0</v>
      </c>
      <c r="L214" s="33">
        <v>0</v>
      </c>
      <c r="M214" s="33">
        <v>0</v>
      </c>
      <c r="N214" s="31">
        <f t="shared" si="24"/>
        <v>143.18</v>
      </c>
    </row>
    <row r="215" spans="1:14" x14ac:dyDescent="0.2">
      <c r="A215" s="11" t="s">
        <v>117</v>
      </c>
      <c r="B215" s="34" t="s">
        <v>25</v>
      </c>
      <c r="C215" s="34">
        <v>11.81</v>
      </c>
      <c r="D215" s="34">
        <v>185.02</v>
      </c>
      <c r="E215" s="34">
        <v>131.51</v>
      </c>
      <c r="F215" s="34">
        <v>146.77000000000001</v>
      </c>
      <c r="G215" s="34">
        <v>348.22</v>
      </c>
      <c r="H215" s="34">
        <v>137.61000000000001</v>
      </c>
      <c r="I215" s="34">
        <v>0</v>
      </c>
      <c r="J215" s="34">
        <v>0</v>
      </c>
      <c r="K215" s="34">
        <v>17.48</v>
      </c>
      <c r="L215" s="34">
        <v>0</v>
      </c>
      <c r="M215" s="33">
        <v>0</v>
      </c>
      <c r="N215" s="31">
        <f t="shared" si="24"/>
        <v>978.42000000000007</v>
      </c>
    </row>
    <row r="216" spans="1:14" x14ac:dyDescent="0.2">
      <c r="A216" s="11" t="s">
        <v>118</v>
      </c>
      <c r="B216" s="34" t="s">
        <v>25</v>
      </c>
      <c r="C216" s="33">
        <v>20.85</v>
      </c>
      <c r="D216" s="33">
        <v>66.14</v>
      </c>
      <c r="E216" s="33">
        <v>0</v>
      </c>
      <c r="F216" s="33">
        <v>0</v>
      </c>
      <c r="G216" s="33">
        <v>0</v>
      </c>
      <c r="H216" s="33">
        <v>32.130000000000003</v>
      </c>
      <c r="I216" s="33">
        <v>0</v>
      </c>
      <c r="J216" s="33">
        <v>0</v>
      </c>
      <c r="K216" s="33">
        <v>0</v>
      </c>
      <c r="L216" s="33">
        <v>0</v>
      </c>
      <c r="M216" s="33">
        <v>24.19</v>
      </c>
      <c r="N216" s="31">
        <f t="shared" si="24"/>
        <v>143.31</v>
      </c>
    </row>
    <row r="217" spans="1:14" x14ac:dyDescent="0.2">
      <c r="A217" s="11" t="s">
        <v>167</v>
      </c>
      <c r="B217" s="33">
        <v>20.149999999999999</v>
      </c>
      <c r="C217" s="33">
        <v>13</v>
      </c>
      <c r="D217" s="33">
        <v>210.74</v>
      </c>
      <c r="E217" s="33">
        <v>758.44</v>
      </c>
      <c r="F217" s="33">
        <v>149.43</v>
      </c>
      <c r="G217" s="33">
        <v>386.84000000000003</v>
      </c>
      <c r="H217" s="33">
        <v>0</v>
      </c>
      <c r="I217" s="33">
        <v>529.96</v>
      </c>
      <c r="J217" s="33">
        <v>92.55</v>
      </c>
      <c r="K217" s="33">
        <v>0</v>
      </c>
      <c r="L217" s="33">
        <v>10.11</v>
      </c>
      <c r="M217" s="33">
        <v>185.42999999999998</v>
      </c>
      <c r="N217" s="31">
        <f t="shared" si="24"/>
        <v>2356.65</v>
      </c>
    </row>
    <row r="218" spans="1:14" x14ac:dyDescent="0.2">
      <c r="A218" s="11" t="s">
        <v>120</v>
      </c>
      <c r="B218" s="34" t="s">
        <v>25</v>
      </c>
      <c r="C218" s="33">
        <v>444.1</v>
      </c>
      <c r="D218" s="33">
        <v>26.52</v>
      </c>
      <c r="E218" s="33">
        <v>0</v>
      </c>
      <c r="F218" s="33">
        <v>513.79999999999995</v>
      </c>
      <c r="G218" s="33">
        <v>0</v>
      </c>
      <c r="H218" s="33">
        <v>1559</v>
      </c>
      <c r="I218" s="33">
        <v>0</v>
      </c>
      <c r="J218" s="33">
        <v>0</v>
      </c>
      <c r="K218" s="33">
        <v>0</v>
      </c>
      <c r="L218" s="33">
        <v>330.1</v>
      </c>
      <c r="M218" s="33">
        <v>751.2</v>
      </c>
      <c r="N218" s="31">
        <f t="shared" si="24"/>
        <v>3624.7200000000003</v>
      </c>
    </row>
    <row r="219" spans="1:14" x14ac:dyDescent="0.2">
      <c r="A219" s="11" t="s">
        <v>277</v>
      </c>
      <c r="B219" s="34" t="s">
        <v>25</v>
      </c>
      <c r="C219" s="34" t="s">
        <v>25</v>
      </c>
      <c r="D219" s="34" t="s">
        <v>25</v>
      </c>
      <c r="E219" s="34" t="s">
        <v>25</v>
      </c>
      <c r="F219" s="34" t="s">
        <v>25</v>
      </c>
      <c r="G219" s="34" t="s">
        <v>25</v>
      </c>
      <c r="H219" s="33">
        <v>521.29999999999995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1">
        <f t="shared" si="24"/>
        <v>521.29999999999995</v>
      </c>
    </row>
    <row r="220" spans="1:14" x14ac:dyDescent="0.2">
      <c r="A220" s="11" t="s">
        <v>168</v>
      </c>
      <c r="B220" s="34" t="s">
        <v>25</v>
      </c>
      <c r="C220" s="34" t="s">
        <v>25</v>
      </c>
      <c r="D220" s="34" t="s">
        <v>25</v>
      </c>
      <c r="E220" s="34" t="s">
        <v>25</v>
      </c>
      <c r="F220" s="34" t="s">
        <v>25</v>
      </c>
      <c r="G220" s="34" t="s">
        <v>25</v>
      </c>
      <c r="H220" s="33">
        <v>471.3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1">
        <f t="shared" si="24"/>
        <v>471.3</v>
      </c>
    </row>
    <row r="221" spans="1:14" x14ac:dyDescent="0.2">
      <c r="A221" s="11" t="s">
        <v>169</v>
      </c>
      <c r="B221" s="33">
        <v>5893.5000000000009</v>
      </c>
      <c r="C221" s="33">
        <v>12725.7</v>
      </c>
      <c r="D221" s="33">
        <v>12753.089999999998</v>
      </c>
      <c r="E221" s="33">
        <v>11307.400000000001</v>
      </c>
      <c r="F221" s="33">
        <v>19186.34</v>
      </c>
      <c r="G221" s="33">
        <v>16325.620000000003</v>
      </c>
      <c r="H221" s="33">
        <v>14969.65</v>
      </c>
      <c r="I221" s="33">
        <v>14863.31</v>
      </c>
      <c r="J221" s="33">
        <v>12858.52</v>
      </c>
      <c r="K221" s="33">
        <v>13665.72</v>
      </c>
      <c r="L221" s="33">
        <v>12140.14</v>
      </c>
      <c r="M221" s="33">
        <v>22401.63</v>
      </c>
      <c r="N221" s="31">
        <f t="shared" si="24"/>
        <v>169090.62</v>
      </c>
    </row>
    <row r="222" spans="1:14" x14ac:dyDescent="0.2">
      <c r="A222" s="11" t="s">
        <v>278</v>
      </c>
      <c r="B222" s="34" t="s">
        <v>25</v>
      </c>
      <c r="C222" s="34" t="s">
        <v>25</v>
      </c>
      <c r="D222" s="33">
        <v>180.38</v>
      </c>
      <c r="E222" s="33">
        <v>0</v>
      </c>
      <c r="F222" s="33">
        <v>40.93</v>
      </c>
      <c r="G222" s="33">
        <v>0</v>
      </c>
      <c r="H222" s="33">
        <v>20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1">
        <f t="shared" si="24"/>
        <v>241.31</v>
      </c>
    </row>
    <row r="223" spans="1:14" x14ac:dyDescent="0.2">
      <c r="A223" s="11" t="s">
        <v>121</v>
      </c>
      <c r="B223" s="34" t="s">
        <v>25</v>
      </c>
      <c r="C223" s="33">
        <v>190.92</v>
      </c>
      <c r="D223" s="33">
        <v>186.02</v>
      </c>
      <c r="E223" s="33">
        <v>708.79</v>
      </c>
      <c r="F223" s="33">
        <v>2785.41</v>
      </c>
      <c r="G223" s="33">
        <v>1634.27</v>
      </c>
      <c r="H223" s="33">
        <v>95</v>
      </c>
      <c r="I223" s="33">
        <v>418.68</v>
      </c>
      <c r="J223" s="33">
        <v>0</v>
      </c>
      <c r="K223" s="33">
        <v>841.6</v>
      </c>
      <c r="L223" s="33">
        <v>0</v>
      </c>
      <c r="M223" s="33">
        <v>0</v>
      </c>
      <c r="N223" s="31">
        <f t="shared" si="24"/>
        <v>6860.6900000000005</v>
      </c>
    </row>
    <row r="224" spans="1:14" x14ac:dyDescent="0.2">
      <c r="A224" s="11" t="s">
        <v>122</v>
      </c>
      <c r="B224" s="34" t="s">
        <v>25</v>
      </c>
      <c r="C224" s="33">
        <v>222.98</v>
      </c>
      <c r="D224" s="33">
        <v>0</v>
      </c>
      <c r="E224" s="33">
        <v>0</v>
      </c>
      <c r="F224" s="33">
        <v>0</v>
      </c>
      <c r="G224" s="33">
        <v>0</v>
      </c>
      <c r="H224" s="33">
        <v>682.8</v>
      </c>
      <c r="I224" s="33">
        <v>0</v>
      </c>
      <c r="J224" s="33">
        <v>0</v>
      </c>
      <c r="K224" s="33">
        <v>0</v>
      </c>
      <c r="L224" s="33">
        <v>0</v>
      </c>
      <c r="M224" s="33">
        <v>1259.28</v>
      </c>
      <c r="N224" s="31">
        <f t="shared" si="24"/>
        <v>2165.06</v>
      </c>
    </row>
    <row r="225" spans="1:14" x14ac:dyDescent="0.2">
      <c r="A225" s="11" t="s">
        <v>279</v>
      </c>
      <c r="B225" s="33">
        <v>326.88</v>
      </c>
      <c r="C225" s="33">
        <v>0</v>
      </c>
      <c r="D225" s="33">
        <v>0</v>
      </c>
      <c r="E225" s="33">
        <v>0</v>
      </c>
      <c r="F225" s="33">
        <v>0</v>
      </c>
      <c r="G225" s="33">
        <v>0</v>
      </c>
      <c r="H225" s="33">
        <v>286.24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1">
        <f t="shared" si="24"/>
        <v>613.12</v>
      </c>
    </row>
    <row r="226" spans="1:14" x14ac:dyDescent="0.2">
      <c r="A226" s="11" t="s">
        <v>170</v>
      </c>
      <c r="B226" s="34" t="s">
        <v>25</v>
      </c>
      <c r="C226" s="34" t="s">
        <v>25</v>
      </c>
      <c r="D226" s="34" t="s">
        <v>25</v>
      </c>
      <c r="E226" s="34" t="s">
        <v>25</v>
      </c>
      <c r="F226" s="34" t="s">
        <v>25</v>
      </c>
      <c r="G226" s="34" t="s">
        <v>25</v>
      </c>
      <c r="H226" s="33">
        <v>281.24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1">
        <f t="shared" si="24"/>
        <v>281.24</v>
      </c>
    </row>
    <row r="227" spans="1:14" x14ac:dyDescent="0.2">
      <c r="A227" s="11" t="s">
        <v>162</v>
      </c>
      <c r="B227" s="33">
        <v>5969.67</v>
      </c>
      <c r="C227" s="33">
        <v>8618.07</v>
      </c>
      <c r="D227" s="33">
        <v>5014.47</v>
      </c>
      <c r="E227" s="33">
        <v>7229.66</v>
      </c>
      <c r="F227" s="33">
        <v>12686.679999999998</v>
      </c>
      <c r="G227" s="33">
        <v>19544.889999999996</v>
      </c>
      <c r="H227" s="33">
        <v>22829.05</v>
      </c>
      <c r="I227" s="33">
        <v>11481.300000000001</v>
      </c>
      <c r="J227" s="33">
        <v>11883.519999999999</v>
      </c>
      <c r="K227" s="33">
        <v>8549.08</v>
      </c>
      <c r="L227" s="33">
        <v>13886.760000000002</v>
      </c>
      <c r="M227" s="33">
        <v>19815.010000000002</v>
      </c>
      <c r="N227" s="31">
        <f t="shared" si="24"/>
        <v>147508.16</v>
      </c>
    </row>
    <row r="228" spans="1:14" x14ac:dyDescent="0.2">
      <c r="A228" s="11" t="s">
        <v>282</v>
      </c>
      <c r="B228" s="34" t="s">
        <v>25</v>
      </c>
      <c r="C228" s="34" t="s">
        <v>25</v>
      </c>
      <c r="D228" s="34" t="s">
        <v>25</v>
      </c>
      <c r="E228" s="34" t="s">
        <v>25</v>
      </c>
      <c r="F228" s="33">
        <v>152.96</v>
      </c>
      <c r="G228" s="33">
        <v>0</v>
      </c>
      <c r="H228" s="33">
        <v>0</v>
      </c>
      <c r="I228" s="33">
        <v>290.77999999999997</v>
      </c>
      <c r="J228" s="33">
        <v>206.42</v>
      </c>
      <c r="K228" s="33">
        <v>0</v>
      </c>
      <c r="L228" s="33">
        <v>174.7</v>
      </c>
      <c r="M228" s="33">
        <v>0</v>
      </c>
      <c r="N228" s="31">
        <f t="shared" si="24"/>
        <v>824.8599999999999</v>
      </c>
    </row>
    <row r="229" spans="1:14" x14ac:dyDescent="0.2">
      <c r="A229" s="11" t="s">
        <v>124</v>
      </c>
      <c r="B229" s="34" t="s">
        <v>25</v>
      </c>
      <c r="C229" s="33">
        <v>144.21</v>
      </c>
      <c r="D229" s="33">
        <v>553.88</v>
      </c>
      <c r="E229" s="33">
        <v>1574.38</v>
      </c>
      <c r="F229" s="33">
        <v>835.63</v>
      </c>
      <c r="G229" s="33">
        <v>1861.44</v>
      </c>
      <c r="H229" s="33">
        <v>421.86</v>
      </c>
      <c r="I229" s="33">
        <v>0</v>
      </c>
      <c r="J229" s="33">
        <v>0</v>
      </c>
      <c r="K229" s="33">
        <v>281.24</v>
      </c>
      <c r="L229" s="33">
        <v>0</v>
      </c>
      <c r="M229" s="33">
        <v>0</v>
      </c>
      <c r="N229" s="31">
        <f t="shared" si="24"/>
        <v>5672.64</v>
      </c>
    </row>
    <row r="230" spans="1:14" x14ac:dyDescent="0.2">
      <c r="A230" s="11" t="s">
        <v>125</v>
      </c>
      <c r="B230" s="33">
        <v>265.8</v>
      </c>
      <c r="C230" s="33">
        <v>1757.65</v>
      </c>
      <c r="D230" s="33">
        <v>501.93</v>
      </c>
      <c r="E230" s="33">
        <v>499.43</v>
      </c>
      <c r="F230" s="33">
        <v>172.99</v>
      </c>
      <c r="G230" s="33">
        <v>966.5</v>
      </c>
      <c r="H230" s="33">
        <v>562.57999999999993</v>
      </c>
      <c r="I230" s="33">
        <v>1283.79</v>
      </c>
      <c r="J230" s="33">
        <v>144.84</v>
      </c>
      <c r="K230" s="33">
        <v>19</v>
      </c>
      <c r="L230" s="33">
        <v>755.6</v>
      </c>
      <c r="M230" s="33">
        <v>35.5</v>
      </c>
      <c r="N230" s="31">
        <f t="shared" si="24"/>
        <v>6965.6100000000006</v>
      </c>
    </row>
    <row r="231" spans="1:14" x14ac:dyDescent="0.2">
      <c r="A231" s="11" t="s">
        <v>314</v>
      </c>
      <c r="B231" s="35" t="s">
        <v>25</v>
      </c>
      <c r="C231" s="35" t="s">
        <v>25</v>
      </c>
      <c r="D231" s="35" t="s">
        <v>25</v>
      </c>
      <c r="E231" s="36">
        <v>2250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7">
        <f t="shared" si="24"/>
        <v>2250</v>
      </c>
    </row>
    <row r="232" spans="1:14" s="1" customFormat="1" x14ac:dyDescent="0.2">
      <c r="A232" s="27" t="s">
        <v>12</v>
      </c>
      <c r="B232" s="28">
        <f>SUM(B212:B231)</f>
        <v>18097.349999999999</v>
      </c>
      <c r="C232" s="28">
        <f t="shared" ref="C232:N232" si="25">SUM(C212:C231)</f>
        <v>33502.78</v>
      </c>
      <c r="D232" s="28">
        <f t="shared" si="25"/>
        <v>26780.070000000003</v>
      </c>
      <c r="E232" s="28">
        <f t="shared" si="25"/>
        <v>32255.43</v>
      </c>
      <c r="F232" s="28">
        <f t="shared" si="25"/>
        <v>46419.999999999993</v>
      </c>
      <c r="G232" s="28">
        <f t="shared" si="25"/>
        <v>56495.72</v>
      </c>
      <c r="H232" s="28">
        <f t="shared" si="25"/>
        <v>54801.78</v>
      </c>
      <c r="I232" s="28">
        <f t="shared" si="25"/>
        <v>49404.770000000004</v>
      </c>
      <c r="J232" s="28">
        <f t="shared" si="25"/>
        <v>29534.609999999997</v>
      </c>
      <c r="K232" s="28">
        <f t="shared" si="25"/>
        <v>27811.890000000003</v>
      </c>
      <c r="L232" s="28">
        <f t="shared" si="25"/>
        <v>36123.79</v>
      </c>
      <c r="M232" s="28">
        <f t="shared" si="25"/>
        <v>63577.46</v>
      </c>
      <c r="N232" s="28">
        <f t="shared" si="25"/>
        <v>474805.64999999991</v>
      </c>
    </row>
    <row r="233" spans="1:14" x14ac:dyDescent="0.2">
      <c r="A233" s="11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1:14" x14ac:dyDescent="0.2">
      <c r="A234" s="11" t="s">
        <v>285</v>
      </c>
      <c r="B234" s="33">
        <v>450</v>
      </c>
      <c r="C234" s="33">
        <v>760</v>
      </c>
      <c r="D234" s="33">
        <v>495</v>
      </c>
      <c r="E234" s="33">
        <v>510</v>
      </c>
      <c r="F234" s="33">
        <v>954</v>
      </c>
      <c r="G234" s="33">
        <v>0</v>
      </c>
      <c r="H234" s="33">
        <v>11155.46</v>
      </c>
      <c r="I234" s="33">
        <v>825.43</v>
      </c>
      <c r="J234" s="33">
        <v>1012.06</v>
      </c>
      <c r="K234" s="33">
        <v>850</v>
      </c>
      <c r="L234" s="33">
        <v>845</v>
      </c>
      <c r="M234" s="33">
        <v>2785</v>
      </c>
      <c r="N234" s="31">
        <f t="shared" ref="N234:N253" si="26">SUM(B234:M234)</f>
        <v>20641.949999999997</v>
      </c>
    </row>
    <row r="235" spans="1:14" x14ac:dyDescent="0.2">
      <c r="A235" s="11" t="s">
        <v>315</v>
      </c>
      <c r="B235" s="34" t="s">
        <v>25</v>
      </c>
      <c r="C235" s="34" t="s">
        <v>25</v>
      </c>
      <c r="D235" s="34" t="s">
        <v>25</v>
      </c>
      <c r="E235" s="34" t="s">
        <v>25</v>
      </c>
      <c r="F235" s="34" t="s">
        <v>25</v>
      </c>
      <c r="G235" s="34" t="s">
        <v>25</v>
      </c>
      <c r="H235" s="33">
        <v>1600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1">
        <f t="shared" si="26"/>
        <v>1600</v>
      </c>
    </row>
    <row r="236" spans="1:14" x14ac:dyDescent="0.2">
      <c r="A236" s="11" t="s">
        <v>286</v>
      </c>
      <c r="B236" s="34" t="s">
        <v>25</v>
      </c>
      <c r="C236" s="34">
        <v>225</v>
      </c>
      <c r="D236" s="34">
        <v>1568.62</v>
      </c>
      <c r="E236" s="34">
        <v>502</v>
      </c>
      <c r="F236" s="34">
        <v>504.65</v>
      </c>
      <c r="G236" s="34">
        <v>0</v>
      </c>
      <c r="H236" s="34">
        <v>1950</v>
      </c>
      <c r="I236" s="34">
        <v>1100</v>
      </c>
      <c r="J236" s="34">
        <v>150</v>
      </c>
      <c r="K236" s="34">
        <v>1220</v>
      </c>
      <c r="L236" s="34">
        <v>0</v>
      </c>
      <c r="M236" s="33">
        <v>0</v>
      </c>
      <c r="N236" s="31">
        <f t="shared" si="26"/>
        <v>7220.27</v>
      </c>
    </row>
    <row r="237" spans="1:14" x14ac:dyDescent="0.2">
      <c r="A237" s="11" t="s">
        <v>126</v>
      </c>
      <c r="B237" s="34" t="s">
        <v>25</v>
      </c>
      <c r="C237" s="34" t="s">
        <v>25</v>
      </c>
      <c r="D237" s="34" t="s">
        <v>25</v>
      </c>
      <c r="E237" s="34" t="s">
        <v>25</v>
      </c>
      <c r="F237" s="34" t="s">
        <v>25</v>
      </c>
      <c r="G237" s="34" t="s">
        <v>25</v>
      </c>
      <c r="H237" s="34" t="s">
        <v>25</v>
      </c>
      <c r="I237" s="34" t="s">
        <v>25</v>
      </c>
      <c r="J237" s="34" t="s">
        <v>25</v>
      </c>
      <c r="K237" s="34" t="s">
        <v>25</v>
      </c>
      <c r="L237" s="34" t="s">
        <v>25</v>
      </c>
      <c r="M237" s="33">
        <v>795</v>
      </c>
      <c r="N237" s="31">
        <f t="shared" si="26"/>
        <v>795</v>
      </c>
    </row>
    <row r="238" spans="1:14" x14ac:dyDescent="0.2">
      <c r="A238" s="11" t="s">
        <v>289</v>
      </c>
      <c r="B238" s="33">
        <v>163.04</v>
      </c>
      <c r="C238" s="33">
        <v>0</v>
      </c>
      <c r="D238" s="33">
        <v>610.16</v>
      </c>
      <c r="E238" s="33">
        <v>0</v>
      </c>
      <c r="F238" s="33">
        <v>736.7</v>
      </c>
      <c r="G238" s="33">
        <v>356.02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1">
        <f t="shared" si="26"/>
        <v>1865.92</v>
      </c>
    </row>
    <row r="239" spans="1:14" x14ac:dyDescent="0.2">
      <c r="A239" s="11" t="s">
        <v>127</v>
      </c>
      <c r="B239" s="34" t="s">
        <v>25</v>
      </c>
      <c r="C239" s="33">
        <v>4262.87</v>
      </c>
      <c r="D239" s="33">
        <v>1556.83</v>
      </c>
      <c r="E239" s="33">
        <v>4866.6000000000004</v>
      </c>
      <c r="F239" s="33">
        <v>1674.02</v>
      </c>
      <c r="G239" s="33">
        <v>3316.62</v>
      </c>
      <c r="H239" s="33">
        <v>523.48</v>
      </c>
      <c r="I239" s="33">
        <v>1050.93</v>
      </c>
      <c r="J239" s="33">
        <v>852.73</v>
      </c>
      <c r="K239" s="33">
        <v>1056.0899999999999</v>
      </c>
      <c r="L239" s="33">
        <v>2492.3000000000002</v>
      </c>
      <c r="M239" s="33">
        <v>3530.88</v>
      </c>
      <c r="N239" s="31">
        <f t="shared" si="26"/>
        <v>25183.35</v>
      </c>
    </row>
    <row r="240" spans="1:14" x14ac:dyDescent="0.2">
      <c r="A240" s="11" t="s">
        <v>292</v>
      </c>
      <c r="B240" s="34" t="s">
        <v>25</v>
      </c>
      <c r="C240" s="34" t="s">
        <v>25</v>
      </c>
      <c r="D240" s="34" t="s">
        <v>25</v>
      </c>
      <c r="E240" s="34" t="s">
        <v>25</v>
      </c>
      <c r="F240" s="34" t="s">
        <v>25</v>
      </c>
      <c r="G240" s="34" t="s">
        <v>25</v>
      </c>
      <c r="H240" s="34" t="s">
        <v>25</v>
      </c>
      <c r="I240" s="33">
        <v>125</v>
      </c>
      <c r="J240" s="33">
        <v>0</v>
      </c>
      <c r="K240" s="33">
        <v>0</v>
      </c>
      <c r="L240" s="33">
        <v>0</v>
      </c>
      <c r="M240" s="33">
        <v>0</v>
      </c>
      <c r="N240" s="31">
        <f t="shared" si="26"/>
        <v>125</v>
      </c>
    </row>
    <row r="241" spans="1:14" x14ac:dyDescent="0.2">
      <c r="A241" s="11" t="s">
        <v>174</v>
      </c>
      <c r="B241" s="36">
        <v>15</v>
      </c>
      <c r="C241" s="36">
        <v>0</v>
      </c>
      <c r="D241" s="36">
        <v>0</v>
      </c>
      <c r="E241" s="36">
        <v>0</v>
      </c>
      <c r="F241" s="36">
        <v>0</v>
      </c>
      <c r="G241" s="36">
        <v>0</v>
      </c>
      <c r="H241" s="36">
        <v>0</v>
      </c>
      <c r="I241" s="36">
        <v>299.57</v>
      </c>
      <c r="J241" s="36">
        <v>0</v>
      </c>
      <c r="K241" s="36">
        <v>0</v>
      </c>
      <c r="L241" s="36">
        <v>0</v>
      </c>
      <c r="M241" s="36">
        <v>8</v>
      </c>
      <c r="N241" s="37">
        <f t="shared" si="26"/>
        <v>322.57</v>
      </c>
    </row>
    <row r="242" spans="1:14" s="1" customFormat="1" x14ac:dyDescent="0.2">
      <c r="A242" s="27" t="s">
        <v>14</v>
      </c>
      <c r="B242" s="28">
        <f>SUM(B234:B241)</f>
        <v>628.04</v>
      </c>
      <c r="C242" s="28">
        <f t="shared" ref="C242:N242" si="27">SUM(C234:C241)</f>
        <v>5247.87</v>
      </c>
      <c r="D242" s="28">
        <f t="shared" si="27"/>
        <v>4230.6099999999997</v>
      </c>
      <c r="E242" s="28">
        <f t="shared" si="27"/>
        <v>5878.6</v>
      </c>
      <c r="F242" s="28">
        <f t="shared" si="27"/>
        <v>3869.3700000000003</v>
      </c>
      <c r="G242" s="28">
        <f t="shared" si="27"/>
        <v>3672.64</v>
      </c>
      <c r="H242" s="28">
        <f t="shared" si="27"/>
        <v>15228.939999999999</v>
      </c>
      <c r="I242" s="28">
        <f t="shared" si="27"/>
        <v>3400.93</v>
      </c>
      <c r="J242" s="28">
        <f t="shared" si="27"/>
        <v>2014.79</v>
      </c>
      <c r="K242" s="28">
        <f t="shared" si="27"/>
        <v>3126.09</v>
      </c>
      <c r="L242" s="28">
        <f t="shared" si="27"/>
        <v>3337.3</v>
      </c>
      <c r="M242" s="28">
        <f t="shared" si="27"/>
        <v>7118.88</v>
      </c>
      <c r="N242" s="28">
        <f t="shared" si="27"/>
        <v>57754.06</v>
      </c>
    </row>
    <row r="243" spans="1:14" x14ac:dyDescent="0.2">
      <c r="A243" s="11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1">
        <f t="shared" si="26"/>
        <v>0</v>
      </c>
    </row>
    <row r="244" spans="1:14" x14ac:dyDescent="0.2">
      <c r="A244" s="11" t="s">
        <v>130</v>
      </c>
      <c r="B244" s="34" t="s">
        <v>25</v>
      </c>
      <c r="C244" s="34" t="s">
        <v>25</v>
      </c>
      <c r="D244" s="34" t="s">
        <v>25</v>
      </c>
      <c r="E244" s="34" t="s">
        <v>25</v>
      </c>
      <c r="F244" s="33">
        <v>934.5</v>
      </c>
      <c r="G244" s="33">
        <v>117</v>
      </c>
      <c r="H244" s="33">
        <v>101.18</v>
      </c>
      <c r="I244" s="33">
        <v>4886</v>
      </c>
      <c r="J244" s="33">
        <v>1311.5</v>
      </c>
      <c r="K244" s="33">
        <v>1157.5</v>
      </c>
      <c r="L244" s="33">
        <v>351</v>
      </c>
      <c r="M244" s="33">
        <v>1935.5</v>
      </c>
      <c r="N244" s="31">
        <f t="shared" si="26"/>
        <v>10794.18</v>
      </c>
    </row>
    <row r="245" spans="1:14" x14ac:dyDescent="0.2">
      <c r="A245" s="11" t="s">
        <v>171</v>
      </c>
      <c r="B245" s="34" t="s">
        <v>25</v>
      </c>
      <c r="C245" s="34" t="s">
        <v>25</v>
      </c>
      <c r="D245" s="34" t="s">
        <v>25</v>
      </c>
      <c r="E245" s="34" t="s">
        <v>25</v>
      </c>
      <c r="F245" s="34" t="s">
        <v>25</v>
      </c>
      <c r="G245" s="34" t="s">
        <v>25</v>
      </c>
      <c r="H245" s="34">
        <v>9394.73</v>
      </c>
      <c r="I245" s="34">
        <v>0</v>
      </c>
      <c r="J245" s="34">
        <v>0</v>
      </c>
      <c r="K245" s="34">
        <v>0</v>
      </c>
      <c r="L245" s="34">
        <v>0</v>
      </c>
      <c r="M245" s="33">
        <v>0</v>
      </c>
      <c r="N245" s="31">
        <f t="shared" si="26"/>
        <v>9394.73</v>
      </c>
    </row>
    <row r="246" spans="1:14" x14ac:dyDescent="0.2">
      <c r="A246" s="11" t="s">
        <v>296</v>
      </c>
      <c r="B246" s="34" t="s">
        <v>25</v>
      </c>
      <c r="C246" s="33">
        <v>200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1">
        <f t="shared" si="26"/>
        <v>200</v>
      </c>
    </row>
    <row r="247" spans="1:14" x14ac:dyDescent="0.2">
      <c r="A247" s="11" t="s">
        <v>316</v>
      </c>
      <c r="B247" s="34" t="s">
        <v>25</v>
      </c>
      <c r="C247" s="34" t="s">
        <v>25</v>
      </c>
      <c r="D247" s="34" t="s">
        <v>25</v>
      </c>
      <c r="E247" s="34" t="s">
        <v>25</v>
      </c>
      <c r="F247" s="34" t="s">
        <v>25</v>
      </c>
      <c r="G247" s="34" t="s">
        <v>25</v>
      </c>
      <c r="H247" s="34" t="s">
        <v>25</v>
      </c>
      <c r="I247" s="34" t="s">
        <v>25</v>
      </c>
      <c r="J247" s="33">
        <v>7425</v>
      </c>
      <c r="K247" s="33">
        <v>7150</v>
      </c>
      <c r="L247" s="33">
        <v>0</v>
      </c>
      <c r="M247" s="33">
        <v>0</v>
      </c>
      <c r="N247" s="31">
        <f t="shared" si="26"/>
        <v>14575</v>
      </c>
    </row>
    <row r="248" spans="1:14" x14ac:dyDescent="0.2">
      <c r="A248" s="11" t="s">
        <v>317</v>
      </c>
      <c r="B248" s="34" t="s">
        <v>25</v>
      </c>
      <c r="C248" s="34" t="s">
        <v>25</v>
      </c>
      <c r="D248" s="34" t="s">
        <v>25</v>
      </c>
      <c r="E248" s="34" t="s">
        <v>25</v>
      </c>
      <c r="F248" s="34" t="s">
        <v>25</v>
      </c>
      <c r="G248" s="34" t="s">
        <v>25</v>
      </c>
      <c r="H248" s="34" t="s">
        <v>25</v>
      </c>
      <c r="I248" s="34" t="s">
        <v>25</v>
      </c>
      <c r="J248" s="33">
        <v>825</v>
      </c>
      <c r="K248" s="33">
        <v>0</v>
      </c>
      <c r="L248" s="33">
        <v>0</v>
      </c>
      <c r="M248" s="33">
        <v>0</v>
      </c>
      <c r="N248" s="31">
        <f t="shared" si="26"/>
        <v>825</v>
      </c>
    </row>
    <row r="249" spans="1:14" x14ac:dyDescent="0.2">
      <c r="A249" s="11" t="s">
        <v>131</v>
      </c>
      <c r="B249" s="33">
        <v>871.43000000000006</v>
      </c>
      <c r="C249" s="33">
        <v>1808.5900000000001</v>
      </c>
      <c r="D249" s="33">
        <v>2143.0700000000002</v>
      </c>
      <c r="E249" s="33">
        <v>5944.89</v>
      </c>
      <c r="F249" s="33">
        <v>4041.91</v>
      </c>
      <c r="G249" s="33">
        <v>1304.24</v>
      </c>
      <c r="H249" s="33">
        <v>3931.7200000000003</v>
      </c>
      <c r="I249" s="33">
        <v>1720.6</v>
      </c>
      <c r="J249" s="33">
        <v>4779.29</v>
      </c>
      <c r="K249" s="33">
        <v>1708.29</v>
      </c>
      <c r="L249" s="33">
        <v>1325.01</v>
      </c>
      <c r="M249" s="33">
        <v>20174.460000000003</v>
      </c>
      <c r="N249" s="31">
        <f t="shared" si="26"/>
        <v>49753.5</v>
      </c>
    </row>
    <row r="250" spans="1:14" x14ac:dyDescent="0.2">
      <c r="A250" s="11" t="s">
        <v>297</v>
      </c>
      <c r="B250" s="34" t="s">
        <v>25</v>
      </c>
      <c r="C250" s="34" t="s">
        <v>25</v>
      </c>
      <c r="D250" s="34" t="s">
        <v>25</v>
      </c>
      <c r="E250" s="33">
        <v>4650.71</v>
      </c>
      <c r="F250" s="33">
        <v>0</v>
      </c>
      <c r="G250" s="33">
        <v>0</v>
      </c>
      <c r="H250" s="33">
        <v>0</v>
      </c>
      <c r="I250" s="33">
        <v>900</v>
      </c>
      <c r="J250" s="33">
        <v>0</v>
      </c>
      <c r="K250" s="33">
        <v>0</v>
      </c>
      <c r="L250" s="33">
        <v>0</v>
      </c>
      <c r="M250" s="33">
        <v>0</v>
      </c>
      <c r="N250" s="31">
        <f t="shared" si="26"/>
        <v>5550.71</v>
      </c>
    </row>
    <row r="251" spans="1:14" x14ac:dyDescent="0.2">
      <c r="A251" s="11" t="s">
        <v>184</v>
      </c>
      <c r="B251" s="33">
        <v>95259.98</v>
      </c>
      <c r="C251" s="33">
        <v>87924.36</v>
      </c>
      <c r="D251" s="33">
        <v>96931.08</v>
      </c>
      <c r="E251" s="33">
        <v>109283.77</v>
      </c>
      <c r="F251" s="33">
        <v>141821.25</v>
      </c>
      <c r="G251" s="33">
        <v>84777.75</v>
      </c>
      <c r="H251" s="33">
        <v>130240.21</v>
      </c>
      <c r="I251" s="33">
        <v>56685.95</v>
      </c>
      <c r="J251" s="33">
        <v>58055.47</v>
      </c>
      <c r="K251" s="33">
        <v>51218.6</v>
      </c>
      <c r="L251" s="33">
        <v>102565.52</v>
      </c>
      <c r="M251" s="33">
        <v>46807.58</v>
      </c>
      <c r="N251" s="31">
        <f t="shared" si="26"/>
        <v>1061571.5199999998</v>
      </c>
    </row>
    <row r="252" spans="1:14" x14ac:dyDescent="0.2">
      <c r="A252" s="11" t="s">
        <v>298</v>
      </c>
      <c r="B252" s="33">
        <v>179131.13</v>
      </c>
      <c r="C252" s="33">
        <v>166886.6</v>
      </c>
      <c r="D252" s="33">
        <v>155265.88</v>
      </c>
      <c r="E252" s="33">
        <v>189105.03</v>
      </c>
      <c r="F252" s="33">
        <v>175828.65000000002</v>
      </c>
      <c r="G252" s="33">
        <v>184092.55000000002</v>
      </c>
      <c r="H252" s="33">
        <v>242025.48</v>
      </c>
      <c r="I252" s="33">
        <v>116440.33</v>
      </c>
      <c r="J252" s="33">
        <v>119994.78</v>
      </c>
      <c r="K252" s="33">
        <v>130646.28</v>
      </c>
      <c r="L252" s="33">
        <v>122930.84</v>
      </c>
      <c r="M252" s="33">
        <v>127087.81</v>
      </c>
      <c r="N252" s="31">
        <f t="shared" si="26"/>
        <v>1909435.3600000003</v>
      </c>
    </row>
    <row r="253" spans="1:14" x14ac:dyDescent="0.2">
      <c r="A253" s="11" t="s">
        <v>132</v>
      </c>
      <c r="B253" s="36">
        <v>8619.2900000000009</v>
      </c>
      <c r="C253" s="36">
        <v>9418.06</v>
      </c>
      <c r="D253" s="36">
        <v>4672.67</v>
      </c>
      <c r="E253" s="36">
        <v>8873.61</v>
      </c>
      <c r="F253" s="36">
        <v>7383.61</v>
      </c>
      <c r="G253" s="36">
        <v>7885.61</v>
      </c>
      <c r="H253" s="36">
        <v>12225.29</v>
      </c>
      <c r="I253" s="36">
        <v>0</v>
      </c>
      <c r="J253" s="36">
        <v>42823.74</v>
      </c>
      <c r="K253" s="36">
        <v>192399.68</v>
      </c>
      <c r="L253" s="36">
        <v>-191896.57</v>
      </c>
      <c r="M253" s="36">
        <v>12121</v>
      </c>
      <c r="N253" s="37">
        <f t="shared" si="26"/>
        <v>114525.98999999999</v>
      </c>
    </row>
    <row r="254" spans="1:14" s="1" customFormat="1" x14ac:dyDescent="0.2">
      <c r="A254" s="27" t="s">
        <v>15</v>
      </c>
      <c r="B254" s="28">
        <f>SUM(B244:B253)</f>
        <v>283881.82999999996</v>
      </c>
      <c r="C254" s="28">
        <f t="shared" ref="C254:N254" si="28">SUM(C244:C253)</f>
        <v>266237.61</v>
      </c>
      <c r="D254" s="28">
        <f t="shared" si="28"/>
        <v>259012.70000000004</v>
      </c>
      <c r="E254" s="28">
        <f t="shared" si="28"/>
        <v>317858.01</v>
      </c>
      <c r="F254" s="28">
        <f t="shared" si="28"/>
        <v>330009.92000000004</v>
      </c>
      <c r="G254" s="28">
        <f t="shared" si="28"/>
        <v>278177.15000000002</v>
      </c>
      <c r="H254" s="28">
        <f t="shared" si="28"/>
        <v>397918.61</v>
      </c>
      <c r="I254" s="28">
        <f t="shared" si="28"/>
        <v>180632.88</v>
      </c>
      <c r="J254" s="28">
        <f t="shared" si="28"/>
        <v>235214.78</v>
      </c>
      <c r="K254" s="28">
        <f t="shared" si="28"/>
        <v>384280.35</v>
      </c>
      <c r="L254" s="28">
        <f t="shared" si="28"/>
        <v>35275.799999999988</v>
      </c>
      <c r="M254" s="28">
        <f t="shared" si="28"/>
        <v>208126.35</v>
      </c>
      <c r="N254" s="28">
        <f t="shared" si="28"/>
        <v>3176625.99</v>
      </c>
    </row>
    <row r="255" spans="1:14" x14ac:dyDescent="0.2">
      <c r="A255" s="11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1:14" x14ac:dyDescent="0.2">
      <c r="A256" s="11" t="s">
        <v>299</v>
      </c>
      <c r="B256" s="35" t="s">
        <v>25</v>
      </c>
      <c r="C256" s="35" t="s">
        <v>25</v>
      </c>
      <c r="D256" s="35" t="s">
        <v>25</v>
      </c>
      <c r="E256" s="35" t="s">
        <v>25</v>
      </c>
      <c r="F256" s="35" t="s">
        <v>25</v>
      </c>
      <c r="G256" s="35" t="s">
        <v>25</v>
      </c>
      <c r="H256" s="35" t="s">
        <v>25</v>
      </c>
      <c r="I256" s="35" t="s">
        <v>25</v>
      </c>
      <c r="J256" s="35" t="s">
        <v>25</v>
      </c>
      <c r="K256" s="35" t="s">
        <v>25</v>
      </c>
      <c r="L256" s="35" t="s">
        <v>25</v>
      </c>
      <c r="M256" s="36">
        <v>-4629.55</v>
      </c>
      <c r="N256" s="37">
        <f t="shared" ref="N256" si="29">SUM(B256:M256)</f>
        <v>-4629.55</v>
      </c>
    </row>
    <row r="257" spans="1:14" s="1" customFormat="1" x14ac:dyDescent="0.2">
      <c r="A257" s="27" t="s">
        <v>16</v>
      </c>
      <c r="B257" s="40" t="str">
        <f>B256</f>
        <v>0</v>
      </c>
      <c r="C257" s="40" t="str">
        <f t="shared" ref="C257:N257" si="30">C256</f>
        <v>0</v>
      </c>
      <c r="D257" s="40" t="str">
        <f t="shared" si="30"/>
        <v>0</v>
      </c>
      <c r="E257" s="40" t="str">
        <f t="shared" si="30"/>
        <v>0</v>
      </c>
      <c r="F257" s="40" t="str">
        <f t="shared" si="30"/>
        <v>0</v>
      </c>
      <c r="G257" s="40" t="str">
        <f t="shared" si="30"/>
        <v>0</v>
      </c>
      <c r="H257" s="40" t="str">
        <f t="shared" si="30"/>
        <v>0</v>
      </c>
      <c r="I257" s="40" t="str">
        <f t="shared" si="30"/>
        <v>0</v>
      </c>
      <c r="J257" s="40" t="str">
        <f t="shared" si="30"/>
        <v>0</v>
      </c>
      <c r="K257" s="40" t="str">
        <f t="shared" si="30"/>
        <v>0</v>
      </c>
      <c r="L257" s="40" t="str">
        <f t="shared" si="30"/>
        <v>0</v>
      </c>
      <c r="M257" s="40">
        <f t="shared" si="30"/>
        <v>-4629.55</v>
      </c>
      <c r="N257" s="40">
        <f t="shared" si="30"/>
        <v>-4629.55</v>
      </c>
    </row>
    <row r="258" spans="1:14" x14ac:dyDescent="0.2">
      <c r="A258" s="11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3"/>
      <c r="N258" s="33"/>
    </row>
    <row r="259" spans="1:14" x14ac:dyDescent="0.2">
      <c r="A259" s="11" t="s">
        <v>133</v>
      </c>
      <c r="B259" s="33">
        <v>-5148.45</v>
      </c>
      <c r="C259" s="33">
        <v>-5489.72</v>
      </c>
      <c r="D259" s="33">
        <v>-10219.11</v>
      </c>
      <c r="E259" s="33">
        <v>-3905.78</v>
      </c>
      <c r="F259" s="33">
        <v>-2969.73</v>
      </c>
      <c r="G259" s="33">
        <v>-3620.83</v>
      </c>
      <c r="H259" s="33">
        <v>-4805.7299999999996</v>
      </c>
      <c r="I259" s="33">
        <v>-4546.9399999999996</v>
      </c>
      <c r="J259" s="33">
        <v>5870.31</v>
      </c>
      <c r="K259" s="33">
        <v>-3906.92</v>
      </c>
      <c r="L259" s="33">
        <v>-2165.0300000000002</v>
      </c>
      <c r="M259" s="33">
        <v>-2325.33</v>
      </c>
      <c r="N259" s="31">
        <f t="shared" ref="N259:N267" si="31">SUM(B259:M259)</f>
        <v>-43233.259999999995</v>
      </c>
    </row>
    <row r="260" spans="1:14" x14ac:dyDescent="0.2">
      <c r="A260" s="11" t="s">
        <v>318</v>
      </c>
      <c r="B260" s="34" t="s">
        <v>25</v>
      </c>
      <c r="C260" s="34" t="s">
        <v>25</v>
      </c>
      <c r="D260" s="34" t="s">
        <v>25</v>
      </c>
      <c r="E260" s="33">
        <v>5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1">
        <f t="shared" si="31"/>
        <v>5</v>
      </c>
    </row>
    <row r="261" spans="1:14" x14ac:dyDescent="0.2">
      <c r="A261" s="11" t="s">
        <v>134</v>
      </c>
      <c r="B261" s="34" t="s">
        <v>25</v>
      </c>
      <c r="C261" s="34" t="s">
        <v>25</v>
      </c>
      <c r="D261" s="34" t="s">
        <v>25</v>
      </c>
      <c r="E261" s="34" t="s">
        <v>25</v>
      </c>
      <c r="F261" s="34" t="s">
        <v>25</v>
      </c>
      <c r="G261" s="34" t="s">
        <v>25</v>
      </c>
      <c r="H261" s="33">
        <v>-1013.18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1">
        <f t="shared" si="31"/>
        <v>-1013.18</v>
      </c>
    </row>
    <row r="262" spans="1:14" x14ac:dyDescent="0.2">
      <c r="A262" s="11" t="s">
        <v>319</v>
      </c>
      <c r="B262" s="34" t="s">
        <v>25</v>
      </c>
      <c r="C262" s="34" t="s">
        <v>25</v>
      </c>
      <c r="D262" s="34" t="s">
        <v>25</v>
      </c>
      <c r="E262" s="33">
        <v>662.5</v>
      </c>
      <c r="F262" s="33">
        <v>7.62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1">
        <f t="shared" si="31"/>
        <v>670.12</v>
      </c>
    </row>
    <row r="263" spans="1:14" x14ac:dyDescent="0.2">
      <c r="A263" s="11" t="s">
        <v>188</v>
      </c>
      <c r="B263" s="33">
        <v>128.57</v>
      </c>
      <c r="C263" s="33">
        <v>1202.52</v>
      </c>
      <c r="D263" s="33">
        <v>122.95</v>
      </c>
      <c r="E263" s="33">
        <v>6990.7</v>
      </c>
      <c r="F263" s="33">
        <v>388.88</v>
      </c>
      <c r="G263" s="33">
        <v>87.27</v>
      </c>
      <c r="H263" s="33">
        <v>1458.66</v>
      </c>
      <c r="I263" s="33">
        <v>407.52</v>
      </c>
      <c r="J263" s="33">
        <v>-626.22</v>
      </c>
      <c r="K263" s="33">
        <v>-35.230000000000004</v>
      </c>
      <c r="L263" s="33">
        <v>-127.88999999999999</v>
      </c>
      <c r="M263" s="33">
        <v>7485.87</v>
      </c>
      <c r="N263" s="31">
        <f t="shared" si="31"/>
        <v>17483.600000000002</v>
      </c>
    </row>
    <row r="264" spans="1:14" x14ac:dyDescent="0.2">
      <c r="A264" s="11" t="s">
        <v>301</v>
      </c>
      <c r="B264" s="33">
        <v>4907.91</v>
      </c>
      <c r="C264" s="33">
        <v>-4907.91</v>
      </c>
      <c r="D264" s="33">
        <v>2796.9</v>
      </c>
      <c r="E264" s="33">
        <v>-2796.9</v>
      </c>
      <c r="F264" s="33">
        <v>251.5</v>
      </c>
      <c r="G264" s="33">
        <v>2998.76</v>
      </c>
      <c r="H264" s="33">
        <v>-3250.26</v>
      </c>
      <c r="I264" s="33">
        <v>2794.27</v>
      </c>
      <c r="J264" s="33">
        <v>2932.28</v>
      </c>
      <c r="K264" s="33">
        <v>-5726.55</v>
      </c>
      <c r="L264" s="34" t="s">
        <v>25</v>
      </c>
      <c r="M264" s="33">
        <v>-2</v>
      </c>
      <c r="N264" s="31">
        <f t="shared" si="31"/>
        <v>-2</v>
      </c>
    </row>
    <row r="265" spans="1:14" x14ac:dyDescent="0.2">
      <c r="A265" s="11" t="s">
        <v>135</v>
      </c>
      <c r="B265" s="34" t="s">
        <v>25</v>
      </c>
      <c r="C265" s="34" t="s">
        <v>25</v>
      </c>
      <c r="D265" s="33">
        <v>846.9</v>
      </c>
      <c r="E265" s="33">
        <v>0</v>
      </c>
      <c r="F265" s="33">
        <v>0</v>
      </c>
      <c r="G265" s="33">
        <v>0</v>
      </c>
      <c r="H265" s="33">
        <v>-846.9</v>
      </c>
      <c r="I265" s="34" t="s">
        <v>25</v>
      </c>
      <c r="J265" s="34" t="s">
        <v>25</v>
      </c>
      <c r="K265" s="34" t="s">
        <v>25</v>
      </c>
      <c r="L265" s="34" t="s">
        <v>25</v>
      </c>
      <c r="M265" s="34" t="s">
        <v>25</v>
      </c>
      <c r="N265" s="31">
        <f t="shared" si="31"/>
        <v>0</v>
      </c>
    </row>
    <row r="266" spans="1:14" x14ac:dyDescent="0.2">
      <c r="A266" s="11" t="s">
        <v>320</v>
      </c>
      <c r="B266" s="34" t="s">
        <v>25</v>
      </c>
      <c r="C266" s="34" t="s">
        <v>25</v>
      </c>
      <c r="D266" s="34" t="s">
        <v>25</v>
      </c>
      <c r="E266" s="34" t="s">
        <v>25</v>
      </c>
      <c r="F266" s="34" t="s">
        <v>25</v>
      </c>
      <c r="G266" s="34" t="s">
        <v>25</v>
      </c>
      <c r="H266" s="34" t="s">
        <v>25</v>
      </c>
      <c r="I266" s="33">
        <v>400</v>
      </c>
      <c r="J266" s="33">
        <v>0</v>
      </c>
      <c r="K266" s="33">
        <v>0</v>
      </c>
      <c r="L266" s="33">
        <v>0</v>
      </c>
      <c r="M266" s="33">
        <v>0</v>
      </c>
      <c r="N266" s="31">
        <f t="shared" si="31"/>
        <v>400</v>
      </c>
    </row>
    <row r="267" spans="1:14" x14ac:dyDescent="0.2">
      <c r="A267" s="11" t="s">
        <v>321</v>
      </c>
      <c r="B267" s="35" t="s">
        <v>25</v>
      </c>
      <c r="C267" s="35" t="s">
        <v>25</v>
      </c>
      <c r="D267" s="35" t="s">
        <v>25</v>
      </c>
      <c r="E267" s="35" t="s">
        <v>25</v>
      </c>
      <c r="F267" s="36">
        <v>-116907.59</v>
      </c>
      <c r="G267" s="36">
        <v>780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7">
        <f t="shared" si="31"/>
        <v>-116127.59</v>
      </c>
    </row>
    <row r="268" spans="1:14" s="1" customFormat="1" x14ac:dyDescent="0.2">
      <c r="A268" s="27" t="s">
        <v>17</v>
      </c>
      <c r="B268" s="28">
        <f>SUM(B259:B267)</f>
        <v>-111.97000000000025</v>
      </c>
      <c r="C268" s="28">
        <f t="shared" ref="C268:N268" si="32">SUM(C259:C267)</f>
        <v>-9195.11</v>
      </c>
      <c r="D268" s="28">
        <f t="shared" si="32"/>
        <v>-6452.3600000000006</v>
      </c>
      <c r="E268" s="28">
        <f t="shared" si="32"/>
        <v>955.51999999999953</v>
      </c>
      <c r="F268" s="28">
        <f t="shared" si="32"/>
        <v>-119229.31999999999</v>
      </c>
      <c r="G268" s="28">
        <f t="shared" si="32"/>
        <v>245.20000000000027</v>
      </c>
      <c r="H268" s="28">
        <f t="shared" si="32"/>
        <v>-8457.41</v>
      </c>
      <c r="I268" s="28">
        <f t="shared" si="32"/>
        <v>-945.15000000000009</v>
      </c>
      <c r="J268" s="28">
        <f t="shared" si="32"/>
        <v>8176.3700000000008</v>
      </c>
      <c r="K268" s="28">
        <f t="shared" si="32"/>
        <v>-9668.7000000000007</v>
      </c>
      <c r="L268" s="28">
        <f t="shared" si="32"/>
        <v>-2292.92</v>
      </c>
      <c r="M268" s="28">
        <f t="shared" si="32"/>
        <v>5158.54</v>
      </c>
      <c r="N268" s="28">
        <f t="shared" si="32"/>
        <v>-141817.31</v>
      </c>
    </row>
    <row r="269" spans="1:14" x14ac:dyDescent="0.2">
      <c r="A269" s="11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1:14" x14ac:dyDescent="0.2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1:14" s="1" customFormat="1" ht="13.5" thickBot="1" x14ac:dyDescent="0.25">
      <c r="A271" s="27" t="s">
        <v>20</v>
      </c>
      <c r="B271" s="29">
        <f>B34+B64+B87+B95+B122+B137+B162+B168+B183+B196+B203+B210+B232+B242+B254+B268</f>
        <v>440584.13999999984</v>
      </c>
      <c r="C271" s="29">
        <f t="shared" ref="C271:N271" si="33">C34+C64+C87+C95+C122+C137+C162+C168+C183+C196+C203+C210+C232+C242+C254+C268</f>
        <v>672861.92</v>
      </c>
      <c r="D271" s="29">
        <f t="shared" si="33"/>
        <v>914246.05999999994</v>
      </c>
      <c r="E271" s="29">
        <f t="shared" si="33"/>
        <v>808540.82000000007</v>
      </c>
      <c r="F271" s="29">
        <f t="shared" si="33"/>
        <v>862382.43000000017</v>
      </c>
      <c r="G271" s="29">
        <f t="shared" si="33"/>
        <v>605386.04999999993</v>
      </c>
      <c r="H271" s="29">
        <f t="shared" si="33"/>
        <v>773631.9</v>
      </c>
      <c r="I271" s="29">
        <f t="shared" si="33"/>
        <v>874512.42</v>
      </c>
      <c r="J271" s="29">
        <f t="shared" si="33"/>
        <v>792265.26000000013</v>
      </c>
      <c r="K271" s="29">
        <f t="shared" si="33"/>
        <v>801423.76</v>
      </c>
      <c r="L271" s="29">
        <f t="shared" si="33"/>
        <v>605618.70000000007</v>
      </c>
      <c r="M271" s="29">
        <f t="shared" si="33"/>
        <v>1420781.3900000001</v>
      </c>
      <c r="N271" s="29">
        <f t="shared" si="33"/>
        <v>9572234.8499999996</v>
      </c>
    </row>
    <row r="272" spans="1:14" ht="13.5" thickTop="1" x14ac:dyDescent="0.2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x14ac:dyDescent="0.2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</sheetData>
  <dataValidations disablePrompts="1" count="1">
    <dataValidation type="list" allowBlank="1" showInputMessage="1" sqref="O1:R1">
      <formula1>"..."</formula1>
    </dataValidation>
  </dataValidations>
  <printOptions horizontalCentered="1"/>
  <pageMargins left="0.5" right="0.5" top="0.5" bottom="0.4" header="0.25" footer="0.5"/>
  <pageSetup scale="45" fitToHeight="0" orientation="landscape" r:id="rId1"/>
  <headerFooter alignWithMargins="0">
    <oddHeader>&amp;RCASE NO. 2015-00343
ATTACHMENT 1
TO AG DR NO. 1-08</oddHeader>
  </headerFooter>
  <ignoredErrors>
    <ignoredError sqref="B14:N2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7"/>
  <sheetViews>
    <sheetView zoomScale="75" zoomScaleNormal="75" workbookViewId="0"/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7.42578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3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372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30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136</v>
      </c>
    </row>
    <row r="10" spans="1:18" x14ac:dyDescent="0.2">
      <c r="A10" s="7"/>
      <c r="B10" s="20" t="s">
        <v>397</v>
      </c>
      <c r="C10" s="16" t="s">
        <v>398</v>
      </c>
      <c r="D10" s="16" t="s">
        <v>399</v>
      </c>
      <c r="E10" s="16" t="s">
        <v>400</v>
      </c>
      <c r="F10" s="16" t="s">
        <v>401</v>
      </c>
      <c r="G10" s="16" t="s">
        <v>402</v>
      </c>
      <c r="H10" s="16" t="s">
        <v>403</v>
      </c>
      <c r="I10" s="16" t="s">
        <v>404</v>
      </c>
      <c r="J10" s="16" t="s">
        <v>405</v>
      </c>
      <c r="K10" s="17" t="s">
        <v>406</v>
      </c>
      <c r="L10" s="16" t="s">
        <v>407</v>
      </c>
      <c r="M10" s="17" t="s">
        <v>408</v>
      </c>
      <c r="N10" s="16" t="s">
        <v>23</v>
      </c>
    </row>
    <row r="11" spans="1:18" x14ac:dyDescent="0.2">
      <c r="A11" s="22" t="s">
        <v>27</v>
      </c>
      <c r="B11" s="31">
        <v>10662.3</v>
      </c>
      <c r="C11" s="31">
        <v>21915.73</v>
      </c>
      <c r="D11" s="31">
        <v>14417.490000000002</v>
      </c>
      <c r="E11" s="31">
        <v>14610.5</v>
      </c>
      <c r="F11" s="31">
        <v>14181.51</v>
      </c>
      <c r="G11" s="31">
        <v>14530.87</v>
      </c>
      <c r="H11" s="31">
        <v>13430.890000000001</v>
      </c>
      <c r="I11" s="31">
        <v>19663.82</v>
      </c>
      <c r="J11" s="31">
        <v>12146.150000000001</v>
      </c>
      <c r="K11" s="31">
        <v>12386.91</v>
      </c>
      <c r="L11" s="31">
        <v>13415.84</v>
      </c>
      <c r="M11" s="31">
        <v>13109.220000000001</v>
      </c>
      <c r="N11" s="31">
        <f>SUM(B11:M11)</f>
        <v>174471.22999999998</v>
      </c>
    </row>
    <row r="12" spans="1:18" x14ac:dyDescent="0.2">
      <c r="A12" s="22" t="s">
        <v>28</v>
      </c>
      <c r="B12" s="31">
        <v>2772.91</v>
      </c>
      <c r="C12" s="31">
        <v>8343.02</v>
      </c>
      <c r="D12" s="31">
        <v>5562.01</v>
      </c>
      <c r="E12" s="31">
        <v>5562.02</v>
      </c>
      <c r="F12" s="31">
        <v>5562.02</v>
      </c>
      <c r="G12" s="31">
        <v>5562.01</v>
      </c>
      <c r="H12" s="31">
        <v>5562.01</v>
      </c>
      <c r="I12" s="31">
        <v>8343.0300000000007</v>
      </c>
      <c r="J12" s="31">
        <v>5562.02</v>
      </c>
      <c r="K12" s="31">
        <v>5562.01</v>
      </c>
      <c r="L12" s="31">
        <v>5562.02</v>
      </c>
      <c r="M12" s="31">
        <v>5562.01</v>
      </c>
      <c r="N12" s="31">
        <f t="shared" ref="N12:N31" si="0">SUM(B12:M12)</f>
        <v>69517.09</v>
      </c>
    </row>
    <row r="13" spans="1:18" x14ac:dyDescent="0.2">
      <c r="A13" s="22" t="s">
        <v>30</v>
      </c>
      <c r="B13" s="31">
        <v>140454.13999999998</v>
      </c>
      <c r="C13" s="31">
        <v>192089.43</v>
      </c>
      <c r="D13" s="31">
        <v>129662.33999999998</v>
      </c>
      <c r="E13" s="31">
        <v>130486.66</v>
      </c>
      <c r="F13" s="31">
        <v>132537</v>
      </c>
      <c r="G13" s="31">
        <v>133670.09</v>
      </c>
      <c r="H13" s="31">
        <v>137416.31</v>
      </c>
      <c r="I13" s="31">
        <v>206424.69999999998</v>
      </c>
      <c r="J13" s="31">
        <v>136484.52999999997</v>
      </c>
      <c r="K13" s="31">
        <v>133581.87</v>
      </c>
      <c r="L13" s="31">
        <v>136057.9</v>
      </c>
      <c r="M13" s="31">
        <v>138230.89000000001</v>
      </c>
      <c r="N13" s="31">
        <f t="shared" si="0"/>
        <v>1747095.8599999999</v>
      </c>
    </row>
    <row r="14" spans="1:18" x14ac:dyDescent="0.2">
      <c r="A14" s="22" t="s">
        <v>32</v>
      </c>
      <c r="B14" s="32" t="s">
        <v>25</v>
      </c>
      <c r="C14" s="32" t="s">
        <v>25</v>
      </c>
      <c r="D14" s="32" t="s">
        <v>25</v>
      </c>
      <c r="E14" s="32" t="s">
        <v>25</v>
      </c>
      <c r="F14" s="32" t="s">
        <v>25</v>
      </c>
      <c r="G14" s="32" t="s">
        <v>25</v>
      </c>
      <c r="H14" s="32" t="s">
        <v>25</v>
      </c>
      <c r="I14" s="32" t="s">
        <v>25</v>
      </c>
      <c r="J14" s="32" t="s">
        <v>25</v>
      </c>
      <c r="K14" s="31">
        <v>101.2</v>
      </c>
      <c r="L14" s="31">
        <v>0</v>
      </c>
      <c r="M14" s="31">
        <v>0</v>
      </c>
      <c r="N14" s="31">
        <f t="shared" si="0"/>
        <v>101.2</v>
      </c>
    </row>
    <row r="15" spans="1:18" x14ac:dyDescent="0.2">
      <c r="A15" s="22" t="s">
        <v>35</v>
      </c>
      <c r="B15" s="32" t="s">
        <v>25</v>
      </c>
      <c r="C15" s="32" t="s">
        <v>25</v>
      </c>
      <c r="D15" s="32" t="s">
        <v>25</v>
      </c>
      <c r="E15" s="32" t="s">
        <v>25</v>
      </c>
      <c r="F15" s="32" t="s">
        <v>25</v>
      </c>
      <c r="G15" s="32" t="s">
        <v>25</v>
      </c>
      <c r="H15" s="32" t="s">
        <v>25</v>
      </c>
      <c r="I15" s="31">
        <v>333.47</v>
      </c>
      <c r="J15" s="31">
        <v>0</v>
      </c>
      <c r="K15" s="31">
        <v>0</v>
      </c>
      <c r="L15" s="31">
        <v>0</v>
      </c>
      <c r="M15" s="31">
        <v>0</v>
      </c>
      <c r="N15" s="31">
        <f t="shared" si="0"/>
        <v>333.47</v>
      </c>
    </row>
    <row r="16" spans="1:18" x14ac:dyDescent="0.2">
      <c r="A16" s="22" t="s">
        <v>36</v>
      </c>
      <c r="B16" s="31">
        <v>231463.71</v>
      </c>
      <c r="C16" s="31">
        <v>354918.14</v>
      </c>
      <c r="D16" s="31">
        <v>233114.67</v>
      </c>
      <c r="E16" s="31">
        <v>237358.23000000004</v>
      </c>
      <c r="F16" s="31">
        <v>237910.29999999996</v>
      </c>
      <c r="G16" s="31">
        <v>233967.37</v>
      </c>
      <c r="H16" s="31">
        <v>238806.55000000002</v>
      </c>
      <c r="I16" s="31">
        <v>352937.14</v>
      </c>
      <c r="J16" s="31">
        <v>240487.78000000003</v>
      </c>
      <c r="K16" s="31">
        <v>236734.33</v>
      </c>
      <c r="L16" s="31">
        <v>237805.92</v>
      </c>
      <c r="M16" s="31">
        <v>241033.92000000004</v>
      </c>
      <c r="N16" s="31">
        <f t="shared" si="0"/>
        <v>3076538.0599999996</v>
      </c>
    </row>
    <row r="17" spans="1:14" x14ac:dyDescent="0.2">
      <c r="A17" s="22" t="s">
        <v>37</v>
      </c>
      <c r="B17" s="31">
        <v>-224710.16</v>
      </c>
      <c r="C17" s="31">
        <v>-325546.37</v>
      </c>
      <c r="D17" s="31">
        <v>-226032.77</v>
      </c>
      <c r="E17" s="31">
        <v>-229418.37</v>
      </c>
      <c r="F17" s="31">
        <v>-226685.8</v>
      </c>
      <c r="G17" s="31">
        <v>-223748.01</v>
      </c>
      <c r="H17" s="31">
        <v>-229486.68</v>
      </c>
      <c r="I17" s="31">
        <v>-344755.55</v>
      </c>
      <c r="J17" s="31">
        <v>-228785.29</v>
      </c>
      <c r="K17" s="31">
        <v>-225686.78</v>
      </c>
      <c r="L17" s="31">
        <v>-228499.61</v>
      </c>
      <c r="M17" s="31">
        <v>-230875.69</v>
      </c>
      <c r="N17" s="31">
        <f t="shared" si="0"/>
        <v>-2944231.0799999996</v>
      </c>
    </row>
    <row r="18" spans="1:14" x14ac:dyDescent="0.2">
      <c r="A18" s="22" t="s">
        <v>38</v>
      </c>
      <c r="B18" s="32" t="s">
        <v>25</v>
      </c>
      <c r="C18" s="31">
        <v>538.15</v>
      </c>
      <c r="D18" s="31">
        <v>2075.6999999999998</v>
      </c>
      <c r="E18" s="31">
        <v>1076.29</v>
      </c>
      <c r="F18" s="31">
        <v>0</v>
      </c>
      <c r="G18" s="31">
        <v>691.9</v>
      </c>
      <c r="H18" s="31">
        <v>76.88</v>
      </c>
      <c r="I18" s="31">
        <v>76.88</v>
      </c>
      <c r="J18" s="31">
        <v>0</v>
      </c>
      <c r="K18" s="31">
        <v>76.88</v>
      </c>
      <c r="L18" s="31">
        <v>0</v>
      </c>
      <c r="M18" s="31">
        <v>0</v>
      </c>
      <c r="N18" s="31">
        <f t="shared" si="0"/>
        <v>4612.68</v>
      </c>
    </row>
    <row r="19" spans="1:14" x14ac:dyDescent="0.2">
      <c r="A19" s="22" t="s">
        <v>39</v>
      </c>
      <c r="B19" s="31">
        <v>1446.13</v>
      </c>
      <c r="C19" s="31">
        <v>-2135.11</v>
      </c>
      <c r="D19" s="31">
        <v>1400.94</v>
      </c>
      <c r="E19" s="31">
        <v>451.93</v>
      </c>
      <c r="F19" s="31">
        <v>1400.97</v>
      </c>
      <c r="G19" s="31">
        <v>361.53</v>
      </c>
      <c r="H19" s="31">
        <v>1400.98</v>
      </c>
      <c r="I19" s="31">
        <v>1852.87</v>
      </c>
      <c r="J19" s="31">
        <v>4654.7299999999996</v>
      </c>
      <c r="K19" s="31">
        <v>2124.0300000000002</v>
      </c>
      <c r="L19" s="31">
        <v>-7317.61</v>
      </c>
      <c r="M19" s="31">
        <v>1220.21</v>
      </c>
      <c r="N19" s="31">
        <f t="shared" si="0"/>
        <v>6861.6000000000022</v>
      </c>
    </row>
    <row r="20" spans="1:14" x14ac:dyDescent="0.2">
      <c r="A20" s="22" t="s">
        <v>41</v>
      </c>
      <c r="B20" s="32" t="s">
        <v>25</v>
      </c>
      <c r="C20" s="32" t="s">
        <v>25</v>
      </c>
      <c r="D20" s="32" t="s">
        <v>25</v>
      </c>
      <c r="E20" s="32" t="s">
        <v>25</v>
      </c>
      <c r="F20" s="32" t="s">
        <v>25</v>
      </c>
      <c r="G20" s="32" t="s">
        <v>25</v>
      </c>
      <c r="H20" s="32" t="s">
        <v>25</v>
      </c>
      <c r="I20" s="32" t="s">
        <v>25</v>
      </c>
      <c r="J20" s="32" t="s">
        <v>25</v>
      </c>
      <c r="K20" s="31">
        <v>45.54</v>
      </c>
      <c r="L20" s="31">
        <v>-45.54</v>
      </c>
      <c r="M20" s="32" t="s">
        <v>25</v>
      </c>
      <c r="N20" s="31">
        <f t="shared" si="0"/>
        <v>0</v>
      </c>
    </row>
    <row r="21" spans="1:14" x14ac:dyDescent="0.2">
      <c r="A21" s="22" t="s">
        <v>44</v>
      </c>
      <c r="B21" s="32" t="s">
        <v>25</v>
      </c>
      <c r="C21" s="32" t="s">
        <v>25</v>
      </c>
      <c r="D21" s="32" t="s">
        <v>25</v>
      </c>
      <c r="E21" s="32" t="s">
        <v>25</v>
      </c>
      <c r="F21" s="32" t="s">
        <v>25</v>
      </c>
      <c r="G21" s="32" t="s">
        <v>25</v>
      </c>
      <c r="H21" s="32" t="s">
        <v>25</v>
      </c>
      <c r="I21" s="31">
        <v>55.58</v>
      </c>
      <c r="J21" s="31">
        <v>-55.58</v>
      </c>
      <c r="K21" s="32" t="s">
        <v>25</v>
      </c>
      <c r="L21" s="32" t="s">
        <v>25</v>
      </c>
      <c r="M21" s="32" t="s">
        <v>25</v>
      </c>
      <c r="N21" s="31">
        <f t="shared" si="0"/>
        <v>0</v>
      </c>
    </row>
    <row r="22" spans="1:14" x14ac:dyDescent="0.2">
      <c r="A22" s="22" t="s">
        <v>46</v>
      </c>
      <c r="B22" s="31">
        <v>4600.99</v>
      </c>
      <c r="C22" s="31">
        <v>-3810.99</v>
      </c>
      <c r="D22" s="31">
        <v>1393.5</v>
      </c>
      <c r="E22" s="31">
        <v>2259.13</v>
      </c>
      <c r="F22" s="31">
        <v>-214.48999999999998</v>
      </c>
      <c r="G22" s="31">
        <v>901.21</v>
      </c>
      <c r="H22" s="31">
        <v>738.11</v>
      </c>
      <c r="I22" s="31">
        <v>-5452.77</v>
      </c>
      <c r="J22" s="31">
        <v>366.54</v>
      </c>
      <c r="K22" s="31">
        <v>1930.26</v>
      </c>
      <c r="L22" s="31">
        <v>1133.81</v>
      </c>
      <c r="M22" s="31">
        <v>1157.6100000000001</v>
      </c>
      <c r="N22" s="31">
        <f t="shared" si="0"/>
        <v>5002.91</v>
      </c>
    </row>
    <row r="23" spans="1:14" x14ac:dyDescent="0.2">
      <c r="A23" s="22" t="s">
        <v>48</v>
      </c>
      <c r="B23" s="31">
        <v>1941.04</v>
      </c>
      <c r="C23" s="31">
        <v>-550.54</v>
      </c>
      <c r="D23" s="31">
        <v>556.20000000000005</v>
      </c>
      <c r="E23" s="31">
        <v>834.31</v>
      </c>
      <c r="F23" s="31">
        <v>0</v>
      </c>
      <c r="G23" s="31">
        <v>278.10000000000002</v>
      </c>
      <c r="H23" s="31">
        <v>556.20000000000005</v>
      </c>
      <c r="I23" s="31">
        <v>-2224.8000000000002</v>
      </c>
      <c r="J23" s="31">
        <v>278.10000000000002</v>
      </c>
      <c r="K23" s="31">
        <v>834.29</v>
      </c>
      <c r="L23" s="31">
        <v>278.11</v>
      </c>
      <c r="M23" s="31">
        <v>556.20000000000005</v>
      </c>
      <c r="N23" s="31">
        <f t="shared" si="0"/>
        <v>3337.21</v>
      </c>
    </row>
    <row r="24" spans="1:14" x14ac:dyDescent="0.2">
      <c r="A24" s="22" t="s">
        <v>51</v>
      </c>
      <c r="B24" s="31">
        <v>14418.209999999995</v>
      </c>
      <c r="C24" s="31">
        <v>-64693.82</v>
      </c>
      <c r="D24" s="31">
        <v>12422.07</v>
      </c>
      <c r="E24" s="31">
        <v>19960.939999999995</v>
      </c>
      <c r="F24" s="31">
        <v>1025.1499999999999</v>
      </c>
      <c r="G24" s="31">
        <v>7747.1600000000008</v>
      </c>
      <c r="H24" s="31">
        <v>14730.99</v>
      </c>
      <c r="I24" s="31">
        <v>-54319.939999999995</v>
      </c>
      <c r="J24" s="31">
        <v>6102.88</v>
      </c>
      <c r="K24" s="31">
        <v>19525.759999999998</v>
      </c>
      <c r="L24" s="31">
        <v>7815.44</v>
      </c>
      <c r="M24" s="31">
        <v>15072.25</v>
      </c>
      <c r="N24" s="31">
        <f t="shared" si="0"/>
        <v>-192.91000000000349</v>
      </c>
    </row>
    <row r="25" spans="1:14" x14ac:dyDescent="0.2">
      <c r="A25" s="22" t="s">
        <v>52</v>
      </c>
      <c r="B25" s="32" t="s">
        <v>25</v>
      </c>
      <c r="C25" s="32" t="s">
        <v>25</v>
      </c>
      <c r="D25" s="31">
        <v>17878.669999999998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-16501.169999999998</v>
      </c>
      <c r="K25" s="31">
        <v>0</v>
      </c>
      <c r="L25" s="31">
        <v>0</v>
      </c>
      <c r="M25" s="31">
        <v>2819.38</v>
      </c>
      <c r="N25" s="31">
        <f t="shared" si="0"/>
        <v>4196.88</v>
      </c>
    </row>
    <row r="26" spans="1:14" x14ac:dyDescent="0.2">
      <c r="A26" s="22" t="s">
        <v>53</v>
      </c>
      <c r="B26" s="32">
        <v>208951.15</v>
      </c>
      <c r="C26" s="32">
        <v>298522.17</v>
      </c>
      <c r="D26" s="32">
        <v>208788.63</v>
      </c>
      <c r="E26" s="32">
        <v>211402.21</v>
      </c>
      <c r="F26" s="32">
        <v>210385.54</v>
      </c>
      <c r="G26" s="32">
        <v>207870.17</v>
      </c>
      <c r="H26" s="32">
        <v>212315.39</v>
      </c>
      <c r="I26" s="32">
        <v>318998.62</v>
      </c>
      <c r="J26" s="32">
        <v>211613.99</v>
      </c>
      <c r="K26" s="32">
        <v>210685.23</v>
      </c>
      <c r="L26" s="32">
        <v>213190.06</v>
      </c>
      <c r="M26" s="31">
        <v>214724.65</v>
      </c>
      <c r="N26" s="31">
        <f t="shared" si="0"/>
        <v>2727447.81</v>
      </c>
    </row>
    <row r="27" spans="1:14" x14ac:dyDescent="0.2">
      <c r="A27" s="22" t="s">
        <v>54</v>
      </c>
      <c r="B27" s="32">
        <v>-215704.7</v>
      </c>
      <c r="C27" s="32">
        <v>-327893.94</v>
      </c>
      <c r="D27" s="32">
        <v>-215870.53</v>
      </c>
      <c r="E27" s="32">
        <v>-219342.07</v>
      </c>
      <c r="F27" s="32">
        <v>-221610.03999999995</v>
      </c>
      <c r="G27" s="32">
        <v>-218089.53</v>
      </c>
      <c r="H27" s="32">
        <v>-221635.26</v>
      </c>
      <c r="I27" s="32">
        <v>-327180.21000000002</v>
      </c>
      <c r="J27" s="32">
        <v>-223316.48000000001</v>
      </c>
      <c r="K27" s="32">
        <v>-221732.78</v>
      </c>
      <c r="L27" s="32">
        <v>-222496.36999999997</v>
      </c>
      <c r="M27" s="32">
        <v>-224882.88000000006</v>
      </c>
      <c r="N27" s="31">
        <f t="shared" si="0"/>
        <v>-2859754.79</v>
      </c>
    </row>
    <row r="28" spans="1:14" x14ac:dyDescent="0.2">
      <c r="A28" s="22" t="s">
        <v>55</v>
      </c>
      <c r="B28" s="32" t="s">
        <v>25</v>
      </c>
      <c r="C28" s="31">
        <v>1446.12</v>
      </c>
      <c r="D28" s="31">
        <v>406.73</v>
      </c>
      <c r="E28" s="31">
        <v>316.33999999999997</v>
      </c>
      <c r="F28" s="31">
        <v>632.69000000000005</v>
      </c>
      <c r="G28" s="31">
        <v>813.45</v>
      </c>
      <c r="H28" s="31">
        <v>135.59</v>
      </c>
      <c r="I28" s="31">
        <v>1129.82</v>
      </c>
      <c r="J28" s="31">
        <v>271.14999999999998</v>
      </c>
      <c r="K28" s="31">
        <v>361.54</v>
      </c>
      <c r="L28" s="31">
        <v>271.14999999999998</v>
      </c>
      <c r="M28" s="31">
        <v>813.46</v>
      </c>
      <c r="N28" s="31">
        <f t="shared" si="0"/>
        <v>6598.0399999999991</v>
      </c>
    </row>
    <row r="29" spans="1:14" x14ac:dyDescent="0.2">
      <c r="A29" s="22" t="s">
        <v>56</v>
      </c>
      <c r="B29" s="32" t="s">
        <v>25</v>
      </c>
      <c r="C29" s="31">
        <v>538.15</v>
      </c>
      <c r="D29" s="31">
        <v>2075.6999999999998</v>
      </c>
      <c r="E29" s="31">
        <v>1076.29</v>
      </c>
      <c r="F29" s="31">
        <v>0</v>
      </c>
      <c r="G29" s="31">
        <v>1191.5999999999999</v>
      </c>
      <c r="H29" s="31">
        <v>76.88</v>
      </c>
      <c r="I29" s="31">
        <v>76.88</v>
      </c>
      <c r="J29" s="31">
        <v>0</v>
      </c>
      <c r="K29" s="31">
        <v>76.88</v>
      </c>
      <c r="L29" s="31">
        <v>0</v>
      </c>
      <c r="M29" s="31">
        <v>0</v>
      </c>
      <c r="N29" s="31">
        <f t="shared" si="0"/>
        <v>5112.38</v>
      </c>
    </row>
    <row r="30" spans="1:14" x14ac:dyDescent="0.2">
      <c r="A30" s="22" t="s">
        <v>57</v>
      </c>
      <c r="B30" s="33">
        <v>-1446.13</v>
      </c>
      <c r="C30" s="33">
        <v>2135.11</v>
      </c>
      <c r="D30" s="33">
        <v>-1400.94</v>
      </c>
      <c r="E30" s="33">
        <v>-451.93</v>
      </c>
      <c r="F30" s="33">
        <v>-1400.97</v>
      </c>
      <c r="G30" s="33">
        <v>-361.53</v>
      </c>
      <c r="H30" s="33">
        <v>-1400.98</v>
      </c>
      <c r="I30" s="33">
        <v>-1852.87</v>
      </c>
      <c r="J30" s="33">
        <v>-4654.7299999999996</v>
      </c>
      <c r="K30" s="33">
        <v>-2124.0300000000002</v>
      </c>
      <c r="L30" s="33">
        <v>7317.61</v>
      </c>
      <c r="M30" s="33">
        <v>-1220.21</v>
      </c>
      <c r="N30" s="31">
        <f t="shared" si="0"/>
        <v>-6861.6000000000022</v>
      </c>
    </row>
    <row r="31" spans="1:14" x14ac:dyDescent="0.2">
      <c r="A31" s="22" t="s">
        <v>58</v>
      </c>
      <c r="B31" s="35" t="s">
        <v>25</v>
      </c>
      <c r="C31" s="36">
        <v>-538.15</v>
      </c>
      <c r="D31" s="36">
        <v>-2075.6999999999998</v>
      </c>
      <c r="E31" s="36">
        <v>-1076.29</v>
      </c>
      <c r="F31" s="36">
        <v>0</v>
      </c>
      <c r="G31" s="36">
        <v>-691.9</v>
      </c>
      <c r="H31" s="36">
        <v>-76.88</v>
      </c>
      <c r="I31" s="36">
        <v>-76.88</v>
      </c>
      <c r="J31" s="36">
        <v>0</v>
      </c>
      <c r="K31" s="36">
        <v>-76.88</v>
      </c>
      <c r="L31" s="36">
        <v>0</v>
      </c>
      <c r="M31" s="36">
        <v>0</v>
      </c>
      <c r="N31" s="37">
        <f t="shared" si="0"/>
        <v>-4612.68</v>
      </c>
    </row>
    <row r="32" spans="1:14" s="1" customFormat="1" x14ac:dyDescent="0.2">
      <c r="A32" s="23" t="s">
        <v>0</v>
      </c>
      <c r="B32" s="28">
        <f>SUM(B11:B31)</f>
        <v>174849.58999999991</v>
      </c>
      <c r="C32" s="28">
        <f t="shared" ref="C32:N32" si="1">SUM(C11:C31)</f>
        <v>155277.10000000003</v>
      </c>
      <c r="D32" s="28">
        <f t="shared" si="1"/>
        <v>184374.71000000008</v>
      </c>
      <c r="E32" s="28">
        <f t="shared" si="1"/>
        <v>175106.19000000003</v>
      </c>
      <c r="F32" s="28">
        <f t="shared" si="1"/>
        <v>153723.88</v>
      </c>
      <c r="G32" s="28">
        <f t="shared" si="1"/>
        <v>164694.49</v>
      </c>
      <c r="H32" s="28">
        <f t="shared" si="1"/>
        <v>172646.97999999998</v>
      </c>
      <c r="I32" s="28">
        <f t="shared" si="1"/>
        <v>174029.79000000004</v>
      </c>
      <c r="J32" s="28">
        <f t="shared" si="1"/>
        <v>144654.61999999997</v>
      </c>
      <c r="K32" s="28">
        <f t="shared" si="1"/>
        <v>174406.26000000004</v>
      </c>
      <c r="L32" s="28">
        <f t="shared" si="1"/>
        <v>164488.7300000001</v>
      </c>
      <c r="M32" s="28">
        <f t="shared" si="1"/>
        <v>177321.01999999996</v>
      </c>
      <c r="N32" s="28">
        <f t="shared" si="1"/>
        <v>2015573.3599999996</v>
      </c>
    </row>
    <row r="33" spans="1:14" x14ac:dyDescent="0.2">
      <c r="A33" s="2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x14ac:dyDescent="0.2">
      <c r="A34" s="22" t="s">
        <v>62</v>
      </c>
      <c r="B34" s="33">
        <v>19233.449999999997</v>
      </c>
      <c r="C34" s="33">
        <v>16862.199999999997</v>
      </c>
      <c r="D34" s="33">
        <v>18041.47</v>
      </c>
      <c r="E34" s="33">
        <v>19108.489999999998</v>
      </c>
      <c r="F34" s="33">
        <v>16840.039999999997</v>
      </c>
      <c r="G34" s="33">
        <v>17895.850000000002</v>
      </c>
      <c r="H34" s="33">
        <v>18967.79</v>
      </c>
      <c r="I34" s="33">
        <v>19010.550000000003</v>
      </c>
      <c r="J34" s="33">
        <v>17697.32</v>
      </c>
      <c r="K34" s="33">
        <v>19136.46</v>
      </c>
      <c r="L34" s="33">
        <v>18063.930000000004</v>
      </c>
      <c r="M34" s="33">
        <v>19105.699999999997</v>
      </c>
      <c r="N34" s="31">
        <f t="shared" ref="N34:N61" si="2">SUM(B34:M34)</f>
        <v>219963.24999999994</v>
      </c>
    </row>
    <row r="35" spans="1:14" x14ac:dyDescent="0.2">
      <c r="A35" s="22" t="s">
        <v>63</v>
      </c>
      <c r="B35" s="33">
        <v>31298.09</v>
      </c>
      <c r="C35" s="33">
        <v>27439.43</v>
      </c>
      <c r="D35" s="33">
        <v>29358.429999999997</v>
      </c>
      <c r="E35" s="33">
        <v>31094.719999999998</v>
      </c>
      <c r="F35" s="33">
        <v>27403.329999999994</v>
      </c>
      <c r="G35" s="33">
        <v>29121.429999999997</v>
      </c>
      <c r="H35" s="33">
        <v>30865.78</v>
      </c>
      <c r="I35" s="33">
        <v>30935.320000000003</v>
      </c>
      <c r="J35" s="33">
        <v>28798.35</v>
      </c>
      <c r="K35" s="33">
        <v>31140.250000000004</v>
      </c>
      <c r="L35" s="33">
        <v>29394.960000000003</v>
      </c>
      <c r="M35" s="33">
        <v>31090.21</v>
      </c>
      <c r="N35" s="31">
        <f t="shared" si="2"/>
        <v>357940.30000000005</v>
      </c>
    </row>
    <row r="36" spans="1:14" x14ac:dyDescent="0.2">
      <c r="A36" s="22" t="s">
        <v>64</v>
      </c>
      <c r="B36" s="33">
        <v>-6515.57</v>
      </c>
      <c r="C36" s="33">
        <v>6783.94</v>
      </c>
      <c r="D36" s="33">
        <v>3302.94</v>
      </c>
      <c r="E36" s="33">
        <v>-8237.1299999999992</v>
      </c>
      <c r="F36" s="33">
        <v>8364.11</v>
      </c>
      <c r="G36" s="33">
        <v>12793.26</v>
      </c>
      <c r="H36" s="33">
        <v>9562.7800000000007</v>
      </c>
      <c r="I36" s="33">
        <v>-18707.54</v>
      </c>
      <c r="J36" s="33">
        <v>9408.75</v>
      </c>
      <c r="K36" s="33">
        <v>3732.74</v>
      </c>
      <c r="L36" s="33">
        <v>8364.75</v>
      </c>
      <c r="M36" s="33">
        <v>6092.46</v>
      </c>
      <c r="N36" s="31">
        <f t="shared" si="2"/>
        <v>34945.49</v>
      </c>
    </row>
    <row r="37" spans="1:14" x14ac:dyDescent="0.2">
      <c r="A37" s="11" t="s">
        <v>65</v>
      </c>
      <c r="B37" s="33">
        <v>-56833.35</v>
      </c>
      <c r="C37" s="33">
        <v>-38680.01</v>
      </c>
      <c r="D37" s="33">
        <v>-43130.39</v>
      </c>
      <c r="E37" s="33">
        <v>-64724.5</v>
      </c>
      <c r="F37" s="33">
        <v>-37981.5</v>
      </c>
      <c r="G37" s="33">
        <v>-27144.33</v>
      </c>
      <c r="H37" s="33">
        <v>-34651.26</v>
      </c>
      <c r="I37" s="33">
        <v>-67879.23</v>
      </c>
      <c r="J37" s="33">
        <v>-29765.84</v>
      </c>
      <c r="K37" s="33">
        <v>-42498.78</v>
      </c>
      <c r="L37" s="33">
        <v>-30792.34</v>
      </c>
      <c r="M37" s="33">
        <v>-37197.730000000003</v>
      </c>
      <c r="N37" s="31">
        <f t="shared" si="2"/>
        <v>-511279.26000000007</v>
      </c>
    </row>
    <row r="38" spans="1:14" x14ac:dyDescent="0.2">
      <c r="A38" s="11" t="s">
        <v>137</v>
      </c>
      <c r="B38" s="33">
        <v>743.2</v>
      </c>
      <c r="C38" s="33">
        <v>67.930000000000007</v>
      </c>
      <c r="D38" s="33">
        <v>-660.34</v>
      </c>
      <c r="E38" s="33">
        <v>-3603.77</v>
      </c>
      <c r="F38" s="33">
        <v>492.57</v>
      </c>
      <c r="G38" s="33">
        <v>1667.03</v>
      </c>
      <c r="H38" s="33">
        <v>682</v>
      </c>
      <c r="I38" s="33">
        <v>-6096.52</v>
      </c>
      <c r="J38" s="33">
        <v>1005.41</v>
      </c>
      <c r="K38" s="33">
        <v>-585.11</v>
      </c>
      <c r="L38" s="33">
        <v>678.38</v>
      </c>
      <c r="M38" s="33">
        <v>58.15</v>
      </c>
      <c r="N38" s="31">
        <f t="shared" si="2"/>
        <v>-5551.0700000000006</v>
      </c>
    </row>
    <row r="39" spans="1:14" x14ac:dyDescent="0.2">
      <c r="A39" s="11" t="s">
        <v>66</v>
      </c>
      <c r="B39" s="33">
        <v>27875.86</v>
      </c>
      <c r="C39" s="33">
        <v>25924.29</v>
      </c>
      <c r="D39" s="33">
        <v>26288</v>
      </c>
      <c r="E39" s="33">
        <v>30955.07</v>
      </c>
      <c r="F39" s="33">
        <v>27020.13</v>
      </c>
      <c r="G39" s="33">
        <v>23758.3</v>
      </c>
      <c r="H39" s="33">
        <v>25571.56</v>
      </c>
      <c r="I39" s="33">
        <v>25666.42</v>
      </c>
      <c r="J39" s="33">
        <v>23147.49</v>
      </c>
      <c r="K39" s="33">
        <v>26431.5</v>
      </c>
      <c r="L39" s="33">
        <v>23231.55</v>
      </c>
      <c r="M39" s="33">
        <v>25176.65</v>
      </c>
      <c r="N39" s="31">
        <f t="shared" si="2"/>
        <v>311046.82</v>
      </c>
    </row>
    <row r="40" spans="1:14" x14ac:dyDescent="0.2">
      <c r="A40" s="11" t="s">
        <v>322</v>
      </c>
      <c r="B40" s="33">
        <v>794.29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1">
        <f t="shared" si="2"/>
        <v>794.29</v>
      </c>
    </row>
    <row r="41" spans="1:14" x14ac:dyDescent="0.2">
      <c r="A41" s="11" t="s">
        <v>138</v>
      </c>
      <c r="B41" s="33">
        <v>33745.970000000008</v>
      </c>
      <c r="C41" s="33">
        <v>29585.510000000002</v>
      </c>
      <c r="D41" s="33">
        <v>31654.639999999999</v>
      </c>
      <c r="E41" s="33">
        <v>33526.71</v>
      </c>
      <c r="F41" s="33">
        <v>29546.59</v>
      </c>
      <c r="G41" s="33">
        <v>31399.059999999998</v>
      </c>
      <c r="H41" s="33">
        <v>33279.860000000008</v>
      </c>
      <c r="I41" s="33">
        <v>33354.850000000006</v>
      </c>
      <c r="J41" s="33">
        <v>31050.739999999994</v>
      </c>
      <c r="K41" s="33">
        <v>33575.800000000003</v>
      </c>
      <c r="L41" s="33">
        <v>31693.980000000003</v>
      </c>
      <c r="M41" s="33">
        <v>33521.81</v>
      </c>
      <c r="N41" s="31">
        <f t="shared" si="2"/>
        <v>385935.52</v>
      </c>
    </row>
    <row r="42" spans="1:14" x14ac:dyDescent="0.2">
      <c r="A42" s="11" t="s">
        <v>139</v>
      </c>
      <c r="B42" s="33">
        <v>-33082.620000000003</v>
      </c>
      <c r="C42" s="33">
        <v>-56371.3</v>
      </c>
      <c r="D42" s="33">
        <v>-27398.560000000001</v>
      </c>
      <c r="E42" s="33">
        <v>-59033.57</v>
      </c>
      <c r="F42" s="33">
        <v>-41378.42</v>
      </c>
      <c r="G42" s="33">
        <v>-34348.9</v>
      </c>
      <c r="H42" s="33">
        <v>-34798.410000000003</v>
      </c>
      <c r="I42" s="33">
        <v>-43842.34</v>
      </c>
      <c r="J42" s="33">
        <v>-8648.64</v>
      </c>
      <c r="K42" s="33">
        <v>1682.31</v>
      </c>
      <c r="L42" s="33">
        <v>-21840.9</v>
      </c>
      <c r="M42" s="33">
        <v>-20724.75</v>
      </c>
      <c r="N42" s="31">
        <f t="shared" si="2"/>
        <v>-379786.10000000003</v>
      </c>
    </row>
    <row r="43" spans="1:14" x14ac:dyDescent="0.2">
      <c r="A43" s="11" t="s">
        <v>140</v>
      </c>
      <c r="B43" s="34" t="s">
        <v>25</v>
      </c>
      <c r="C43" s="33">
        <v>383.96</v>
      </c>
      <c r="D43" s="33">
        <v>480.35</v>
      </c>
      <c r="E43" s="33">
        <v>269.47000000000003</v>
      </c>
      <c r="F43" s="33">
        <v>122.43</v>
      </c>
      <c r="G43" s="33">
        <v>387.98</v>
      </c>
      <c r="H43" s="33">
        <v>41.12</v>
      </c>
      <c r="I43" s="33">
        <v>233.51</v>
      </c>
      <c r="J43" s="33">
        <v>52.47</v>
      </c>
      <c r="K43" s="33">
        <v>84.84</v>
      </c>
      <c r="L43" s="33">
        <v>52.47</v>
      </c>
      <c r="M43" s="33">
        <v>157.4</v>
      </c>
      <c r="N43" s="31">
        <f t="shared" si="2"/>
        <v>2266</v>
      </c>
    </row>
    <row r="44" spans="1:14" x14ac:dyDescent="0.2">
      <c r="A44" s="11" t="s">
        <v>141</v>
      </c>
      <c r="B44" s="33">
        <v>9791.5700000000033</v>
      </c>
      <c r="C44" s="33">
        <v>8584.4</v>
      </c>
      <c r="D44" s="33">
        <v>9184.7500000000018</v>
      </c>
      <c r="E44" s="33">
        <v>9727.9600000000009</v>
      </c>
      <c r="F44" s="33">
        <v>8573.09</v>
      </c>
      <c r="G44" s="33">
        <v>9110.6099999999988</v>
      </c>
      <c r="H44" s="33">
        <v>9656.33</v>
      </c>
      <c r="I44" s="33">
        <v>9678.0700000000033</v>
      </c>
      <c r="J44" s="33">
        <v>9009.5299999999988</v>
      </c>
      <c r="K44" s="33">
        <v>9742.2000000000007</v>
      </c>
      <c r="L44" s="33">
        <v>9196.1799999999967</v>
      </c>
      <c r="M44" s="33">
        <v>9726.5300000000007</v>
      </c>
      <c r="N44" s="31">
        <f t="shared" si="2"/>
        <v>111981.22</v>
      </c>
    </row>
    <row r="45" spans="1:14" x14ac:dyDescent="0.2">
      <c r="A45" s="11" t="s">
        <v>142</v>
      </c>
      <c r="B45" s="33">
        <v>-19161.39</v>
      </c>
      <c r="C45" s="33">
        <v>-14501.17</v>
      </c>
      <c r="D45" s="33">
        <v>-16399.990000000002</v>
      </c>
      <c r="E45" s="33">
        <v>-19092.349999999999</v>
      </c>
      <c r="F45" s="33">
        <v>-18838.25</v>
      </c>
      <c r="G45" s="33">
        <v>-10734.8</v>
      </c>
      <c r="H45" s="33">
        <v>-16519.509999999998</v>
      </c>
      <c r="I45" s="33">
        <v>-21322.79</v>
      </c>
      <c r="J45" s="33">
        <v>-13992.97</v>
      </c>
      <c r="K45" s="33">
        <v>-12598.15</v>
      </c>
      <c r="L45" s="33">
        <v>-10414.01</v>
      </c>
      <c r="M45" s="33">
        <v>-15813.58</v>
      </c>
      <c r="N45" s="31">
        <f t="shared" si="2"/>
        <v>-189388.96</v>
      </c>
    </row>
    <row r="46" spans="1:14" x14ac:dyDescent="0.2">
      <c r="A46" s="11" t="s">
        <v>143</v>
      </c>
      <c r="B46" s="34" t="s">
        <v>25</v>
      </c>
      <c r="C46" s="33">
        <v>110.13</v>
      </c>
      <c r="D46" s="33">
        <v>137.77000000000001</v>
      </c>
      <c r="E46" s="33">
        <v>77.290000000000006</v>
      </c>
      <c r="F46" s="33">
        <v>35.11</v>
      </c>
      <c r="G46" s="33">
        <v>111.27</v>
      </c>
      <c r="H46" s="33">
        <v>11.8</v>
      </c>
      <c r="I46" s="33">
        <v>66.97</v>
      </c>
      <c r="J46" s="33">
        <v>15.05</v>
      </c>
      <c r="K46" s="33">
        <v>24.34</v>
      </c>
      <c r="L46" s="33">
        <v>15.05</v>
      </c>
      <c r="M46" s="33">
        <v>45.15</v>
      </c>
      <c r="N46" s="31">
        <f t="shared" si="2"/>
        <v>649.92999999999995</v>
      </c>
    </row>
    <row r="47" spans="1:14" x14ac:dyDescent="0.2">
      <c r="A47" s="11" t="s">
        <v>144</v>
      </c>
      <c r="B47" s="33">
        <v>1398.8099999999997</v>
      </c>
      <c r="C47" s="33">
        <v>1226.3600000000001</v>
      </c>
      <c r="D47" s="33">
        <v>1312.0899999999995</v>
      </c>
      <c r="E47" s="33">
        <v>1389.71</v>
      </c>
      <c r="F47" s="33">
        <v>1224.71</v>
      </c>
      <c r="G47" s="33">
        <v>1301.54</v>
      </c>
      <c r="H47" s="33">
        <v>1379.4299999999996</v>
      </c>
      <c r="I47" s="33">
        <v>1382.55</v>
      </c>
      <c r="J47" s="33">
        <v>1287.0699999999997</v>
      </c>
      <c r="K47" s="33">
        <v>1391.7499999999998</v>
      </c>
      <c r="L47" s="33">
        <v>1313.7199999999998</v>
      </c>
      <c r="M47" s="33">
        <v>1389.4899999999998</v>
      </c>
      <c r="N47" s="31">
        <f t="shared" si="2"/>
        <v>15997.229999999998</v>
      </c>
    </row>
    <row r="48" spans="1:14" x14ac:dyDescent="0.2">
      <c r="A48" s="11" t="s">
        <v>145</v>
      </c>
      <c r="B48" s="34">
        <v>-8043.52</v>
      </c>
      <c r="C48" s="34">
        <v>-7472.87</v>
      </c>
      <c r="D48" s="34">
        <v>-7581.55</v>
      </c>
      <c r="E48" s="34">
        <v>809.06</v>
      </c>
      <c r="F48" s="34">
        <v>-7656.73</v>
      </c>
      <c r="G48" s="34">
        <v>-6888.34</v>
      </c>
      <c r="H48" s="34">
        <v>-7351.15</v>
      </c>
      <c r="I48" s="34">
        <v>-7703.08</v>
      </c>
      <c r="J48" s="34">
        <v>-6733.11</v>
      </c>
      <c r="K48" s="34">
        <v>-7985.08</v>
      </c>
      <c r="L48" s="34">
        <v>-6715.57</v>
      </c>
      <c r="M48" s="33">
        <v>-7243.37</v>
      </c>
      <c r="N48" s="31">
        <f t="shared" si="2"/>
        <v>-80565.31</v>
      </c>
    </row>
    <row r="49" spans="1:14" x14ac:dyDescent="0.2">
      <c r="A49" s="11" t="s">
        <v>146</v>
      </c>
      <c r="B49" s="34" t="s">
        <v>25</v>
      </c>
      <c r="C49" s="33">
        <v>9.1199999999999992</v>
      </c>
      <c r="D49" s="33">
        <v>11.41</v>
      </c>
      <c r="E49" s="33">
        <v>6.41</v>
      </c>
      <c r="F49" s="33">
        <v>2.91</v>
      </c>
      <c r="G49" s="33">
        <v>9.2200000000000006</v>
      </c>
      <c r="H49" s="33">
        <v>0.98</v>
      </c>
      <c r="I49" s="33">
        <v>5.54</v>
      </c>
      <c r="J49" s="33">
        <v>1.25</v>
      </c>
      <c r="K49" s="33">
        <v>2.0099999999999998</v>
      </c>
      <c r="L49" s="33">
        <v>1.25</v>
      </c>
      <c r="M49" s="33">
        <v>3.75</v>
      </c>
      <c r="N49" s="31">
        <f t="shared" si="2"/>
        <v>53.849999999999994</v>
      </c>
    </row>
    <row r="50" spans="1:14" x14ac:dyDescent="0.2">
      <c r="A50" s="11" t="s">
        <v>147</v>
      </c>
      <c r="B50" s="33">
        <v>1049.08</v>
      </c>
      <c r="C50" s="33">
        <v>919.76</v>
      </c>
      <c r="D50" s="33">
        <v>984.09000000000015</v>
      </c>
      <c r="E50" s="33">
        <v>1042.28</v>
      </c>
      <c r="F50" s="33">
        <v>918.54</v>
      </c>
      <c r="G50" s="33">
        <v>976.1099999999999</v>
      </c>
      <c r="H50" s="33">
        <v>1034.6299999999999</v>
      </c>
      <c r="I50" s="33">
        <v>1036.93</v>
      </c>
      <c r="J50" s="33">
        <v>965.30000000000007</v>
      </c>
      <c r="K50" s="33">
        <v>1043.8099999999997</v>
      </c>
      <c r="L50" s="33">
        <v>985.32000000000016</v>
      </c>
      <c r="M50" s="33">
        <v>1042.1400000000001</v>
      </c>
      <c r="N50" s="31">
        <f t="shared" si="2"/>
        <v>11997.989999999998</v>
      </c>
    </row>
    <row r="51" spans="1:14" x14ac:dyDescent="0.2">
      <c r="A51" s="11" t="s">
        <v>148</v>
      </c>
      <c r="B51" s="33">
        <v>-4053.35</v>
      </c>
      <c r="C51" s="33">
        <v>-2215.1799999999998</v>
      </c>
      <c r="D51" s="33">
        <v>-3474.26</v>
      </c>
      <c r="E51" s="33">
        <v>-4034.72</v>
      </c>
      <c r="F51" s="33">
        <v>-3063.99</v>
      </c>
      <c r="G51" s="33">
        <v>-2653.24</v>
      </c>
      <c r="H51" s="33">
        <v>-2814.28</v>
      </c>
      <c r="I51" s="33">
        <v>-1967.79</v>
      </c>
      <c r="J51" s="33">
        <v>-2222.39</v>
      </c>
      <c r="K51" s="33">
        <v>-2566.6799999999998</v>
      </c>
      <c r="L51" s="33">
        <v>-2056.85</v>
      </c>
      <c r="M51" s="33">
        <v>-2363.3000000000002</v>
      </c>
      <c r="N51" s="31">
        <f t="shared" si="2"/>
        <v>-33486.03</v>
      </c>
    </row>
    <row r="52" spans="1:14" x14ac:dyDescent="0.2">
      <c r="A52" s="11" t="s">
        <v>149</v>
      </c>
      <c r="B52" s="34" t="s">
        <v>25</v>
      </c>
      <c r="C52" s="33">
        <v>11.11</v>
      </c>
      <c r="D52" s="33">
        <v>13.91</v>
      </c>
      <c r="E52" s="33">
        <v>7.8</v>
      </c>
      <c r="F52" s="33">
        <v>3.54</v>
      </c>
      <c r="G52" s="33">
        <v>11.22</v>
      </c>
      <c r="H52" s="33">
        <v>1.19</v>
      </c>
      <c r="I52" s="33">
        <v>6.75</v>
      </c>
      <c r="J52" s="33">
        <v>1.52</v>
      </c>
      <c r="K52" s="33">
        <v>2.4500000000000002</v>
      </c>
      <c r="L52" s="33">
        <v>1.52</v>
      </c>
      <c r="M52" s="33">
        <v>4.55</v>
      </c>
      <c r="N52" s="31">
        <f t="shared" si="2"/>
        <v>65.56</v>
      </c>
    </row>
    <row r="53" spans="1:14" x14ac:dyDescent="0.2">
      <c r="A53" s="11" t="s">
        <v>150</v>
      </c>
      <c r="B53" s="33">
        <v>874.26</v>
      </c>
      <c r="C53" s="33">
        <v>766.46999999999991</v>
      </c>
      <c r="D53" s="33">
        <v>820.06000000000006</v>
      </c>
      <c r="E53" s="33">
        <v>868.56999999999994</v>
      </c>
      <c r="F53" s="33">
        <v>765.46</v>
      </c>
      <c r="G53" s="33">
        <v>813.46</v>
      </c>
      <c r="H53" s="33">
        <v>862.14999999999986</v>
      </c>
      <c r="I53" s="33">
        <v>864.09999999999991</v>
      </c>
      <c r="J53" s="33">
        <v>804.43</v>
      </c>
      <c r="K53" s="33">
        <v>869.83999999999992</v>
      </c>
      <c r="L53" s="33">
        <v>821.07000000000016</v>
      </c>
      <c r="M53" s="33">
        <v>868.44999999999993</v>
      </c>
      <c r="N53" s="31">
        <f t="shared" si="2"/>
        <v>9998.32</v>
      </c>
    </row>
    <row r="54" spans="1:14" x14ac:dyDescent="0.2">
      <c r="A54" s="11" t="s">
        <v>151</v>
      </c>
      <c r="B54" s="33">
        <v>-153.68</v>
      </c>
      <c r="C54" s="33">
        <v>392.54</v>
      </c>
      <c r="D54" s="33">
        <v>270.31</v>
      </c>
      <c r="E54" s="33">
        <v>-238.92</v>
      </c>
      <c r="F54" s="33">
        <v>-2406.7800000000002</v>
      </c>
      <c r="G54" s="33">
        <v>722.94</v>
      </c>
      <c r="H54" s="33">
        <v>545.66</v>
      </c>
      <c r="I54" s="33">
        <v>-665.91</v>
      </c>
      <c r="J54" s="33">
        <v>-2433.02</v>
      </c>
      <c r="K54" s="33">
        <v>290.99</v>
      </c>
      <c r="L54" s="33">
        <v>543.83000000000004</v>
      </c>
      <c r="M54" s="33">
        <v>-601.57000000000005</v>
      </c>
      <c r="N54" s="31">
        <f t="shared" si="2"/>
        <v>-3733.61</v>
      </c>
    </row>
    <row r="55" spans="1:14" x14ac:dyDescent="0.2">
      <c r="A55" s="11" t="s">
        <v>152</v>
      </c>
      <c r="B55" s="34" t="s">
        <v>25</v>
      </c>
      <c r="C55" s="33">
        <v>10.51</v>
      </c>
      <c r="D55" s="33">
        <v>13.16</v>
      </c>
      <c r="E55" s="33">
        <v>7.38</v>
      </c>
      <c r="F55" s="33">
        <v>3.35</v>
      </c>
      <c r="G55" s="33">
        <v>10.64</v>
      </c>
      <c r="H55" s="33">
        <v>1.1299999999999999</v>
      </c>
      <c r="I55" s="33">
        <v>6.4</v>
      </c>
      <c r="J55" s="33">
        <v>1.44</v>
      </c>
      <c r="K55" s="33">
        <v>2.33</v>
      </c>
      <c r="L55" s="33">
        <v>1.44</v>
      </c>
      <c r="M55" s="33">
        <v>4.3099999999999996</v>
      </c>
      <c r="N55" s="31">
        <f t="shared" si="2"/>
        <v>62.089999999999996</v>
      </c>
    </row>
    <row r="56" spans="1:14" x14ac:dyDescent="0.2">
      <c r="A56" s="11" t="s">
        <v>153</v>
      </c>
      <c r="B56" s="33">
        <v>1398.7799999999997</v>
      </c>
      <c r="C56" s="33">
        <v>1226.3500000000001</v>
      </c>
      <c r="D56" s="33">
        <v>1312.1099999999994</v>
      </c>
      <c r="E56" s="33">
        <v>1389.72</v>
      </c>
      <c r="F56" s="33">
        <v>1224.73</v>
      </c>
      <c r="G56" s="33">
        <v>1301.5300000000002</v>
      </c>
      <c r="H56" s="33">
        <v>1379.4699999999996</v>
      </c>
      <c r="I56" s="33">
        <v>1382.5599999999997</v>
      </c>
      <c r="J56" s="33">
        <v>1287.0899999999999</v>
      </c>
      <c r="K56" s="33">
        <v>1391.7499999999998</v>
      </c>
      <c r="L56" s="33">
        <v>1313.76</v>
      </c>
      <c r="M56" s="33">
        <v>1389.4999999999998</v>
      </c>
      <c r="N56" s="31">
        <f t="shared" si="2"/>
        <v>15997.35</v>
      </c>
    </row>
    <row r="57" spans="1:14" x14ac:dyDescent="0.2">
      <c r="A57" s="11" t="s">
        <v>154</v>
      </c>
      <c r="B57" s="33">
        <v>-922.78</v>
      </c>
      <c r="C57" s="33">
        <v>-71.739999999999995</v>
      </c>
      <c r="D57" s="33">
        <v>-261.64</v>
      </c>
      <c r="E57" s="33">
        <v>-1122.76</v>
      </c>
      <c r="F57" s="33">
        <v>-4206.5200000000004</v>
      </c>
      <c r="G57" s="33">
        <v>462.96</v>
      </c>
      <c r="H57" s="33">
        <v>143.62</v>
      </c>
      <c r="I57" s="33">
        <v>-1628.49</v>
      </c>
      <c r="J57" s="33">
        <v>-1243.3900000000001</v>
      </c>
      <c r="K57" s="33">
        <v>-247.01</v>
      </c>
      <c r="L57" s="33">
        <v>193.12</v>
      </c>
      <c r="M57" s="33">
        <v>-1533.24</v>
      </c>
      <c r="N57" s="31">
        <f t="shared" si="2"/>
        <v>-10437.869999999999</v>
      </c>
    </row>
    <row r="58" spans="1:14" x14ac:dyDescent="0.2">
      <c r="A58" s="11" t="s">
        <v>155</v>
      </c>
      <c r="B58" s="34" t="s">
        <v>25</v>
      </c>
      <c r="C58" s="33">
        <v>15.28</v>
      </c>
      <c r="D58" s="33">
        <v>19.11</v>
      </c>
      <c r="E58" s="33">
        <v>10.73</v>
      </c>
      <c r="F58" s="33">
        <v>4.87</v>
      </c>
      <c r="G58" s="33">
        <v>15.44</v>
      </c>
      <c r="H58" s="33">
        <v>1.6400000000000001</v>
      </c>
      <c r="I58" s="33">
        <v>9.2799999999999994</v>
      </c>
      <c r="J58" s="33">
        <v>2.09</v>
      </c>
      <c r="K58" s="33">
        <v>3.37</v>
      </c>
      <c r="L58" s="33">
        <v>2.09</v>
      </c>
      <c r="M58" s="33">
        <v>6.27</v>
      </c>
      <c r="N58" s="31">
        <f t="shared" si="2"/>
        <v>90.170000000000016</v>
      </c>
    </row>
    <row r="59" spans="1:14" x14ac:dyDescent="0.2">
      <c r="A59" s="11" t="s">
        <v>69</v>
      </c>
      <c r="B59" s="34" t="s">
        <v>25</v>
      </c>
      <c r="C59" s="33">
        <v>218.87</v>
      </c>
      <c r="D59" s="33">
        <v>273.81</v>
      </c>
      <c r="E59" s="33">
        <v>153.6</v>
      </c>
      <c r="F59" s="33">
        <v>69.790000000000006</v>
      </c>
      <c r="G59" s="33">
        <v>221.17</v>
      </c>
      <c r="H59" s="33">
        <v>23.44</v>
      </c>
      <c r="I59" s="33">
        <v>133.11000000000001</v>
      </c>
      <c r="J59" s="33">
        <v>29.91</v>
      </c>
      <c r="K59" s="33">
        <v>48.36</v>
      </c>
      <c r="L59" s="33">
        <v>29.91</v>
      </c>
      <c r="M59" s="33">
        <v>89.72</v>
      </c>
      <c r="N59" s="31">
        <f t="shared" si="2"/>
        <v>1291.69</v>
      </c>
    </row>
    <row r="60" spans="1:14" x14ac:dyDescent="0.2">
      <c r="A60" s="11" t="s">
        <v>70</v>
      </c>
      <c r="B60" s="34" t="s">
        <v>25</v>
      </c>
      <c r="C60" s="33">
        <v>354.39</v>
      </c>
      <c r="D60" s="33">
        <v>443.36</v>
      </c>
      <c r="E60" s="33">
        <v>248.73</v>
      </c>
      <c r="F60" s="33">
        <v>113</v>
      </c>
      <c r="G60" s="33">
        <v>358.1</v>
      </c>
      <c r="H60" s="33">
        <v>37.94</v>
      </c>
      <c r="I60" s="33">
        <v>215.52</v>
      </c>
      <c r="J60" s="33">
        <v>48.43</v>
      </c>
      <c r="K60" s="33">
        <v>78.3</v>
      </c>
      <c r="L60" s="33">
        <v>48.43</v>
      </c>
      <c r="M60" s="33">
        <v>145.29</v>
      </c>
      <c r="N60" s="31">
        <f t="shared" si="2"/>
        <v>2091.4900000000002</v>
      </c>
    </row>
    <row r="61" spans="1:14" x14ac:dyDescent="0.2">
      <c r="A61" s="11" t="s">
        <v>156</v>
      </c>
      <c r="B61" s="35" t="s">
        <v>25</v>
      </c>
      <c r="C61" s="36">
        <v>54.97</v>
      </c>
      <c r="D61" s="36">
        <v>68.760000000000005</v>
      </c>
      <c r="E61" s="36">
        <v>38.57</v>
      </c>
      <c r="F61" s="36">
        <v>17.53</v>
      </c>
      <c r="G61" s="36">
        <v>55.54</v>
      </c>
      <c r="H61" s="36">
        <v>5.88</v>
      </c>
      <c r="I61" s="36">
        <v>33.43</v>
      </c>
      <c r="J61" s="36">
        <v>7.51</v>
      </c>
      <c r="K61" s="36">
        <v>12.14</v>
      </c>
      <c r="L61" s="36">
        <v>7.51</v>
      </c>
      <c r="M61" s="36">
        <v>22.53</v>
      </c>
      <c r="N61" s="37">
        <f t="shared" si="2"/>
        <v>324.37</v>
      </c>
    </row>
    <row r="62" spans="1:14" s="1" customFormat="1" x14ac:dyDescent="0.2">
      <c r="A62" s="27" t="s">
        <v>1</v>
      </c>
      <c r="B62" s="28">
        <f>SUM(B34:B61)</f>
        <v>-562.89999999999759</v>
      </c>
      <c r="C62" s="28">
        <f t="shared" ref="C62:N62" si="3">SUM(C34:C61)</f>
        <v>1635.2500000000057</v>
      </c>
      <c r="D62" s="28">
        <f t="shared" si="3"/>
        <v>25083.800000000003</v>
      </c>
      <c r="E62" s="28">
        <f t="shared" si="3"/>
        <v>-29355.45</v>
      </c>
      <c r="F62" s="28">
        <f t="shared" si="3"/>
        <v>7213.6399999999967</v>
      </c>
      <c r="G62" s="28">
        <f t="shared" si="3"/>
        <v>50735.049999999996</v>
      </c>
      <c r="H62" s="28">
        <f t="shared" si="3"/>
        <v>37921.570000000022</v>
      </c>
      <c r="I62" s="28">
        <f t="shared" si="3"/>
        <v>-45791.82999999998</v>
      </c>
      <c r="J62" s="28">
        <f t="shared" si="3"/>
        <v>59581.789999999986</v>
      </c>
      <c r="K62" s="28">
        <f t="shared" si="3"/>
        <v>64206.73</v>
      </c>
      <c r="L62" s="28">
        <f t="shared" si="3"/>
        <v>54134.550000000032</v>
      </c>
      <c r="M62" s="28">
        <f t="shared" si="3"/>
        <v>44462.52</v>
      </c>
      <c r="N62" s="28">
        <f t="shared" si="3"/>
        <v>269264.71999999991</v>
      </c>
    </row>
    <row r="63" spans="1:14" x14ac:dyDescent="0.2">
      <c r="A63" s="1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x14ac:dyDescent="0.2">
      <c r="A64" s="11" t="s">
        <v>71</v>
      </c>
      <c r="B64" s="33">
        <v>15708.39</v>
      </c>
      <c r="C64" s="33">
        <v>7265.05</v>
      </c>
      <c r="D64" s="33">
        <v>1883.86</v>
      </c>
      <c r="E64" s="33">
        <v>1134.6500000000001</v>
      </c>
      <c r="F64" s="33">
        <v>12646.72</v>
      </c>
      <c r="G64" s="33">
        <v>6429.79</v>
      </c>
      <c r="H64" s="33">
        <v>13770.18</v>
      </c>
      <c r="I64" s="33">
        <v>9535.32</v>
      </c>
      <c r="J64" s="33">
        <v>15094.14</v>
      </c>
      <c r="K64" s="33">
        <v>8035.43</v>
      </c>
      <c r="L64" s="33">
        <v>7454.52</v>
      </c>
      <c r="M64" s="33">
        <v>12648.66</v>
      </c>
      <c r="N64" s="31">
        <f t="shared" ref="N64:N84" si="4">SUM(B64:M64)</f>
        <v>111606.71</v>
      </c>
    </row>
    <row r="65" spans="1:14" x14ac:dyDescent="0.2">
      <c r="A65" s="11" t="s">
        <v>303</v>
      </c>
      <c r="B65" s="34" t="s">
        <v>25</v>
      </c>
      <c r="C65" s="34" t="s">
        <v>25</v>
      </c>
      <c r="D65" s="33">
        <v>97.61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1">
        <f t="shared" si="4"/>
        <v>97.61</v>
      </c>
    </row>
    <row r="66" spans="1:14" x14ac:dyDescent="0.2">
      <c r="A66" s="11" t="s">
        <v>189</v>
      </c>
      <c r="B66" s="34" t="s">
        <v>25</v>
      </c>
      <c r="C66" s="34" t="s">
        <v>25</v>
      </c>
      <c r="D66" s="33">
        <v>192.82</v>
      </c>
      <c r="E66" s="33">
        <v>44.08</v>
      </c>
      <c r="F66" s="33">
        <v>0</v>
      </c>
      <c r="G66" s="33">
        <v>0</v>
      </c>
      <c r="H66" s="33">
        <v>25.25</v>
      </c>
      <c r="I66" s="33">
        <v>26.37</v>
      </c>
      <c r="J66" s="33">
        <v>26.37</v>
      </c>
      <c r="K66" s="33">
        <v>0</v>
      </c>
      <c r="L66" s="33">
        <v>0</v>
      </c>
      <c r="M66" s="33">
        <v>0</v>
      </c>
      <c r="N66" s="31">
        <f t="shared" si="4"/>
        <v>314.89</v>
      </c>
    </row>
    <row r="67" spans="1:14" x14ac:dyDescent="0.2">
      <c r="A67" s="11" t="s">
        <v>72</v>
      </c>
      <c r="B67" s="34" t="s">
        <v>25</v>
      </c>
      <c r="C67" s="34" t="s">
        <v>25</v>
      </c>
      <c r="D67" s="34" t="s">
        <v>25</v>
      </c>
      <c r="E67" s="34" t="s">
        <v>25</v>
      </c>
      <c r="F67" s="34" t="s">
        <v>25</v>
      </c>
      <c r="G67" s="34" t="s">
        <v>25</v>
      </c>
      <c r="H67" s="34" t="s">
        <v>25</v>
      </c>
      <c r="I67" s="34" t="s">
        <v>25</v>
      </c>
      <c r="J67" s="34" t="s">
        <v>25</v>
      </c>
      <c r="K67" s="33">
        <v>148.38999999999999</v>
      </c>
      <c r="L67" s="33">
        <v>0</v>
      </c>
      <c r="M67" s="33">
        <v>0</v>
      </c>
      <c r="N67" s="31">
        <f t="shared" si="4"/>
        <v>148.38999999999999</v>
      </c>
    </row>
    <row r="68" spans="1:14" x14ac:dyDescent="0.2">
      <c r="A68" s="11" t="s">
        <v>304</v>
      </c>
      <c r="B68" s="34" t="s">
        <v>25</v>
      </c>
      <c r="C68" s="34" t="s">
        <v>25</v>
      </c>
      <c r="D68" s="34" t="s">
        <v>25</v>
      </c>
      <c r="E68" s="33">
        <v>105.99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1">
        <f t="shared" si="4"/>
        <v>105.99</v>
      </c>
    </row>
    <row r="69" spans="1:14" x14ac:dyDescent="0.2">
      <c r="A69" s="11" t="s">
        <v>305</v>
      </c>
      <c r="B69" s="34" t="s">
        <v>25</v>
      </c>
      <c r="C69" s="34" t="s">
        <v>25</v>
      </c>
      <c r="D69" s="34" t="s">
        <v>25</v>
      </c>
      <c r="E69" s="33">
        <v>-70.22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1">
        <f t="shared" si="4"/>
        <v>-70.22</v>
      </c>
    </row>
    <row r="70" spans="1:14" x14ac:dyDescent="0.2">
      <c r="A70" s="11" t="s">
        <v>191</v>
      </c>
      <c r="B70" s="34" t="s">
        <v>25</v>
      </c>
      <c r="C70" s="34" t="s">
        <v>25</v>
      </c>
      <c r="D70" s="33">
        <v>-68.39</v>
      </c>
      <c r="E70" s="33">
        <v>-15.98</v>
      </c>
      <c r="F70" s="33">
        <v>0</v>
      </c>
      <c r="G70" s="33">
        <v>0</v>
      </c>
      <c r="H70" s="33">
        <v>-23.08</v>
      </c>
      <c r="I70" s="33">
        <v>-9.4</v>
      </c>
      <c r="J70" s="33">
        <v>-10.37</v>
      </c>
      <c r="K70" s="33">
        <v>0</v>
      </c>
      <c r="L70" s="33">
        <v>0</v>
      </c>
      <c r="M70" s="33">
        <v>0</v>
      </c>
      <c r="N70" s="31">
        <f t="shared" si="4"/>
        <v>-127.22000000000001</v>
      </c>
    </row>
    <row r="71" spans="1:14" x14ac:dyDescent="0.2">
      <c r="A71" s="11" t="s">
        <v>192</v>
      </c>
      <c r="B71" s="34" t="s">
        <v>25</v>
      </c>
      <c r="C71" s="34" t="s">
        <v>25</v>
      </c>
      <c r="D71" s="34" t="s">
        <v>25</v>
      </c>
      <c r="E71" s="34" t="s">
        <v>25</v>
      </c>
      <c r="F71" s="34" t="s">
        <v>25</v>
      </c>
      <c r="G71" s="34" t="s">
        <v>25</v>
      </c>
      <c r="H71" s="34" t="s">
        <v>25</v>
      </c>
      <c r="I71" s="34" t="s">
        <v>25</v>
      </c>
      <c r="J71" s="34" t="s">
        <v>25</v>
      </c>
      <c r="K71" s="33">
        <v>-71.12</v>
      </c>
      <c r="L71" s="33">
        <v>0</v>
      </c>
      <c r="M71" s="33">
        <v>0</v>
      </c>
      <c r="N71" s="31">
        <f t="shared" si="4"/>
        <v>-71.12</v>
      </c>
    </row>
    <row r="72" spans="1:14" x14ac:dyDescent="0.2">
      <c r="A72" s="11" t="s">
        <v>194</v>
      </c>
      <c r="B72" s="33">
        <v>-9629.0899999999983</v>
      </c>
      <c r="C72" s="33">
        <v>-10956.109999999999</v>
      </c>
      <c r="D72" s="33">
        <v>-11282.93</v>
      </c>
      <c r="E72" s="33">
        <v>-11298.66</v>
      </c>
      <c r="F72" s="33">
        <v>-10189.720000000001</v>
      </c>
      <c r="G72" s="33">
        <v>-11270.25</v>
      </c>
      <c r="H72" s="33">
        <v>-24745.17</v>
      </c>
      <c r="I72" s="33">
        <v>-56716.909999999996</v>
      </c>
      <c r="J72" s="33">
        <v>-28351.52</v>
      </c>
      <c r="K72" s="33">
        <v>-10559.529999999999</v>
      </c>
      <c r="L72" s="33">
        <v>-10542.990000000002</v>
      </c>
      <c r="M72" s="33">
        <v>-11950.029999999997</v>
      </c>
      <c r="N72" s="31">
        <f t="shared" si="4"/>
        <v>-207492.90999999997</v>
      </c>
    </row>
    <row r="73" spans="1:14" x14ac:dyDescent="0.2">
      <c r="A73" s="11" t="s">
        <v>73</v>
      </c>
      <c r="B73" s="33">
        <v>132000</v>
      </c>
      <c r="C73" s="33">
        <v>194017.11</v>
      </c>
      <c r="D73" s="33">
        <v>282741.36</v>
      </c>
      <c r="E73" s="33">
        <v>371000</v>
      </c>
      <c r="F73" s="33">
        <v>133878.07</v>
      </c>
      <c r="G73" s="33">
        <v>46243.86</v>
      </c>
      <c r="H73" s="33">
        <v>905725.92</v>
      </c>
      <c r="I73" s="33">
        <v>0</v>
      </c>
      <c r="J73" s="33">
        <v>0</v>
      </c>
      <c r="K73" s="33">
        <v>0</v>
      </c>
      <c r="L73" s="33">
        <v>-140.77000000000001</v>
      </c>
      <c r="M73" s="33">
        <v>0</v>
      </c>
      <c r="N73" s="31">
        <f t="shared" si="4"/>
        <v>2065465.5500000003</v>
      </c>
    </row>
    <row r="74" spans="1:14" x14ac:dyDescent="0.2">
      <c r="A74" s="11" t="s">
        <v>164</v>
      </c>
      <c r="B74" s="33">
        <v>-72000</v>
      </c>
      <c r="C74" s="33">
        <v>-102000</v>
      </c>
      <c r="D74" s="33">
        <v>-153700.1</v>
      </c>
      <c r="E74" s="33">
        <v>-202000</v>
      </c>
      <c r="F74" s="33">
        <v>-73853.240000000005</v>
      </c>
      <c r="G74" s="33">
        <v>-23293.52</v>
      </c>
      <c r="H74" s="33">
        <v>-494258.25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1">
        <f t="shared" si="4"/>
        <v>-1121105.1099999999</v>
      </c>
    </row>
    <row r="75" spans="1:14" x14ac:dyDescent="0.2">
      <c r="A75" s="11" t="s">
        <v>75</v>
      </c>
      <c r="B75" s="33">
        <v>9691.34</v>
      </c>
      <c r="C75" s="33">
        <v>12004.779999999999</v>
      </c>
      <c r="D75" s="33">
        <v>12404.819999999996</v>
      </c>
      <c r="E75" s="33">
        <v>12404.899999999998</v>
      </c>
      <c r="F75" s="33">
        <v>11204.430000000002</v>
      </c>
      <c r="G75" s="33">
        <v>12404.899999999998</v>
      </c>
      <c r="H75" s="33">
        <v>41289.08</v>
      </c>
      <c r="I75" s="33">
        <v>61740.520000000004</v>
      </c>
      <c r="J75" s="33">
        <v>47870.450000000004</v>
      </c>
      <c r="K75" s="33">
        <v>8115.5100000000011</v>
      </c>
      <c r="L75" s="33">
        <v>10675.539999999999</v>
      </c>
      <c r="M75" s="33">
        <v>13686.319999999996</v>
      </c>
      <c r="N75" s="31">
        <f t="shared" si="4"/>
        <v>253492.59000000005</v>
      </c>
    </row>
    <row r="76" spans="1:14" x14ac:dyDescent="0.2">
      <c r="A76" s="11" t="s">
        <v>76</v>
      </c>
      <c r="B76" s="33">
        <v>9033.61</v>
      </c>
      <c r="C76" s="33">
        <v>8742.14</v>
      </c>
      <c r="D76" s="33">
        <v>9033.6400000000012</v>
      </c>
      <c r="E76" s="33">
        <v>9033.52</v>
      </c>
      <c r="F76" s="33">
        <v>8159.3900000000012</v>
      </c>
      <c r="G76" s="33">
        <v>9033.51</v>
      </c>
      <c r="H76" s="33">
        <v>8742.17</v>
      </c>
      <c r="I76" s="33">
        <v>56247.499999999993</v>
      </c>
      <c r="J76" s="33">
        <v>9226.2900000000009</v>
      </c>
      <c r="K76" s="33">
        <v>9533.77</v>
      </c>
      <c r="L76" s="33">
        <v>9533.8299999999981</v>
      </c>
      <c r="M76" s="33">
        <v>9226.23</v>
      </c>
      <c r="N76" s="31">
        <f t="shared" si="4"/>
        <v>155545.59999999998</v>
      </c>
    </row>
    <row r="77" spans="1:14" x14ac:dyDescent="0.2">
      <c r="A77" s="11" t="s">
        <v>77</v>
      </c>
      <c r="B77" s="34">
        <v>790.73</v>
      </c>
      <c r="C77" s="34">
        <v>900.95</v>
      </c>
      <c r="D77" s="34">
        <v>889.82999999999993</v>
      </c>
      <c r="E77" s="34">
        <v>889.82999999999993</v>
      </c>
      <c r="F77" s="34">
        <v>803.72</v>
      </c>
      <c r="G77" s="34">
        <v>889.83999999999992</v>
      </c>
      <c r="H77" s="34">
        <v>861.14</v>
      </c>
      <c r="I77" s="34">
        <v>889.82999999999993</v>
      </c>
      <c r="J77" s="34">
        <v>861.13</v>
      </c>
      <c r="K77" s="34">
        <v>889.83999999999992</v>
      </c>
      <c r="L77" s="34">
        <v>889.82999999999993</v>
      </c>
      <c r="M77" s="33">
        <v>861.12</v>
      </c>
      <c r="N77" s="31">
        <f t="shared" si="4"/>
        <v>10417.790000000001</v>
      </c>
    </row>
    <row r="78" spans="1:14" x14ac:dyDescent="0.2">
      <c r="A78" s="11" t="s">
        <v>78</v>
      </c>
      <c r="B78" s="33">
        <v>707.01</v>
      </c>
      <c r="C78" s="33">
        <v>707.01</v>
      </c>
      <c r="D78" s="33">
        <v>707.01</v>
      </c>
      <c r="E78" s="33">
        <v>707.01</v>
      </c>
      <c r="F78" s="33">
        <v>707.01</v>
      </c>
      <c r="G78" s="33">
        <v>707.01</v>
      </c>
      <c r="H78" s="33">
        <v>707.01</v>
      </c>
      <c r="I78" s="33">
        <v>707.01</v>
      </c>
      <c r="J78" s="33">
        <v>707.01</v>
      </c>
      <c r="K78" s="33">
        <v>-10925.02</v>
      </c>
      <c r="L78" s="33">
        <v>848.65</v>
      </c>
      <c r="M78" s="33">
        <v>848.65</v>
      </c>
      <c r="N78" s="31">
        <f t="shared" si="4"/>
        <v>-2864.6299999999992</v>
      </c>
    </row>
    <row r="79" spans="1:14" x14ac:dyDescent="0.2">
      <c r="A79" s="11" t="s">
        <v>79</v>
      </c>
      <c r="B79" s="33">
        <v>18124.34</v>
      </c>
      <c r="C79" s="33">
        <v>18124.34</v>
      </c>
      <c r="D79" s="33">
        <v>18124.34</v>
      </c>
      <c r="E79" s="33">
        <v>18124.34</v>
      </c>
      <c r="F79" s="33">
        <v>18124.34</v>
      </c>
      <c r="G79" s="33">
        <v>18124.34</v>
      </c>
      <c r="H79" s="33">
        <v>18124.34</v>
      </c>
      <c r="I79" s="33">
        <v>18124.34</v>
      </c>
      <c r="J79" s="33">
        <v>18124.34</v>
      </c>
      <c r="K79" s="33">
        <v>18124.34</v>
      </c>
      <c r="L79" s="33">
        <v>18124.34</v>
      </c>
      <c r="M79" s="33">
        <v>18124.34</v>
      </c>
      <c r="N79" s="31">
        <f t="shared" si="4"/>
        <v>217492.08</v>
      </c>
    </row>
    <row r="80" spans="1:14" x14ac:dyDescent="0.2">
      <c r="A80" s="11" t="s">
        <v>195</v>
      </c>
      <c r="B80" s="33">
        <v>-5726.6</v>
      </c>
      <c r="C80" s="33">
        <v>-5726.6</v>
      </c>
      <c r="D80" s="33">
        <v>-5726.6</v>
      </c>
      <c r="E80" s="33">
        <v>-5726.6</v>
      </c>
      <c r="F80" s="33">
        <v>-5726.6</v>
      </c>
      <c r="G80" s="33">
        <v>-5726.6</v>
      </c>
      <c r="H80" s="33">
        <v>-5726.6</v>
      </c>
      <c r="I80" s="33">
        <v>-5726.6</v>
      </c>
      <c r="J80" s="33">
        <v>-5726.6</v>
      </c>
      <c r="K80" s="33">
        <v>-5726.6</v>
      </c>
      <c r="L80" s="33">
        <v>-5726.6</v>
      </c>
      <c r="M80" s="33">
        <v>-5726.6</v>
      </c>
      <c r="N80" s="31">
        <f t="shared" si="4"/>
        <v>-68719.199999999997</v>
      </c>
    </row>
    <row r="81" spans="1:14" x14ac:dyDescent="0.2">
      <c r="A81" s="11" t="s">
        <v>323</v>
      </c>
      <c r="B81" s="33">
        <v>-25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1">
        <f t="shared" si="4"/>
        <v>-25</v>
      </c>
    </row>
    <row r="82" spans="1:14" x14ac:dyDescent="0.2">
      <c r="A82" s="11" t="s">
        <v>306</v>
      </c>
      <c r="B82" s="34" t="s">
        <v>25</v>
      </c>
      <c r="C82" s="34" t="s">
        <v>25</v>
      </c>
      <c r="D82" s="34" t="s">
        <v>25</v>
      </c>
      <c r="E82" s="33">
        <v>171.83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1">
        <f t="shared" si="4"/>
        <v>171.83</v>
      </c>
    </row>
    <row r="83" spans="1:14" x14ac:dyDescent="0.2">
      <c r="A83" s="11" t="s">
        <v>80</v>
      </c>
      <c r="B83" s="33">
        <v>1510.73</v>
      </c>
      <c r="C83" s="33">
        <v>936.23</v>
      </c>
      <c r="D83" s="33">
        <v>1473.93</v>
      </c>
      <c r="E83" s="33">
        <v>1743.4999999999998</v>
      </c>
      <c r="F83" s="33">
        <v>1182.5</v>
      </c>
      <c r="G83" s="33">
        <v>1458.49</v>
      </c>
      <c r="H83" s="33">
        <v>1808.48</v>
      </c>
      <c r="I83" s="33">
        <v>2215.7399999999998</v>
      </c>
      <c r="J83" s="33">
        <v>1605.39</v>
      </c>
      <c r="K83" s="33">
        <v>1074.1799999999998</v>
      </c>
      <c r="L83" s="33">
        <v>1843.4800000000002</v>
      </c>
      <c r="M83" s="33">
        <v>1614.54</v>
      </c>
      <c r="N83" s="31">
        <f t="shared" si="4"/>
        <v>18467.190000000002</v>
      </c>
    </row>
    <row r="84" spans="1:14" x14ac:dyDescent="0.2">
      <c r="A84" s="11" t="s">
        <v>81</v>
      </c>
      <c r="B84" s="36">
        <v>483</v>
      </c>
      <c r="C84" s="36">
        <v>125</v>
      </c>
      <c r="D84" s="36">
        <v>1929.65</v>
      </c>
      <c r="E84" s="36">
        <v>5502.49</v>
      </c>
      <c r="F84" s="36">
        <v>834.66000000000008</v>
      </c>
      <c r="G84" s="36">
        <v>55</v>
      </c>
      <c r="H84" s="36">
        <v>495.81000000000006</v>
      </c>
      <c r="I84" s="36">
        <v>699.68000000000006</v>
      </c>
      <c r="J84" s="36">
        <v>231.35</v>
      </c>
      <c r="K84" s="36">
        <v>500.78999999999996</v>
      </c>
      <c r="L84" s="36">
        <v>0</v>
      </c>
      <c r="M84" s="36">
        <v>267.75</v>
      </c>
      <c r="N84" s="37">
        <f t="shared" si="4"/>
        <v>11125.18</v>
      </c>
    </row>
    <row r="85" spans="1:14" s="1" customFormat="1" x14ac:dyDescent="0.2">
      <c r="A85" s="27" t="s">
        <v>7</v>
      </c>
      <c r="B85" s="28">
        <f>SUM(B64:B84)</f>
        <v>100668.45999999996</v>
      </c>
      <c r="C85" s="28">
        <f t="shared" ref="C85:N85" si="5">SUM(C64:C84)</f>
        <v>124139.89999999997</v>
      </c>
      <c r="D85" s="28">
        <f t="shared" si="5"/>
        <v>158700.84999999995</v>
      </c>
      <c r="E85" s="28">
        <f t="shared" si="5"/>
        <v>201750.67999999993</v>
      </c>
      <c r="F85" s="28">
        <f t="shared" si="5"/>
        <v>97771.28</v>
      </c>
      <c r="G85" s="28">
        <f t="shared" si="5"/>
        <v>55056.369999999995</v>
      </c>
      <c r="H85" s="28">
        <f t="shared" si="5"/>
        <v>466796.28000000014</v>
      </c>
      <c r="I85" s="28">
        <f t="shared" si="5"/>
        <v>87733.39999999998</v>
      </c>
      <c r="J85" s="28">
        <f t="shared" si="5"/>
        <v>59657.98000000001</v>
      </c>
      <c r="K85" s="28">
        <f t="shared" si="5"/>
        <v>19139.980000000003</v>
      </c>
      <c r="L85" s="28">
        <f t="shared" si="5"/>
        <v>32959.83</v>
      </c>
      <c r="M85" s="28">
        <f t="shared" si="5"/>
        <v>39600.980000000003</v>
      </c>
      <c r="N85" s="28">
        <f t="shared" si="5"/>
        <v>1443975.9900000007</v>
      </c>
    </row>
    <row r="86" spans="1:14" x14ac:dyDescent="0.2">
      <c r="A86" s="11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x14ac:dyDescent="0.2">
      <c r="A87" s="11" t="s">
        <v>82</v>
      </c>
      <c r="B87" s="33">
        <v>732.66</v>
      </c>
      <c r="C87" s="33">
        <v>732.66</v>
      </c>
      <c r="D87" s="33">
        <v>1148.47</v>
      </c>
      <c r="E87" s="33">
        <v>768.19</v>
      </c>
      <c r="F87" s="33">
        <v>768.19</v>
      </c>
      <c r="G87" s="33">
        <v>643.80999999999995</v>
      </c>
      <c r="H87" s="33">
        <v>643.80999999999995</v>
      </c>
      <c r="I87" s="33">
        <v>643.80999999999995</v>
      </c>
      <c r="J87" s="33">
        <v>643.80999999999995</v>
      </c>
      <c r="K87" s="33">
        <v>643.80999999999995</v>
      </c>
      <c r="L87" s="33">
        <v>643.80999999999995</v>
      </c>
      <c r="M87" s="33">
        <v>643.80999999999995</v>
      </c>
      <c r="N87" s="31">
        <f t="shared" ref="N87:N91" si="6">SUM(B87:M87)</f>
        <v>8656.8399999999965</v>
      </c>
    </row>
    <row r="88" spans="1:14" x14ac:dyDescent="0.2">
      <c r="A88" s="11" t="s">
        <v>83</v>
      </c>
      <c r="B88" s="34" t="s">
        <v>25</v>
      </c>
      <c r="C88" s="34" t="s">
        <v>25</v>
      </c>
      <c r="D88" s="34" t="s">
        <v>25</v>
      </c>
      <c r="E88" s="34" t="s">
        <v>25</v>
      </c>
      <c r="F88" s="34" t="s">
        <v>25</v>
      </c>
      <c r="G88" s="34" t="s">
        <v>25</v>
      </c>
      <c r="H88" s="34" t="s">
        <v>25</v>
      </c>
      <c r="I88" s="33">
        <v>15702.06</v>
      </c>
      <c r="J88" s="33">
        <v>1807.67</v>
      </c>
      <c r="K88" s="33">
        <v>1807.67</v>
      </c>
      <c r="L88" s="33">
        <v>1807.67</v>
      </c>
      <c r="M88" s="33">
        <v>1807.67</v>
      </c>
      <c r="N88" s="31">
        <f t="shared" si="6"/>
        <v>22932.739999999998</v>
      </c>
    </row>
    <row r="89" spans="1:14" x14ac:dyDescent="0.2">
      <c r="A89" s="11" t="s">
        <v>84</v>
      </c>
      <c r="B89" s="33">
        <v>1758.73</v>
      </c>
      <c r="C89" s="33">
        <v>1758.73</v>
      </c>
      <c r="D89" s="33">
        <v>3277.5</v>
      </c>
      <c r="E89" s="33">
        <v>1758.73</v>
      </c>
      <c r="F89" s="33">
        <v>1758.73</v>
      </c>
      <c r="G89" s="33">
        <v>1758.73</v>
      </c>
      <c r="H89" s="33">
        <v>1758.73</v>
      </c>
      <c r="I89" s="33">
        <v>-13829.88</v>
      </c>
      <c r="J89" s="34" t="s">
        <v>25</v>
      </c>
      <c r="K89" s="34" t="s">
        <v>25</v>
      </c>
      <c r="L89" s="34" t="s">
        <v>25</v>
      </c>
      <c r="M89" s="34" t="s">
        <v>25</v>
      </c>
      <c r="N89" s="31">
        <f t="shared" si="6"/>
        <v>0</v>
      </c>
    </row>
    <row r="90" spans="1:14" x14ac:dyDescent="0.2">
      <c r="A90" s="11" t="s">
        <v>197</v>
      </c>
      <c r="B90" s="33">
        <v>-1415.5</v>
      </c>
      <c r="C90" s="33">
        <v>-1382.46</v>
      </c>
      <c r="D90" s="33">
        <v>-2455.5700000000002</v>
      </c>
      <c r="E90" s="33">
        <v>-1337.93</v>
      </c>
      <c r="F90" s="33">
        <v>-1320.25</v>
      </c>
      <c r="G90" s="33">
        <v>-1337.77</v>
      </c>
      <c r="H90" s="33">
        <v>-1353.09</v>
      </c>
      <c r="I90" s="33">
        <v>-1420.8</v>
      </c>
      <c r="J90" s="33">
        <v>-1445.21</v>
      </c>
      <c r="K90" s="33">
        <v>-1434.46</v>
      </c>
      <c r="L90" s="33">
        <v>-1460.34</v>
      </c>
      <c r="M90" s="33">
        <v>-1437.23</v>
      </c>
      <c r="N90" s="31">
        <f t="shared" si="6"/>
        <v>-17800.61</v>
      </c>
    </row>
    <row r="91" spans="1:14" x14ac:dyDescent="0.2">
      <c r="A91" s="11" t="s">
        <v>198</v>
      </c>
      <c r="B91" s="36">
        <v>7814.16</v>
      </c>
      <c r="C91" s="36">
        <v>0</v>
      </c>
      <c r="D91" s="36">
        <v>191.2</v>
      </c>
      <c r="E91" s="36">
        <v>750.01</v>
      </c>
      <c r="F91" s="36">
        <v>0</v>
      </c>
      <c r="G91" s="36">
        <v>25</v>
      </c>
      <c r="H91" s="36">
        <v>1186.48</v>
      </c>
      <c r="I91" s="36">
        <v>957.95</v>
      </c>
      <c r="J91" s="36">
        <v>0</v>
      </c>
      <c r="K91" s="36">
        <v>5864.76</v>
      </c>
      <c r="L91" s="36">
        <v>4371.51</v>
      </c>
      <c r="M91" s="36">
        <v>12785.2</v>
      </c>
      <c r="N91" s="37">
        <f t="shared" si="6"/>
        <v>33946.270000000004</v>
      </c>
    </row>
    <row r="92" spans="1:14" s="1" customFormat="1" x14ac:dyDescent="0.2">
      <c r="A92" s="27" t="s">
        <v>5</v>
      </c>
      <c r="B92" s="28">
        <f>SUM(B87:B91)</f>
        <v>8890.0499999999993</v>
      </c>
      <c r="C92" s="28">
        <f t="shared" ref="C92:N92" si="7">SUM(C87:C91)</f>
        <v>1108.9299999999998</v>
      </c>
      <c r="D92" s="28">
        <f t="shared" si="7"/>
        <v>2161.6</v>
      </c>
      <c r="E92" s="28">
        <f t="shared" si="7"/>
        <v>1939</v>
      </c>
      <c r="F92" s="28">
        <f t="shared" si="7"/>
        <v>1206.67</v>
      </c>
      <c r="G92" s="28">
        <f t="shared" si="7"/>
        <v>1089.77</v>
      </c>
      <c r="H92" s="28">
        <f t="shared" si="7"/>
        <v>2235.9300000000003</v>
      </c>
      <c r="I92" s="28">
        <f t="shared" si="7"/>
        <v>2053.14</v>
      </c>
      <c r="J92" s="28">
        <f t="shared" si="7"/>
        <v>1006.27</v>
      </c>
      <c r="K92" s="28">
        <f t="shared" si="7"/>
        <v>6881.7800000000007</v>
      </c>
      <c r="L92" s="28">
        <f t="shared" si="7"/>
        <v>5362.6500000000005</v>
      </c>
      <c r="M92" s="28">
        <f t="shared" si="7"/>
        <v>13799.45</v>
      </c>
      <c r="N92" s="28">
        <f t="shared" si="7"/>
        <v>47735.24</v>
      </c>
    </row>
    <row r="93" spans="1:14" x14ac:dyDescent="0.2">
      <c r="A93" s="11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4" x14ac:dyDescent="0.2">
      <c r="A94" s="11" t="s">
        <v>199</v>
      </c>
      <c r="B94" s="33">
        <v>-51.05</v>
      </c>
      <c r="C94" s="33">
        <v>0</v>
      </c>
      <c r="D94" s="33">
        <v>0</v>
      </c>
      <c r="E94" s="33">
        <v>-72.209999999999994</v>
      </c>
      <c r="F94" s="33">
        <v>-3.73</v>
      </c>
      <c r="G94" s="33">
        <v>0</v>
      </c>
      <c r="H94" s="33">
        <v>-460.82</v>
      </c>
      <c r="I94" s="33">
        <v>-415.39</v>
      </c>
      <c r="J94" s="33">
        <v>-186.42</v>
      </c>
      <c r="K94" s="33">
        <v>-44.36</v>
      </c>
      <c r="L94" s="33">
        <v>-84.37</v>
      </c>
      <c r="M94" s="33">
        <v>-229.12</v>
      </c>
      <c r="N94" s="31">
        <f t="shared" ref="N94:N118" si="8">SUM(B94:M94)</f>
        <v>-1547.4699999999998</v>
      </c>
    </row>
    <row r="95" spans="1:14" x14ac:dyDescent="0.2">
      <c r="A95" s="11" t="s">
        <v>200</v>
      </c>
      <c r="B95" s="33">
        <v>-41927.609999999993</v>
      </c>
      <c r="C95" s="33">
        <v>-42811.560000000005</v>
      </c>
      <c r="D95" s="33">
        <v>-42070.46</v>
      </c>
      <c r="E95" s="33">
        <v>-42324.649999999994</v>
      </c>
      <c r="F95" s="33">
        <v>-41142.299999999996</v>
      </c>
      <c r="G95" s="33">
        <v>-39261.829999999994</v>
      </c>
      <c r="H95" s="33">
        <v>-39303.259999999995</v>
      </c>
      <c r="I95" s="33">
        <v>-29492.21</v>
      </c>
      <c r="J95" s="33">
        <v>-38052.640000000007</v>
      </c>
      <c r="K95" s="33">
        <v>-38164.090000000004</v>
      </c>
      <c r="L95" s="33">
        <v>-37751.920000000006</v>
      </c>
      <c r="M95" s="33">
        <v>-37783.159999999996</v>
      </c>
      <c r="N95" s="31">
        <f t="shared" si="8"/>
        <v>-470085.69</v>
      </c>
    </row>
    <row r="96" spans="1:14" x14ac:dyDescent="0.2">
      <c r="A96" s="11" t="s">
        <v>202</v>
      </c>
      <c r="B96" s="33">
        <v>788</v>
      </c>
      <c r="C96" s="33">
        <v>0</v>
      </c>
      <c r="D96" s="33">
        <v>0</v>
      </c>
      <c r="E96" s="33">
        <v>1148.92</v>
      </c>
      <c r="F96" s="33">
        <v>162.75</v>
      </c>
      <c r="G96" s="33">
        <v>0</v>
      </c>
      <c r="H96" s="33">
        <v>2626.4</v>
      </c>
      <c r="I96" s="33">
        <v>2460.7600000000002</v>
      </c>
      <c r="J96" s="33">
        <v>694.3</v>
      </c>
      <c r="K96" s="33">
        <v>137</v>
      </c>
      <c r="L96" s="33">
        <v>300</v>
      </c>
      <c r="M96" s="33">
        <v>1441.36</v>
      </c>
      <c r="N96" s="31">
        <f t="shared" si="8"/>
        <v>9759.4900000000016</v>
      </c>
    </row>
    <row r="97" spans="1:14" x14ac:dyDescent="0.2">
      <c r="A97" s="11" t="s">
        <v>86</v>
      </c>
      <c r="B97" s="33">
        <v>70402.790000000008</v>
      </c>
      <c r="C97" s="33">
        <v>70024.03</v>
      </c>
      <c r="D97" s="33">
        <v>70051.03</v>
      </c>
      <c r="E97" s="33">
        <v>70050.989999999991</v>
      </c>
      <c r="F97" s="33">
        <v>68982.64</v>
      </c>
      <c r="G97" s="33">
        <v>64189.59</v>
      </c>
      <c r="H97" s="33">
        <v>64763.760000000017</v>
      </c>
      <c r="I97" s="33">
        <v>49153.1</v>
      </c>
      <c r="J97" s="33">
        <v>62138.74</v>
      </c>
      <c r="K97" s="33">
        <v>62285.719999999994</v>
      </c>
      <c r="L97" s="33">
        <v>62414.039999999994</v>
      </c>
      <c r="M97" s="33">
        <v>62414.039999999994</v>
      </c>
      <c r="N97" s="31">
        <f t="shared" si="8"/>
        <v>776870.47</v>
      </c>
    </row>
    <row r="98" spans="1:14" x14ac:dyDescent="0.2">
      <c r="A98" s="11" t="s">
        <v>88</v>
      </c>
      <c r="B98" s="33">
        <v>3.7800000000000002</v>
      </c>
      <c r="C98" s="33">
        <v>3.7800000000000002</v>
      </c>
      <c r="D98" s="33">
        <v>3.7800000000000002</v>
      </c>
      <c r="E98" s="33">
        <v>3.8</v>
      </c>
      <c r="F98" s="33">
        <v>0</v>
      </c>
      <c r="G98" s="33">
        <v>4.4000000000000004</v>
      </c>
      <c r="H98" s="33">
        <v>4.4000000000000004</v>
      </c>
      <c r="I98" s="33">
        <v>4.7300000000000004</v>
      </c>
      <c r="J98" s="33">
        <v>4.4000000000000004</v>
      </c>
      <c r="K98" s="33">
        <v>10.18</v>
      </c>
      <c r="L98" s="33">
        <v>4.76</v>
      </c>
      <c r="M98" s="33">
        <v>0</v>
      </c>
      <c r="N98" s="31">
        <f t="shared" si="8"/>
        <v>48.01</v>
      </c>
    </row>
    <row r="99" spans="1:14" x14ac:dyDescent="0.2">
      <c r="A99" s="11" t="s">
        <v>203</v>
      </c>
      <c r="B99" s="34" t="s">
        <v>25</v>
      </c>
      <c r="C99" s="34" t="s">
        <v>25</v>
      </c>
      <c r="D99" s="34" t="s">
        <v>25</v>
      </c>
      <c r="E99" s="34" t="s">
        <v>25</v>
      </c>
      <c r="F99" s="34" t="s">
        <v>25</v>
      </c>
      <c r="G99" s="34" t="s">
        <v>25</v>
      </c>
      <c r="H99" s="33">
        <v>112.58</v>
      </c>
      <c r="I99" s="33">
        <v>238.8</v>
      </c>
      <c r="J99" s="33">
        <v>30</v>
      </c>
      <c r="K99" s="33">
        <v>0</v>
      </c>
      <c r="L99" s="33">
        <v>24.5</v>
      </c>
      <c r="M99" s="33">
        <v>0</v>
      </c>
      <c r="N99" s="31">
        <f t="shared" si="8"/>
        <v>405.88</v>
      </c>
    </row>
    <row r="100" spans="1:14" x14ac:dyDescent="0.2">
      <c r="A100" s="11" t="s">
        <v>204</v>
      </c>
      <c r="B100" s="34">
        <v>3174.87</v>
      </c>
      <c r="C100" s="34">
        <v>3527.17</v>
      </c>
      <c r="D100" s="34">
        <v>2503</v>
      </c>
      <c r="E100" s="34">
        <v>2788</v>
      </c>
      <c r="F100" s="34">
        <v>2056</v>
      </c>
      <c r="G100" s="34">
        <v>4259</v>
      </c>
      <c r="H100" s="34">
        <v>3400.98</v>
      </c>
      <c r="I100" s="34">
        <v>4876.9900000000007</v>
      </c>
      <c r="J100" s="34">
        <v>3284.54</v>
      </c>
      <c r="K100" s="34">
        <v>3583</v>
      </c>
      <c r="L100" s="34">
        <v>5667.2</v>
      </c>
      <c r="M100" s="33">
        <v>5573.95</v>
      </c>
      <c r="N100" s="31">
        <f t="shared" si="8"/>
        <v>44694.7</v>
      </c>
    </row>
    <row r="101" spans="1:14" x14ac:dyDescent="0.2">
      <c r="A101" s="11" t="s">
        <v>324</v>
      </c>
      <c r="B101" s="34" t="s">
        <v>25</v>
      </c>
      <c r="C101" s="34" t="s">
        <v>25</v>
      </c>
      <c r="D101" s="34" t="s">
        <v>25</v>
      </c>
      <c r="E101" s="34" t="s">
        <v>25</v>
      </c>
      <c r="F101" s="34" t="s">
        <v>25</v>
      </c>
      <c r="G101" s="33">
        <v>87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1">
        <f t="shared" si="8"/>
        <v>87</v>
      </c>
    </row>
    <row r="102" spans="1:14" x14ac:dyDescent="0.2">
      <c r="A102" s="11" t="s">
        <v>325</v>
      </c>
      <c r="B102" s="33">
        <v>-27.93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1">
        <f t="shared" si="8"/>
        <v>-27.93</v>
      </c>
    </row>
    <row r="103" spans="1:14" x14ac:dyDescent="0.2">
      <c r="A103" s="11" t="s">
        <v>206</v>
      </c>
      <c r="B103" s="33">
        <v>89.2</v>
      </c>
      <c r="C103" s="33">
        <v>49.400000000000006</v>
      </c>
      <c r="D103" s="33">
        <v>76.84</v>
      </c>
      <c r="E103" s="33">
        <v>79.77</v>
      </c>
      <c r="F103" s="33">
        <v>86.53</v>
      </c>
      <c r="G103" s="33">
        <v>86.99</v>
      </c>
      <c r="H103" s="33">
        <v>81.27</v>
      </c>
      <c r="I103" s="33">
        <v>75.34</v>
      </c>
      <c r="J103" s="33">
        <v>80.53</v>
      </c>
      <c r="K103" s="33">
        <v>89.53</v>
      </c>
      <c r="L103" s="33">
        <v>90.95</v>
      </c>
      <c r="M103" s="33">
        <v>86.56</v>
      </c>
      <c r="N103" s="31">
        <f t="shared" si="8"/>
        <v>972.91000000000008</v>
      </c>
    </row>
    <row r="104" spans="1:14" x14ac:dyDescent="0.2">
      <c r="A104" s="11" t="s">
        <v>207</v>
      </c>
      <c r="B104" s="33">
        <v>44.6</v>
      </c>
      <c r="C104" s="33">
        <v>39.35</v>
      </c>
      <c r="D104" s="33">
        <v>38.42</v>
      </c>
      <c r="E104" s="33">
        <v>39.880000000000003</v>
      </c>
      <c r="F104" s="33">
        <v>43.26</v>
      </c>
      <c r="G104" s="33">
        <v>43.49</v>
      </c>
      <c r="H104" s="33">
        <v>40.630000000000003</v>
      </c>
      <c r="I104" s="33">
        <v>37.67</v>
      </c>
      <c r="J104" s="33">
        <v>40.270000000000003</v>
      </c>
      <c r="K104" s="33">
        <v>44.77</v>
      </c>
      <c r="L104" s="33">
        <v>45.47</v>
      </c>
      <c r="M104" s="33">
        <v>43.28</v>
      </c>
      <c r="N104" s="31">
        <f t="shared" si="8"/>
        <v>501.08999999999992</v>
      </c>
    </row>
    <row r="105" spans="1:14" x14ac:dyDescent="0.2">
      <c r="A105" s="11" t="s">
        <v>208</v>
      </c>
      <c r="B105" s="34">
        <v>312.2</v>
      </c>
      <c r="C105" s="34">
        <v>275.45999999999998</v>
      </c>
      <c r="D105" s="34">
        <v>268.95</v>
      </c>
      <c r="E105" s="34">
        <v>279.18</v>
      </c>
      <c r="F105" s="34">
        <v>302.83999999999997</v>
      </c>
      <c r="G105" s="34">
        <v>304.45999999999998</v>
      </c>
      <c r="H105" s="34">
        <v>284.43</v>
      </c>
      <c r="I105" s="34">
        <v>263.69</v>
      </c>
      <c r="J105" s="34">
        <v>281.87</v>
      </c>
      <c r="K105" s="34">
        <v>313.37</v>
      </c>
      <c r="L105" s="34">
        <v>318.31</v>
      </c>
      <c r="M105" s="33">
        <v>302.95999999999998</v>
      </c>
      <c r="N105" s="31">
        <f t="shared" si="8"/>
        <v>3507.72</v>
      </c>
    </row>
    <row r="106" spans="1:14" x14ac:dyDescent="0.2">
      <c r="A106" s="11" t="s">
        <v>209</v>
      </c>
      <c r="B106" s="33">
        <v>5775.32</v>
      </c>
      <c r="C106" s="33">
        <v>1412.38</v>
      </c>
      <c r="D106" s="33">
        <v>78.349999999999994</v>
      </c>
      <c r="E106" s="33">
        <v>32.04</v>
      </c>
      <c r="F106" s="33">
        <v>975.79</v>
      </c>
      <c r="G106" s="33">
        <v>591.70000000000005</v>
      </c>
      <c r="H106" s="33">
        <v>466.01</v>
      </c>
      <c r="I106" s="33">
        <v>78.22</v>
      </c>
      <c r="J106" s="33">
        <v>13.71</v>
      </c>
      <c r="K106" s="33">
        <v>109.5</v>
      </c>
      <c r="L106" s="33">
        <v>799.17</v>
      </c>
      <c r="M106" s="33">
        <v>4427.47</v>
      </c>
      <c r="N106" s="31">
        <f t="shared" si="8"/>
        <v>14759.66</v>
      </c>
    </row>
    <row r="107" spans="1:14" x14ac:dyDescent="0.2">
      <c r="A107" s="11" t="s">
        <v>211</v>
      </c>
      <c r="B107" s="33">
        <v>92.93</v>
      </c>
      <c r="C107" s="33">
        <v>104.86</v>
      </c>
      <c r="D107" s="33">
        <v>462.89</v>
      </c>
      <c r="E107" s="33">
        <v>662.26</v>
      </c>
      <c r="F107" s="33">
        <v>1026.25</v>
      </c>
      <c r="G107" s="33">
        <v>973.66</v>
      </c>
      <c r="H107" s="33">
        <v>665.36</v>
      </c>
      <c r="I107" s="33">
        <v>239.88</v>
      </c>
      <c r="J107" s="33">
        <v>170.1</v>
      </c>
      <c r="K107" s="33">
        <v>141.22</v>
      </c>
      <c r="L107" s="33">
        <v>21.880000000000003</v>
      </c>
      <c r="M107" s="33">
        <v>3.58</v>
      </c>
      <c r="N107" s="31">
        <f t="shared" si="8"/>
        <v>4564.8700000000008</v>
      </c>
    </row>
    <row r="108" spans="1:14" x14ac:dyDescent="0.2">
      <c r="A108" s="11" t="s">
        <v>212</v>
      </c>
      <c r="B108" s="33">
        <v>3954.44</v>
      </c>
      <c r="C108" s="33">
        <v>3210.06</v>
      </c>
      <c r="D108" s="33">
        <v>3655.52</v>
      </c>
      <c r="E108" s="33">
        <v>3303.5299999999997</v>
      </c>
      <c r="F108" s="33">
        <v>3180.38</v>
      </c>
      <c r="G108" s="33">
        <v>3124.77</v>
      </c>
      <c r="H108" s="33">
        <v>3416.75</v>
      </c>
      <c r="I108" s="33">
        <v>3350.93</v>
      </c>
      <c r="J108" s="33">
        <v>2338</v>
      </c>
      <c r="K108" s="33">
        <v>3833.4300000000003</v>
      </c>
      <c r="L108" s="33">
        <v>4697.2000000000007</v>
      </c>
      <c r="M108" s="33">
        <v>3845.12</v>
      </c>
      <c r="N108" s="31">
        <f t="shared" si="8"/>
        <v>41910.129999999997</v>
      </c>
    </row>
    <row r="109" spans="1:14" x14ac:dyDescent="0.2">
      <c r="A109" s="11" t="s">
        <v>213</v>
      </c>
      <c r="B109" s="33">
        <v>410.49</v>
      </c>
      <c r="C109" s="33">
        <v>405.57</v>
      </c>
      <c r="D109" s="33">
        <v>403.14</v>
      </c>
      <c r="E109" s="33">
        <v>416.85</v>
      </c>
      <c r="F109" s="33">
        <v>416.34</v>
      </c>
      <c r="G109" s="33">
        <v>384.2</v>
      </c>
      <c r="H109" s="33">
        <v>395.81</v>
      </c>
      <c r="I109" s="33">
        <v>490.1</v>
      </c>
      <c r="J109" s="33">
        <v>421.85</v>
      </c>
      <c r="K109" s="33">
        <v>389.68</v>
      </c>
      <c r="L109" s="33">
        <v>431.57</v>
      </c>
      <c r="M109" s="33">
        <v>410.59</v>
      </c>
      <c r="N109" s="31">
        <f t="shared" si="8"/>
        <v>4976.1899999999996</v>
      </c>
    </row>
    <row r="110" spans="1:14" x14ac:dyDescent="0.2">
      <c r="A110" s="11" t="s">
        <v>214</v>
      </c>
      <c r="B110" s="33">
        <v>3.54</v>
      </c>
      <c r="C110" s="33">
        <v>20.84</v>
      </c>
      <c r="D110" s="33">
        <v>38.07</v>
      </c>
      <c r="E110" s="33">
        <v>0</v>
      </c>
      <c r="F110" s="33">
        <v>123.77</v>
      </c>
      <c r="G110" s="33">
        <v>135.61000000000001</v>
      </c>
      <c r="H110" s="33">
        <v>44.02</v>
      </c>
      <c r="I110" s="33">
        <v>0</v>
      </c>
      <c r="J110" s="33">
        <v>24.23</v>
      </c>
      <c r="K110" s="33">
        <v>4.6399999999999997</v>
      </c>
      <c r="L110" s="33">
        <v>4.41</v>
      </c>
      <c r="M110" s="33">
        <v>3.79</v>
      </c>
      <c r="N110" s="31">
        <f t="shared" si="8"/>
        <v>402.92000000000007</v>
      </c>
    </row>
    <row r="111" spans="1:14" x14ac:dyDescent="0.2">
      <c r="A111" s="11" t="s">
        <v>215</v>
      </c>
      <c r="B111" s="33">
        <v>339.52</v>
      </c>
      <c r="C111" s="33">
        <v>1070.1599999999999</v>
      </c>
      <c r="D111" s="33">
        <v>2102.2200000000003</v>
      </c>
      <c r="E111" s="33">
        <v>2771.5</v>
      </c>
      <c r="F111" s="33">
        <v>4606.0200000000004</v>
      </c>
      <c r="G111" s="33">
        <v>3851.43</v>
      </c>
      <c r="H111" s="33">
        <v>2582.81</v>
      </c>
      <c r="I111" s="33">
        <v>1435.2</v>
      </c>
      <c r="J111" s="33">
        <v>271.60000000000002</v>
      </c>
      <c r="K111" s="33">
        <v>413.84000000000003</v>
      </c>
      <c r="L111" s="33">
        <v>396.01</v>
      </c>
      <c r="M111" s="33">
        <v>360.82000000000005</v>
      </c>
      <c r="N111" s="31">
        <f t="shared" si="8"/>
        <v>20201.129999999997</v>
      </c>
    </row>
    <row r="112" spans="1:14" x14ac:dyDescent="0.2">
      <c r="A112" s="11" t="s">
        <v>216</v>
      </c>
      <c r="B112" s="33">
        <v>401.4</v>
      </c>
      <c r="C112" s="33">
        <v>289.81000000000006</v>
      </c>
      <c r="D112" s="33">
        <v>345.8</v>
      </c>
      <c r="E112" s="33">
        <v>358.95</v>
      </c>
      <c r="F112" s="33">
        <v>389.37</v>
      </c>
      <c r="G112" s="33">
        <v>391.45</v>
      </c>
      <c r="H112" s="33">
        <v>365.7</v>
      </c>
      <c r="I112" s="33">
        <v>339.03</v>
      </c>
      <c r="J112" s="33">
        <v>362.4</v>
      </c>
      <c r="K112" s="33">
        <v>402.9</v>
      </c>
      <c r="L112" s="33">
        <v>409.27</v>
      </c>
      <c r="M112" s="33">
        <v>389.52</v>
      </c>
      <c r="N112" s="31">
        <f t="shared" si="8"/>
        <v>4445.5999999999995</v>
      </c>
    </row>
    <row r="113" spans="1:14" x14ac:dyDescent="0.2">
      <c r="A113" s="11" t="s">
        <v>326</v>
      </c>
      <c r="B113" s="34" t="s">
        <v>25</v>
      </c>
      <c r="C113" s="34" t="s">
        <v>25</v>
      </c>
      <c r="D113" s="34" t="s">
        <v>25</v>
      </c>
      <c r="E113" s="34" t="s">
        <v>25</v>
      </c>
      <c r="F113" s="34" t="s">
        <v>25</v>
      </c>
      <c r="G113" s="34" t="s">
        <v>25</v>
      </c>
      <c r="H113" s="34" t="s">
        <v>25</v>
      </c>
      <c r="I113" s="33">
        <v>29.4</v>
      </c>
      <c r="J113" s="33">
        <v>0</v>
      </c>
      <c r="K113" s="33">
        <v>0</v>
      </c>
      <c r="L113" s="33">
        <v>0</v>
      </c>
      <c r="M113" s="33">
        <v>0</v>
      </c>
      <c r="N113" s="31">
        <f t="shared" si="8"/>
        <v>29.4</v>
      </c>
    </row>
    <row r="114" spans="1:14" x14ac:dyDescent="0.2">
      <c r="A114" s="11" t="s">
        <v>217</v>
      </c>
      <c r="B114" s="34" t="s">
        <v>25</v>
      </c>
      <c r="C114" s="34" t="s">
        <v>25</v>
      </c>
      <c r="D114" s="34" t="s">
        <v>25</v>
      </c>
      <c r="E114" s="33">
        <v>2980</v>
      </c>
      <c r="F114" s="33">
        <v>314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1">
        <f t="shared" si="8"/>
        <v>3294</v>
      </c>
    </row>
    <row r="115" spans="1:14" x14ac:dyDescent="0.2">
      <c r="A115" s="11" t="s">
        <v>218</v>
      </c>
      <c r="B115" s="33">
        <v>-2651.32</v>
      </c>
      <c r="C115" s="33">
        <v>-2979.48</v>
      </c>
      <c r="D115" s="33">
        <v>-2098.8700000000003</v>
      </c>
      <c r="E115" s="33">
        <v>-2368.36</v>
      </c>
      <c r="F115" s="33">
        <v>-1746.54</v>
      </c>
      <c r="G115" s="33">
        <v>-3617.95</v>
      </c>
      <c r="H115" s="33">
        <v>-2889.08</v>
      </c>
      <c r="I115" s="33">
        <v>-4109.0999999999995</v>
      </c>
      <c r="J115" s="33">
        <v>-2756.3399999999997</v>
      </c>
      <c r="K115" s="33">
        <v>-3043.7</v>
      </c>
      <c r="L115" s="33">
        <v>-3826.2999999999997</v>
      </c>
      <c r="M115" s="33">
        <v>-2996.09</v>
      </c>
      <c r="N115" s="31">
        <f t="shared" si="8"/>
        <v>-35083.129999999997</v>
      </c>
    </row>
    <row r="116" spans="1:14" x14ac:dyDescent="0.2">
      <c r="A116" s="11" t="s">
        <v>219</v>
      </c>
      <c r="B116" s="33">
        <v>-2788.8999999999996</v>
      </c>
      <c r="C116" s="33">
        <v>-2146.2200000000003</v>
      </c>
      <c r="D116" s="33">
        <v>-2550.08</v>
      </c>
      <c r="E116" s="33">
        <v>-2127.3000000000002</v>
      </c>
      <c r="F116" s="33">
        <v>-2080.7399999999998</v>
      </c>
      <c r="G116" s="33">
        <v>-2210.62</v>
      </c>
      <c r="H116" s="33">
        <v>-2426.96</v>
      </c>
      <c r="I116" s="33">
        <v>-2492.9</v>
      </c>
      <c r="J116" s="33">
        <v>-1478.98</v>
      </c>
      <c r="K116" s="33">
        <v>-2567.2399999999998</v>
      </c>
      <c r="L116" s="33">
        <v>-3507.46</v>
      </c>
      <c r="M116" s="33">
        <v>-2741.15</v>
      </c>
      <c r="N116" s="31">
        <f t="shared" si="8"/>
        <v>-29118.550000000003</v>
      </c>
    </row>
    <row r="117" spans="1:14" x14ac:dyDescent="0.2">
      <c r="A117" s="11" t="s">
        <v>220</v>
      </c>
      <c r="B117" s="33">
        <v>-336.55</v>
      </c>
      <c r="C117" s="33">
        <v>-297.51</v>
      </c>
      <c r="D117" s="33">
        <v>-293.75</v>
      </c>
      <c r="E117" s="33">
        <v>-304.92</v>
      </c>
      <c r="F117" s="33">
        <v>-330.76</v>
      </c>
      <c r="G117" s="33">
        <v>-332.53</v>
      </c>
      <c r="H117" s="33">
        <v>-310.66000000000003</v>
      </c>
      <c r="I117" s="33">
        <v>-288</v>
      </c>
      <c r="J117" s="33">
        <v>-307.85000000000002</v>
      </c>
      <c r="K117" s="33">
        <v>-342.26</v>
      </c>
      <c r="L117" s="33">
        <v>-347.67</v>
      </c>
      <c r="M117" s="33">
        <v>-330.89</v>
      </c>
      <c r="N117" s="31">
        <f t="shared" si="8"/>
        <v>-3823.35</v>
      </c>
    </row>
    <row r="118" spans="1:14" x14ac:dyDescent="0.2">
      <c r="A118" s="11" t="s">
        <v>221</v>
      </c>
      <c r="B118" s="36">
        <v>-261.76</v>
      </c>
      <c r="C118" s="36">
        <v>-234</v>
      </c>
      <c r="D118" s="36">
        <v>-228.47</v>
      </c>
      <c r="E118" s="36">
        <v>-237.16</v>
      </c>
      <c r="F118" s="36">
        <v>-257.26</v>
      </c>
      <c r="G118" s="36">
        <v>-258.63</v>
      </c>
      <c r="H118" s="36">
        <v>-241.62</v>
      </c>
      <c r="I118" s="36">
        <v>-224</v>
      </c>
      <c r="J118" s="36">
        <v>-239.44</v>
      </c>
      <c r="K118" s="36">
        <v>-266.2</v>
      </c>
      <c r="L118" s="36">
        <v>-270.39999999999998</v>
      </c>
      <c r="M118" s="36">
        <v>-257.36</v>
      </c>
      <c r="N118" s="37">
        <f t="shared" si="8"/>
        <v>-2976.3</v>
      </c>
    </row>
    <row r="119" spans="1:14" s="1" customFormat="1" x14ac:dyDescent="0.2">
      <c r="A119" s="27" t="s">
        <v>9</v>
      </c>
      <c r="B119" s="28">
        <f>SUM(B94:B118)</f>
        <v>37747.96</v>
      </c>
      <c r="C119" s="28">
        <f t="shared" ref="C119:N119" si="9">SUM(C94:C118)</f>
        <v>31964.09999999998</v>
      </c>
      <c r="D119" s="28">
        <f t="shared" si="9"/>
        <v>32786.37999999999</v>
      </c>
      <c r="E119" s="28">
        <f t="shared" si="9"/>
        <v>37481.069999999985</v>
      </c>
      <c r="F119" s="28">
        <f t="shared" si="9"/>
        <v>37104.609999999993</v>
      </c>
      <c r="G119" s="28">
        <f t="shared" si="9"/>
        <v>32746.19</v>
      </c>
      <c r="H119" s="28">
        <f t="shared" si="9"/>
        <v>33618.510000000009</v>
      </c>
      <c r="I119" s="28">
        <f t="shared" si="9"/>
        <v>26052.239999999998</v>
      </c>
      <c r="J119" s="28">
        <f t="shared" si="9"/>
        <v>27134.869999999995</v>
      </c>
      <c r="K119" s="28">
        <f t="shared" si="9"/>
        <v>27330.929999999986</v>
      </c>
      <c r="L119" s="28">
        <f t="shared" si="9"/>
        <v>29836.619999999988</v>
      </c>
      <c r="M119" s="28">
        <f t="shared" si="9"/>
        <v>34965.269999999997</v>
      </c>
      <c r="N119" s="28">
        <f t="shared" si="9"/>
        <v>388768.75</v>
      </c>
    </row>
    <row r="120" spans="1:14" x14ac:dyDescent="0.2">
      <c r="A120" s="11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x14ac:dyDescent="0.2">
      <c r="A121" s="11" t="s">
        <v>89</v>
      </c>
      <c r="B121" s="33">
        <v>9508.8799999999992</v>
      </c>
      <c r="C121" s="33">
        <v>8277.51</v>
      </c>
      <c r="D121" s="33">
        <v>8413.869999999999</v>
      </c>
      <c r="E121" s="33">
        <v>8405.33</v>
      </c>
      <c r="F121" s="33">
        <v>8088.76</v>
      </c>
      <c r="G121" s="33">
        <v>7796.37</v>
      </c>
      <c r="H121" s="33">
        <v>9803.59</v>
      </c>
      <c r="I121" s="33">
        <v>8701.5999999999985</v>
      </c>
      <c r="J121" s="33">
        <v>8350.1400000000012</v>
      </c>
      <c r="K121" s="33">
        <v>-901.13999999999987</v>
      </c>
      <c r="L121" s="33">
        <v>9029.0499999999993</v>
      </c>
      <c r="M121" s="33">
        <v>9465.8499999999985</v>
      </c>
      <c r="N121" s="31">
        <f t="shared" ref="N121:N132" si="10">SUM(B121:M121)</f>
        <v>94939.81</v>
      </c>
    </row>
    <row r="122" spans="1:14" x14ac:dyDescent="0.2">
      <c r="A122" s="11" t="s">
        <v>222</v>
      </c>
      <c r="B122" s="33">
        <v>-113.4</v>
      </c>
      <c r="C122" s="33">
        <v>-56.32</v>
      </c>
      <c r="D122" s="33">
        <v>-128.03</v>
      </c>
      <c r="E122" s="33">
        <v>-38.46</v>
      </c>
      <c r="F122" s="33">
        <v>-187.23</v>
      </c>
      <c r="G122" s="33">
        <v>-99.759999999999991</v>
      </c>
      <c r="H122" s="33">
        <v>-170.24</v>
      </c>
      <c r="I122" s="33">
        <v>-144.98000000000002</v>
      </c>
      <c r="J122" s="33">
        <v>-2497.08</v>
      </c>
      <c r="K122" s="33">
        <v>-47.08</v>
      </c>
      <c r="L122" s="33">
        <v>-4986.12</v>
      </c>
      <c r="M122" s="33">
        <v>-155.13</v>
      </c>
      <c r="N122" s="31">
        <f t="shared" si="10"/>
        <v>-8623.83</v>
      </c>
    </row>
    <row r="123" spans="1:14" x14ac:dyDescent="0.2">
      <c r="A123" s="11" t="s">
        <v>223</v>
      </c>
      <c r="B123" s="33">
        <v>-11779.810000000001</v>
      </c>
      <c r="C123" s="33">
        <v>-11892.36</v>
      </c>
      <c r="D123" s="33">
        <v>-11150.11</v>
      </c>
      <c r="E123" s="33">
        <v>-11066.14</v>
      </c>
      <c r="F123" s="33">
        <v>-9030.34</v>
      </c>
      <c r="G123" s="33">
        <v>-11017.85</v>
      </c>
      <c r="H123" s="33">
        <v>-13532.849999999999</v>
      </c>
      <c r="I123" s="33">
        <v>-11048.720000000001</v>
      </c>
      <c r="J123" s="33">
        <v>-10969.73</v>
      </c>
      <c r="K123" s="33">
        <v>-6859.6600000000008</v>
      </c>
      <c r="L123" s="33">
        <v>-14411.99</v>
      </c>
      <c r="M123" s="33">
        <v>-12466.36</v>
      </c>
      <c r="N123" s="31">
        <f t="shared" si="10"/>
        <v>-135225.91999999998</v>
      </c>
    </row>
    <row r="124" spans="1:14" x14ac:dyDescent="0.2">
      <c r="A124" s="11" t="s">
        <v>224</v>
      </c>
      <c r="B124" s="33">
        <v>-17.77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-13.64</v>
      </c>
      <c r="N124" s="31">
        <f t="shared" si="10"/>
        <v>-31.41</v>
      </c>
    </row>
    <row r="125" spans="1:14" x14ac:dyDescent="0.2">
      <c r="A125" s="11" t="s">
        <v>225</v>
      </c>
      <c r="B125" s="33">
        <v>201.28</v>
      </c>
      <c r="C125" s="33">
        <v>66.97</v>
      </c>
      <c r="D125" s="33">
        <v>175.3</v>
      </c>
      <c r="E125" s="33">
        <v>64.489999999999995</v>
      </c>
      <c r="F125" s="33">
        <v>246.51</v>
      </c>
      <c r="G125" s="33">
        <v>143.62</v>
      </c>
      <c r="H125" s="33">
        <v>186.22</v>
      </c>
      <c r="I125" s="33">
        <v>195.8</v>
      </c>
      <c r="J125" s="33">
        <v>5349.51</v>
      </c>
      <c r="K125" s="33">
        <v>68.67</v>
      </c>
      <c r="L125" s="33">
        <v>5852.29</v>
      </c>
      <c r="M125" s="33">
        <v>308.88</v>
      </c>
      <c r="N125" s="31">
        <f t="shared" si="10"/>
        <v>12859.539999999999</v>
      </c>
    </row>
    <row r="126" spans="1:14" x14ac:dyDescent="0.2">
      <c r="A126" s="11" t="s">
        <v>90</v>
      </c>
      <c r="B126" s="33">
        <v>8347.99</v>
      </c>
      <c r="C126" s="33">
        <v>8859.01</v>
      </c>
      <c r="D126" s="33">
        <v>8472.23</v>
      </c>
      <c r="E126" s="33">
        <v>7895.51</v>
      </c>
      <c r="F126" s="33">
        <v>4991.66</v>
      </c>
      <c r="G126" s="33">
        <v>8193.39</v>
      </c>
      <c r="H126" s="33">
        <v>9708.5400000000009</v>
      </c>
      <c r="I126" s="33">
        <v>7200.9100000000008</v>
      </c>
      <c r="J126" s="33">
        <v>7379.0499999999993</v>
      </c>
      <c r="K126" s="33">
        <v>10046.57</v>
      </c>
      <c r="L126" s="33">
        <v>11981.050000000001</v>
      </c>
      <c r="M126" s="33">
        <v>9018.89</v>
      </c>
      <c r="N126" s="31">
        <f t="shared" si="10"/>
        <v>102094.79999999999</v>
      </c>
    </row>
    <row r="127" spans="1:14" x14ac:dyDescent="0.2">
      <c r="A127" s="11" t="s">
        <v>226</v>
      </c>
      <c r="B127" s="33">
        <v>37.43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29.48</v>
      </c>
      <c r="N127" s="31">
        <f t="shared" si="10"/>
        <v>66.91</v>
      </c>
    </row>
    <row r="128" spans="1:14" x14ac:dyDescent="0.2">
      <c r="A128" s="11" t="s">
        <v>91</v>
      </c>
      <c r="B128" s="33">
        <v>1219.1500000000001</v>
      </c>
      <c r="C128" s="33">
        <v>1219.1500000000001</v>
      </c>
      <c r="D128" s="33">
        <v>1219.1500000000001</v>
      </c>
      <c r="E128" s="33">
        <v>1219.1500000000001</v>
      </c>
      <c r="F128" s="33">
        <v>1219.1500000000001</v>
      </c>
      <c r="G128" s="33">
        <v>1219.1500000000001</v>
      </c>
      <c r="H128" s="33">
        <v>1219.1500000000001</v>
      </c>
      <c r="I128" s="33">
        <v>1219.1500000000001</v>
      </c>
      <c r="J128" s="33">
        <v>1219.1500000000001</v>
      </c>
      <c r="K128" s="33">
        <v>16</v>
      </c>
      <c r="L128" s="33">
        <v>16</v>
      </c>
      <c r="M128" s="33">
        <v>3625.45</v>
      </c>
      <c r="N128" s="31">
        <f t="shared" si="10"/>
        <v>14629.8</v>
      </c>
    </row>
    <row r="129" spans="1:14" x14ac:dyDescent="0.2">
      <c r="A129" s="11" t="s">
        <v>92</v>
      </c>
      <c r="B129" s="33">
        <v>228.12</v>
      </c>
      <c r="C129" s="33">
        <v>80.33</v>
      </c>
      <c r="D129" s="33">
        <v>147.96</v>
      </c>
      <c r="E129" s="33">
        <v>4316.4799999999996</v>
      </c>
      <c r="F129" s="33">
        <v>167.08</v>
      </c>
      <c r="G129" s="33">
        <v>288.91000000000003</v>
      </c>
      <c r="H129" s="33">
        <v>293.01</v>
      </c>
      <c r="I129" s="33">
        <v>1482.43</v>
      </c>
      <c r="J129" s="33">
        <v>398.54</v>
      </c>
      <c r="K129" s="33">
        <v>304.39999999999998</v>
      </c>
      <c r="L129" s="33">
        <v>575.19000000000005</v>
      </c>
      <c r="M129" s="33">
        <v>218.4</v>
      </c>
      <c r="N129" s="31">
        <f t="shared" si="10"/>
        <v>8500.8499999999985</v>
      </c>
    </row>
    <row r="130" spans="1:14" x14ac:dyDescent="0.2">
      <c r="A130" s="11" t="s">
        <v>227</v>
      </c>
      <c r="B130" s="34" t="s">
        <v>25</v>
      </c>
      <c r="C130" s="34" t="s">
        <v>25</v>
      </c>
      <c r="D130" s="34" t="s">
        <v>25</v>
      </c>
      <c r="E130" s="34" t="s">
        <v>25</v>
      </c>
      <c r="F130" s="34" t="s">
        <v>25</v>
      </c>
      <c r="G130" s="34" t="s">
        <v>25</v>
      </c>
      <c r="H130" s="33">
        <v>30.57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1">
        <f t="shared" si="10"/>
        <v>30.57</v>
      </c>
    </row>
    <row r="131" spans="1:14" x14ac:dyDescent="0.2">
      <c r="A131" s="11" t="s">
        <v>229</v>
      </c>
      <c r="B131" s="34" t="s">
        <v>25</v>
      </c>
      <c r="C131" s="34" t="s">
        <v>25</v>
      </c>
      <c r="D131" s="34" t="s">
        <v>25</v>
      </c>
      <c r="E131" s="34" t="s">
        <v>25</v>
      </c>
      <c r="F131" s="34" t="s">
        <v>25</v>
      </c>
      <c r="G131" s="34" t="s">
        <v>25</v>
      </c>
      <c r="H131" s="34">
        <v>-29.96</v>
      </c>
      <c r="I131" s="34">
        <v>0</v>
      </c>
      <c r="J131" s="34">
        <v>0</v>
      </c>
      <c r="K131" s="34">
        <v>0</v>
      </c>
      <c r="L131" s="34">
        <v>0</v>
      </c>
      <c r="M131" s="33">
        <v>0</v>
      </c>
      <c r="N131" s="31">
        <f t="shared" si="10"/>
        <v>-29.96</v>
      </c>
    </row>
    <row r="132" spans="1:14" x14ac:dyDescent="0.2">
      <c r="A132" s="11" t="s">
        <v>231</v>
      </c>
      <c r="B132" s="36">
        <v>-1418.33</v>
      </c>
      <c r="C132" s="36">
        <v>-1273.49</v>
      </c>
      <c r="D132" s="36">
        <v>-1339.77</v>
      </c>
      <c r="E132" s="36">
        <v>-5424.92</v>
      </c>
      <c r="F132" s="36">
        <v>-1358.51</v>
      </c>
      <c r="G132" s="36">
        <v>-1477.9</v>
      </c>
      <c r="H132" s="36">
        <v>-1481.92</v>
      </c>
      <c r="I132" s="36">
        <v>-2647.55</v>
      </c>
      <c r="J132" s="36">
        <v>-1585.34</v>
      </c>
      <c r="K132" s="36">
        <v>-313.99</v>
      </c>
      <c r="L132" s="36">
        <v>-579.37</v>
      </c>
      <c r="M132" s="36">
        <v>-3766.97</v>
      </c>
      <c r="N132" s="37">
        <f t="shared" si="10"/>
        <v>-22668.06</v>
      </c>
    </row>
    <row r="133" spans="1:14" s="1" customFormat="1" x14ac:dyDescent="0.2">
      <c r="A133" s="27" t="s">
        <v>3</v>
      </c>
      <c r="B133" s="28">
        <f>SUM(B121:B132)</f>
        <v>6213.5399999999981</v>
      </c>
      <c r="C133" s="28">
        <f t="shared" ref="C133:N133" si="11">SUM(C121:C132)</f>
        <v>5280.7999999999993</v>
      </c>
      <c r="D133" s="28">
        <f t="shared" si="11"/>
        <v>5810.5999999999985</v>
      </c>
      <c r="E133" s="28">
        <f t="shared" si="11"/>
        <v>5371.4400000000005</v>
      </c>
      <c r="F133" s="28">
        <f t="shared" si="11"/>
        <v>4137.08</v>
      </c>
      <c r="G133" s="28">
        <f t="shared" si="11"/>
        <v>5045.9299999999985</v>
      </c>
      <c r="H133" s="28">
        <f t="shared" si="11"/>
        <v>6026.1100000000015</v>
      </c>
      <c r="I133" s="28">
        <f t="shared" si="11"/>
        <v>4958.6399999999985</v>
      </c>
      <c r="J133" s="28">
        <f t="shared" si="11"/>
        <v>7644.2400000000016</v>
      </c>
      <c r="K133" s="28">
        <f t="shared" si="11"/>
        <v>2313.7699999999986</v>
      </c>
      <c r="L133" s="28">
        <f t="shared" si="11"/>
        <v>7476.0999999999995</v>
      </c>
      <c r="M133" s="28">
        <f t="shared" si="11"/>
        <v>6264.8499999999985</v>
      </c>
      <c r="N133" s="28">
        <f t="shared" si="11"/>
        <v>66543.099999999991</v>
      </c>
    </row>
    <row r="134" spans="1:14" x14ac:dyDescent="0.2">
      <c r="A134" s="11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x14ac:dyDescent="0.2">
      <c r="A135" s="11" t="s">
        <v>93</v>
      </c>
      <c r="B135" s="34" t="s">
        <v>25</v>
      </c>
      <c r="C135" s="33">
        <v>54.61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1">
        <f t="shared" ref="N135:N151" si="12">SUM(B135:M135)</f>
        <v>54.61</v>
      </c>
    </row>
    <row r="136" spans="1:14" x14ac:dyDescent="0.2">
      <c r="A136" s="11" t="s">
        <v>235</v>
      </c>
      <c r="B136" s="34" t="s">
        <v>25</v>
      </c>
      <c r="C136" s="33">
        <v>2.1800000000000002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1">
        <f t="shared" si="12"/>
        <v>2.1800000000000002</v>
      </c>
    </row>
    <row r="137" spans="1:14" x14ac:dyDescent="0.2">
      <c r="A137" s="11" t="s">
        <v>237</v>
      </c>
      <c r="B137" s="33">
        <v>7490.66</v>
      </c>
      <c r="C137" s="33">
        <v>0</v>
      </c>
      <c r="D137" s="33">
        <v>2230.1999999999998</v>
      </c>
      <c r="E137" s="33">
        <v>0</v>
      </c>
      <c r="F137" s="33">
        <v>128.19999999999999</v>
      </c>
      <c r="G137" s="33">
        <v>12449.34</v>
      </c>
      <c r="H137" s="33">
        <v>0</v>
      </c>
      <c r="I137" s="33">
        <v>13953.03</v>
      </c>
      <c r="J137" s="33">
        <v>0</v>
      </c>
      <c r="K137" s="33">
        <v>1027.8800000000001</v>
      </c>
      <c r="L137" s="33">
        <v>12216.34</v>
      </c>
      <c r="M137" s="33">
        <v>2990.41</v>
      </c>
      <c r="N137" s="31">
        <f t="shared" si="12"/>
        <v>52486.06</v>
      </c>
    </row>
    <row r="138" spans="1:14" x14ac:dyDescent="0.2">
      <c r="A138" s="11" t="s">
        <v>94</v>
      </c>
      <c r="B138" s="33">
        <v>191.82</v>
      </c>
      <c r="C138" s="33">
        <v>0</v>
      </c>
      <c r="D138" s="33">
        <v>0</v>
      </c>
      <c r="E138" s="33">
        <v>0</v>
      </c>
      <c r="F138" s="33">
        <v>1505.28</v>
      </c>
      <c r="G138" s="33">
        <v>540.44000000000005</v>
      </c>
      <c r="H138" s="33">
        <v>1519.08</v>
      </c>
      <c r="I138" s="33">
        <v>176.26</v>
      </c>
      <c r="J138" s="33">
        <v>137.25</v>
      </c>
      <c r="K138" s="33">
        <v>860.4</v>
      </c>
      <c r="L138" s="33">
        <v>1225.57</v>
      </c>
      <c r="M138" s="33">
        <v>2165.1999999999998</v>
      </c>
      <c r="N138" s="31">
        <f t="shared" si="12"/>
        <v>8321.2999999999993</v>
      </c>
    </row>
    <row r="139" spans="1:14" x14ac:dyDescent="0.2">
      <c r="A139" s="11" t="s">
        <v>238</v>
      </c>
      <c r="B139" s="33">
        <v>1838.8</v>
      </c>
      <c r="C139" s="33">
        <v>537.77</v>
      </c>
      <c r="D139" s="33">
        <v>513.16999999999996</v>
      </c>
      <c r="E139" s="33">
        <v>1025.58</v>
      </c>
      <c r="F139" s="33">
        <v>2284.48</v>
      </c>
      <c r="G139" s="33">
        <v>9141.5300000000007</v>
      </c>
      <c r="H139" s="33">
        <v>7552.08</v>
      </c>
      <c r="I139" s="33">
        <v>11222.23</v>
      </c>
      <c r="J139" s="33">
        <v>3504.73</v>
      </c>
      <c r="K139" s="33">
        <v>6835.32</v>
      </c>
      <c r="L139" s="33">
        <v>4917.0600000000004</v>
      </c>
      <c r="M139" s="33">
        <v>3506.86</v>
      </c>
      <c r="N139" s="31">
        <f t="shared" si="12"/>
        <v>52879.61</v>
      </c>
    </row>
    <row r="140" spans="1:14" x14ac:dyDescent="0.2">
      <c r="A140" s="11" t="s">
        <v>239</v>
      </c>
      <c r="B140" s="34" t="s">
        <v>25</v>
      </c>
      <c r="C140" s="33">
        <v>1381.58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1">
        <f t="shared" si="12"/>
        <v>1381.58</v>
      </c>
    </row>
    <row r="141" spans="1:14" x14ac:dyDescent="0.2">
      <c r="A141" s="11" t="s">
        <v>311</v>
      </c>
      <c r="B141" s="33">
        <v>1816.85</v>
      </c>
      <c r="C141" s="33">
        <v>17164.41</v>
      </c>
      <c r="D141" s="33">
        <v>0</v>
      </c>
      <c r="E141" s="33">
        <v>0</v>
      </c>
      <c r="F141" s="33">
        <v>141.19</v>
      </c>
      <c r="G141" s="33">
        <v>0</v>
      </c>
      <c r="H141" s="33">
        <v>0</v>
      </c>
      <c r="I141" s="33">
        <v>286.58999999999997</v>
      </c>
      <c r="J141" s="33">
        <v>17.2</v>
      </c>
      <c r="K141" s="33">
        <v>3346.28</v>
      </c>
      <c r="L141" s="33">
        <v>-31.57</v>
      </c>
      <c r="M141" s="33">
        <v>0</v>
      </c>
      <c r="N141" s="31">
        <f t="shared" si="12"/>
        <v>22740.949999999997</v>
      </c>
    </row>
    <row r="142" spans="1:14" x14ac:dyDescent="0.2">
      <c r="A142" s="11" t="s">
        <v>327</v>
      </c>
      <c r="B142" s="34" t="s">
        <v>25</v>
      </c>
      <c r="C142" s="33">
        <v>184.38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1">
        <f t="shared" si="12"/>
        <v>184.38</v>
      </c>
    </row>
    <row r="143" spans="1:14" x14ac:dyDescent="0.2">
      <c r="A143" s="11" t="s">
        <v>328</v>
      </c>
      <c r="B143" s="34" t="s">
        <v>25</v>
      </c>
      <c r="C143" s="34" t="s">
        <v>25</v>
      </c>
      <c r="D143" s="33">
        <v>791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1">
        <f t="shared" si="12"/>
        <v>791</v>
      </c>
    </row>
    <row r="144" spans="1:14" x14ac:dyDescent="0.2">
      <c r="A144" s="11" t="s">
        <v>329</v>
      </c>
      <c r="B144" s="34" t="s">
        <v>25</v>
      </c>
      <c r="C144" s="34" t="s">
        <v>25</v>
      </c>
      <c r="D144" s="34" t="s">
        <v>25</v>
      </c>
      <c r="E144" s="34" t="s">
        <v>25</v>
      </c>
      <c r="F144" s="34" t="s">
        <v>25</v>
      </c>
      <c r="G144" s="34">
        <v>58.29</v>
      </c>
      <c r="H144" s="34">
        <v>0</v>
      </c>
      <c r="I144" s="34">
        <v>63.58</v>
      </c>
      <c r="J144" s="34">
        <v>0</v>
      </c>
      <c r="K144" s="34">
        <v>0</v>
      </c>
      <c r="L144" s="34">
        <v>18.02</v>
      </c>
      <c r="M144" s="33">
        <v>0</v>
      </c>
      <c r="N144" s="31">
        <f t="shared" si="12"/>
        <v>139.89000000000001</v>
      </c>
    </row>
    <row r="145" spans="1:14" x14ac:dyDescent="0.2">
      <c r="A145" s="11" t="s">
        <v>241</v>
      </c>
      <c r="B145" s="34" t="s">
        <v>25</v>
      </c>
      <c r="C145" s="34" t="s">
        <v>25</v>
      </c>
      <c r="D145" s="33">
        <v>64.64</v>
      </c>
      <c r="E145" s="33">
        <v>0</v>
      </c>
      <c r="F145" s="33">
        <v>0</v>
      </c>
      <c r="G145" s="33">
        <v>0</v>
      </c>
      <c r="H145" s="33">
        <v>165.56</v>
      </c>
      <c r="I145" s="33">
        <v>0</v>
      </c>
      <c r="J145" s="33">
        <v>0</v>
      </c>
      <c r="K145" s="33">
        <v>0</v>
      </c>
      <c r="L145" s="33">
        <v>72.78</v>
      </c>
      <c r="M145" s="33">
        <v>0</v>
      </c>
      <c r="N145" s="31">
        <f t="shared" si="12"/>
        <v>302.98</v>
      </c>
    </row>
    <row r="146" spans="1:14" x14ac:dyDescent="0.2">
      <c r="A146" s="11" t="s">
        <v>242</v>
      </c>
      <c r="B146" s="34" t="s">
        <v>25</v>
      </c>
      <c r="C146" s="33">
        <v>15.19</v>
      </c>
      <c r="D146" s="33">
        <v>14.7</v>
      </c>
      <c r="E146" s="33">
        <v>15.19</v>
      </c>
      <c r="F146" s="33">
        <v>27.44</v>
      </c>
      <c r="G146" s="33">
        <v>27.44</v>
      </c>
      <c r="H146" s="33">
        <v>0</v>
      </c>
      <c r="I146" s="33">
        <v>0</v>
      </c>
      <c r="J146" s="33">
        <v>0</v>
      </c>
      <c r="K146" s="33">
        <v>0</v>
      </c>
      <c r="L146" s="33">
        <v>15.5</v>
      </c>
      <c r="M146" s="33">
        <v>15</v>
      </c>
      <c r="N146" s="31">
        <f t="shared" si="12"/>
        <v>130.45999999999998</v>
      </c>
    </row>
    <row r="147" spans="1:14" x14ac:dyDescent="0.2">
      <c r="A147" s="11" t="s">
        <v>96</v>
      </c>
      <c r="B147" s="33">
        <v>38.74</v>
      </c>
      <c r="C147" s="33">
        <v>61.88</v>
      </c>
      <c r="D147" s="33">
        <v>579.13</v>
      </c>
      <c r="E147" s="33">
        <v>30.7</v>
      </c>
      <c r="F147" s="33">
        <v>380.55</v>
      </c>
      <c r="G147" s="33">
        <v>4078.57</v>
      </c>
      <c r="H147" s="33">
        <v>104.52000000000001</v>
      </c>
      <c r="I147" s="33">
        <v>2668.29</v>
      </c>
      <c r="J147" s="33">
        <v>311.43</v>
      </c>
      <c r="K147" s="33">
        <v>199.37</v>
      </c>
      <c r="L147" s="33">
        <v>63.06</v>
      </c>
      <c r="M147" s="33">
        <v>125.27000000000001</v>
      </c>
      <c r="N147" s="31">
        <f t="shared" si="12"/>
        <v>8641.51</v>
      </c>
    </row>
    <row r="148" spans="1:14" x14ac:dyDescent="0.2">
      <c r="A148" s="11" t="s">
        <v>100</v>
      </c>
      <c r="B148" s="33">
        <v>9906.32</v>
      </c>
      <c r="C148" s="33">
        <v>4824.8899999999994</v>
      </c>
      <c r="D148" s="33">
        <v>5220.8399999999992</v>
      </c>
      <c r="E148" s="33">
        <v>7499.2999999999993</v>
      </c>
      <c r="F148" s="33">
        <v>6634.37</v>
      </c>
      <c r="G148" s="33">
        <v>9019.9</v>
      </c>
      <c r="H148" s="33">
        <v>6276.21</v>
      </c>
      <c r="I148" s="33">
        <v>2775.1</v>
      </c>
      <c r="J148" s="33">
        <v>9102.380000000001</v>
      </c>
      <c r="K148" s="33">
        <v>7286.25</v>
      </c>
      <c r="L148" s="33">
        <v>9684.52</v>
      </c>
      <c r="M148" s="33">
        <v>7639.02</v>
      </c>
      <c r="N148" s="31">
        <f t="shared" si="12"/>
        <v>85869.1</v>
      </c>
    </row>
    <row r="149" spans="1:14" x14ac:dyDescent="0.2">
      <c r="A149" s="11" t="s">
        <v>245</v>
      </c>
      <c r="B149" s="34" t="s">
        <v>25</v>
      </c>
      <c r="C149" s="34" t="s">
        <v>25</v>
      </c>
      <c r="D149" s="33">
        <v>600</v>
      </c>
      <c r="E149" s="33">
        <v>0</v>
      </c>
      <c r="F149" s="33">
        <v>0</v>
      </c>
      <c r="G149" s="33">
        <v>0</v>
      </c>
      <c r="H149" s="33">
        <v>0</v>
      </c>
      <c r="I149" s="33">
        <v>31.79</v>
      </c>
      <c r="J149" s="33">
        <v>0</v>
      </c>
      <c r="K149" s="33">
        <v>0</v>
      </c>
      <c r="L149" s="33">
        <v>0</v>
      </c>
      <c r="M149" s="33">
        <v>0</v>
      </c>
      <c r="N149" s="31">
        <f t="shared" si="12"/>
        <v>631.79</v>
      </c>
    </row>
    <row r="150" spans="1:14" x14ac:dyDescent="0.2">
      <c r="A150" s="11" t="s">
        <v>330</v>
      </c>
      <c r="B150" s="34" t="s">
        <v>25</v>
      </c>
      <c r="C150" s="33">
        <v>19.71</v>
      </c>
      <c r="D150" s="33">
        <v>0</v>
      </c>
      <c r="E150" s="33">
        <v>0</v>
      </c>
      <c r="F150" s="33">
        <v>119.73</v>
      </c>
      <c r="G150" s="33">
        <v>0</v>
      </c>
      <c r="H150" s="33">
        <v>20.13</v>
      </c>
      <c r="I150" s="33">
        <v>0</v>
      </c>
      <c r="J150" s="33">
        <v>0</v>
      </c>
      <c r="K150" s="33">
        <v>4.7699999999999996</v>
      </c>
      <c r="L150" s="33">
        <v>0</v>
      </c>
      <c r="M150" s="33">
        <v>0</v>
      </c>
      <c r="N150" s="31">
        <f t="shared" si="12"/>
        <v>164.34</v>
      </c>
    </row>
    <row r="151" spans="1:14" x14ac:dyDescent="0.2">
      <c r="A151" s="11" t="s">
        <v>185</v>
      </c>
      <c r="B151" s="35" t="s">
        <v>25</v>
      </c>
      <c r="C151" s="35" t="s">
        <v>25</v>
      </c>
      <c r="D151" s="35" t="s">
        <v>25</v>
      </c>
      <c r="E151" s="35" t="s">
        <v>25</v>
      </c>
      <c r="F151" s="35" t="s">
        <v>25</v>
      </c>
      <c r="G151" s="35" t="s">
        <v>25</v>
      </c>
      <c r="H151" s="35" t="s">
        <v>25</v>
      </c>
      <c r="I151" s="36">
        <v>112.94</v>
      </c>
      <c r="J151" s="36">
        <v>0</v>
      </c>
      <c r="K151" s="36">
        <v>0</v>
      </c>
      <c r="L151" s="36">
        <v>0</v>
      </c>
      <c r="M151" s="36">
        <v>0</v>
      </c>
      <c r="N151" s="37">
        <f t="shared" si="12"/>
        <v>112.94</v>
      </c>
    </row>
    <row r="152" spans="1:14" s="1" customFormat="1" x14ac:dyDescent="0.2">
      <c r="A152" s="27" t="s">
        <v>2</v>
      </c>
      <c r="B152" s="28">
        <f>SUM(B135:B151)</f>
        <v>21283.19</v>
      </c>
      <c r="C152" s="28">
        <f t="shared" ref="C152:N152" si="13">SUM(C135:C151)</f>
        <v>24246.6</v>
      </c>
      <c r="D152" s="28">
        <f t="shared" si="13"/>
        <v>10013.679999999998</v>
      </c>
      <c r="E152" s="28">
        <f t="shared" si="13"/>
        <v>8570.7699999999986</v>
      </c>
      <c r="F152" s="28">
        <f t="shared" si="13"/>
        <v>11221.24</v>
      </c>
      <c r="G152" s="28">
        <f t="shared" si="13"/>
        <v>35315.51</v>
      </c>
      <c r="H152" s="28">
        <f t="shared" si="13"/>
        <v>15637.58</v>
      </c>
      <c r="I152" s="28">
        <f t="shared" si="13"/>
        <v>31289.81</v>
      </c>
      <c r="J152" s="28">
        <f t="shared" si="13"/>
        <v>13072.990000000002</v>
      </c>
      <c r="K152" s="28">
        <f t="shared" si="13"/>
        <v>19560.27</v>
      </c>
      <c r="L152" s="28">
        <f t="shared" si="13"/>
        <v>28181.280000000002</v>
      </c>
      <c r="M152" s="28">
        <f t="shared" si="13"/>
        <v>16441.760000000002</v>
      </c>
      <c r="N152" s="28">
        <f t="shared" si="13"/>
        <v>234834.68000000002</v>
      </c>
    </row>
    <row r="153" spans="1:14" x14ac:dyDescent="0.2">
      <c r="A153" s="11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x14ac:dyDescent="0.2">
      <c r="A154" s="11" t="s">
        <v>102</v>
      </c>
      <c r="B154" s="34" t="s">
        <v>25</v>
      </c>
      <c r="C154" s="34" t="s">
        <v>25</v>
      </c>
      <c r="D154" s="34" t="s">
        <v>25</v>
      </c>
      <c r="E154" s="34" t="s">
        <v>25</v>
      </c>
      <c r="F154" s="34" t="s">
        <v>25</v>
      </c>
      <c r="G154" s="34" t="s">
        <v>25</v>
      </c>
      <c r="H154" s="34" t="s">
        <v>25</v>
      </c>
      <c r="I154" s="34" t="s">
        <v>25</v>
      </c>
      <c r="J154" s="33">
        <v>393.77</v>
      </c>
      <c r="K154" s="33">
        <v>0</v>
      </c>
      <c r="L154" s="33">
        <v>0</v>
      </c>
      <c r="M154" s="33">
        <v>0</v>
      </c>
      <c r="N154" s="31">
        <f t="shared" ref="N154:N157" si="14">SUM(B154:M154)</f>
        <v>393.77</v>
      </c>
    </row>
    <row r="155" spans="1:14" x14ac:dyDescent="0.2">
      <c r="A155" s="11" t="s">
        <v>180</v>
      </c>
      <c r="B155" s="33">
        <v>1178.4000000000001</v>
      </c>
      <c r="C155" s="33">
        <v>1217.6299999999999</v>
      </c>
      <c r="D155" s="33">
        <v>4064.88</v>
      </c>
      <c r="E155" s="33">
        <v>10010.98</v>
      </c>
      <c r="F155" s="33">
        <v>14621.27</v>
      </c>
      <c r="G155" s="33">
        <v>14200.75</v>
      </c>
      <c r="H155" s="33">
        <v>5150.5300000000007</v>
      </c>
      <c r="I155" s="33">
        <v>413.59</v>
      </c>
      <c r="J155" s="33">
        <v>4602.3099999999995</v>
      </c>
      <c r="K155" s="33">
        <v>593.05999999999995</v>
      </c>
      <c r="L155" s="33">
        <v>319.58999999999997</v>
      </c>
      <c r="M155" s="33">
        <v>6883.11</v>
      </c>
      <c r="N155" s="31">
        <f t="shared" si="14"/>
        <v>63256.099999999991</v>
      </c>
    </row>
    <row r="156" spans="1:14" x14ac:dyDescent="0.2">
      <c r="A156" s="11" t="s">
        <v>181</v>
      </c>
      <c r="B156" s="34" t="s">
        <v>25</v>
      </c>
      <c r="C156" s="33">
        <v>365</v>
      </c>
      <c r="D156" s="33">
        <v>68.77</v>
      </c>
      <c r="E156" s="33">
        <v>9956.17</v>
      </c>
      <c r="F156" s="33">
        <v>0</v>
      </c>
      <c r="G156" s="33">
        <v>1466.35</v>
      </c>
      <c r="H156" s="33">
        <v>759.77</v>
      </c>
      <c r="I156" s="33">
        <v>525</v>
      </c>
      <c r="J156" s="33">
        <v>0</v>
      </c>
      <c r="K156" s="33">
        <v>1956.53</v>
      </c>
      <c r="L156" s="33">
        <v>1001.9</v>
      </c>
      <c r="M156" s="33">
        <v>916.95</v>
      </c>
      <c r="N156" s="31">
        <f t="shared" si="14"/>
        <v>17016.440000000002</v>
      </c>
    </row>
    <row r="157" spans="1:14" x14ac:dyDescent="0.2">
      <c r="A157" s="11" t="s">
        <v>186</v>
      </c>
      <c r="B157" s="35" t="s">
        <v>25</v>
      </c>
      <c r="C157" s="35" t="s">
        <v>25</v>
      </c>
      <c r="D157" s="35" t="s">
        <v>25</v>
      </c>
      <c r="E157" s="35" t="s">
        <v>25</v>
      </c>
      <c r="F157" s="35" t="s">
        <v>25</v>
      </c>
      <c r="G157" s="35" t="s">
        <v>25</v>
      </c>
      <c r="H157" s="35" t="s">
        <v>25</v>
      </c>
      <c r="I157" s="35" t="s">
        <v>25</v>
      </c>
      <c r="J157" s="36">
        <v>16.41</v>
      </c>
      <c r="K157" s="36">
        <v>0</v>
      </c>
      <c r="L157" s="36">
        <v>0</v>
      </c>
      <c r="M157" s="36">
        <v>0</v>
      </c>
      <c r="N157" s="37">
        <f t="shared" si="14"/>
        <v>16.41</v>
      </c>
    </row>
    <row r="158" spans="1:14" s="1" customFormat="1" x14ac:dyDescent="0.2">
      <c r="A158" s="27" t="s">
        <v>8</v>
      </c>
      <c r="B158" s="28">
        <f>SUM(B154:B157)</f>
        <v>1178.4000000000001</v>
      </c>
      <c r="C158" s="28">
        <f t="shared" ref="C158:N158" si="15">SUM(C154:C157)</f>
        <v>1582.6299999999999</v>
      </c>
      <c r="D158" s="28">
        <f t="shared" si="15"/>
        <v>4133.6500000000005</v>
      </c>
      <c r="E158" s="28">
        <f t="shared" si="15"/>
        <v>19967.150000000001</v>
      </c>
      <c r="F158" s="28">
        <f t="shared" si="15"/>
        <v>14621.27</v>
      </c>
      <c r="G158" s="28">
        <f t="shared" si="15"/>
        <v>15667.1</v>
      </c>
      <c r="H158" s="28">
        <f t="shared" si="15"/>
        <v>5910.3000000000011</v>
      </c>
      <c r="I158" s="28">
        <f t="shared" si="15"/>
        <v>938.58999999999992</v>
      </c>
      <c r="J158" s="28">
        <f t="shared" si="15"/>
        <v>5012.49</v>
      </c>
      <c r="K158" s="28">
        <f t="shared" si="15"/>
        <v>2549.59</v>
      </c>
      <c r="L158" s="28">
        <f t="shared" si="15"/>
        <v>1321.49</v>
      </c>
      <c r="M158" s="28">
        <f t="shared" si="15"/>
        <v>7800.0599999999995</v>
      </c>
      <c r="N158" s="28">
        <f t="shared" si="15"/>
        <v>80682.720000000001</v>
      </c>
    </row>
    <row r="159" spans="1:14" x14ac:dyDescent="0.2">
      <c r="A159" s="11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">
      <c r="A160" s="11" t="s">
        <v>249</v>
      </c>
      <c r="B160" s="33">
        <v>35.96</v>
      </c>
      <c r="C160" s="33">
        <v>35.96</v>
      </c>
      <c r="D160" s="33">
        <v>35.96</v>
      </c>
      <c r="E160" s="33">
        <v>36.06</v>
      </c>
      <c r="F160" s="33">
        <v>36.06</v>
      </c>
      <c r="G160" s="33">
        <v>32.950000000000003</v>
      </c>
      <c r="H160" s="33">
        <v>5.31</v>
      </c>
      <c r="I160" s="33">
        <v>53.03</v>
      </c>
      <c r="J160" s="33">
        <v>6.93</v>
      </c>
      <c r="K160" s="33">
        <v>53.15</v>
      </c>
      <c r="L160" s="33">
        <v>6.8100000000000005</v>
      </c>
      <c r="M160" s="33">
        <v>56.69</v>
      </c>
      <c r="N160" s="31">
        <f t="shared" ref="N160:N174" si="16">SUM(B160:M160)</f>
        <v>394.86999999999995</v>
      </c>
    </row>
    <row r="161" spans="1:14" x14ac:dyDescent="0.2">
      <c r="A161" s="11" t="s">
        <v>250</v>
      </c>
      <c r="B161" s="33">
        <v>1813.47</v>
      </c>
      <c r="C161" s="33">
        <v>3416.26</v>
      </c>
      <c r="D161" s="33">
        <v>1808.94</v>
      </c>
      <c r="E161" s="33">
        <v>4190.33</v>
      </c>
      <c r="F161" s="33">
        <v>1747.3600000000001</v>
      </c>
      <c r="G161" s="33">
        <v>2258.12</v>
      </c>
      <c r="H161" s="33">
        <v>2697.51</v>
      </c>
      <c r="I161" s="33">
        <v>3649.6400000000003</v>
      </c>
      <c r="J161" s="33">
        <v>2739.91</v>
      </c>
      <c r="K161" s="33">
        <v>1915.77</v>
      </c>
      <c r="L161" s="33">
        <v>3645.41</v>
      </c>
      <c r="M161" s="33">
        <v>3688.53</v>
      </c>
      <c r="N161" s="31">
        <f t="shared" si="16"/>
        <v>33571.25</v>
      </c>
    </row>
    <row r="162" spans="1:14" x14ac:dyDescent="0.2">
      <c r="A162" s="11" t="s">
        <v>251</v>
      </c>
      <c r="B162" s="33">
        <v>733.22</v>
      </c>
      <c r="C162" s="33">
        <v>403.38</v>
      </c>
      <c r="D162" s="33">
        <v>334.9</v>
      </c>
      <c r="E162" s="33">
        <v>286.83999999999997</v>
      </c>
      <c r="F162" s="33">
        <v>465.45</v>
      </c>
      <c r="G162" s="33">
        <v>368.82</v>
      </c>
      <c r="H162" s="33">
        <v>415.18</v>
      </c>
      <c r="I162" s="33">
        <v>391.16999999999996</v>
      </c>
      <c r="J162" s="33">
        <v>482.77</v>
      </c>
      <c r="K162" s="33">
        <v>355.15</v>
      </c>
      <c r="L162" s="33">
        <v>429.68</v>
      </c>
      <c r="M162" s="33">
        <v>438.16</v>
      </c>
      <c r="N162" s="31">
        <f t="shared" si="16"/>
        <v>5104.72</v>
      </c>
    </row>
    <row r="163" spans="1:14" x14ac:dyDescent="0.2">
      <c r="A163" s="11" t="s">
        <v>252</v>
      </c>
      <c r="B163" s="34">
        <v>213.61</v>
      </c>
      <c r="C163" s="34">
        <v>130.87</v>
      </c>
      <c r="D163" s="34">
        <v>130.87</v>
      </c>
      <c r="E163" s="34">
        <v>129.93</v>
      </c>
      <c r="F163" s="34">
        <v>131.72</v>
      </c>
      <c r="G163" s="34">
        <v>131.41</v>
      </c>
      <c r="H163" s="34">
        <v>130.99</v>
      </c>
      <c r="I163" s="34">
        <v>130.1</v>
      </c>
      <c r="J163" s="34">
        <v>130.69999999999999</v>
      </c>
      <c r="K163" s="34">
        <v>130.31</v>
      </c>
      <c r="L163" s="34">
        <v>129.19999999999999</v>
      </c>
      <c r="M163" s="33">
        <v>129.6</v>
      </c>
      <c r="N163" s="31">
        <f t="shared" si="16"/>
        <v>1649.31</v>
      </c>
    </row>
    <row r="164" spans="1:14" x14ac:dyDescent="0.2">
      <c r="A164" s="11" t="s">
        <v>103</v>
      </c>
      <c r="B164" s="33">
        <v>1827.42</v>
      </c>
      <c r="C164" s="33">
        <v>0</v>
      </c>
      <c r="D164" s="33">
        <v>168.38</v>
      </c>
      <c r="E164" s="33">
        <v>718.7</v>
      </c>
      <c r="F164" s="33">
        <v>0</v>
      </c>
      <c r="G164" s="33">
        <v>1608.65</v>
      </c>
      <c r="H164" s="33">
        <v>692.86</v>
      </c>
      <c r="I164" s="33">
        <v>0</v>
      </c>
      <c r="J164" s="33">
        <v>8149.22</v>
      </c>
      <c r="K164" s="33">
        <v>4682.09</v>
      </c>
      <c r="L164" s="33">
        <v>4379.1099999999997</v>
      </c>
      <c r="M164" s="33">
        <v>-948.7</v>
      </c>
      <c r="N164" s="31">
        <f t="shared" si="16"/>
        <v>21277.73</v>
      </c>
    </row>
    <row r="165" spans="1:14" x14ac:dyDescent="0.2">
      <c r="A165" s="11" t="s">
        <v>253</v>
      </c>
      <c r="B165" s="33">
        <v>9716.1</v>
      </c>
      <c r="C165" s="33">
        <v>4657.13</v>
      </c>
      <c r="D165" s="33">
        <v>5614.44</v>
      </c>
      <c r="E165" s="33">
        <v>4142.67</v>
      </c>
      <c r="F165" s="33">
        <v>0</v>
      </c>
      <c r="G165" s="33">
        <v>3590.4</v>
      </c>
      <c r="H165" s="33">
        <v>6059.34</v>
      </c>
      <c r="I165" s="33">
        <v>3899.96</v>
      </c>
      <c r="J165" s="33">
        <v>4364.5</v>
      </c>
      <c r="K165" s="33">
        <v>14122.39</v>
      </c>
      <c r="L165" s="33">
        <v>0</v>
      </c>
      <c r="M165" s="33">
        <v>8656.34</v>
      </c>
      <c r="N165" s="31">
        <f t="shared" si="16"/>
        <v>64823.270000000004</v>
      </c>
    </row>
    <row r="166" spans="1:14" x14ac:dyDescent="0.2">
      <c r="A166" s="11" t="s">
        <v>254</v>
      </c>
      <c r="B166" s="33">
        <v>5503.71</v>
      </c>
      <c r="C166" s="33">
        <v>5374.13</v>
      </c>
      <c r="D166" s="33">
        <v>5231.47</v>
      </c>
      <c r="E166" s="33">
        <v>9715.86</v>
      </c>
      <c r="F166" s="33">
        <v>2905.83</v>
      </c>
      <c r="G166" s="33">
        <v>2673.54</v>
      </c>
      <c r="H166" s="33">
        <v>2722.94</v>
      </c>
      <c r="I166" s="33">
        <v>2643.3199999999997</v>
      </c>
      <c r="J166" s="33">
        <v>2967.43</v>
      </c>
      <c r="K166" s="33">
        <v>1378.37</v>
      </c>
      <c r="L166" s="33">
        <v>1491.1399999999999</v>
      </c>
      <c r="M166" s="33">
        <v>1367.31</v>
      </c>
      <c r="N166" s="31">
        <f t="shared" si="16"/>
        <v>43975.05</v>
      </c>
    </row>
    <row r="167" spans="1:14" x14ac:dyDescent="0.2">
      <c r="A167" s="11" t="s">
        <v>104</v>
      </c>
      <c r="B167" s="34">
        <v>16304.2</v>
      </c>
      <c r="C167" s="34">
        <v>18831.04</v>
      </c>
      <c r="D167" s="34">
        <v>16556</v>
      </c>
      <c r="E167" s="34">
        <v>16490.21</v>
      </c>
      <c r="F167" s="34">
        <v>17772.349999999999</v>
      </c>
      <c r="G167" s="34">
        <v>16368.34</v>
      </c>
      <c r="H167" s="34">
        <v>13996.72</v>
      </c>
      <c r="I167" s="34">
        <v>17259.41</v>
      </c>
      <c r="J167" s="34">
        <v>17123.449999999997</v>
      </c>
      <c r="K167" s="34">
        <v>16052.04</v>
      </c>
      <c r="L167" s="34">
        <v>15747.970000000001</v>
      </c>
      <c r="M167" s="33">
        <v>16803.829999999998</v>
      </c>
      <c r="N167" s="31">
        <f t="shared" si="16"/>
        <v>199305.56000000003</v>
      </c>
    </row>
    <row r="168" spans="1:14" x14ac:dyDescent="0.2">
      <c r="A168" s="11" t="s">
        <v>105</v>
      </c>
      <c r="B168" s="33">
        <v>69.11</v>
      </c>
      <c r="C168" s="33">
        <v>9605.86</v>
      </c>
      <c r="D168" s="33">
        <v>11098.87</v>
      </c>
      <c r="E168" s="33">
        <v>0</v>
      </c>
      <c r="F168" s="33">
        <v>14634.85</v>
      </c>
      <c r="G168" s="33">
        <v>2835.0699999999997</v>
      </c>
      <c r="H168" s="33">
        <v>14657.36</v>
      </c>
      <c r="I168" s="33">
        <v>7397.52</v>
      </c>
      <c r="J168" s="33">
        <v>7746.9699999999993</v>
      </c>
      <c r="K168" s="33">
        <v>7340.38</v>
      </c>
      <c r="L168" s="33">
        <v>5534.5199999999995</v>
      </c>
      <c r="M168" s="33">
        <v>9273.6</v>
      </c>
      <c r="N168" s="31">
        <f t="shared" si="16"/>
        <v>90194.110000000015</v>
      </c>
    </row>
    <row r="169" spans="1:14" x14ac:dyDescent="0.2">
      <c r="A169" s="11" t="s">
        <v>255</v>
      </c>
      <c r="B169" s="33">
        <v>-2262.27</v>
      </c>
      <c r="C169" s="33">
        <v>15884.430000000002</v>
      </c>
      <c r="D169" s="33">
        <v>18408.09</v>
      </c>
      <c r="E169" s="33">
        <v>9363.0700000000015</v>
      </c>
      <c r="F169" s="33">
        <v>26802.93</v>
      </c>
      <c r="G169" s="33">
        <v>5039.7299999999996</v>
      </c>
      <c r="H169" s="33">
        <v>35616.230000000003</v>
      </c>
      <c r="I169" s="33">
        <v>14622.619999999999</v>
      </c>
      <c r="J169" s="33">
        <v>13757.220000000001</v>
      </c>
      <c r="K169" s="33">
        <v>11287.68</v>
      </c>
      <c r="L169" s="33">
        <v>10427.959999999999</v>
      </c>
      <c r="M169" s="33">
        <v>12940.75</v>
      </c>
      <c r="N169" s="31">
        <f t="shared" si="16"/>
        <v>171888.43999999997</v>
      </c>
    </row>
    <row r="170" spans="1:14" x14ac:dyDescent="0.2">
      <c r="A170" s="11" t="s">
        <v>173</v>
      </c>
      <c r="B170" s="33">
        <v>1302.3200000000002</v>
      </c>
      <c r="C170" s="33">
        <v>1440.6299999999999</v>
      </c>
      <c r="D170" s="33">
        <v>527.85</v>
      </c>
      <c r="E170" s="33">
        <v>360.31</v>
      </c>
      <c r="F170" s="33">
        <v>221.82</v>
      </c>
      <c r="G170" s="33">
        <v>125.64</v>
      </c>
      <c r="H170" s="33">
        <v>441.43</v>
      </c>
      <c r="I170" s="33">
        <v>355.36</v>
      </c>
      <c r="J170" s="33">
        <v>199.42000000000002</v>
      </c>
      <c r="K170" s="33">
        <v>1176.3899999999999</v>
      </c>
      <c r="L170" s="33">
        <v>899.05000000000007</v>
      </c>
      <c r="M170" s="33">
        <v>757.1</v>
      </c>
      <c r="N170" s="31">
        <f t="shared" si="16"/>
        <v>7807.3200000000006</v>
      </c>
    </row>
    <row r="171" spans="1:14" x14ac:dyDescent="0.2">
      <c r="A171" s="11" t="s">
        <v>331</v>
      </c>
      <c r="B171" s="34" t="s">
        <v>25</v>
      </c>
      <c r="C171" s="34" t="s">
        <v>25</v>
      </c>
      <c r="D171" s="33">
        <v>52.99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70.38</v>
      </c>
      <c r="N171" s="31">
        <f t="shared" si="16"/>
        <v>123.37</v>
      </c>
    </row>
    <row r="172" spans="1:14" x14ac:dyDescent="0.2">
      <c r="A172" s="11" t="s">
        <v>332</v>
      </c>
      <c r="B172" s="34" t="s">
        <v>25</v>
      </c>
      <c r="C172" s="34" t="s">
        <v>25</v>
      </c>
      <c r="D172" s="33">
        <v>-29.4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-41.26</v>
      </c>
      <c r="N172" s="31">
        <f t="shared" si="16"/>
        <v>-70.66</v>
      </c>
    </row>
    <row r="173" spans="1:14" x14ac:dyDescent="0.2">
      <c r="A173" s="11" t="s">
        <v>257</v>
      </c>
      <c r="B173" s="33">
        <v>-20.43</v>
      </c>
      <c r="C173" s="33">
        <v>-19.95</v>
      </c>
      <c r="D173" s="33">
        <v>-19.95</v>
      </c>
      <c r="E173" s="33">
        <v>-19.09</v>
      </c>
      <c r="F173" s="33">
        <v>-18.84</v>
      </c>
      <c r="G173" s="33">
        <v>-18.350000000000001</v>
      </c>
      <c r="H173" s="33">
        <v>-2.99</v>
      </c>
      <c r="I173" s="33">
        <v>-29.95</v>
      </c>
      <c r="J173" s="33">
        <v>-4.09</v>
      </c>
      <c r="K173" s="33">
        <v>-31.1</v>
      </c>
      <c r="L173" s="33">
        <v>-4.0599999999999996</v>
      </c>
      <c r="M173" s="33">
        <v>-33.24</v>
      </c>
      <c r="N173" s="31">
        <f t="shared" si="16"/>
        <v>-222.04000000000002</v>
      </c>
    </row>
    <row r="174" spans="1:14" x14ac:dyDescent="0.2">
      <c r="A174" s="11" t="s">
        <v>258</v>
      </c>
      <c r="B174" s="36">
        <v>-11363.779999999999</v>
      </c>
      <c r="C174" s="36">
        <v>-27585.239999999998</v>
      </c>
      <c r="D174" s="36">
        <v>-27204.47</v>
      </c>
      <c r="E174" s="36">
        <v>-16699.22</v>
      </c>
      <c r="F174" s="36">
        <v>-32276.609999999997</v>
      </c>
      <c r="G174" s="36">
        <v>-16000.53</v>
      </c>
      <c r="H174" s="36">
        <v>-38661.969999999994</v>
      </c>
      <c r="I174" s="36">
        <v>-24737.429999999997</v>
      </c>
      <c r="J174" s="36">
        <v>-29670.52</v>
      </c>
      <c r="K174" s="36">
        <v>-25125.830000000005</v>
      </c>
      <c r="L174" s="36">
        <v>-24538.469999999998</v>
      </c>
      <c r="M174" s="36">
        <v>-25258.180000000004</v>
      </c>
      <c r="N174" s="37">
        <f t="shared" si="16"/>
        <v>-299122.25</v>
      </c>
    </row>
    <row r="175" spans="1:14" s="1" customFormat="1" x14ac:dyDescent="0.2">
      <c r="A175" s="27" t="s">
        <v>11</v>
      </c>
      <c r="B175" s="28">
        <f>SUM(B160:B174)</f>
        <v>23872.640000000007</v>
      </c>
      <c r="C175" s="28">
        <f t="shared" ref="C175:N175" si="17">SUM(C160:C174)</f>
        <v>32174.500000000007</v>
      </c>
      <c r="D175" s="28">
        <f t="shared" si="17"/>
        <v>32714.939999999995</v>
      </c>
      <c r="E175" s="28">
        <f t="shared" si="17"/>
        <v>28715.67</v>
      </c>
      <c r="F175" s="28">
        <f t="shared" si="17"/>
        <v>32422.920000000002</v>
      </c>
      <c r="G175" s="28">
        <f t="shared" si="17"/>
        <v>19013.79</v>
      </c>
      <c r="H175" s="28">
        <f t="shared" si="17"/>
        <v>38770.909999999996</v>
      </c>
      <c r="I175" s="28">
        <f t="shared" si="17"/>
        <v>25634.750000000011</v>
      </c>
      <c r="J175" s="28">
        <f t="shared" si="17"/>
        <v>27993.91</v>
      </c>
      <c r="K175" s="28">
        <f t="shared" si="17"/>
        <v>33336.789999999994</v>
      </c>
      <c r="L175" s="28">
        <f t="shared" si="17"/>
        <v>18148.320000000011</v>
      </c>
      <c r="M175" s="28">
        <f t="shared" si="17"/>
        <v>27900.909999999993</v>
      </c>
      <c r="N175" s="28">
        <f t="shared" si="17"/>
        <v>340700.04999999981</v>
      </c>
    </row>
    <row r="176" spans="1:14" x14ac:dyDescent="0.2">
      <c r="A176" s="11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">
      <c r="A177" s="11" t="s">
        <v>333</v>
      </c>
      <c r="B177" s="34" t="s">
        <v>25</v>
      </c>
      <c r="C177" s="34" t="s">
        <v>25</v>
      </c>
      <c r="D177" s="34" t="s">
        <v>25</v>
      </c>
      <c r="E177" s="34" t="s">
        <v>25</v>
      </c>
      <c r="F177" s="34" t="s">
        <v>25</v>
      </c>
      <c r="G177" s="34" t="s">
        <v>25</v>
      </c>
      <c r="H177" s="34" t="s">
        <v>25</v>
      </c>
      <c r="I177" s="33">
        <v>210.37</v>
      </c>
      <c r="J177" s="33">
        <v>0</v>
      </c>
      <c r="K177" s="33">
        <v>0</v>
      </c>
      <c r="L177" s="33">
        <v>0</v>
      </c>
      <c r="M177" s="33">
        <v>0</v>
      </c>
      <c r="N177" s="31">
        <f t="shared" ref="N177:N187" si="18">SUM(B177:M177)</f>
        <v>210.37</v>
      </c>
    </row>
    <row r="178" spans="1:14" x14ac:dyDescent="0.2">
      <c r="A178" s="11" t="s">
        <v>259</v>
      </c>
      <c r="B178" s="33">
        <v>-1607</v>
      </c>
      <c r="C178" s="33">
        <v>37715.75</v>
      </c>
      <c r="D178" s="33">
        <v>4.99</v>
      </c>
      <c r="E178" s="33">
        <v>37873.47</v>
      </c>
      <c r="F178" s="33">
        <v>45978.01</v>
      </c>
      <c r="G178" s="33">
        <v>6850.55</v>
      </c>
      <c r="H178" s="33">
        <v>4840.7199999999993</v>
      </c>
      <c r="I178" s="33">
        <v>48023.520000000004</v>
      </c>
      <c r="J178" s="33">
        <v>26.47</v>
      </c>
      <c r="K178" s="33">
        <v>47015.009999999995</v>
      </c>
      <c r="L178" s="33">
        <v>58278.1</v>
      </c>
      <c r="M178" s="33">
        <v>2770.54</v>
      </c>
      <c r="N178" s="31">
        <f t="shared" si="18"/>
        <v>287770.12999999995</v>
      </c>
    </row>
    <row r="179" spans="1:14" x14ac:dyDescent="0.2">
      <c r="A179" s="11" t="s">
        <v>260</v>
      </c>
      <c r="B179" s="34" t="s">
        <v>25</v>
      </c>
      <c r="C179" s="33">
        <v>27.28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1">
        <f t="shared" si="18"/>
        <v>27.28</v>
      </c>
    </row>
    <row r="180" spans="1:14" x14ac:dyDescent="0.2">
      <c r="A180" s="11" t="s">
        <v>262</v>
      </c>
      <c r="B180" s="34" t="s">
        <v>25</v>
      </c>
      <c r="C180" s="34" t="s">
        <v>25</v>
      </c>
      <c r="D180" s="34" t="s">
        <v>25</v>
      </c>
      <c r="E180" s="33">
        <v>1745.27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1581.39</v>
      </c>
      <c r="N180" s="31">
        <f t="shared" si="18"/>
        <v>3326.66</v>
      </c>
    </row>
    <row r="181" spans="1:14" x14ac:dyDescent="0.2">
      <c r="A181" s="11" t="s">
        <v>313</v>
      </c>
      <c r="B181" s="34" t="s">
        <v>25</v>
      </c>
      <c r="C181" s="34" t="s">
        <v>25</v>
      </c>
      <c r="D181" s="34" t="s">
        <v>25</v>
      </c>
      <c r="E181" s="34" t="s">
        <v>25</v>
      </c>
      <c r="F181" s="34" t="s">
        <v>25</v>
      </c>
      <c r="G181" s="34" t="s">
        <v>25</v>
      </c>
      <c r="H181" s="34" t="s">
        <v>25</v>
      </c>
      <c r="I181" s="33">
        <v>21.86</v>
      </c>
      <c r="J181" s="33">
        <v>0</v>
      </c>
      <c r="K181" s="33">
        <v>0</v>
      </c>
      <c r="L181" s="33">
        <v>0</v>
      </c>
      <c r="M181" s="33">
        <v>0</v>
      </c>
      <c r="N181" s="31">
        <f t="shared" si="18"/>
        <v>21.86</v>
      </c>
    </row>
    <row r="182" spans="1:14" x14ac:dyDescent="0.2">
      <c r="A182" s="11" t="s">
        <v>182</v>
      </c>
      <c r="B182" s="33">
        <v>46.55</v>
      </c>
      <c r="C182" s="33">
        <v>0</v>
      </c>
      <c r="D182" s="33">
        <v>385</v>
      </c>
      <c r="E182" s="33">
        <v>1700</v>
      </c>
      <c r="F182" s="33">
        <v>0</v>
      </c>
      <c r="G182" s="33">
        <v>0</v>
      </c>
      <c r="H182" s="33">
        <v>333.57</v>
      </c>
      <c r="I182" s="33">
        <v>1168.51</v>
      </c>
      <c r="J182" s="33">
        <v>108.09</v>
      </c>
      <c r="K182" s="33">
        <v>30.86</v>
      </c>
      <c r="L182" s="33">
        <v>5277.97</v>
      </c>
      <c r="M182" s="33">
        <v>388.56</v>
      </c>
      <c r="N182" s="31">
        <f t="shared" si="18"/>
        <v>9439.11</v>
      </c>
    </row>
    <row r="183" spans="1:14" x14ac:dyDescent="0.2">
      <c r="A183" s="11" t="s">
        <v>334</v>
      </c>
      <c r="B183" s="34" t="s">
        <v>25</v>
      </c>
      <c r="C183" s="34" t="s">
        <v>25</v>
      </c>
      <c r="D183" s="34" t="s">
        <v>25</v>
      </c>
      <c r="E183" s="34" t="s">
        <v>25</v>
      </c>
      <c r="F183" s="34">
        <v>770</v>
      </c>
      <c r="G183" s="34">
        <v>0</v>
      </c>
      <c r="H183" s="34">
        <v>1739.2</v>
      </c>
      <c r="I183" s="34">
        <v>869.6</v>
      </c>
      <c r="J183" s="34">
        <v>0</v>
      </c>
      <c r="K183" s="34">
        <v>1021.91</v>
      </c>
      <c r="L183" s="34">
        <v>0</v>
      </c>
      <c r="M183" s="33">
        <v>0</v>
      </c>
      <c r="N183" s="31">
        <f t="shared" si="18"/>
        <v>4400.71</v>
      </c>
    </row>
    <row r="184" spans="1:14" x14ac:dyDescent="0.2">
      <c r="A184" s="11" t="s">
        <v>267</v>
      </c>
      <c r="B184" s="33">
        <v>117.33</v>
      </c>
      <c r="C184" s="33">
        <v>6.4</v>
      </c>
      <c r="D184" s="33">
        <v>155.43</v>
      </c>
      <c r="E184" s="33">
        <v>7.39</v>
      </c>
      <c r="F184" s="33">
        <v>-1.58</v>
      </c>
      <c r="G184" s="33">
        <v>78.38</v>
      </c>
      <c r="H184" s="33">
        <v>5.4</v>
      </c>
      <c r="I184" s="33">
        <v>78.98</v>
      </c>
      <c r="J184" s="33">
        <v>78.98</v>
      </c>
      <c r="K184" s="33">
        <v>152.84</v>
      </c>
      <c r="L184" s="33">
        <v>6.83</v>
      </c>
      <c r="M184" s="33">
        <v>154.55000000000001</v>
      </c>
      <c r="N184" s="31">
        <f t="shared" si="18"/>
        <v>840.93000000000006</v>
      </c>
    </row>
    <row r="185" spans="1:14" x14ac:dyDescent="0.2">
      <c r="A185" s="11" t="s">
        <v>268</v>
      </c>
      <c r="B185" s="34" t="s">
        <v>25</v>
      </c>
      <c r="C185" s="34" t="s">
        <v>25</v>
      </c>
      <c r="D185" s="34" t="s">
        <v>25</v>
      </c>
      <c r="E185" s="34" t="s">
        <v>25</v>
      </c>
      <c r="F185" s="34" t="s">
        <v>25</v>
      </c>
      <c r="G185" s="34" t="s">
        <v>25</v>
      </c>
      <c r="H185" s="34" t="s">
        <v>25</v>
      </c>
      <c r="I185" s="34" t="s">
        <v>25</v>
      </c>
      <c r="J185" s="34" t="s">
        <v>25</v>
      </c>
      <c r="K185" s="34" t="s">
        <v>25</v>
      </c>
      <c r="L185" s="34" t="s">
        <v>25</v>
      </c>
      <c r="M185" s="33">
        <v>500</v>
      </c>
      <c r="N185" s="31">
        <f t="shared" si="18"/>
        <v>500</v>
      </c>
    </row>
    <row r="186" spans="1:14" x14ac:dyDescent="0.2">
      <c r="A186" s="11" t="s">
        <v>107</v>
      </c>
      <c r="B186" s="33">
        <v>214.68</v>
      </c>
      <c r="C186" s="33">
        <v>0</v>
      </c>
      <c r="D186" s="33">
        <v>0</v>
      </c>
      <c r="E186" s="33">
        <v>0</v>
      </c>
      <c r="F186" s="33">
        <v>1050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2377.5</v>
      </c>
      <c r="N186" s="31">
        <f t="shared" si="18"/>
        <v>3642.1800000000003</v>
      </c>
    </row>
    <row r="187" spans="1:14" x14ac:dyDescent="0.2">
      <c r="A187" s="11" t="s">
        <v>108</v>
      </c>
      <c r="B187" s="35" t="s">
        <v>25</v>
      </c>
      <c r="C187" s="35" t="s">
        <v>25</v>
      </c>
      <c r="D187" s="35" t="s">
        <v>25</v>
      </c>
      <c r="E187" s="35" t="s">
        <v>25</v>
      </c>
      <c r="F187" s="35" t="s">
        <v>25</v>
      </c>
      <c r="G187" s="36">
        <v>378.88</v>
      </c>
      <c r="H187" s="36">
        <v>212.96</v>
      </c>
      <c r="I187" s="36">
        <v>134</v>
      </c>
      <c r="J187" s="36">
        <v>521.22</v>
      </c>
      <c r="K187" s="36">
        <v>0</v>
      </c>
      <c r="L187" s="36">
        <v>0</v>
      </c>
      <c r="M187" s="36">
        <v>2916.26</v>
      </c>
      <c r="N187" s="37">
        <f t="shared" si="18"/>
        <v>4163.32</v>
      </c>
    </row>
    <row r="188" spans="1:14" s="1" customFormat="1" x14ac:dyDescent="0.2">
      <c r="A188" s="27" t="s">
        <v>6</v>
      </c>
      <c r="B188" s="28">
        <f>SUM(B177:B187)</f>
        <v>-1228.44</v>
      </c>
      <c r="C188" s="28">
        <f t="shared" ref="C188:N188" si="19">SUM(C177:C187)</f>
        <v>37749.43</v>
      </c>
      <c r="D188" s="28">
        <f t="shared" si="19"/>
        <v>545.42000000000007</v>
      </c>
      <c r="E188" s="28">
        <f t="shared" si="19"/>
        <v>41326.129999999997</v>
      </c>
      <c r="F188" s="28">
        <f t="shared" si="19"/>
        <v>47796.43</v>
      </c>
      <c r="G188" s="28">
        <f t="shared" si="19"/>
        <v>7307.81</v>
      </c>
      <c r="H188" s="28">
        <f t="shared" si="19"/>
        <v>7131.8499999999985</v>
      </c>
      <c r="I188" s="28">
        <f t="shared" si="19"/>
        <v>50506.840000000011</v>
      </c>
      <c r="J188" s="28">
        <f t="shared" si="19"/>
        <v>734.76</v>
      </c>
      <c r="K188" s="28">
        <f t="shared" si="19"/>
        <v>48220.619999999995</v>
      </c>
      <c r="L188" s="28">
        <f t="shared" si="19"/>
        <v>63562.9</v>
      </c>
      <c r="M188" s="28">
        <f t="shared" si="19"/>
        <v>10688.800000000001</v>
      </c>
      <c r="N188" s="28">
        <f t="shared" si="19"/>
        <v>314342.54999999993</v>
      </c>
    </row>
    <row r="189" spans="1:14" x14ac:dyDescent="0.2">
      <c r="A189" s="11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">
      <c r="A190" s="11" t="s">
        <v>109</v>
      </c>
      <c r="B190" s="33">
        <v>307.69</v>
      </c>
      <c r="C190" s="33">
        <v>400</v>
      </c>
      <c r="D190" s="33">
        <v>99</v>
      </c>
      <c r="E190" s="33">
        <v>758</v>
      </c>
      <c r="F190" s="33">
        <v>700</v>
      </c>
      <c r="G190" s="33">
        <v>505.5</v>
      </c>
      <c r="H190" s="33">
        <v>84</v>
      </c>
      <c r="I190" s="33">
        <v>694.45</v>
      </c>
      <c r="J190" s="33">
        <v>964</v>
      </c>
      <c r="K190" s="33">
        <v>683.91</v>
      </c>
      <c r="L190" s="33">
        <v>25</v>
      </c>
      <c r="M190" s="33">
        <v>729.84</v>
      </c>
      <c r="N190" s="31">
        <f t="shared" ref="N190:N196" si="20">SUM(B190:M190)</f>
        <v>5951.39</v>
      </c>
    </row>
    <row r="191" spans="1:14" x14ac:dyDescent="0.2">
      <c r="A191" s="11" t="s">
        <v>110</v>
      </c>
      <c r="B191" s="34" t="s">
        <v>25</v>
      </c>
      <c r="C191" s="34" t="s">
        <v>25</v>
      </c>
      <c r="D191" s="34" t="s">
        <v>25</v>
      </c>
      <c r="E191" s="34" t="s">
        <v>25</v>
      </c>
      <c r="F191" s="34" t="s">
        <v>25</v>
      </c>
      <c r="G191" s="33">
        <v>50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4400</v>
      </c>
      <c r="N191" s="31">
        <f t="shared" si="20"/>
        <v>4450</v>
      </c>
    </row>
    <row r="192" spans="1:14" x14ac:dyDescent="0.2">
      <c r="A192" s="11" t="s">
        <v>335</v>
      </c>
      <c r="B192" s="34" t="s">
        <v>25</v>
      </c>
      <c r="C192" s="34" t="s">
        <v>25</v>
      </c>
      <c r="D192" s="34" t="s">
        <v>25</v>
      </c>
      <c r="E192" s="34" t="s">
        <v>25</v>
      </c>
      <c r="F192" s="34" t="s">
        <v>25</v>
      </c>
      <c r="G192" s="34" t="s">
        <v>25</v>
      </c>
      <c r="H192" s="34" t="s">
        <v>25</v>
      </c>
      <c r="I192" s="34" t="s">
        <v>25</v>
      </c>
      <c r="J192" s="33">
        <v>150</v>
      </c>
      <c r="K192" s="33">
        <v>0</v>
      </c>
      <c r="L192" s="33">
        <v>0</v>
      </c>
      <c r="M192" s="33">
        <v>0</v>
      </c>
      <c r="N192" s="31">
        <f t="shared" si="20"/>
        <v>150</v>
      </c>
    </row>
    <row r="193" spans="1:14" x14ac:dyDescent="0.2">
      <c r="A193" s="11" t="s">
        <v>165</v>
      </c>
      <c r="B193" s="34" t="s">
        <v>25</v>
      </c>
      <c r="C193" s="34" t="s">
        <v>25</v>
      </c>
      <c r="D193" s="34" t="s">
        <v>25</v>
      </c>
      <c r="E193" s="34" t="s">
        <v>25</v>
      </c>
      <c r="F193" s="34" t="s">
        <v>25</v>
      </c>
      <c r="G193" s="34" t="s">
        <v>25</v>
      </c>
      <c r="H193" s="33">
        <v>497.5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1">
        <f t="shared" si="20"/>
        <v>497.5</v>
      </c>
    </row>
    <row r="194" spans="1:14" x14ac:dyDescent="0.2">
      <c r="A194" s="11" t="s">
        <v>336</v>
      </c>
      <c r="B194" s="33">
        <v>497.5</v>
      </c>
      <c r="C194" s="33">
        <v>0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1">
        <f t="shared" si="20"/>
        <v>497.5</v>
      </c>
    </row>
    <row r="195" spans="1:14" x14ac:dyDescent="0.2">
      <c r="A195" s="11" t="s">
        <v>159</v>
      </c>
      <c r="B195" s="34" t="s">
        <v>25</v>
      </c>
      <c r="C195" s="34" t="s">
        <v>25</v>
      </c>
      <c r="D195" s="34" t="s">
        <v>25</v>
      </c>
      <c r="E195" s="34" t="s">
        <v>25</v>
      </c>
      <c r="F195" s="34" t="s">
        <v>25</v>
      </c>
      <c r="G195" s="34" t="s">
        <v>25</v>
      </c>
      <c r="H195" s="34" t="s">
        <v>25</v>
      </c>
      <c r="I195" s="34" t="s">
        <v>25</v>
      </c>
      <c r="J195" s="34" t="s">
        <v>25</v>
      </c>
      <c r="K195" s="34" t="s">
        <v>25</v>
      </c>
      <c r="L195" s="34">
        <v>50</v>
      </c>
      <c r="M195" s="33">
        <v>0</v>
      </c>
      <c r="N195" s="31">
        <f t="shared" si="20"/>
        <v>50</v>
      </c>
    </row>
    <row r="196" spans="1:14" x14ac:dyDescent="0.2">
      <c r="A196" s="11" t="s">
        <v>111</v>
      </c>
      <c r="B196" s="36">
        <v>6526.86</v>
      </c>
      <c r="C196" s="36">
        <v>6526.86</v>
      </c>
      <c r="D196" s="36">
        <v>6526.88</v>
      </c>
      <c r="E196" s="36">
        <v>6771.64</v>
      </c>
      <c r="F196" s="36">
        <v>6771.64</v>
      </c>
      <c r="G196" s="36">
        <v>6771.64</v>
      </c>
      <c r="H196" s="36">
        <v>6771.64</v>
      </c>
      <c r="I196" s="36">
        <v>14271.64</v>
      </c>
      <c r="J196" s="36">
        <v>6771.64</v>
      </c>
      <c r="K196" s="36">
        <v>6771.64</v>
      </c>
      <c r="L196" s="36">
        <v>16771.64</v>
      </c>
      <c r="M196" s="36">
        <v>6771.64</v>
      </c>
      <c r="N196" s="37">
        <f t="shared" si="20"/>
        <v>98025.36</v>
      </c>
    </row>
    <row r="197" spans="1:14" s="1" customFormat="1" x14ac:dyDescent="0.2">
      <c r="A197" s="27" t="s">
        <v>13</v>
      </c>
      <c r="B197" s="28">
        <f>SUM(B190:B196)</f>
        <v>7332.0499999999993</v>
      </c>
      <c r="C197" s="28">
        <f t="shared" ref="C197:N197" si="21">SUM(C190:C196)</f>
        <v>6926.86</v>
      </c>
      <c r="D197" s="28">
        <f t="shared" si="21"/>
        <v>6625.88</v>
      </c>
      <c r="E197" s="28">
        <f t="shared" si="21"/>
        <v>7529.64</v>
      </c>
      <c r="F197" s="28">
        <f t="shared" si="21"/>
        <v>7471.64</v>
      </c>
      <c r="G197" s="28">
        <f t="shared" si="21"/>
        <v>7327.14</v>
      </c>
      <c r="H197" s="28">
        <f t="shared" si="21"/>
        <v>7353.14</v>
      </c>
      <c r="I197" s="28">
        <f t="shared" si="21"/>
        <v>14966.09</v>
      </c>
      <c r="J197" s="28">
        <f t="shared" si="21"/>
        <v>7885.64</v>
      </c>
      <c r="K197" s="28">
        <f t="shared" si="21"/>
        <v>7455.55</v>
      </c>
      <c r="L197" s="28">
        <f t="shared" si="21"/>
        <v>16846.64</v>
      </c>
      <c r="M197" s="28">
        <f t="shared" si="21"/>
        <v>11901.48</v>
      </c>
      <c r="N197" s="28">
        <f t="shared" si="21"/>
        <v>109621.75</v>
      </c>
    </row>
    <row r="198" spans="1:14" x14ac:dyDescent="0.2">
      <c r="A198" s="11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x14ac:dyDescent="0.2">
      <c r="A199" s="11" t="s">
        <v>112</v>
      </c>
      <c r="B199" s="33">
        <v>299.43000000000006</v>
      </c>
      <c r="C199" s="33">
        <v>295.09000000000003</v>
      </c>
      <c r="D199" s="33">
        <v>1068.1400000000001</v>
      </c>
      <c r="E199" s="33">
        <v>902.58999999999992</v>
      </c>
      <c r="F199" s="33">
        <v>851.5</v>
      </c>
      <c r="G199" s="33">
        <v>728.71000000000015</v>
      </c>
      <c r="H199" s="33">
        <v>467.4</v>
      </c>
      <c r="I199" s="33">
        <v>572.87</v>
      </c>
      <c r="J199" s="33">
        <v>1121.81</v>
      </c>
      <c r="K199" s="33">
        <v>977.55</v>
      </c>
      <c r="L199" s="33">
        <v>1681.71</v>
      </c>
      <c r="M199" s="33">
        <v>1815.39</v>
      </c>
      <c r="N199" s="31">
        <f t="shared" ref="N199:N203" si="22">SUM(B199:M199)</f>
        <v>10782.189999999999</v>
      </c>
    </row>
    <row r="200" spans="1:14" x14ac:dyDescent="0.2">
      <c r="A200" s="11" t="s">
        <v>114</v>
      </c>
      <c r="B200" s="33">
        <v>88.87</v>
      </c>
      <c r="C200" s="33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1">
        <f t="shared" si="22"/>
        <v>88.87</v>
      </c>
    </row>
    <row r="201" spans="1:14" x14ac:dyDescent="0.2">
      <c r="A201" s="11" t="s">
        <v>187</v>
      </c>
      <c r="B201" s="34" t="s">
        <v>25</v>
      </c>
      <c r="C201" s="34" t="s">
        <v>25</v>
      </c>
      <c r="D201" s="33">
        <v>29.23</v>
      </c>
      <c r="E201" s="33">
        <v>21.79</v>
      </c>
      <c r="F201" s="33">
        <v>0</v>
      </c>
      <c r="G201" s="33">
        <v>8.7799999999999994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1">
        <f t="shared" si="22"/>
        <v>59.8</v>
      </c>
    </row>
    <row r="202" spans="1:14" x14ac:dyDescent="0.2">
      <c r="A202" s="11" t="s">
        <v>337</v>
      </c>
      <c r="B202" s="34" t="s">
        <v>25</v>
      </c>
      <c r="C202" s="34" t="s">
        <v>25</v>
      </c>
      <c r="D202" s="34" t="s">
        <v>25</v>
      </c>
      <c r="E202" s="34" t="s">
        <v>25</v>
      </c>
      <c r="F202" s="33">
        <v>26.63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1">
        <f t="shared" si="22"/>
        <v>26.63</v>
      </c>
    </row>
    <row r="203" spans="1:14" x14ac:dyDescent="0.2">
      <c r="A203" s="11" t="s">
        <v>115</v>
      </c>
      <c r="B203" s="35" t="s">
        <v>25</v>
      </c>
      <c r="C203" s="35" t="s">
        <v>25</v>
      </c>
      <c r="D203" s="35" t="s">
        <v>25</v>
      </c>
      <c r="E203" s="35" t="s">
        <v>25</v>
      </c>
      <c r="F203" s="35" t="s">
        <v>25</v>
      </c>
      <c r="G203" s="35" t="s">
        <v>25</v>
      </c>
      <c r="H203" s="35" t="s">
        <v>25</v>
      </c>
      <c r="I203" s="35" t="s">
        <v>25</v>
      </c>
      <c r="J203" s="35" t="s">
        <v>25</v>
      </c>
      <c r="K203" s="35">
        <v>77.63</v>
      </c>
      <c r="L203" s="35">
        <v>0</v>
      </c>
      <c r="M203" s="36">
        <v>0</v>
      </c>
      <c r="N203" s="37">
        <f t="shared" si="22"/>
        <v>77.63</v>
      </c>
    </row>
    <row r="204" spans="1:14" s="1" customFormat="1" x14ac:dyDescent="0.2">
      <c r="A204" s="27" t="s">
        <v>4</v>
      </c>
      <c r="B204" s="28">
        <f>SUM(B199:B203)</f>
        <v>388.30000000000007</v>
      </c>
      <c r="C204" s="28">
        <f t="shared" ref="C204:N204" si="23">SUM(C199:C203)</f>
        <v>295.09000000000003</v>
      </c>
      <c r="D204" s="28">
        <f t="shared" si="23"/>
        <v>1097.3700000000001</v>
      </c>
      <c r="E204" s="28">
        <f t="shared" si="23"/>
        <v>924.37999999999988</v>
      </c>
      <c r="F204" s="28">
        <f t="shared" si="23"/>
        <v>878.13</v>
      </c>
      <c r="G204" s="28">
        <f t="shared" si="23"/>
        <v>737.49000000000012</v>
      </c>
      <c r="H204" s="28">
        <f t="shared" si="23"/>
        <v>467.4</v>
      </c>
      <c r="I204" s="28">
        <f t="shared" si="23"/>
        <v>572.87</v>
      </c>
      <c r="J204" s="28">
        <f t="shared" si="23"/>
        <v>1121.81</v>
      </c>
      <c r="K204" s="28">
        <f t="shared" si="23"/>
        <v>1055.1799999999998</v>
      </c>
      <c r="L204" s="28">
        <f t="shared" si="23"/>
        <v>1681.71</v>
      </c>
      <c r="M204" s="28">
        <f t="shared" si="23"/>
        <v>1815.39</v>
      </c>
      <c r="N204" s="28">
        <f t="shared" si="23"/>
        <v>11035.119999999997</v>
      </c>
    </row>
    <row r="205" spans="1:14" x14ac:dyDescent="0.2">
      <c r="A205" s="11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x14ac:dyDescent="0.2">
      <c r="A206" s="11" t="s">
        <v>273</v>
      </c>
      <c r="B206" s="34" t="s">
        <v>25</v>
      </c>
      <c r="C206" s="34" t="s">
        <v>25</v>
      </c>
      <c r="D206" s="34" t="s">
        <v>25</v>
      </c>
      <c r="E206" s="34" t="s">
        <v>25</v>
      </c>
      <c r="F206" s="34" t="s">
        <v>25</v>
      </c>
      <c r="G206" s="33">
        <v>33.58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1">
        <f t="shared" ref="N206:N230" si="24">SUM(B206:M206)</f>
        <v>33.58</v>
      </c>
    </row>
    <row r="207" spans="1:14" x14ac:dyDescent="0.2">
      <c r="A207" s="11" t="s">
        <v>160</v>
      </c>
      <c r="B207" s="34" t="s">
        <v>25</v>
      </c>
      <c r="C207" s="34" t="s">
        <v>25</v>
      </c>
      <c r="D207" s="33">
        <v>11</v>
      </c>
      <c r="E207" s="33">
        <v>55.03</v>
      </c>
      <c r="F207" s="33">
        <v>0</v>
      </c>
      <c r="G207" s="33">
        <v>8.0299999999999994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1">
        <f t="shared" si="24"/>
        <v>74.06</v>
      </c>
    </row>
    <row r="208" spans="1:14" x14ac:dyDescent="0.2">
      <c r="A208" s="11" t="s">
        <v>116</v>
      </c>
      <c r="B208" s="33">
        <v>1818.3000000000004</v>
      </c>
      <c r="C208" s="33">
        <v>7142.7100000000009</v>
      </c>
      <c r="D208" s="33">
        <v>14164.220000000001</v>
      </c>
      <c r="E208" s="33">
        <v>22167.590000000004</v>
      </c>
      <c r="F208" s="33">
        <v>4476.93</v>
      </c>
      <c r="G208" s="33">
        <v>10192.900000000001</v>
      </c>
      <c r="H208" s="33">
        <v>7025.0100000000011</v>
      </c>
      <c r="I208" s="33">
        <v>12279.39</v>
      </c>
      <c r="J208" s="33">
        <v>5931.8099999999986</v>
      </c>
      <c r="K208" s="33">
        <v>12793.18</v>
      </c>
      <c r="L208" s="33">
        <v>10966.56</v>
      </c>
      <c r="M208" s="33">
        <v>20091.719999999998</v>
      </c>
      <c r="N208" s="31">
        <f t="shared" si="24"/>
        <v>129050.32</v>
      </c>
    </row>
    <row r="209" spans="1:14" x14ac:dyDescent="0.2">
      <c r="A209" s="11" t="s">
        <v>161</v>
      </c>
      <c r="B209" s="34" t="s">
        <v>25</v>
      </c>
      <c r="C209" s="34" t="s">
        <v>25</v>
      </c>
      <c r="D209" s="34">
        <v>27.48</v>
      </c>
      <c r="E209" s="34">
        <v>0</v>
      </c>
      <c r="F209" s="34">
        <v>0</v>
      </c>
      <c r="G209" s="34">
        <v>6.97</v>
      </c>
      <c r="H209" s="34">
        <v>0</v>
      </c>
      <c r="I209" s="34">
        <v>139.29</v>
      </c>
      <c r="J209" s="34">
        <v>35.69</v>
      </c>
      <c r="K209" s="34">
        <v>0</v>
      </c>
      <c r="L209" s="34">
        <v>0</v>
      </c>
      <c r="M209" s="33">
        <v>0</v>
      </c>
      <c r="N209" s="31">
        <f t="shared" si="24"/>
        <v>209.43</v>
      </c>
    </row>
    <row r="210" spans="1:14" x14ac:dyDescent="0.2">
      <c r="A210" s="11" t="s">
        <v>117</v>
      </c>
      <c r="B210" s="34" t="s">
        <v>25</v>
      </c>
      <c r="C210" s="34" t="s">
        <v>25</v>
      </c>
      <c r="D210" s="34" t="s">
        <v>25</v>
      </c>
      <c r="E210" s="34" t="s">
        <v>25</v>
      </c>
      <c r="F210" s="34" t="s">
        <v>25</v>
      </c>
      <c r="G210" s="34" t="s">
        <v>25</v>
      </c>
      <c r="H210" s="34" t="s">
        <v>25</v>
      </c>
      <c r="I210" s="34" t="s">
        <v>25</v>
      </c>
      <c r="J210" s="33">
        <v>35.54</v>
      </c>
      <c r="K210" s="33">
        <v>0</v>
      </c>
      <c r="L210" s="33">
        <v>0</v>
      </c>
      <c r="M210" s="33">
        <v>61.8</v>
      </c>
      <c r="N210" s="31">
        <f t="shared" si="24"/>
        <v>97.34</v>
      </c>
    </row>
    <row r="211" spans="1:14" x14ac:dyDescent="0.2">
      <c r="A211" s="11" t="s">
        <v>338</v>
      </c>
      <c r="B211" s="34" t="s">
        <v>25</v>
      </c>
      <c r="C211" s="34" t="s">
        <v>25</v>
      </c>
      <c r="D211" s="33">
        <v>1051.5899999999999</v>
      </c>
      <c r="E211" s="33">
        <v>0</v>
      </c>
      <c r="F211" s="33">
        <v>454.75</v>
      </c>
      <c r="G211" s="33">
        <v>1575.48</v>
      </c>
      <c r="H211" s="33">
        <v>0</v>
      </c>
      <c r="I211" s="33">
        <v>920.38</v>
      </c>
      <c r="J211" s="33">
        <v>0</v>
      </c>
      <c r="K211" s="33">
        <v>0</v>
      </c>
      <c r="L211" s="33">
        <v>0</v>
      </c>
      <c r="M211" s="33">
        <v>1058.51</v>
      </c>
      <c r="N211" s="31">
        <f t="shared" si="24"/>
        <v>5060.71</v>
      </c>
    </row>
    <row r="212" spans="1:14" x14ac:dyDescent="0.2">
      <c r="A212" s="11" t="s">
        <v>118</v>
      </c>
      <c r="B212" s="34" t="s">
        <v>25</v>
      </c>
      <c r="C212" s="34" t="s">
        <v>25</v>
      </c>
      <c r="D212" s="34" t="s">
        <v>25</v>
      </c>
      <c r="E212" s="34" t="s">
        <v>25</v>
      </c>
      <c r="F212" s="33">
        <v>31.42</v>
      </c>
      <c r="G212" s="33">
        <v>0</v>
      </c>
      <c r="H212" s="33">
        <v>0</v>
      </c>
      <c r="I212" s="33">
        <v>0</v>
      </c>
      <c r="J212" s="33">
        <v>0</v>
      </c>
      <c r="K212" s="33">
        <v>144.53</v>
      </c>
      <c r="L212" s="33">
        <v>0</v>
      </c>
      <c r="M212" s="33">
        <v>0</v>
      </c>
      <c r="N212" s="31">
        <f t="shared" si="24"/>
        <v>175.95</v>
      </c>
    </row>
    <row r="213" spans="1:14" x14ac:dyDescent="0.2">
      <c r="A213" s="11" t="s">
        <v>167</v>
      </c>
      <c r="B213" s="33">
        <v>488.3</v>
      </c>
      <c r="C213" s="33">
        <v>376.14</v>
      </c>
      <c r="D213" s="33">
        <v>456.01</v>
      </c>
      <c r="E213" s="33">
        <v>12.17</v>
      </c>
      <c r="F213" s="33">
        <v>0</v>
      </c>
      <c r="G213" s="33">
        <v>123.86</v>
      </c>
      <c r="H213" s="33">
        <v>42.05</v>
      </c>
      <c r="I213" s="33">
        <v>0</v>
      </c>
      <c r="J213" s="33">
        <v>0</v>
      </c>
      <c r="K213" s="33">
        <v>0</v>
      </c>
      <c r="L213" s="33">
        <v>445.14000000000004</v>
      </c>
      <c r="M213" s="33">
        <v>576.66</v>
      </c>
      <c r="N213" s="31">
        <f t="shared" si="24"/>
        <v>2520.33</v>
      </c>
    </row>
    <row r="214" spans="1:14" x14ac:dyDescent="0.2">
      <c r="A214" s="11" t="s">
        <v>339</v>
      </c>
      <c r="B214" s="34" t="s">
        <v>25</v>
      </c>
      <c r="C214" s="34" t="s">
        <v>25</v>
      </c>
      <c r="D214" s="33">
        <v>17.29</v>
      </c>
      <c r="E214" s="33">
        <v>0</v>
      </c>
      <c r="F214" s="33">
        <v>0</v>
      </c>
      <c r="G214" s="33">
        <v>0</v>
      </c>
      <c r="H214" s="33">
        <v>0</v>
      </c>
      <c r="I214" s="33">
        <v>13</v>
      </c>
      <c r="J214" s="33">
        <v>0</v>
      </c>
      <c r="K214" s="33">
        <v>0</v>
      </c>
      <c r="L214" s="33">
        <v>0</v>
      </c>
      <c r="M214" s="33">
        <v>0</v>
      </c>
      <c r="N214" s="31">
        <f t="shared" si="24"/>
        <v>30.29</v>
      </c>
    </row>
    <row r="215" spans="1:14" x14ac:dyDescent="0.2">
      <c r="A215" s="11" t="s">
        <v>120</v>
      </c>
      <c r="B215" s="34" t="s">
        <v>25</v>
      </c>
      <c r="C215" s="34" t="s">
        <v>25</v>
      </c>
      <c r="D215" s="34" t="s">
        <v>25</v>
      </c>
      <c r="E215" s="34" t="s">
        <v>25</v>
      </c>
      <c r="F215" s="33">
        <v>1428.54</v>
      </c>
      <c r="G215" s="33">
        <v>0</v>
      </c>
      <c r="H215" s="33">
        <v>0</v>
      </c>
      <c r="I215" s="33">
        <v>0</v>
      </c>
      <c r="J215" s="33">
        <v>503.83</v>
      </c>
      <c r="K215" s="33">
        <v>139.88999999999999</v>
      </c>
      <c r="L215" s="33">
        <v>0</v>
      </c>
      <c r="M215" s="33">
        <v>0</v>
      </c>
      <c r="N215" s="31">
        <f t="shared" si="24"/>
        <v>2072.2599999999998</v>
      </c>
    </row>
    <row r="216" spans="1:14" x14ac:dyDescent="0.2">
      <c r="A216" s="11" t="s">
        <v>277</v>
      </c>
      <c r="B216" s="34" t="s">
        <v>25</v>
      </c>
      <c r="C216" s="34" t="s">
        <v>25</v>
      </c>
      <c r="D216" s="33">
        <v>448.3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1">
        <f t="shared" si="24"/>
        <v>448.3</v>
      </c>
    </row>
    <row r="217" spans="1:14" x14ac:dyDescent="0.2">
      <c r="A217" s="11" t="s">
        <v>168</v>
      </c>
      <c r="B217" s="34" t="s">
        <v>25</v>
      </c>
      <c r="C217" s="34" t="s">
        <v>25</v>
      </c>
      <c r="D217" s="33">
        <v>448.3</v>
      </c>
      <c r="E217" s="33">
        <v>36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1">
        <f t="shared" si="24"/>
        <v>484.3</v>
      </c>
    </row>
    <row r="218" spans="1:14" x14ac:dyDescent="0.2">
      <c r="A218" s="11" t="s">
        <v>169</v>
      </c>
      <c r="B218" s="33">
        <v>5446.59</v>
      </c>
      <c r="C218" s="33">
        <v>8513.16</v>
      </c>
      <c r="D218" s="33">
        <v>14397.929999999998</v>
      </c>
      <c r="E218" s="33">
        <v>8944.0300000000007</v>
      </c>
      <c r="F218" s="33">
        <v>13173.71</v>
      </c>
      <c r="G218" s="33">
        <v>12691.310000000001</v>
      </c>
      <c r="H218" s="33">
        <v>17336.84</v>
      </c>
      <c r="I218" s="33">
        <v>9594.9500000000007</v>
      </c>
      <c r="J218" s="33">
        <v>6577.3100000000013</v>
      </c>
      <c r="K218" s="33">
        <v>10741.5</v>
      </c>
      <c r="L218" s="33">
        <v>11140.95</v>
      </c>
      <c r="M218" s="33">
        <v>14380.73</v>
      </c>
      <c r="N218" s="31">
        <f t="shared" si="24"/>
        <v>132939.00999999998</v>
      </c>
    </row>
    <row r="219" spans="1:14" x14ac:dyDescent="0.2">
      <c r="A219" s="11" t="s">
        <v>278</v>
      </c>
      <c r="B219" s="34" t="s">
        <v>25</v>
      </c>
      <c r="C219" s="34" t="s">
        <v>25</v>
      </c>
      <c r="D219" s="34" t="s">
        <v>25</v>
      </c>
      <c r="E219" s="34" t="s">
        <v>25</v>
      </c>
      <c r="F219" s="34" t="s">
        <v>25</v>
      </c>
      <c r="G219" s="33">
        <v>82.88</v>
      </c>
      <c r="H219" s="33">
        <v>76.72</v>
      </c>
      <c r="I219" s="33">
        <v>427.9</v>
      </c>
      <c r="J219" s="33">
        <v>112.56</v>
      </c>
      <c r="K219" s="33">
        <v>79.52</v>
      </c>
      <c r="L219" s="33">
        <v>0</v>
      </c>
      <c r="M219" s="33">
        <v>0</v>
      </c>
      <c r="N219" s="31">
        <f t="shared" si="24"/>
        <v>779.57999999999993</v>
      </c>
    </row>
    <row r="220" spans="1:14" x14ac:dyDescent="0.2">
      <c r="A220" s="11" t="s">
        <v>121</v>
      </c>
      <c r="B220" s="34" t="s">
        <v>25</v>
      </c>
      <c r="C220" s="34" t="s">
        <v>25</v>
      </c>
      <c r="D220" s="33">
        <v>448.3</v>
      </c>
      <c r="E220" s="33">
        <v>0</v>
      </c>
      <c r="F220" s="33">
        <v>217.96</v>
      </c>
      <c r="G220" s="33">
        <v>0</v>
      </c>
      <c r="H220" s="33">
        <v>0</v>
      </c>
      <c r="I220" s="33">
        <v>0</v>
      </c>
      <c r="J220" s="33">
        <v>1117.02</v>
      </c>
      <c r="K220" s="33">
        <v>0</v>
      </c>
      <c r="L220" s="33">
        <v>320.32</v>
      </c>
      <c r="M220" s="33">
        <v>1340.3</v>
      </c>
      <c r="N220" s="31">
        <f t="shared" si="24"/>
        <v>3443.8999999999996</v>
      </c>
    </row>
    <row r="221" spans="1:14" x14ac:dyDescent="0.2">
      <c r="A221" s="11" t="s">
        <v>340</v>
      </c>
      <c r="B221" s="34" t="s">
        <v>25</v>
      </c>
      <c r="C221" s="34" t="s">
        <v>25</v>
      </c>
      <c r="D221" s="33">
        <v>2154.4</v>
      </c>
      <c r="E221" s="33">
        <v>0</v>
      </c>
      <c r="F221" s="33">
        <v>0</v>
      </c>
      <c r="G221" s="33">
        <v>2661.32</v>
      </c>
      <c r="H221" s="33">
        <v>0</v>
      </c>
      <c r="I221" s="33">
        <v>2506.38</v>
      </c>
      <c r="J221" s="33">
        <v>0</v>
      </c>
      <c r="K221" s="33">
        <v>0</v>
      </c>
      <c r="L221" s="33">
        <v>0</v>
      </c>
      <c r="M221" s="33">
        <v>3708.18</v>
      </c>
      <c r="N221" s="31">
        <f t="shared" si="24"/>
        <v>11030.28</v>
      </c>
    </row>
    <row r="222" spans="1:14" x14ac:dyDescent="0.2">
      <c r="A222" s="11" t="s">
        <v>341</v>
      </c>
      <c r="B222" s="34" t="s">
        <v>25</v>
      </c>
      <c r="C222" s="34" t="s">
        <v>25</v>
      </c>
      <c r="D222" s="33">
        <v>964.77</v>
      </c>
      <c r="E222" s="33">
        <v>0</v>
      </c>
      <c r="F222" s="33">
        <v>0</v>
      </c>
      <c r="G222" s="33">
        <v>1108.8399999999999</v>
      </c>
      <c r="H222" s="33">
        <v>0</v>
      </c>
      <c r="I222" s="33">
        <v>2503.96</v>
      </c>
      <c r="J222" s="33">
        <v>0</v>
      </c>
      <c r="K222" s="33">
        <v>0</v>
      </c>
      <c r="L222" s="33">
        <v>0</v>
      </c>
      <c r="M222" s="33">
        <v>2160.56</v>
      </c>
      <c r="N222" s="31">
        <f t="shared" si="24"/>
        <v>6738.1299999999992</v>
      </c>
    </row>
    <row r="223" spans="1:14" x14ac:dyDescent="0.2">
      <c r="A223" s="11" t="s">
        <v>122</v>
      </c>
      <c r="B223" s="34" t="s">
        <v>25</v>
      </c>
      <c r="C223" s="34" t="s">
        <v>25</v>
      </c>
      <c r="D223" s="34" t="s">
        <v>25</v>
      </c>
      <c r="E223" s="34" t="s">
        <v>25</v>
      </c>
      <c r="F223" s="33">
        <v>333.21000000000004</v>
      </c>
      <c r="G223" s="33">
        <v>0</v>
      </c>
      <c r="H223" s="33">
        <v>0</v>
      </c>
      <c r="I223" s="33">
        <v>181.74</v>
      </c>
      <c r="J223" s="33">
        <v>0</v>
      </c>
      <c r="K223" s="33">
        <v>181.74</v>
      </c>
      <c r="L223" s="33">
        <v>0</v>
      </c>
      <c r="M223" s="33">
        <v>0</v>
      </c>
      <c r="N223" s="31">
        <f t="shared" si="24"/>
        <v>696.69</v>
      </c>
    </row>
    <row r="224" spans="1:14" x14ac:dyDescent="0.2">
      <c r="A224" s="11" t="s">
        <v>170</v>
      </c>
      <c r="B224" s="34" t="s">
        <v>25</v>
      </c>
      <c r="C224" s="34" t="s">
        <v>25</v>
      </c>
      <c r="D224" s="34" t="s">
        <v>25</v>
      </c>
      <c r="E224" s="33">
        <v>335.61</v>
      </c>
      <c r="F224" s="33">
        <v>0</v>
      </c>
      <c r="G224" s="33">
        <v>512.57000000000005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1">
        <f t="shared" si="24"/>
        <v>848.18000000000006</v>
      </c>
    </row>
    <row r="225" spans="1:14" x14ac:dyDescent="0.2">
      <c r="A225" s="11" t="s">
        <v>162</v>
      </c>
      <c r="B225" s="33">
        <v>4191.07</v>
      </c>
      <c r="C225" s="33">
        <v>6338.6400000000012</v>
      </c>
      <c r="D225" s="33">
        <v>11725.470000000001</v>
      </c>
      <c r="E225" s="33">
        <v>17521.5</v>
      </c>
      <c r="F225" s="33">
        <v>6248.86</v>
      </c>
      <c r="G225" s="33">
        <v>10690.58</v>
      </c>
      <c r="H225" s="33">
        <v>11724.729999999998</v>
      </c>
      <c r="I225" s="33">
        <v>12631.329999999998</v>
      </c>
      <c r="J225" s="33">
        <v>6102.9899999999989</v>
      </c>
      <c r="K225" s="33">
        <v>11881.9</v>
      </c>
      <c r="L225" s="33">
        <v>10291.220000000001</v>
      </c>
      <c r="M225" s="33">
        <v>13117.849999999999</v>
      </c>
      <c r="N225" s="31">
        <f t="shared" si="24"/>
        <v>122466.14000000001</v>
      </c>
    </row>
    <row r="226" spans="1:14" x14ac:dyDescent="0.2">
      <c r="A226" s="11" t="s">
        <v>123</v>
      </c>
      <c r="B226" s="34" t="s">
        <v>25</v>
      </c>
      <c r="C226" s="33">
        <v>123.63</v>
      </c>
      <c r="D226" s="33">
        <v>0</v>
      </c>
      <c r="E226" s="33">
        <v>0</v>
      </c>
      <c r="F226" s="33">
        <v>0</v>
      </c>
      <c r="G226" s="33">
        <v>103.21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1">
        <f t="shared" si="24"/>
        <v>226.83999999999997</v>
      </c>
    </row>
    <row r="227" spans="1:14" x14ac:dyDescent="0.2">
      <c r="A227" s="11" t="s">
        <v>282</v>
      </c>
      <c r="B227" s="34" t="s">
        <v>25</v>
      </c>
      <c r="C227" s="34" t="s">
        <v>25</v>
      </c>
      <c r="D227" s="33">
        <v>349.4</v>
      </c>
      <c r="E227" s="33">
        <v>0</v>
      </c>
      <c r="F227" s="33">
        <v>0</v>
      </c>
      <c r="G227" s="33">
        <v>206.42</v>
      </c>
      <c r="H227" s="33">
        <v>0</v>
      </c>
      <c r="I227" s="33">
        <v>686.78</v>
      </c>
      <c r="J227" s="33">
        <v>0</v>
      </c>
      <c r="K227" s="33">
        <v>0</v>
      </c>
      <c r="L227" s="33">
        <v>0</v>
      </c>
      <c r="M227" s="33">
        <v>0</v>
      </c>
      <c r="N227" s="31">
        <f t="shared" si="24"/>
        <v>1242.5999999999999</v>
      </c>
    </row>
    <row r="228" spans="1:14" x14ac:dyDescent="0.2">
      <c r="A228" s="11" t="s">
        <v>124</v>
      </c>
      <c r="B228" s="34" t="s">
        <v>25</v>
      </c>
      <c r="C228" s="34" t="s">
        <v>25</v>
      </c>
      <c r="D228" s="34" t="s">
        <v>25</v>
      </c>
      <c r="E228" s="34" t="s">
        <v>25</v>
      </c>
      <c r="F228" s="33">
        <v>288.16000000000003</v>
      </c>
      <c r="G228" s="33">
        <v>0</v>
      </c>
      <c r="H228" s="33">
        <v>0</v>
      </c>
      <c r="I228" s="33">
        <v>0</v>
      </c>
      <c r="J228" s="33">
        <v>113.36</v>
      </c>
      <c r="K228" s="33">
        <v>0</v>
      </c>
      <c r="L228" s="33">
        <v>269.66000000000003</v>
      </c>
      <c r="M228" s="33">
        <v>288.16000000000003</v>
      </c>
      <c r="N228" s="31">
        <f t="shared" si="24"/>
        <v>959.34000000000015</v>
      </c>
    </row>
    <row r="229" spans="1:14" x14ac:dyDescent="0.2">
      <c r="A229" s="11" t="s">
        <v>125</v>
      </c>
      <c r="B229" s="33">
        <v>126</v>
      </c>
      <c r="C229" s="33">
        <v>7</v>
      </c>
      <c r="D229" s="33">
        <v>726.83</v>
      </c>
      <c r="E229" s="33">
        <v>52.62</v>
      </c>
      <c r="F229" s="33">
        <v>147.91999999999999</v>
      </c>
      <c r="G229" s="33">
        <v>987</v>
      </c>
      <c r="H229" s="33">
        <v>15</v>
      </c>
      <c r="I229" s="33">
        <v>400</v>
      </c>
      <c r="J229" s="33">
        <v>17122.32</v>
      </c>
      <c r="K229" s="33">
        <v>60.06</v>
      </c>
      <c r="L229" s="33">
        <v>26</v>
      </c>
      <c r="M229" s="33">
        <v>10</v>
      </c>
      <c r="N229" s="31">
        <f t="shared" si="24"/>
        <v>19680.75</v>
      </c>
    </row>
    <row r="230" spans="1:14" x14ac:dyDescent="0.2">
      <c r="A230" s="11" t="s">
        <v>342</v>
      </c>
      <c r="B230" s="35" t="s">
        <v>25</v>
      </c>
      <c r="C230" s="35" t="s">
        <v>25</v>
      </c>
      <c r="D230" s="35" t="s">
        <v>25</v>
      </c>
      <c r="E230" s="35" t="s">
        <v>25</v>
      </c>
      <c r="F230" s="35" t="s">
        <v>25</v>
      </c>
      <c r="G230" s="36">
        <v>16.91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7">
        <f t="shared" si="24"/>
        <v>16.91</v>
      </c>
    </row>
    <row r="231" spans="1:14" s="1" customFormat="1" x14ac:dyDescent="0.2">
      <c r="A231" s="27" t="s">
        <v>12</v>
      </c>
      <c r="B231" s="28">
        <f>SUM(B206:B230)</f>
        <v>12070.26</v>
      </c>
      <c r="C231" s="28">
        <f t="shared" ref="C231:N231" si="25">SUM(C206:C230)</f>
        <v>22501.280000000002</v>
      </c>
      <c r="D231" s="28">
        <f t="shared" si="25"/>
        <v>47391.29</v>
      </c>
      <c r="E231" s="28">
        <f t="shared" si="25"/>
        <v>49124.55</v>
      </c>
      <c r="F231" s="28">
        <f t="shared" si="25"/>
        <v>26801.459999999995</v>
      </c>
      <c r="G231" s="28">
        <f t="shared" si="25"/>
        <v>41001.860000000008</v>
      </c>
      <c r="H231" s="28">
        <f t="shared" si="25"/>
        <v>36220.35</v>
      </c>
      <c r="I231" s="28">
        <f t="shared" si="25"/>
        <v>42285.100000000006</v>
      </c>
      <c r="J231" s="28">
        <f t="shared" si="25"/>
        <v>37652.43</v>
      </c>
      <c r="K231" s="28">
        <f t="shared" si="25"/>
        <v>36022.32</v>
      </c>
      <c r="L231" s="28">
        <f t="shared" si="25"/>
        <v>33459.850000000006</v>
      </c>
      <c r="M231" s="28">
        <f t="shared" si="25"/>
        <v>56794.47</v>
      </c>
      <c r="N231" s="28">
        <f t="shared" si="25"/>
        <v>441325.22000000009</v>
      </c>
    </row>
    <row r="232" spans="1:14" x14ac:dyDescent="0.2">
      <c r="A232" s="11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1:14" x14ac:dyDescent="0.2">
      <c r="A233" s="11" t="s">
        <v>285</v>
      </c>
      <c r="B233" s="34" t="s">
        <v>25</v>
      </c>
      <c r="C233" s="33">
        <v>487.99</v>
      </c>
      <c r="D233" s="33">
        <v>0</v>
      </c>
      <c r="E233" s="33">
        <v>25</v>
      </c>
      <c r="F233" s="33">
        <v>2470</v>
      </c>
      <c r="G233" s="33">
        <v>263.22000000000003</v>
      </c>
      <c r="H233" s="33">
        <v>2138</v>
      </c>
      <c r="I233" s="33">
        <v>973</v>
      </c>
      <c r="J233" s="33">
        <v>2845</v>
      </c>
      <c r="K233" s="33">
        <v>350</v>
      </c>
      <c r="L233" s="33">
        <v>2395</v>
      </c>
      <c r="M233" s="33">
        <v>1520</v>
      </c>
      <c r="N233" s="31">
        <f t="shared" ref="N233:N239" si="26">SUM(B233:M233)</f>
        <v>13467.21</v>
      </c>
    </row>
    <row r="234" spans="1:14" x14ac:dyDescent="0.2">
      <c r="A234" s="11" t="s">
        <v>286</v>
      </c>
      <c r="B234" s="34" t="s">
        <v>25</v>
      </c>
      <c r="C234" s="34" t="s">
        <v>25</v>
      </c>
      <c r="D234" s="33">
        <v>1938.86</v>
      </c>
      <c r="E234" s="33">
        <v>150</v>
      </c>
      <c r="F234" s="33">
        <v>402.2</v>
      </c>
      <c r="G234" s="33">
        <v>0</v>
      </c>
      <c r="H234" s="33">
        <v>125</v>
      </c>
      <c r="I234" s="33">
        <v>1929</v>
      </c>
      <c r="J234" s="33">
        <v>0</v>
      </c>
      <c r="K234" s="33">
        <v>0</v>
      </c>
      <c r="L234" s="33">
        <v>0</v>
      </c>
      <c r="M234" s="33">
        <v>1525.51</v>
      </c>
      <c r="N234" s="31">
        <f t="shared" si="26"/>
        <v>6070.57</v>
      </c>
    </row>
    <row r="235" spans="1:14" x14ac:dyDescent="0.2">
      <c r="A235" s="11" t="s">
        <v>126</v>
      </c>
      <c r="B235" s="34">
        <v>1350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3">
        <v>2145</v>
      </c>
      <c r="N235" s="31">
        <f t="shared" si="26"/>
        <v>3495</v>
      </c>
    </row>
    <row r="236" spans="1:14" x14ac:dyDescent="0.2">
      <c r="A236" s="11" t="s">
        <v>289</v>
      </c>
      <c r="B236" s="34" t="s">
        <v>25</v>
      </c>
      <c r="C236" s="34" t="s">
        <v>25</v>
      </c>
      <c r="D236" s="33">
        <v>10</v>
      </c>
      <c r="E236" s="33">
        <v>95.39</v>
      </c>
      <c r="F236" s="33">
        <v>57.04</v>
      </c>
      <c r="G236" s="33">
        <v>0</v>
      </c>
      <c r="H236" s="33">
        <v>0</v>
      </c>
      <c r="I236" s="33">
        <v>408.35</v>
      </c>
      <c r="J236" s="33">
        <v>0</v>
      </c>
      <c r="K236" s="33">
        <v>0</v>
      </c>
      <c r="L236" s="33">
        <v>0</v>
      </c>
      <c r="M236" s="33">
        <v>0</v>
      </c>
      <c r="N236" s="31">
        <f t="shared" si="26"/>
        <v>570.78</v>
      </c>
    </row>
    <row r="237" spans="1:14" x14ac:dyDescent="0.2">
      <c r="A237" s="11" t="s">
        <v>290</v>
      </c>
      <c r="B237" s="34" t="s">
        <v>25</v>
      </c>
      <c r="C237" s="34" t="s">
        <v>25</v>
      </c>
      <c r="D237" s="34" t="s">
        <v>25</v>
      </c>
      <c r="E237" s="34" t="s">
        <v>25</v>
      </c>
      <c r="F237" s="34" t="s">
        <v>25</v>
      </c>
      <c r="G237" s="34" t="s">
        <v>25</v>
      </c>
      <c r="H237" s="33">
        <v>245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1">
        <f t="shared" si="26"/>
        <v>245</v>
      </c>
    </row>
    <row r="238" spans="1:14" x14ac:dyDescent="0.2">
      <c r="A238" s="11" t="s">
        <v>127</v>
      </c>
      <c r="B238" s="33">
        <v>127.19</v>
      </c>
      <c r="C238" s="33">
        <v>0</v>
      </c>
      <c r="D238" s="33">
        <v>531.54999999999995</v>
      </c>
      <c r="E238" s="33">
        <v>7269.02</v>
      </c>
      <c r="F238" s="33">
        <v>2530.7399999999998</v>
      </c>
      <c r="G238" s="33">
        <v>3979.93</v>
      </c>
      <c r="H238" s="33">
        <v>1335.1</v>
      </c>
      <c r="I238" s="33">
        <v>4437.99</v>
      </c>
      <c r="J238" s="33">
        <v>2769.1</v>
      </c>
      <c r="K238" s="33">
        <v>676.86</v>
      </c>
      <c r="L238" s="33">
        <v>4053.95</v>
      </c>
      <c r="M238" s="33">
        <v>1022.42</v>
      </c>
      <c r="N238" s="31">
        <f t="shared" si="26"/>
        <v>28733.85</v>
      </c>
    </row>
    <row r="239" spans="1:14" x14ac:dyDescent="0.2">
      <c r="A239" s="11" t="s">
        <v>343</v>
      </c>
      <c r="B239" s="35" t="s">
        <v>25</v>
      </c>
      <c r="C239" s="35" t="s">
        <v>25</v>
      </c>
      <c r="D239" s="35" t="s">
        <v>25</v>
      </c>
      <c r="E239" s="35" t="s">
        <v>25</v>
      </c>
      <c r="F239" s="35" t="s">
        <v>25</v>
      </c>
      <c r="G239" s="35" t="s">
        <v>25</v>
      </c>
      <c r="H239" s="35" t="s">
        <v>25</v>
      </c>
      <c r="I239" s="36">
        <v>1780</v>
      </c>
      <c r="J239" s="36">
        <v>0</v>
      </c>
      <c r="K239" s="36">
        <v>0</v>
      </c>
      <c r="L239" s="36">
        <v>0</v>
      </c>
      <c r="M239" s="36">
        <v>0</v>
      </c>
      <c r="N239" s="37">
        <f t="shared" si="26"/>
        <v>1780</v>
      </c>
    </row>
    <row r="240" spans="1:14" s="1" customFormat="1" x14ac:dyDescent="0.2">
      <c r="A240" s="27" t="s">
        <v>14</v>
      </c>
      <c r="B240" s="28">
        <f>SUM(B233:B239)</f>
        <v>1477.19</v>
      </c>
      <c r="C240" s="28">
        <f t="shared" ref="C240:N240" si="27">SUM(C233:C239)</f>
        <v>487.99</v>
      </c>
      <c r="D240" s="28">
        <f t="shared" si="27"/>
        <v>2480.41</v>
      </c>
      <c r="E240" s="28">
        <f t="shared" si="27"/>
        <v>7539.4100000000008</v>
      </c>
      <c r="F240" s="28">
        <f t="shared" si="27"/>
        <v>5459.98</v>
      </c>
      <c r="G240" s="28">
        <f t="shared" si="27"/>
        <v>4243.1499999999996</v>
      </c>
      <c r="H240" s="28">
        <f t="shared" si="27"/>
        <v>3843.1</v>
      </c>
      <c r="I240" s="28">
        <f t="shared" si="27"/>
        <v>9528.34</v>
      </c>
      <c r="J240" s="28">
        <f t="shared" si="27"/>
        <v>5614.1</v>
      </c>
      <c r="K240" s="28">
        <f t="shared" si="27"/>
        <v>1026.8600000000001</v>
      </c>
      <c r="L240" s="28">
        <f t="shared" si="27"/>
        <v>6448.95</v>
      </c>
      <c r="M240" s="28">
        <f t="shared" si="27"/>
        <v>6212.93</v>
      </c>
      <c r="N240" s="28">
        <f t="shared" si="27"/>
        <v>54362.409999999996</v>
      </c>
    </row>
    <row r="241" spans="1:14" x14ac:dyDescent="0.2">
      <c r="A241" s="11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1:14" x14ac:dyDescent="0.2">
      <c r="A242" s="11" t="s">
        <v>128</v>
      </c>
      <c r="B242" s="34" t="s">
        <v>25</v>
      </c>
      <c r="C242" s="34" t="s">
        <v>25</v>
      </c>
      <c r="D242" s="34" t="s">
        <v>25</v>
      </c>
      <c r="E242" s="34" t="s">
        <v>25</v>
      </c>
      <c r="F242" s="34" t="s">
        <v>25</v>
      </c>
      <c r="G242" s="34" t="s">
        <v>25</v>
      </c>
      <c r="H242" s="34" t="s">
        <v>25</v>
      </c>
      <c r="I242" s="34" t="s">
        <v>25</v>
      </c>
      <c r="J242" s="33">
        <v>86.73</v>
      </c>
      <c r="K242" s="33">
        <v>0</v>
      </c>
      <c r="L242" s="33">
        <v>0</v>
      </c>
      <c r="M242" s="33">
        <v>37.17</v>
      </c>
      <c r="N242" s="31">
        <f t="shared" ref="N242:N248" si="28">SUM(B242:M242)</f>
        <v>123.9</v>
      </c>
    </row>
    <row r="243" spans="1:14" x14ac:dyDescent="0.2">
      <c r="A243" s="11" t="s">
        <v>130</v>
      </c>
      <c r="B243" s="34" t="s">
        <v>25</v>
      </c>
      <c r="C243" s="34">
        <v>1002.18</v>
      </c>
      <c r="D243" s="34">
        <v>559.01</v>
      </c>
      <c r="E243" s="34">
        <v>138</v>
      </c>
      <c r="F243" s="34">
        <v>57.67</v>
      </c>
      <c r="G243" s="34">
        <v>2812.23</v>
      </c>
      <c r="H243" s="34">
        <v>0</v>
      </c>
      <c r="I243" s="34">
        <v>0</v>
      </c>
      <c r="J243" s="34">
        <v>546.65</v>
      </c>
      <c r="K243" s="34">
        <v>0</v>
      </c>
      <c r="L243" s="34">
        <v>2291.9699999999998</v>
      </c>
      <c r="M243" s="33">
        <v>4840.26</v>
      </c>
      <c r="N243" s="31">
        <f t="shared" si="28"/>
        <v>12247.97</v>
      </c>
    </row>
    <row r="244" spans="1:14" x14ac:dyDescent="0.2">
      <c r="A244" s="11" t="s">
        <v>131</v>
      </c>
      <c r="B244" s="33">
        <v>679.38</v>
      </c>
      <c r="C244" s="33">
        <v>2638.94</v>
      </c>
      <c r="D244" s="33">
        <v>697.23</v>
      </c>
      <c r="E244" s="33">
        <v>5194.9800000000005</v>
      </c>
      <c r="F244" s="33">
        <v>1580.88</v>
      </c>
      <c r="G244" s="33">
        <v>1239.53</v>
      </c>
      <c r="H244" s="33">
        <v>679.38</v>
      </c>
      <c r="I244" s="33">
        <v>679.38</v>
      </c>
      <c r="J244" s="33">
        <v>679.38</v>
      </c>
      <c r="K244" s="33">
        <v>1428.1399999999999</v>
      </c>
      <c r="L244" s="33">
        <v>1095.54</v>
      </c>
      <c r="M244" s="33">
        <v>2182.64</v>
      </c>
      <c r="N244" s="31">
        <f t="shared" si="28"/>
        <v>18775.399999999998</v>
      </c>
    </row>
    <row r="245" spans="1:14" x14ac:dyDescent="0.2">
      <c r="A245" s="11" t="s">
        <v>344</v>
      </c>
      <c r="B245" s="34" t="s">
        <v>25</v>
      </c>
      <c r="C245" s="34" t="s">
        <v>25</v>
      </c>
      <c r="D245" s="34" t="s">
        <v>25</v>
      </c>
      <c r="E245" s="34" t="s">
        <v>25</v>
      </c>
      <c r="F245" s="34" t="s">
        <v>25</v>
      </c>
      <c r="G245" s="34" t="s">
        <v>25</v>
      </c>
      <c r="H245" s="34" t="s">
        <v>25</v>
      </c>
      <c r="I245" s="33">
        <v>30</v>
      </c>
      <c r="J245" s="33">
        <v>0</v>
      </c>
      <c r="K245" s="33">
        <v>0</v>
      </c>
      <c r="L245" s="33">
        <v>0</v>
      </c>
      <c r="M245" s="33">
        <v>0</v>
      </c>
      <c r="N245" s="31">
        <f t="shared" si="28"/>
        <v>30</v>
      </c>
    </row>
    <row r="246" spans="1:14" x14ac:dyDescent="0.2">
      <c r="A246" s="11" t="s">
        <v>184</v>
      </c>
      <c r="B246" s="33">
        <v>59781.39</v>
      </c>
      <c r="C246" s="33">
        <v>70218.320000000007</v>
      </c>
      <c r="D246" s="33">
        <v>66250.210000000006</v>
      </c>
      <c r="E246" s="33">
        <v>80043.25</v>
      </c>
      <c r="F246" s="33">
        <v>89818.19</v>
      </c>
      <c r="G246" s="33">
        <v>84992.03</v>
      </c>
      <c r="H246" s="33">
        <v>79571.240000000005</v>
      </c>
      <c r="I246" s="33">
        <v>88713.31</v>
      </c>
      <c r="J246" s="33">
        <v>82433.3</v>
      </c>
      <c r="K246" s="33">
        <v>75916.78</v>
      </c>
      <c r="L246" s="33">
        <v>81369.33</v>
      </c>
      <c r="M246" s="33">
        <v>107787.42</v>
      </c>
      <c r="N246" s="31">
        <f t="shared" si="28"/>
        <v>966894.77</v>
      </c>
    </row>
    <row r="247" spans="1:14" x14ac:dyDescent="0.2">
      <c r="A247" s="11" t="s">
        <v>298</v>
      </c>
      <c r="B247" s="33">
        <v>142483.69999999998</v>
      </c>
      <c r="C247" s="33">
        <v>122723.98</v>
      </c>
      <c r="D247" s="33">
        <v>131882.03</v>
      </c>
      <c r="E247" s="33">
        <v>146556.21</v>
      </c>
      <c r="F247" s="33">
        <v>154802.14000000001</v>
      </c>
      <c r="G247" s="33">
        <v>144504.64000000001</v>
      </c>
      <c r="H247" s="33">
        <v>156961.4</v>
      </c>
      <c r="I247" s="33">
        <v>149489.1</v>
      </c>
      <c r="J247" s="33">
        <v>136678.38</v>
      </c>
      <c r="K247" s="33">
        <v>161247.57999999999</v>
      </c>
      <c r="L247" s="33">
        <v>158894.54999999999</v>
      </c>
      <c r="M247" s="33">
        <v>118722.69</v>
      </c>
      <c r="N247" s="31">
        <f t="shared" si="28"/>
        <v>1724946.4000000001</v>
      </c>
    </row>
    <row r="248" spans="1:14" x14ac:dyDescent="0.2">
      <c r="A248" s="11" t="s">
        <v>132</v>
      </c>
      <c r="B248" s="35" t="s">
        <v>25</v>
      </c>
      <c r="C248" s="35" t="s">
        <v>25</v>
      </c>
      <c r="D248" s="36">
        <v>10335.290000000001</v>
      </c>
      <c r="E248" s="36">
        <v>6271.2</v>
      </c>
      <c r="F248" s="36">
        <v>6552.81</v>
      </c>
      <c r="G248" s="36">
        <v>19324.060000000001</v>
      </c>
      <c r="H248" s="36">
        <v>3900.03</v>
      </c>
      <c r="I248" s="36">
        <v>15855.9</v>
      </c>
      <c r="J248" s="36">
        <v>7799.96</v>
      </c>
      <c r="K248" s="36">
        <v>9814.32</v>
      </c>
      <c r="L248" s="36">
        <v>3577.61</v>
      </c>
      <c r="M248" s="36">
        <v>20663.52</v>
      </c>
      <c r="N248" s="37">
        <f t="shared" si="28"/>
        <v>104094.70000000001</v>
      </c>
    </row>
    <row r="249" spans="1:14" s="1" customFormat="1" x14ac:dyDescent="0.2">
      <c r="A249" s="27" t="s">
        <v>15</v>
      </c>
      <c r="B249" s="28">
        <f>SUM(B242:B248)</f>
        <v>202944.46999999997</v>
      </c>
      <c r="C249" s="28">
        <f t="shared" ref="C249:N249" si="29">SUM(C242:C248)</f>
        <v>196583.41999999998</v>
      </c>
      <c r="D249" s="28">
        <f t="shared" si="29"/>
        <v>209723.77000000002</v>
      </c>
      <c r="E249" s="28">
        <f t="shared" si="29"/>
        <v>238203.64</v>
      </c>
      <c r="F249" s="28">
        <f t="shared" si="29"/>
        <v>252811.69</v>
      </c>
      <c r="G249" s="28">
        <f t="shared" si="29"/>
        <v>252872.49</v>
      </c>
      <c r="H249" s="28">
        <f t="shared" si="29"/>
        <v>241112.05000000002</v>
      </c>
      <c r="I249" s="28">
        <f t="shared" si="29"/>
        <v>254767.69</v>
      </c>
      <c r="J249" s="28">
        <f t="shared" si="29"/>
        <v>228224.4</v>
      </c>
      <c r="K249" s="28">
        <f t="shared" si="29"/>
        <v>248406.82</v>
      </c>
      <c r="L249" s="28">
        <f t="shared" si="29"/>
        <v>247228.99999999997</v>
      </c>
      <c r="M249" s="28">
        <f t="shared" si="29"/>
        <v>254233.69999999998</v>
      </c>
      <c r="N249" s="28">
        <f t="shared" si="29"/>
        <v>2827113.1400000006</v>
      </c>
    </row>
    <row r="250" spans="1:14" x14ac:dyDescent="0.2">
      <c r="A250" s="11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 x14ac:dyDescent="0.2">
      <c r="A251" s="11" t="s">
        <v>299</v>
      </c>
      <c r="B251" s="35" t="s">
        <v>25</v>
      </c>
      <c r="C251" s="35" t="s">
        <v>25</v>
      </c>
      <c r="D251" s="35" t="s">
        <v>25</v>
      </c>
      <c r="E251" s="35" t="s">
        <v>25</v>
      </c>
      <c r="F251" s="35" t="s">
        <v>25</v>
      </c>
      <c r="G251" s="35" t="s">
        <v>25</v>
      </c>
      <c r="H251" s="35" t="s">
        <v>25</v>
      </c>
      <c r="I251" s="35" t="s">
        <v>25</v>
      </c>
      <c r="J251" s="35" t="s">
        <v>25</v>
      </c>
      <c r="K251" s="35" t="s">
        <v>25</v>
      </c>
      <c r="L251" s="35" t="s">
        <v>25</v>
      </c>
      <c r="M251" s="36">
        <v>-17.03</v>
      </c>
      <c r="N251" s="37">
        <f t="shared" ref="N251" si="30">SUM(B251:M251)</f>
        <v>-17.03</v>
      </c>
    </row>
    <row r="252" spans="1:14" s="1" customFormat="1" x14ac:dyDescent="0.2">
      <c r="A252" s="27" t="s">
        <v>16</v>
      </c>
      <c r="B252" s="40" t="str">
        <f>B251</f>
        <v>0</v>
      </c>
      <c r="C252" s="40" t="str">
        <f t="shared" ref="C252:N252" si="31">C251</f>
        <v>0</v>
      </c>
      <c r="D252" s="40" t="str">
        <f t="shared" si="31"/>
        <v>0</v>
      </c>
      <c r="E252" s="40" t="str">
        <f t="shared" si="31"/>
        <v>0</v>
      </c>
      <c r="F252" s="40" t="str">
        <f t="shared" si="31"/>
        <v>0</v>
      </c>
      <c r="G252" s="40" t="str">
        <f t="shared" si="31"/>
        <v>0</v>
      </c>
      <c r="H252" s="40" t="str">
        <f t="shared" si="31"/>
        <v>0</v>
      </c>
      <c r="I252" s="40" t="str">
        <f t="shared" si="31"/>
        <v>0</v>
      </c>
      <c r="J252" s="40" t="str">
        <f t="shared" si="31"/>
        <v>0</v>
      </c>
      <c r="K252" s="40" t="str">
        <f t="shared" si="31"/>
        <v>0</v>
      </c>
      <c r="L252" s="40" t="str">
        <f t="shared" si="31"/>
        <v>0</v>
      </c>
      <c r="M252" s="40">
        <f t="shared" si="31"/>
        <v>-17.03</v>
      </c>
      <c r="N252" s="40">
        <f t="shared" si="31"/>
        <v>-17.03</v>
      </c>
    </row>
    <row r="253" spans="1:14" x14ac:dyDescent="0.2">
      <c r="A253" s="11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3"/>
      <c r="N253" s="33"/>
    </row>
    <row r="254" spans="1:14" x14ac:dyDescent="0.2">
      <c r="A254" s="11" t="s">
        <v>133</v>
      </c>
      <c r="B254" s="33">
        <v>-4020.48</v>
      </c>
      <c r="C254" s="33">
        <v>-3611.25</v>
      </c>
      <c r="D254" s="33">
        <v>-4407.13</v>
      </c>
      <c r="E254" s="33">
        <v>-4944.1400000000003</v>
      </c>
      <c r="F254" s="33">
        <v>-4208.59</v>
      </c>
      <c r="G254" s="33">
        <v>-7214.19</v>
      </c>
      <c r="H254" s="33">
        <v>-5086.1400000000003</v>
      </c>
      <c r="I254" s="33">
        <v>-3386.62</v>
      </c>
      <c r="J254" s="33">
        <v>-5771.41</v>
      </c>
      <c r="K254" s="33">
        <v>-4872.71</v>
      </c>
      <c r="L254" s="33">
        <v>-5608.04</v>
      </c>
      <c r="M254" s="33">
        <v>-5055.5200000000004</v>
      </c>
      <c r="N254" s="31">
        <f t="shared" ref="N254:N261" si="32">SUM(B254:M254)</f>
        <v>-58186.22</v>
      </c>
    </row>
    <row r="255" spans="1:14" x14ac:dyDescent="0.2">
      <c r="A255" s="11" t="s">
        <v>178</v>
      </c>
      <c r="B255" s="34" t="s">
        <v>25</v>
      </c>
      <c r="C255" s="34" t="s">
        <v>25</v>
      </c>
      <c r="D255" s="34" t="s">
        <v>25</v>
      </c>
      <c r="E255" s="34" t="s">
        <v>25</v>
      </c>
      <c r="F255" s="34" t="s">
        <v>25</v>
      </c>
      <c r="G255" s="34" t="s">
        <v>25</v>
      </c>
      <c r="H255" s="34" t="s">
        <v>25</v>
      </c>
      <c r="I255" s="34" t="s">
        <v>25</v>
      </c>
      <c r="J255" s="34" t="s">
        <v>25</v>
      </c>
      <c r="K255" s="34" t="s">
        <v>25</v>
      </c>
      <c r="L255" s="33">
        <v>75</v>
      </c>
      <c r="M255" s="33">
        <v>0</v>
      </c>
      <c r="N255" s="31">
        <f t="shared" si="32"/>
        <v>75</v>
      </c>
    </row>
    <row r="256" spans="1:14" x14ac:dyDescent="0.2">
      <c r="A256" s="11" t="s">
        <v>134</v>
      </c>
      <c r="B256" s="34" t="s">
        <v>25</v>
      </c>
      <c r="C256" s="34" t="s">
        <v>25</v>
      </c>
      <c r="D256" s="34" t="s">
        <v>25</v>
      </c>
      <c r="E256" s="34" t="s">
        <v>25</v>
      </c>
      <c r="F256" s="34" t="s">
        <v>25</v>
      </c>
      <c r="G256" s="34" t="s">
        <v>25</v>
      </c>
      <c r="H256" s="34" t="s">
        <v>25</v>
      </c>
      <c r="I256" s="34" t="s">
        <v>25</v>
      </c>
      <c r="J256" s="34" t="s">
        <v>25</v>
      </c>
      <c r="K256" s="34" t="s">
        <v>25</v>
      </c>
      <c r="L256" s="34" t="s">
        <v>25</v>
      </c>
      <c r="M256" s="33">
        <v>97404.160000000003</v>
      </c>
      <c r="N256" s="31">
        <f t="shared" si="32"/>
        <v>97404.160000000003</v>
      </c>
    </row>
    <row r="257" spans="1:14" x14ac:dyDescent="0.2">
      <c r="A257" s="11" t="s">
        <v>188</v>
      </c>
      <c r="B257" s="33">
        <v>805.68</v>
      </c>
      <c r="C257" s="33">
        <v>0</v>
      </c>
      <c r="D257" s="33">
        <v>65.89</v>
      </c>
      <c r="E257" s="33">
        <v>0</v>
      </c>
      <c r="F257" s="33">
        <v>231.17</v>
      </c>
      <c r="G257" s="33">
        <v>428.26</v>
      </c>
      <c r="H257" s="33">
        <v>0</v>
      </c>
      <c r="I257" s="33">
        <v>0</v>
      </c>
      <c r="J257" s="33">
        <v>435</v>
      </c>
      <c r="K257" s="33">
        <v>-114.3</v>
      </c>
      <c r="L257" s="33">
        <v>62.64</v>
      </c>
      <c r="M257" s="33">
        <v>843.24</v>
      </c>
      <c r="N257" s="31">
        <f t="shared" si="32"/>
        <v>2757.58</v>
      </c>
    </row>
    <row r="258" spans="1:14" x14ac:dyDescent="0.2">
      <c r="A258" s="11" t="s">
        <v>301</v>
      </c>
      <c r="B258" s="33">
        <v>5670.61</v>
      </c>
      <c r="C258" s="33">
        <v>1378.17</v>
      </c>
      <c r="D258" s="33">
        <v>-7048.78</v>
      </c>
      <c r="E258" s="33">
        <v>2</v>
      </c>
      <c r="F258" s="33">
        <v>305.95</v>
      </c>
      <c r="G258" s="33">
        <v>-305.95</v>
      </c>
      <c r="H258" s="33">
        <v>2381.16</v>
      </c>
      <c r="I258" s="33">
        <v>-416.74</v>
      </c>
      <c r="J258" s="33">
        <v>-1964.42</v>
      </c>
      <c r="K258" s="33">
        <v>2417.11</v>
      </c>
      <c r="L258" s="33">
        <v>1481.93</v>
      </c>
      <c r="M258" s="33">
        <v>-3899.04</v>
      </c>
      <c r="N258" s="31">
        <f t="shared" si="32"/>
        <v>2</v>
      </c>
    </row>
    <row r="259" spans="1:14" x14ac:dyDescent="0.2">
      <c r="A259" s="11" t="s">
        <v>302</v>
      </c>
      <c r="B259" s="34" t="s">
        <v>25</v>
      </c>
      <c r="C259" s="34" t="s">
        <v>25</v>
      </c>
      <c r="D259" s="34" t="s">
        <v>25</v>
      </c>
      <c r="E259" s="34" t="s">
        <v>25</v>
      </c>
      <c r="F259" s="34" t="s">
        <v>25</v>
      </c>
      <c r="G259" s="34" t="s">
        <v>25</v>
      </c>
      <c r="H259" s="34" t="s">
        <v>25</v>
      </c>
      <c r="I259" s="34" t="s">
        <v>25</v>
      </c>
      <c r="J259" s="34" t="s">
        <v>25</v>
      </c>
      <c r="K259" s="33">
        <v>7470.76</v>
      </c>
      <c r="L259" s="33">
        <v>0</v>
      </c>
      <c r="M259" s="33">
        <v>0</v>
      </c>
      <c r="N259" s="31">
        <f t="shared" si="32"/>
        <v>7470.76</v>
      </c>
    </row>
    <row r="260" spans="1:14" x14ac:dyDescent="0.2">
      <c r="A260" s="11" t="s">
        <v>345</v>
      </c>
      <c r="B260" s="34" t="s">
        <v>25</v>
      </c>
      <c r="C260" s="34" t="s">
        <v>25</v>
      </c>
      <c r="D260" s="34" t="s">
        <v>25</v>
      </c>
      <c r="E260" s="34" t="s">
        <v>25</v>
      </c>
      <c r="F260" s="34" t="s">
        <v>25</v>
      </c>
      <c r="G260" s="34" t="s">
        <v>25</v>
      </c>
      <c r="H260" s="34" t="s">
        <v>25</v>
      </c>
      <c r="I260" s="34" t="s">
        <v>25</v>
      </c>
      <c r="J260" s="33">
        <v>37.5</v>
      </c>
      <c r="K260" s="33">
        <v>0</v>
      </c>
      <c r="L260" s="33">
        <v>0</v>
      </c>
      <c r="M260" s="33">
        <v>0</v>
      </c>
      <c r="N260" s="31">
        <f t="shared" si="32"/>
        <v>37.5</v>
      </c>
    </row>
    <row r="261" spans="1:14" x14ac:dyDescent="0.2">
      <c r="A261" s="11" t="s">
        <v>321</v>
      </c>
      <c r="B261" s="35" t="s">
        <v>25</v>
      </c>
      <c r="C261" s="35" t="s">
        <v>25</v>
      </c>
      <c r="D261" s="35" t="s">
        <v>25</v>
      </c>
      <c r="E261" s="36">
        <v>-60.36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7">
        <f t="shared" si="32"/>
        <v>-60.36</v>
      </c>
    </row>
    <row r="262" spans="1:14" s="1" customFormat="1" x14ac:dyDescent="0.2">
      <c r="A262" s="27" t="s">
        <v>17</v>
      </c>
      <c r="B262" s="28">
        <f>SUM(B254:B261)</f>
        <v>2455.8099999999995</v>
      </c>
      <c r="C262" s="28">
        <f t="shared" ref="C262:N262" si="33">SUM(C254:C261)</f>
        <v>-2233.08</v>
      </c>
      <c r="D262" s="28">
        <f t="shared" si="33"/>
        <v>-11390.02</v>
      </c>
      <c r="E262" s="28">
        <f t="shared" si="33"/>
        <v>-5002.5</v>
      </c>
      <c r="F262" s="28">
        <f t="shared" si="33"/>
        <v>-3671.4700000000003</v>
      </c>
      <c r="G262" s="28">
        <f t="shared" si="33"/>
        <v>-7091.8799999999992</v>
      </c>
      <c r="H262" s="28">
        <f t="shared" si="33"/>
        <v>-2704.9800000000005</v>
      </c>
      <c r="I262" s="28">
        <f t="shared" si="33"/>
        <v>-3803.3599999999997</v>
      </c>
      <c r="J262" s="28">
        <f t="shared" si="33"/>
        <v>-7263.33</v>
      </c>
      <c r="K262" s="28">
        <f t="shared" si="33"/>
        <v>4900.8600000000006</v>
      </c>
      <c r="L262" s="28">
        <f t="shared" si="33"/>
        <v>-3988.4699999999993</v>
      </c>
      <c r="M262" s="28">
        <f t="shared" si="33"/>
        <v>89292.840000000011</v>
      </c>
      <c r="N262" s="28">
        <f t="shared" si="33"/>
        <v>49500.420000000006</v>
      </c>
    </row>
    <row r="263" spans="1:14" x14ac:dyDescent="0.2">
      <c r="A263" s="11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1:14" x14ac:dyDescent="0.2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1:14" s="1" customFormat="1" ht="13.5" thickBot="1" x14ac:dyDescent="0.25">
      <c r="A265" s="27" t="s">
        <v>20</v>
      </c>
      <c r="B265" s="29">
        <f>B32+B62+B85+B92+B119+B133+B152+B158+B175+B188+B197+B204+B231+B240+B249+B252+B262</f>
        <v>599580.56999999995</v>
      </c>
      <c r="C265" s="29">
        <f t="shared" ref="C265:N265" si="34">C32+C62+C85+C92+C119+C133+C152+C158+C175+C188+C197+C204+C231+C240+C249+C252+C262</f>
        <v>639720.79999999993</v>
      </c>
      <c r="D265" s="29">
        <f t="shared" si="34"/>
        <v>712254.32999999984</v>
      </c>
      <c r="E265" s="29">
        <f t="shared" si="34"/>
        <v>789191.77</v>
      </c>
      <c r="F265" s="29">
        <f t="shared" si="34"/>
        <v>696970.45000000007</v>
      </c>
      <c r="G265" s="29">
        <f t="shared" si="34"/>
        <v>685762.25999999989</v>
      </c>
      <c r="H265" s="29">
        <f t="shared" si="34"/>
        <v>1072987.08</v>
      </c>
      <c r="I265" s="29">
        <f t="shared" si="34"/>
        <v>675722.10000000021</v>
      </c>
      <c r="J265" s="29">
        <f t="shared" si="34"/>
        <v>619728.97</v>
      </c>
      <c r="K265" s="29">
        <f t="shared" si="34"/>
        <v>696814.31</v>
      </c>
      <c r="L265" s="29">
        <f t="shared" si="34"/>
        <v>707150.15000000014</v>
      </c>
      <c r="M265" s="29">
        <f t="shared" si="34"/>
        <v>799479.39999999991</v>
      </c>
      <c r="N265" s="29">
        <f t="shared" si="34"/>
        <v>8695362.1900000013</v>
      </c>
    </row>
    <row r="266" spans="1:14" ht="13.5" thickTop="1" x14ac:dyDescent="0.2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x14ac:dyDescent="0.2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AG DR NO. 1-08</oddHeader>
  </headerFooter>
  <ignoredErrors>
    <ignoredError sqref="B14:N26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zoomScale="75" zoomScaleNormal="75" workbookViewId="0"/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7.42578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3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372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30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136</v>
      </c>
    </row>
    <row r="10" spans="1:18" x14ac:dyDescent="0.2">
      <c r="A10" s="7"/>
      <c r="B10" s="20" t="s">
        <v>409</v>
      </c>
      <c r="C10" s="16" t="s">
        <v>410</v>
      </c>
      <c r="D10" s="16" t="s">
        <v>411</v>
      </c>
      <c r="E10" s="16" t="s">
        <v>412</v>
      </c>
      <c r="F10" s="16" t="s">
        <v>413</v>
      </c>
      <c r="G10" s="16" t="s">
        <v>414</v>
      </c>
      <c r="H10" s="16" t="s">
        <v>415</v>
      </c>
      <c r="I10" s="16" t="s">
        <v>416</v>
      </c>
      <c r="J10" s="16" t="s">
        <v>417</v>
      </c>
      <c r="K10" s="17" t="s">
        <v>418</v>
      </c>
      <c r="L10" s="16" t="s">
        <v>419</v>
      </c>
      <c r="M10" s="17" t="s">
        <v>420</v>
      </c>
      <c r="N10" s="16" t="s">
        <v>24</v>
      </c>
    </row>
    <row r="11" spans="1:18" x14ac:dyDescent="0.2">
      <c r="A11" s="22" t="s">
        <v>27</v>
      </c>
      <c r="B11" s="31">
        <v>18011.759999999998</v>
      </c>
      <c r="C11" s="31">
        <v>11494.82</v>
      </c>
      <c r="D11" s="31">
        <v>11494.82</v>
      </c>
      <c r="E11" s="31">
        <v>11494.82</v>
      </c>
      <c r="F11" s="31">
        <v>11494.82</v>
      </c>
      <c r="G11" s="31">
        <v>11494.82</v>
      </c>
      <c r="H11" s="31">
        <v>11494.82</v>
      </c>
      <c r="I11" s="31">
        <v>17242.23</v>
      </c>
      <c r="J11" s="31">
        <v>11494.82</v>
      </c>
      <c r="K11" s="31">
        <v>11494.82</v>
      </c>
      <c r="L11" s="31">
        <v>11494.82</v>
      </c>
      <c r="M11" s="31">
        <v>10456.01</v>
      </c>
      <c r="N11" s="31">
        <f>SUM(B11:M11)</f>
        <v>149163.38</v>
      </c>
      <c r="O11" s="19"/>
      <c r="P11" s="19"/>
    </row>
    <row r="12" spans="1:18" x14ac:dyDescent="0.2">
      <c r="A12" s="22" t="s">
        <v>28</v>
      </c>
      <c r="B12" s="31">
        <v>9990.5800000000017</v>
      </c>
      <c r="C12" s="31">
        <v>7300.5</v>
      </c>
      <c r="D12" s="31">
        <v>7168.86</v>
      </c>
      <c r="E12" s="31">
        <v>7168.89</v>
      </c>
      <c r="F12" s="31">
        <v>7168.88</v>
      </c>
      <c r="G12" s="31">
        <v>7270.13</v>
      </c>
      <c r="H12" s="31">
        <v>7168.88</v>
      </c>
      <c r="I12" s="31">
        <v>10766.69</v>
      </c>
      <c r="J12" s="31">
        <v>7168.88</v>
      </c>
      <c r="K12" s="31">
        <v>7246.08</v>
      </c>
      <c r="L12" s="31">
        <v>7183.13</v>
      </c>
      <c r="M12" s="31">
        <v>7236.38</v>
      </c>
      <c r="N12" s="31">
        <f t="shared" ref="N12:N27" si="0">SUM(B12:M12)</f>
        <v>92837.88</v>
      </c>
      <c r="O12" s="19"/>
      <c r="P12" s="19"/>
    </row>
    <row r="13" spans="1:18" x14ac:dyDescent="0.2">
      <c r="A13" s="22" t="s">
        <v>30</v>
      </c>
      <c r="B13" s="31">
        <v>224697.69000000006</v>
      </c>
      <c r="C13" s="31">
        <v>145850.01999999999</v>
      </c>
      <c r="D13" s="31">
        <v>146973.62999999998</v>
      </c>
      <c r="E13" s="31">
        <v>148066.74</v>
      </c>
      <c r="F13" s="31">
        <v>146182.96</v>
      </c>
      <c r="G13" s="31">
        <v>145820.35</v>
      </c>
      <c r="H13" s="31">
        <v>146650.10999999999</v>
      </c>
      <c r="I13" s="31">
        <v>221051.02000000002</v>
      </c>
      <c r="J13" s="31">
        <v>153188.58000000002</v>
      </c>
      <c r="K13" s="31">
        <v>145771.46</v>
      </c>
      <c r="L13" s="31">
        <v>142571.18</v>
      </c>
      <c r="M13" s="31">
        <v>144944.46000000002</v>
      </c>
      <c r="N13" s="31">
        <f t="shared" si="0"/>
        <v>1911768.2</v>
      </c>
      <c r="O13" s="19"/>
      <c r="P13" s="19"/>
    </row>
    <row r="14" spans="1:18" x14ac:dyDescent="0.2">
      <c r="A14" s="22" t="s">
        <v>36</v>
      </c>
      <c r="B14" s="31">
        <v>368870.56000000006</v>
      </c>
      <c r="C14" s="31">
        <v>238152.35000000003</v>
      </c>
      <c r="D14" s="31">
        <v>236540.31000000003</v>
      </c>
      <c r="E14" s="31">
        <v>243458.75000000003</v>
      </c>
      <c r="F14" s="31">
        <v>231297.85</v>
      </c>
      <c r="G14" s="31">
        <v>232063.87</v>
      </c>
      <c r="H14" s="31">
        <v>231595.74</v>
      </c>
      <c r="I14" s="31">
        <v>365238.79</v>
      </c>
      <c r="J14" s="31">
        <v>309823.93000000005</v>
      </c>
      <c r="K14" s="31">
        <v>234252.70000000004</v>
      </c>
      <c r="L14" s="31">
        <v>239860.72000000003</v>
      </c>
      <c r="M14" s="31">
        <v>223383.30999999997</v>
      </c>
      <c r="N14" s="31">
        <f t="shared" si="0"/>
        <v>3154538.8800000008</v>
      </c>
      <c r="O14" s="19"/>
      <c r="P14" s="19"/>
    </row>
    <row r="15" spans="1:18" x14ac:dyDescent="0.2">
      <c r="A15" s="22" t="s">
        <v>37</v>
      </c>
      <c r="B15" s="31">
        <v>-360969.15</v>
      </c>
      <c r="C15" s="31">
        <v>-231677.85</v>
      </c>
      <c r="D15" s="31">
        <v>-233913.87</v>
      </c>
      <c r="E15" s="31">
        <v>-240538.48</v>
      </c>
      <c r="F15" s="31">
        <v>-230599.48</v>
      </c>
      <c r="G15" s="31">
        <v>-229639.19</v>
      </c>
      <c r="H15" s="31">
        <v>-233395.83</v>
      </c>
      <c r="I15" s="31">
        <v>-366148.96</v>
      </c>
      <c r="J15" s="31">
        <v>-310980.86000000004</v>
      </c>
      <c r="K15" s="31">
        <v>-232000.56</v>
      </c>
      <c r="L15" s="31">
        <v>-230243.83000000002</v>
      </c>
      <c r="M15" s="31">
        <v>-217836.55</v>
      </c>
      <c r="N15" s="31">
        <f t="shared" si="0"/>
        <v>-3117944.61</v>
      </c>
      <c r="O15" s="19"/>
      <c r="P15" s="19"/>
    </row>
    <row r="16" spans="1:18" x14ac:dyDescent="0.2">
      <c r="A16" s="22" t="s">
        <v>38</v>
      </c>
      <c r="B16" s="31">
        <v>317.35000000000002</v>
      </c>
      <c r="C16" s="31">
        <v>0</v>
      </c>
      <c r="D16" s="31">
        <v>1279.26</v>
      </c>
      <c r="E16" s="31">
        <v>959.43</v>
      </c>
      <c r="F16" s="31">
        <v>0</v>
      </c>
      <c r="G16" s="31">
        <v>559.67999999999995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79.959999999999994</v>
      </c>
      <c r="N16" s="31">
        <f t="shared" si="0"/>
        <v>3195.68</v>
      </c>
      <c r="O16" s="19"/>
      <c r="P16" s="19"/>
    </row>
    <row r="17" spans="1:16" x14ac:dyDescent="0.2">
      <c r="A17" s="22" t="s">
        <v>39</v>
      </c>
      <c r="B17" s="31">
        <v>1259.96</v>
      </c>
      <c r="C17" s="31">
        <v>-117.53</v>
      </c>
      <c r="D17" s="31">
        <v>517</v>
      </c>
      <c r="E17" s="31">
        <v>1776.57</v>
      </c>
      <c r="F17" s="31">
        <v>2368.7800000000002</v>
      </c>
      <c r="G17" s="31">
        <v>5231.08</v>
      </c>
      <c r="H17" s="31">
        <v>-2282.0300000000002</v>
      </c>
      <c r="I17" s="31">
        <v>2516.81</v>
      </c>
      <c r="J17" s="31">
        <v>49.35</v>
      </c>
      <c r="K17" s="31">
        <v>1097.42</v>
      </c>
      <c r="L17" s="31">
        <v>-4484.43</v>
      </c>
      <c r="M17" s="31">
        <v>3849.25</v>
      </c>
      <c r="N17" s="31">
        <f t="shared" si="0"/>
        <v>11782.23</v>
      </c>
      <c r="O17" s="19"/>
      <c r="P17" s="19"/>
    </row>
    <row r="18" spans="1:16" x14ac:dyDescent="0.2">
      <c r="A18" s="22" t="s">
        <v>46</v>
      </c>
      <c r="B18" s="31">
        <v>-4863.57</v>
      </c>
      <c r="C18" s="31">
        <v>-128.25</v>
      </c>
      <c r="D18" s="31">
        <v>1724.22</v>
      </c>
      <c r="E18" s="31">
        <v>1149.48</v>
      </c>
      <c r="F18" s="31">
        <v>0</v>
      </c>
      <c r="G18" s="31">
        <v>1149.48</v>
      </c>
      <c r="H18" s="31">
        <v>1149.48</v>
      </c>
      <c r="I18" s="31">
        <v>-5172.66</v>
      </c>
      <c r="J18" s="31">
        <v>1149.48</v>
      </c>
      <c r="K18" s="31">
        <v>1724.22</v>
      </c>
      <c r="L18" s="31">
        <v>574.74</v>
      </c>
      <c r="M18" s="31">
        <v>474.26</v>
      </c>
      <c r="N18" s="31">
        <f t="shared" si="0"/>
        <v>-1069.1199999999999</v>
      </c>
      <c r="O18" s="19"/>
      <c r="P18" s="19"/>
    </row>
    <row r="19" spans="1:16" x14ac:dyDescent="0.2">
      <c r="A19" s="22" t="s">
        <v>48</v>
      </c>
      <c r="B19" s="31">
        <v>-1672.1200000000001</v>
      </c>
      <c r="C19" s="31">
        <v>160.04</v>
      </c>
      <c r="D19" s="31">
        <v>1042.4100000000001</v>
      </c>
      <c r="E19" s="31">
        <v>716.91</v>
      </c>
      <c r="F19" s="31">
        <v>-0.01</v>
      </c>
      <c r="G19" s="31">
        <v>777.64</v>
      </c>
      <c r="H19" s="31">
        <v>656.14</v>
      </c>
      <c r="I19" s="31">
        <v>-3223.77</v>
      </c>
      <c r="J19" s="31">
        <v>714.66</v>
      </c>
      <c r="K19" s="31">
        <v>1113.94</v>
      </c>
      <c r="L19" s="31">
        <v>327.67</v>
      </c>
      <c r="M19" s="31">
        <v>752.93</v>
      </c>
      <c r="N19" s="31">
        <f t="shared" si="0"/>
        <v>1366.4399999999996</v>
      </c>
      <c r="O19" s="19"/>
      <c r="P19" s="19"/>
    </row>
    <row r="20" spans="1:16" x14ac:dyDescent="0.2">
      <c r="A20" s="22" t="s">
        <v>51</v>
      </c>
      <c r="B20" s="31">
        <v>-45290.94000000001</v>
      </c>
      <c r="C20" s="31">
        <v>-952.7700000000001</v>
      </c>
      <c r="D20" s="31">
        <v>22244.649999999998</v>
      </c>
      <c r="E20" s="31">
        <v>15189.94</v>
      </c>
      <c r="F20" s="31">
        <v>-1706.84</v>
      </c>
      <c r="G20" s="31">
        <v>12885.64</v>
      </c>
      <c r="H20" s="31">
        <v>19671.940000000002</v>
      </c>
      <c r="I20" s="31">
        <v>-68264.39999999998</v>
      </c>
      <c r="J20" s="31">
        <v>14204.289999999999</v>
      </c>
      <c r="K20" s="31">
        <v>21710.420000000006</v>
      </c>
      <c r="L20" s="31">
        <v>5566.3</v>
      </c>
      <c r="M20" s="31">
        <v>15812.100000000002</v>
      </c>
      <c r="N20" s="31">
        <f t="shared" si="0"/>
        <v>11070.330000000024</v>
      </c>
      <c r="O20" s="19"/>
      <c r="P20" s="19"/>
    </row>
    <row r="21" spans="1:16" x14ac:dyDescent="0.2">
      <c r="A21" s="22" t="s">
        <v>52</v>
      </c>
      <c r="B21" s="32" t="s">
        <v>25</v>
      </c>
      <c r="C21" s="32" t="s">
        <v>25</v>
      </c>
      <c r="D21" s="32">
        <v>21088.560000000001</v>
      </c>
      <c r="E21" s="32">
        <v>0</v>
      </c>
      <c r="F21" s="31">
        <v>0</v>
      </c>
      <c r="G21" s="31">
        <v>4426</v>
      </c>
      <c r="H21" s="31">
        <v>0</v>
      </c>
      <c r="I21" s="31">
        <v>0</v>
      </c>
      <c r="J21" s="31">
        <v>-14566</v>
      </c>
      <c r="K21" s="31">
        <v>0</v>
      </c>
      <c r="L21" s="31">
        <v>0</v>
      </c>
      <c r="M21" s="31">
        <v>-4986.9399999999996</v>
      </c>
      <c r="N21" s="31">
        <f t="shared" si="0"/>
        <v>5961.6200000000017</v>
      </c>
      <c r="O21" s="19"/>
      <c r="P21" s="19"/>
    </row>
    <row r="22" spans="1:16" x14ac:dyDescent="0.2">
      <c r="A22" s="22" t="s">
        <v>53</v>
      </c>
      <c r="B22" s="31">
        <v>334622.07</v>
      </c>
      <c r="C22" s="31">
        <v>213717.59</v>
      </c>
      <c r="D22" s="31">
        <v>216114.46</v>
      </c>
      <c r="E22" s="31">
        <v>222739.08</v>
      </c>
      <c r="F22" s="31">
        <v>215661.7</v>
      </c>
      <c r="G22" s="31">
        <v>214620.56</v>
      </c>
      <c r="H22" s="31">
        <v>218422.12</v>
      </c>
      <c r="I22" s="31">
        <v>343511</v>
      </c>
      <c r="J22" s="31">
        <v>295144.24</v>
      </c>
      <c r="K22" s="31">
        <v>216867.31</v>
      </c>
      <c r="L22" s="31">
        <v>211846.81</v>
      </c>
      <c r="M22" s="31">
        <v>202856.16</v>
      </c>
      <c r="N22" s="31">
        <f t="shared" si="0"/>
        <v>2906123.1000000006</v>
      </c>
      <c r="O22" s="19"/>
      <c r="P22" s="19"/>
    </row>
    <row r="23" spans="1:16" x14ac:dyDescent="0.2">
      <c r="A23" s="22" t="s">
        <v>54</v>
      </c>
      <c r="B23" s="31">
        <v>-342523.48000000004</v>
      </c>
      <c r="C23" s="31">
        <v>-220192.09</v>
      </c>
      <c r="D23" s="31">
        <v>-218740.90000000002</v>
      </c>
      <c r="E23" s="31">
        <v>-225659.35</v>
      </c>
      <c r="F23" s="31">
        <v>-216360.07</v>
      </c>
      <c r="G23" s="31">
        <v>-217045.24</v>
      </c>
      <c r="H23" s="31">
        <v>-216622.02999999997</v>
      </c>
      <c r="I23" s="31">
        <v>-342600.83</v>
      </c>
      <c r="J23" s="31">
        <v>-293987.31000000006</v>
      </c>
      <c r="K23" s="31">
        <v>-219119.45000000004</v>
      </c>
      <c r="L23" s="31">
        <v>-221463.70000000004</v>
      </c>
      <c r="M23" s="31">
        <v>-208402.92</v>
      </c>
      <c r="N23" s="31">
        <f t="shared" si="0"/>
        <v>-2942717.3700000006</v>
      </c>
      <c r="O23" s="19"/>
      <c r="P23" s="19"/>
    </row>
    <row r="24" spans="1:16" x14ac:dyDescent="0.2">
      <c r="A24" s="22" t="s">
        <v>55</v>
      </c>
      <c r="B24" s="31">
        <v>983.37</v>
      </c>
      <c r="C24" s="31">
        <v>235</v>
      </c>
      <c r="D24" s="31">
        <v>282</v>
      </c>
      <c r="E24" s="31">
        <v>1480.47</v>
      </c>
      <c r="F24" s="31">
        <v>542.85</v>
      </c>
      <c r="G24" s="31">
        <v>1184.4000000000001</v>
      </c>
      <c r="H24" s="31">
        <v>690.9</v>
      </c>
      <c r="I24" s="31">
        <v>296.10000000000002</v>
      </c>
      <c r="J24" s="31">
        <v>49.35</v>
      </c>
      <c r="K24" s="31">
        <v>98.7</v>
      </c>
      <c r="L24" s="31">
        <v>1135.04</v>
      </c>
      <c r="M24" s="31">
        <v>3158.36</v>
      </c>
      <c r="N24" s="31">
        <f t="shared" si="0"/>
        <v>10136.540000000001</v>
      </c>
      <c r="O24" s="19"/>
      <c r="P24" s="19"/>
    </row>
    <row r="25" spans="1:16" x14ac:dyDescent="0.2">
      <c r="A25" s="22" t="s">
        <v>56</v>
      </c>
      <c r="B25" s="31">
        <v>317.35000000000002</v>
      </c>
      <c r="C25" s="31">
        <v>0</v>
      </c>
      <c r="D25" s="31">
        <v>1279.26</v>
      </c>
      <c r="E25" s="31">
        <v>959.43</v>
      </c>
      <c r="F25" s="31">
        <v>0</v>
      </c>
      <c r="G25" s="31">
        <v>559.67999999999995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79.959999999999994</v>
      </c>
      <c r="N25" s="31">
        <f t="shared" si="0"/>
        <v>3195.68</v>
      </c>
      <c r="O25" s="19"/>
      <c r="P25" s="19"/>
    </row>
    <row r="26" spans="1:16" x14ac:dyDescent="0.2">
      <c r="A26" s="22" t="s">
        <v>57</v>
      </c>
      <c r="B26" s="31">
        <v>-1259.96</v>
      </c>
      <c r="C26" s="31">
        <v>117.53</v>
      </c>
      <c r="D26" s="31">
        <v>-517</v>
      </c>
      <c r="E26" s="31">
        <v>-1776.57</v>
      </c>
      <c r="F26" s="31">
        <v>-2368.7800000000002</v>
      </c>
      <c r="G26" s="31">
        <v>-5231.08</v>
      </c>
      <c r="H26" s="31">
        <v>2282.0300000000002</v>
      </c>
      <c r="I26" s="31">
        <v>-2516.81</v>
      </c>
      <c r="J26" s="31">
        <v>-49.35</v>
      </c>
      <c r="K26" s="31">
        <v>-1097.42</v>
      </c>
      <c r="L26" s="31">
        <v>4484.43</v>
      </c>
      <c r="M26" s="31">
        <v>-3849.25</v>
      </c>
      <c r="N26" s="31">
        <f t="shared" si="0"/>
        <v>-11782.23</v>
      </c>
      <c r="O26" s="19"/>
      <c r="P26" s="19"/>
    </row>
    <row r="27" spans="1:16" x14ac:dyDescent="0.2">
      <c r="A27" s="22" t="s">
        <v>58</v>
      </c>
      <c r="B27" s="39">
        <v>-317.35000000000002</v>
      </c>
      <c r="C27" s="39">
        <v>0</v>
      </c>
      <c r="D27" s="39">
        <v>-1279.26</v>
      </c>
      <c r="E27" s="39">
        <v>-959.43</v>
      </c>
      <c r="F27" s="39">
        <v>0</v>
      </c>
      <c r="G27" s="39">
        <v>-559.67999999999995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-79.959999999999994</v>
      </c>
      <c r="N27" s="37">
        <f t="shared" si="0"/>
        <v>-3195.68</v>
      </c>
      <c r="O27" s="19"/>
      <c r="P27" s="19"/>
    </row>
    <row r="28" spans="1:16" s="1" customFormat="1" x14ac:dyDescent="0.2">
      <c r="A28" s="23" t="s">
        <v>0</v>
      </c>
      <c r="B28" s="38">
        <f>SUM(B11:B27)</f>
        <v>202174.12000000002</v>
      </c>
      <c r="C28" s="38">
        <f t="shared" ref="C28:N28" si="1">SUM(C11:C27)</f>
        <v>163959.36000000004</v>
      </c>
      <c r="D28" s="38">
        <f t="shared" si="1"/>
        <v>213298.40999999997</v>
      </c>
      <c r="E28" s="38">
        <f t="shared" si="1"/>
        <v>186226.68</v>
      </c>
      <c r="F28" s="38">
        <f t="shared" si="1"/>
        <v>163682.66000000003</v>
      </c>
      <c r="G28" s="38">
        <f t="shared" si="1"/>
        <v>185568.14000000007</v>
      </c>
      <c r="H28" s="38">
        <f t="shared" si="1"/>
        <v>187482.27000000002</v>
      </c>
      <c r="I28" s="38">
        <f t="shared" si="1"/>
        <v>172695.21</v>
      </c>
      <c r="J28" s="38">
        <f t="shared" si="1"/>
        <v>173404.06</v>
      </c>
      <c r="K28" s="38">
        <f t="shared" si="1"/>
        <v>189159.64</v>
      </c>
      <c r="L28" s="38">
        <f t="shared" si="1"/>
        <v>168852.87999999995</v>
      </c>
      <c r="M28" s="38">
        <f t="shared" si="1"/>
        <v>177927.52000000005</v>
      </c>
      <c r="N28" s="38">
        <f t="shared" si="1"/>
        <v>2184430.9500000011</v>
      </c>
      <c r="O28" s="21"/>
      <c r="P28" s="21"/>
    </row>
    <row r="29" spans="1:16" x14ac:dyDescent="0.2">
      <c r="A29" s="2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9"/>
      <c r="P29" s="19"/>
    </row>
    <row r="30" spans="1:16" x14ac:dyDescent="0.2">
      <c r="A30" s="22" t="s">
        <v>62</v>
      </c>
      <c r="B30" s="31">
        <v>17476</v>
      </c>
      <c r="C30" s="31">
        <v>14244.009999999998</v>
      </c>
      <c r="D30" s="31">
        <v>16586.439999999999</v>
      </c>
      <c r="E30" s="31">
        <v>15989.460000000001</v>
      </c>
      <c r="F30" s="31">
        <v>14193.160000000002</v>
      </c>
      <c r="G30" s="31">
        <v>15607.63</v>
      </c>
      <c r="H30" s="31">
        <v>16250.849999999997</v>
      </c>
      <c r="I30" s="31">
        <v>14998.72</v>
      </c>
      <c r="J30" s="31">
        <v>15618.31</v>
      </c>
      <c r="K30" s="31">
        <v>16448.309999999998</v>
      </c>
      <c r="L30" s="31">
        <v>14591.45</v>
      </c>
      <c r="M30" s="31">
        <v>15631.84</v>
      </c>
      <c r="N30" s="31">
        <f t="shared" ref="N30:N56" si="2">SUM(B30:M30)</f>
        <v>187636.18</v>
      </c>
      <c r="O30" s="19"/>
      <c r="P30" s="19"/>
    </row>
    <row r="31" spans="1:16" s="30" customFormat="1" x14ac:dyDescent="0.2">
      <c r="A31" s="25" t="s">
        <v>63</v>
      </c>
      <c r="B31" s="26">
        <v>26515.289999999994</v>
      </c>
      <c r="C31" s="26">
        <v>21611.62</v>
      </c>
      <c r="D31" s="26">
        <v>25165.599999999999</v>
      </c>
      <c r="E31" s="26">
        <v>24259.870000000003</v>
      </c>
      <c r="F31" s="26">
        <v>21534.449999999997</v>
      </c>
      <c r="G31" s="26">
        <v>23680.530000000006</v>
      </c>
      <c r="H31" s="26">
        <v>24656.460000000006</v>
      </c>
      <c r="I31" s="26">
        <v>22756.680000000004</v>
      </c>
      <c r="J31" s="26">
        <v>23696.720000000008</v>
      </c>
      <c r="K31" s="26">
        <v>24956.01</v>
      </c>
      <c r="L31" s="26">
        <v>22138.759999999995</v>
      </c>
      <c r="M31" s="26">
        <v>23717.250000000004</v>
      </c>
      <c r="N31" s="31">
        <f t="shared" si="2"/>
        <v>284689.24</v>
      </c>
      <c r="O31" s="24"/>
      <c r="P31" s="24"/>
    </row>
    <row r="32" spans="1:16" x14ac:dyDescent="0.2">
      <c r="A32" s="22" t="s">
        <v>64</v>
      </c>
      <c r="B32" s="32">
        <v>-19987.37</v>
      </c>
      <c r="C32" s="31">
        <v>5416.98</v>
      </c>
      <c r="D32" s="31">
        <v>4467.66</v>
      </c>
      <c r="E32" s="32">
        <v>3678.98</v>
      </c>
      <c r="F32" s="31">
        <v>10328.06</v>
      </c>
      <c r="G32" s="31">
        <v>1404.86</v>
      </c>
      <c r="H32" s="32">
        <v>2279.44</v>
      </c>
      <c r="I32" s="31">
        <v>4409.09</v>
      </c>
      <c r="J32" s="31">
        <v>-596.47</v>
      </c>
      <c r="K32" s="31">
        <v>-2255.41</v>
      </c>
      <c r="L32" s="31">
        <v>2971.39</v>
      </c>
      <c r="M32" s="31">
        <v>-85.12</v>
      </c>
      <c r="N32" s="31">
        <f t="shared" si="2"/>
        <v>12032.089999999998</v>
      </c>
      <c r="O32" s="19"/>
      <c r="P32" s="19"/>
    </row>
    <row r="33" spans="1:16" x14ac:dyDescent="0.2">
      <c r="A33" s="22" t="s">
        <v>65</v>
      </c>
      <c r="B33" s="31">
        <v>-66790.570000000007</v>
      </c>
      <c r="C33" s="31">
        <v>-35410.910000000003</v>
      </c>
      <c r="D33" s="31">
        <v>-40460.03</v>
      </c>
      <c r="E33" s="31">
        <v>-40784.74</v>
      </c>
      <c r="F33" s="31">
        <v>-25826.1</v>
      </c>
      <c r="G33" s="31">
        <v>-47037.14</v>
      </c>
      <c r="H33" s="31">
        <v>-37202.26</v>
      </c>
      <c r="I33" s="31">
        <v>-36618.910000000003</v>
      </c>
      <c r="J33" s="31">
        <v>-40016.160000000003</v>
      </c>
      <c r="K33" s="31">
        <v>-44505.94</v>
      </c>
      <c r="L33" s="31">
        <v>-33537.75</v>
      </c>
      <c r="M33" s="31">
        <v>-38952.15</v>
      </c>
      <c r="N33" s="31">
        <f t="shared" si="2"/>
        <v>-487142.66000000009</v>
      </c>
      <c r="O33" s="19"/>
      <c r="P33" s="19"/>
    </row>
    <row r="34" spans="1:16" s="30" customFormat="1" x14ac:dyDescent="0.2">
      <c r="A34" s="25" t="s">
        <v>137</v>
      </c>
      <c r="B34" s="26">
        <v>-3127.39</v>
      </c>
      <c r="C34" s="26">
        <v>-5554.39</v>
      </c>
      <c r="D34" s="26">
        <v>-3286.57</v>
      </c>
      <c r="E34" s="26">
        <v>-97926.720000000001</v>
      </c>
      <c r="F34" s="26">
        <v>-347.91</v>
      </c>
      <c r="G34" s="26">
        <v>-6710.01</v>
      </c>
      <c r="H34" s="26">
        <v>-12651.3</v>
      </c>
      <c r="I34" s="26">
        <v>-2548.56</v>
      </c>
      <c r="J34" s="26">
        <v>-2978.6</v>
      </c>
      <c r="K34" s="26">
        <v>-4269.17</v>
      </c>
      <c r="L34" s="26">
        <v>47458.95</v>
      </c>
      <c r="M34" s="26">
        <v>-3394.07</v>
      </c>
      <c r="N34" s="31">
        <f t="shared" si="2"/>
        <v>-95335.740000000034</v>
      </c>
      <c r="O34" s="24"/>
      <c r="P34" s="24"/>
    </row>
    <row r="35" spans="1:16" x14ac:dyDescent="0.2">
      <c r="A35" s="22" t="s">
        <v>66</v>
      </c>
      <c r="B35" s="33">
        <v>29021.119999999999</v>
      </c>
      <c r="C35" s="33">
        <v>24880.35</v>
      </c>
      <c r="D35" s="33">
        <v>26867.18</v>
      </c>
      <c r="E35" s="33">
        <v>27698.61</v>
      </c>
      <c r="F35" s="33">
        <v>22667.599999999999</v>
      </c>
      <c r="G35" s="33">
        <v>30126.27</v>
      </c>
      <c r="H35" s="33">
        <v>24726.04</v>
      </c>
      <c r="I35" s="33">
        <v>24696.240000000002</v>
      </c>
      <c r="J35" s="33">
        <v>24754.6</v>
      </c>
      <c r="K35" s="33">
        <v>26345.95</v>
      </c>
      <c r="L35" s="33">
        <v>23053.95</v>
      </c>
      <c r="M35" s="33">
        <v>24226.79</v>
      </c>
      <c r="N35" s="31">
        <f t="shared" si="2"/>
        <v>309064.69999999995</v>
      </c>
      <c r="O35" s="19"/>
      <c r="P35" s="19"/>
    </row>
    <row r="36" spans="1:16" x14ac:dyDescent="0.2">
      <c r="A36" s="22" t="s">
        <v>138</v>
      </c>
      <c r="B36" s="33">
        <v>35353.719999999994</v>
      </c>
      <c r="C36" s="33">
        <v>28815.479999999996</v>
      </c>
      <c r="D36" s="33">
        <v>33554.14</v>
      </c>
      <c r="E36" s="33">
        <v>32346.47</v>
      </c>
      <c r="F36" s="33">
        <v>28712.6</v>
      </c>
      <c r="G36" s="33">
        <v>31574.050000000007</v>
      </c>
      <c r="H36" s="33">
        <v>32875.279999999999</v>
      </c>
      <c r="I36" s="33">
        <v>30342.240000000002</v>
      </c>
      <c r="J36" s="33">
        <v>31595.64</v>
      </c>
      <c r="K36" s="33">
        <v>33274.730000000003</v>
      </c>
      <c r="L36" s="33">
        <v>29518.359999999997</v>
      </c>
      <c r="M36" s="33">
        <v>31622.99</v>
      </c>
      <c r="N36" s="31">
        <f t="shared" si="2"/>
        <v>379585.69999999995</v>
      </c>
      <c r="O36" s="19"/>
      <c r="P36" s="19"/>
    </row>
    <row r="37" spans="1:16" x14ac:dyDescent="0.2">
      <c r="A37" s="22" t="s">
        <v>139</v>
      </c>
      <c r="B37" s="33">
        <v>-45854.43</v>
      </c>
      <c r="C37" s="33">
        <v>1878.54</v>
      </c>
      <c r="D37" s="33">
        <v>24577.39</v>
      </c>
      <c r="E37" s="33">
        <v>460.48</v>
      </c>
      <c r="F37" s="33">
        <v>-11569</v>
      </c>
      <c r="G37" s="33">
        <v>-9095.61</v>
      </c>
      <c r="H37" s="33">
        <v>27175.84</v>
      </c>
      <c r="I37" s="33">
        <v>-22492.11</v>
      </c>
      <c r="J37" s="33">
        <v>3244.37</v>
      </c>
      <c r="K37" s="33">
        <v>21451.26</v>
      </c>
      <c r="L37" s="33">
        <v>6878.6</v>
      </c>
      <c r="M37" s="33">
        <v>-8997.84</v>
      </c>
      <c r="N37" s="31">
        <f t="shared" si="2"/>
        <v>-12342.510000000011</v>
      </c>
      <c r="O37" s="19"/>
      <c r="P37" s="19"/>
    </row>
    <row r="38" spans="1:16" x14ac:dyDescent="0.2">
      <c r="A38" s="22" t="s">
        <v>140</v>
      </c>
      <c r="B38" s="33">
        <v>229.9</v>
      </c>
      <c r="C38" s="33">
        <v>41.24</v>
      </c>
      <c r="D38" s="33">
        <v>274</v>
      </c>
      <c r="E38" s="33">
        <v>428.2</v>
      </c>
      <c r="F38" s="33">
        <v>95.27</v>
      </c>
      <c r="G38" s="33">
        <v>306.08</v>
      </c>
      <c r="H38" s="33">
        <v>121.25</v>
      </c>
      <c r="I38" s="33">
        <v>51.96</v>
      </c>
      <c r="J38" s="33">
        <v>8.66</v>
      </c>
      <c r="K38" s="33">
        <v>17.32</v>
      </c>
      <c r="L38" s="33">
        <v>199.2</v>
      </c>
      <c r="M38" s="33">
        <v>568.32000000000005</v>
      </c>
      <c r="N38" s="31">
        <f t="shared" si="2"/>
        <v>2341.4</v>
      </c>
      <c r="O38" s="19"/>
      <c r="P38" s="19"/>
    </row>
    <row r="39" spans="1:16" x14ac:dyDescent="0.2">
      <c r="A39" s="22" t="s">
        <v>141</v>
      </c>
      <c r="B39" s="34">
        <v>7834.0899999999983</v>
      </c>
      <c r="C39" s="34">
        <v>6385.27</v>
      </c>
      <c r="D39" s="34">
        <v>7435.3000000000011</v>
      </c>
      <c r="E39" s="34">
        <v>7167.68</v>
      </c>
      <c r="F39" s="33">
        <v>6362.4800000000005</v>
      </c>
      <c r="G39" s="33">
        <v>6996.5100000000011</v>
      </c>
      <c r="H39" s="33">
        <v>7284.8600000000006</v>
      </c>
      <c r="I39" s="33">
        <v>6723.56</v>
      </c>
      <c r="J39" s="33">
        <v>7001.300000000002</v>
      </c>
      <c r="K39" s="33">
        <v>7373.3700000000008</v>
      </c>
      <c r="L39" s="33">
        <v>6540.9900000000007</v>
      </c>
      <c r="M39" s="33">
        <v>7007.35</v>
      </c>
      <c r="N39" s="31">
        <f t="shared" si="2"/>
        <v>84112.760000000009</v>
      </c>
      <c r="O39" s="19"/>
      <c r="P39" s="19"/>
    </row>
    <row r="40" spans="1:16" x14ac:dyDescent="0.2">
      <c r="A40" s="22" t="s">
        <v>142</v>
      </c>
      <c r="B40" s="33">
        <v>-5539.7</v>
      </c>
      <c r="C40" s="33">
        <v>-128.44</v>
      </c>
      <c r="D40" s="33">
        <v>2976.38</v>
      </c>
      <c r="E40" s="33">
        <v>1433.73</v>
      </c>
      <c r="F40" s="33">
        <v>127.04</v>
      </c>
      <c r="G40" s="33">
        <v>1648.16</v>
      </c>
      <c r="H40" s="33">
        <v>-6.86</v>
      </c>
      <c r="I40" s="33">
        <v>-867.09</v>
      </c>
      <c r="J40" s="33">
        <v>-716.42</v>
      </c>
      <c r="K40" s="33">
        <v>299.54000000000002</v>
      </c>
      <c r="L40" s="33">
        <v>275.54000000000002</v>
      </c>
      <c r="M40" s="33">
        <v>1790.96</v>
      </c>
      <c r="N40" s="31">
        <f t="shared" si="2"/>
        <v>1292.8400000000006</v>
      </c>
      <c r="O40" s="19"/>
      <c r="P40" s="19"/>
    </row>
    <row r="41" spans="1:16" x14ac:dyDescent="0.2">
      <c r="A41" s="22" t="s">
        <v>143</v>
      </c>
      <c r="B41" s="33">
        <v>52.7</v>
      </c>
      <c r="C41" s="33">
        <v>9.26</v>
      </c>
      <c r="D41" s="33">
        <v>61.51</v>
      </c>
      <c r="E41" s="33">
        <v>96.13</v>
      </c>
      <c r="F41" s="33">
        <v>21.38</v>
      </c>
      <c r="G41" s="33">
        <v>68.72</v>
      </c>
      <c r="H41" s="33">
        <v>27.22</v>
      </c>
      <c r="I41" s="33">
        <v>11.66</v>
      </c>
      <c r="J41" s="33">
        <v>1.94</v>
      </c>
      <c r="K41" s="33">
        <v>3.89</v>
      </c>
      <c r="L41" s="33">
        <v>44.73</v>
      </c>
      <c r="M41" s="33">
        <v>127.59</v>
      </c>
      <c r="N41" s="31">
        <f t="shared" si="2"/>
        <v>526.73</v>
      </c>
      <c r="O41" s="19"/>
      <c r="P41" s="19"/>
    </row>
    <row r="42" spans="1:16" x14ac:dyDescent="0.2">
      <c r="A42" s="22" t="s">
        <v>144</v>
      </c>
      <c r="B42" s="33">
        <v>401.7399999999999</v>
      </c>
      <c r="C42" s="33">
        <v>327.46000000000004</v>
      </c>
      <c r="D42" s="33">
        <v>381.28000000000003</v>
      </c>
      <c r="E42" s="33">
        <v>367.56000000000012</v>
      </c>
      <c r="F42" s="33">
        <v>326.28000000000009</v>
      </c>
      <c r="G42" s="33">
        <v>358.80000000000007</v>
      </c>
      <c r="H42" s="33">
        <v>373.58</v>
      </c>
      <c r="I42" s="33">
        <v>344.78</v>
      </c>
      <c r="J42" s="33">
        <v>359.0800000000001</v>
      </c>
      <c r="K42" s="33">
        <v>378.0800000000001</v>
      </c>
      <c r="L42" s="33">
        <v>335.44000000000005</v>
      </c>
      <c r="M42" s="33">
        <v>359.36</v>
      </c>
      <c r="N42" s="31">
        <f t="shared" si="2"/>
        <v>4313.4400000000005</v>
      </c>
      <c r="O42" s="19"/>
      <c r="P42" s="19"/>
    </row>
    <row r="43" spans="1:16" x14ac:dyDescent="0.2">
      <c r="A43" s="22" t="s">
        <v>145</v>
      </c>
      <c r="B43" s="33">
        <v>-2222.64</v>
      </c>
      <c r="C43" s="33">
        <v>-1781.08</v>
      </c>
      <c r="D43" s="33">
        <v>-2036.71</v>
      </c>
      <c r="E43" s="33">
        <v>16962.8</v>
      </c>
      <c r="F43" s="33">
        <v>-1746.97</v>
      </c>
      <c r="G43" s="33">
        <v>-1717.47</v>
      </c>
      <c r="H43" s="33">
        <v>-2001.12</v>
      </c>
      <c r="I43" s="33">
        <v>-1855.89</v>
      </c>
      <c r="J43" s="33">
        <v>-1909.49</v>
      </c>
      <c r="K43" s="33">
        <v>-2248.6999999999998</v>
      </c>
      <c r="L43" s="33">
        <v>-1860.67</v>
      </c>
      <c r="M43" s="33">
        <v>-1880.38</v>
      </c>
      <c r="N43" s="31">
        <f t="shared" si="2"/>
        <v>-4298.3200000000006</v>
      </c>
      <c r="O43" s="19"/>
      <c r="P43" s="19"/>
    </row>
    <row r="44" spans="1:16" x14ac:dyDescent="0.2">
      <c r="A44" s="22" t="s">
        <v>146</v>
      </c>
      <c r="B44" s="33">
        <v>2.68</v>
      </c>
      <c r="C44" s="33">
        <v>0.21</v>
      </c>
      <c r="D44" s="33">
        <v>1.41</v>
      </c>
      <c r="E44" s="33">
        <v>2.19</v>
      </c>
      <c r="F44" s="33">
        <v>0.48</v>
      </c>
      <c r="G44" s="33">
        <v>1.5699999999999998</v>
      </c>
      <c r="H44" s="33">
        <v>0.62</v>
      </c>
      <c r="I44" s="33">
        <v>0.26</v>
      </c>
      <c r="J44" s="33">
        <v>0.04</v>
      </c>
      <c r="K44" s="33">
        <v>0.09</v>
      </c>
      <c r="L44" s="33">
        <v>1.03</v>
      </c>
      <c r="M44" s="33">
        <v>2.91</v>
      </c>
      <c r="N44" s="31">
        <f t="shared" si="2"/>
        <v>13.489999999999998</v>
      </c>
      <c r="O44" s="19"/>
      <c r="P44" s="19"/>
    </row>
    <row r="45" spans="1:16" x14ac:dyDescent="0.2">
      <c r="A45" s="22" t="s">
        <v>147</v>
      </c>
      <c r="B45" s="33">
        <v>602.61</v>
      </c>
      <c r="C45" s="33">
        <v>491.17</v>
      </c>
      <c r="D45" s="33">
        <v>571.93999999999994</v>
      </c>
      <c r="E45" s="33">
        <v>551.37</v>
      </c>
      <c r="F45" s="33">
        <v>489.40999999999997</v>
      </c>
      <c r="G45" s="33">
        <v>538.19999999999993</v>
      </c>
      <c r="H45" s="33">
        <v>560.38999999999987</v>
      </c>
      <c r="I45" s="33">
        <v>517.17000000000007</v>
      </c>
      <c r="J45" s="33">
        <v>538.57000000000005</v>
      </c>
      <c r="K45" s="33">
        <v>567.18999999999994</v>
      </c>
      <c r="L45" s="33">
        <v>503.15000000000009</v>
      </c>
      <c r="M45" s="33">
        <v>539.04</v>
      </c>
      <c r="N45" s="31">
        <f t="shared" si="2"/>
        <v>6470.2099999999982</v>
      </c>
      <c r="O45" s="19"/>
      <c r="P45" s="19"/>
    </row>
    <row r="46" spans="1:16" x14ac:dyDescent="0.2">
      <c r="A46" s="22" t="s">
        <v>148</v>
      </c>
      <c r="B46" s="33">
        <v>1060</v>
      </c>
      <c r="C46" s="33">
        <v>846.27</v>
      </c>
      <c r="D46" s="33">
        <v>816.26</v>
      </c>
      <c r="E46" s="33">
        <v>784.33</v>
      </c>
      <c r="F46" s="33">
        <v>702.14</v>
      </c>
      <c r="G46" s="33">
        <v>796.32</v>
      </c>
      <c r="H46" s="33">
        <v>646.45000000000005</v>
      </c>
      <c r="I46" s="33">
        <v>2621.67</v>
      </c>
      <c r="J46" s="33">
        <v>764.32</v>
      </c>
      <c r="K46" s="33">
        <v>775.85</v>
      </c>
      <c r="L46" s="33">
        <v>997.12</v>
      </c>
      <c r="M46" s="33">
        <v>933.65</v>
      </c>
      <c r="N46" s="31">
        <f t="shared" si="2"/>
        <v>11744.38</v>
      </c>
      <c r="O46" s="19"/>
      <c r="P46" s="19"/>
    </row>
    <row r="47" spans="1:16" x14ac:dyDescent="0.2">
      <c r="A47" s="22" t="s">
        <v>149</v>
      </c>
      <c r="B47" s="33">
        <v>4.97</v>
      </c>
      <c r="C47" s="33">
        <v>0.71</v>
      </c>
      <c r="D47" s="33">
        <v>4.68</v>
      </c>
      <c r="E47" s="33">
        <v>7.32</v>
      </c>
      <c r="F47" s="33">
        <v>1.63</v>
      </c>
      <c r="G47" s="33">
        <v>5.23</v>
      </c>
      <c r="H47" s="33">
        <v>2.0699999999999998</v>
      </c>
      <c r="I47" s="33">
        <v>0.89</v>
      </c>
      <c r="J47" s="33">
        <v>0.15</v>
      </c>
      <c r="K47" s="33">
        <v>0.3</v>
      </c>
      <c r="L47" s="33">
        <v>3.4</v>
      </c>
      <c r="M47" s="33">
        <v>9.7200000000000006</v>
      </c>
      <c r="N47" s="31">
        <f t="shared" si="2"/>
        <v>41.07</v>
      </c>
      <c r="O47" s="19"/>
      <c r="P47" s="19"/>
    </row>
    <row r="48" spans="1:16" x14ac:dyDescent="0.2">
      <c r="A48" s="22" t="s">
        <v>150</v>
      </c>
      <c r="B48" s="33">
        <v>1004.38</v>
      </c>
      <c r="C48" s="33">
        <v>818.62</v>
      </c>
      <c r="D48" s="33">
        <v>953.2299999999999</v>
      </c>
      <c r="E48" s="33">
        <v>918.90999999999985</v>
      </c>
      <c r="F48" s="33">
        <v>815.71</v>
      </c>
      <c r="G48" s="33">
        <v>896.99</v>
      </c>
      <c r="H48" s="33">
        <v>933.96</v>
      </c>
      <c r="I48" s="33">
        <v>861.99000000000024</v>
      </c>
      <c r="J48" s="33">
        <v>897.6</v>
      </c>
      <c r="K48" s="33">
        <v>945.28</v>
      </c>
      <c r="L48" s="33">
        <v>838.59</v>
      </c>
      <c r="M48" s="33">
        <v>898.37999999999988</v>
      </c>
      <c r="N48" s="31">
        <f t="shared" si="2"/>
        <v>10783.640000000001</v>
      </c>
      <c r="O48" s="19"/>
      <c r="P48" s="19"/>
    </row>
    <row r="49" spans="1:16" x14ac:dyDescent="0.2">
      <c r="A49" s="22" t="s">
        <v>151</v>
      </c>
      <c r="B49" s="33">
        <v>-897.45</v>
      </c>
      <c r="C49" s="33">
        <v>528.39</v>
      </c>
      <c r="D49" s="33">
        <v>432.71</v>
      </c>
      <c r="E49" s="33">
        <v>-549.16</v>
      </c>
      <c r="F49" s="33">
        <v>864.4</v>
      </c>
      <c r="G49" s="33">
        <v>365.87</v>
      </c>
      <c r="H49" s="33">
        <v>-1030.3900000000001</v>
      </c>
      <c r="I49" s="33">
        <v>467.91</v>
      </c>
      <c r="J49" s="33">
        <v>255.7</v>
      </c>
      <c r="K49" s="33">
        <v>-1390.74</v>
      </c>
      <c r="L49" s="33">
        <v>451.1</v>
      </c>
      <c r="M49" s="33">
        <v>-1318.7</v>
      </c>
      <c r="N49" s="31">
        <f t="shared" si="2"/>
        <v>-1820.3600000000001</v>
      </c>
      <c r="O49" s="19"/>
      <c r="P49" s="19"/>
    </row>
    <row r="50" spans="1:16" x14ac:dyDescent="0.2">
      <c r="A50" s="22" t="s">
        <v>152</v>
      </c>
      <c r="B50" s="33">
        <v>6.89</v>
      </c>
      <c r="C50" s="33">
        <v>1.25</v>
      </c>
      <c r="D50" s="33">
        <v>8.2799999999999994</v>
      </c>
      <c r="E50" s="33">
        <v>12.93</v>
      </c>
      <c r="F50" s="33">
        <v>2.88</v>
      </c>
      <c r="G50" s="33">
        <v>9.24</v>
      </c>
      <c r="H50" s="33">
        <v>3.67</v>
      </c>
      <c r="I50" s="33">
        <v>1.5699999999999998</v>
      </c>
      <c r="J50" s="33">
        <v>0.26</v>
      </c>
      <c r="K50" s="33">
        <v>0.52</v>
      </c>
      <c r="L50" s="33">
        <v>6.01</v>
      </c>
      <c r="M50" s="33">
        <v>17.16</v>
      </c>
      <c r="N50" s="31">
        <f t="shared" si="2"/>
        <v>70.660000000000011</v>
      </c>
      <c r="O50" s="19"/>
      <c r="P50" s="19"/>
    </row>
    <row r="51" spans="1:16" x14ac:dyDescent="0.2">
      <c r="A51" s="22" t="s">
        <v>153</v>
      </c>
      <c r="B51" s="33">
        <v>1606.9799999999998</v>
      </c>
      <c r="C51" s="33">
        <v>1309.8000000000002</v>
      </c>
      <c r="D51" s="33">
        <v>1525.2100000000005</v>
      </c>
      <c r="E51" s="33">
        <v>1470.2900000000004</v>
      </c>
      <c r="F51" s="33">
        <v>1305.0999999999999</v>
      </c>
      <c r="G51" s="33">
        <v>1435.17</v>
      </c>
      <c r="H51" s="33">
        <v>1494.3400000000004</v>
      </c>
      <c r="I51" s="33">
        <v>1379.1999999999998</v>
      </c>
      <c r="J51" s="33">
        <v>1436.1600000000003</v>
      </c>
      <c r="K51" s="33">
        <v>1512.4800000000002</v>
      </c>
      <c r="L51" s="33">
        <v>1341.76</v>
      </c>
      <c r="M51" s="33">
        <v>1437.4199999999996</v>
      </c>
      <c r="N51" s="31">
        <f t="shared" si="2"/>
        <v>17253.91</v>
      </c>
      <c r="O51" s="19"/>
      <c r="P51" s="19"/>
    </row>
    <row r="52" spans="1:16" x14ac:dyDescent="0.2">
      <c r="A52" s="22" t="s">
        <v>154</v>
      </c>
      <c r="B52" s="33">
        <v>-2122.31</v>
      </c>
      <c r="C52" s="33">
        <v>79.989999999999995</v>
      </c>
      <c r="D52" s="33">
        <v>-99.05</v>
      </c>
      <c r="E52" s="33">
        <v>-1740.74</v>
      </c>
      <c r="F52" s="33">
        <v>621.5</v>
      </c>
      <c r="G52" s="33">
        <v>-305.42</v>
      </c>
      <c r="H52" s="33">
        <v>-1809.02</v>
      </c>
      <c r="I52" s="33">
        <v>-0.11</v>
      </c>
      <c r="J52" s="33">
        <v>-320.45999999999998</v>
      </c>
      <c r="K52" s="33">
        <v>-2904.45</v>
      </c>
      <c r="L52" s="33">
        <v>-7.5600000000000005</v>
      </c>
      <c r="M52" s="33">
        <v>-2760.5</v>
      </c>
      <c r="N52" s="31">
        <f t="shared" si="2"/>
        <v>-11368.13</v>
      </c>
      <c r="O52" s="19"/>
      <c r="P52" s="19"/>
    </row>
    <row r="53" spans="1:16" x14ac:dyDescent="0.2">
      <c r="A53" s="22" t="s">
        <v>155</v>
      </c>
      <c r="B53" s="33">
        <v>10.02</v>
      </c>
      <c r="C53" s="33">
        <v>1.81</v>
      </c>
      <c r="D53" s="33">
        <v>12.02</v>
      </c>
      <c r="E53" s="33">
        <v>18.79</v>
      </c>
      <c r="F53" s="33">
        <v>4.18</v>
      </c>
      <c r="G53" s="33">
        <v>13.43</v>
      </c>
      <c r="H53" s="33">
        <v>5.32</v>
      </c>
      <c r="I53" s="33">
        <v>2.2800000000000002</v>
      </c>
      <c r="J53" s="33">
        <v>0.38</v>
      </c>
      <c r="K53" s="33">
        <v>0.76</v>
      </c>
      <c r="L53" s="33">
        <v>8.74</v>
      </c>
      <c r="M53" s="33">
        <v>24.94</v>
      </c>
      <c r="N53" s="31">
        <f t="shared" si="2"/>
        <v>102.66999999999999</v>
      </c>
      <c r="O53" s="19"/>
      <c r="P53" s="19"/>
    </row>
    <row r="54" spans="1:16" x14ac:dyDescent="0.2">
      <c r="A54" s="22" t="s">
        <v>69</v>
      </c>
      <c r="B54" s="33">
        <v>122.84</v>
      </c>
      <c r="C54" s="33">
        <v>20.49</v>
      </c>
      <c r="D54" s="33">
        <v>136.13999999999999</v>
      </c>
      <c r="E54" s="33">
        <v>212.76</v>
      </c>
      <c r="F54" s="33">
        <v>47.33</v>
      </c>
      <c r="G54" s="33">
        <v>152.08000000000001</v>
      </c>
      <c r="H54" s="33">
        <v>60.24</v>
      </c>
      <c r="I54" s="33">
        <v>25.82</v>
      </c>
      <c r="J54" s="33">
        <v>4.3</v>
      </c>
      <c r="K54" s="33">
        <v>8.61</v>
      </c>
      <c r="L54" s="33">
        <v>98.98</v>
      </c>
      <c r="M54" s="33">
        <v>282.38</v>
      </c>
      <c r="N54" s="31">
        <f t="shared" si="2"/>
        <v>1171.9700000000003</v>
      </c>
      <c r="O54" s="19"/>
      <c r="P54" s="19"/>
    </row>
    <row r="55" spans="1:16" x14ac:dyDescent="0.2">
      <c r="A55" s="22" t="s">
        <v>70</v>
      </c>
      <c r="B55" s="33">
        <v>190.43</v>
      </c>
      <c r="C55" s="33">
        <v>30.95</v>
      </c>
      <c r="D55" s="33">
        <v>205.62</v>
      </c>
      <c r="E55" s="33">
        <v>321.33999999999997</v>
      </c>
      <c r="F55" s="33">
        <v>71.489999999999995</v>
      </c>
      <c r="G55" s="33">
        <v>229.69</v>
      </c>
      <c r="H55" s="33">
        <v>90.99</v>
      </c>
      <c r="I55" s="33">
        <v>39</v>
      </c>
      <c r="J55" s="33">
        <v>6.5</v>
      </c>
      <c r="K55" s="33">
        <v>13</v>
      </c>
      <c r="L55" s="33">
        <v>149.49</v>
      </c>
      <c r="M55" s="33">
        <v>426.48</v>
      </c>
      <c r="N55" s="31">
        <f t="shared" si="2"/>
        <v>1774.98</v>
      </c>
      <c r="O55" s="19"/>
      <c r="P55" s="19"/>
    </row>
    <row r="56" spans="1:16" x14ac:dyDescent="0.2">
      <c r="A56" s="22" t="s">
        <v>156</v>
      </c>
      <c r="B56" s="36">
        <v>35.22</v>
      </c>
      <c r="C56" s="36">
        <v>6.3</v>
      </c>
      <c r="D56" s="36">
        <v>41.85</v>
      </c>
      <c r="E56" s="36">
        <v>65.39</v>
      </c>
      <c r="F56" s="36">
        <v>14.55</v>
      </c>
      <c r="G56" s="36">
        <v>46.74</v>
      </c>
      <c r="H56" s="36">
        <v>18.52</v>
      </c>
      <c r="I56" s="36">
        <v>7.93</v>
      </c>
      <c r="J56" s="36">
        <v>1.32</v>
      </c>
      <c r="K56" s="36">
        <v>2.65</v>
      </c>
      <c r="L56" s="36">
        <v>30.42</v>
      </c>
      <c r="M56" s="36">
        <v>86.79</v>
      </c>
      <c r="N56" s="37">
        <f t="shared" si="2"/>
        <v>357.68000000000006</v>
      </c>
      <c r="O56" s="19"/>
      <c r="P56" s="19"/>
    </row>
    <row r="57" spans="1:16" s="1" customFormat="1" x14ac:dyDescent="0.2">
      <c r="A57" s="23" t="s">
        <v>1</v>
      </c>
      <c r="B57" s="28">
        <f>SUM(B30:B56)</f>
        <v>-25010.28000000001</v>
      </c>
      <c r="C57" s="28">
        <f t="shared" ref="C57:N57" si="3">SUM(C30:C56)</f>
        <v>64871.349999999977</v>
      </c>
      <c r="D57" s="28">
        <f t="shared" si="3"/>
        <v>101173.87</v>
      </c>
      <c r="E57" s="28">
        <f t="shared" si="3"/>
        <v>-5745.7699999999895</v>
      </c>
      <c r="F57" s="28">
        <f t="shared" si="3"/>
        <v>69819.140000000014</v>
      </c>
      <c r="G57" s="28">
        <f t="shared" si="3"/>
        <v>51396.490000000027</v>
      </c>
      <c r="H57" s="28">
        <f t="shared" si="3"/>
        <v>84886.440000000031</v>
      </c>
      <c r="I57" s="28">
        <f t="shared" si="3"/>
        <v>45877.95</v>
      </c>
      <c r="J57" s="28">
        <f t="shared" si="3"/>
        <v>63648.320000000022</v>
      </c>
      <c r="K57" s="28">
        <f t="shared" si="3"/>
        <v>76800.779999999984</v>
      </c>
      <c r="L57" s="28">
        <f t="shared" si="3"/>
        <v>123031.16999999997</v>
      </c>
      <c r="M57" s="28">
        <f t="shared" si="3"/>
        <v>52322.560000000012</v>
      </c>
      <c r="N57" s="28">
        <f t="shared" si="3"/>
        <v>703072.01999999979</v>
      </c>
      <c r="O57" s="21"/>
      <c r="P57" s="21"/>
    </row>
    <row r="58" spans="1:16" x14ac:dyDescent="0.2">
      <c r="A58" s="2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9"/>
      <c r="P58" s="19"/>
    </row>
    <row r="59" spans="1:16" x14ac:dyDescent="0.2">
      <c r="A59" s="22" t="s">
        <v>71</v>
      </c>
      <c r="B59" s="33">
        <v>7535.33</v>
      </c>
      <c r="C59" s="33">
        <v>9821.06</v>
      </c>
      <c r="D59" s="33">
        <v>5159.5600000000004</v>
      </c>
      <c r="E59" s="33">
        <v>3898.5</v>
      </c>
      <c r="F59" s="33">
        <v>7526.29</v>
      </c>
      <c r="G59" s="33">
        <v>5763.48</v>
      </c>
      <c r="H59" s="33">
        <v>6016.73</v>
      </c>
      <c r="I59" s="33">
        <v>10149.280000000001</v>
      </c>
      <c r="J59" s="33">
        <v>9356.43</v>
      </c>
      <c r="K59" s="33">
        <v>10084.58</v>
      </c>
      <c r="L59" s="33">
        <v>15450.71</v>
      </c>
      <c r="M59" s="33">
        <v>1931.03</v>
      </c>
      <c r="N59" s="31">
        <f t="shared" ref="N59:N81" si="4">SUM(B59:M59)</f>
        <v>92692.979999999981</v>
      </c>
      <c r="O59" s="19"/>
      <c r="P59" s="19"/>
    </row>
    <row r="60" spans="1:16" x14ac:dyDescent="0.2">
      <c r="A60" s="22" t="s">
        <v>303</v>
      </c>
      <c r="B60" s="34" t="s">
        <v>25</v>
      </c>
      <c r="C60" s="34" t="s">
        <v>25</v>
      </c>
      <c r="D60" s="33">
        <v>260.29000000000002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215.43</v>
      </c>
      <c r="M60" s="33">
        <v>0</v>
      </c>
      <c r="N60" s="31">
        <f t="shared" si="4"/>
        <v>475.72</v>
      </c>
      <c r="O60" s="19"/>
      <c r="P60" s="19"/>
    </row>
    <row r="61" spans="1:16" x14ac:dyDescent="0.2">
      <c r="A61" s="22" t="s">
        <v>189</v>
      </c>
      <c r="B61" s="33">
        <v>149.77000000000001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248</v>
      </c>
      <c r="L61" s="33">
        <v>98.27</v>
      </c>
      <c r="M61" s="33">
        <v>0</v>
      </c>
      <c r="N61" s="31">
        <f t="shared" si="4"/>
        <v>496.03999999999996</v>
      </c>
      <c r="O61" s="19"/>
      <c r="P61" s="19"/>
    </row>
    <row r="62" spans="1:16" x14ac:dyDescent="0.2">
      <c r="A62" s="22" t="s">
        <v>72</v>
      </c>
      <c r="B62" s="33">
        <v>150</v>
      </c>
      <c r="C62" s="33">
        <v>150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1300.1500000000001</v>
      </c>
      <c r="K62" s="33">
        <v>4413.76</v>
      </c>
      <c r="L62" s="33">
        <v>92.85</v>
      </c>
      <c r="M62" s="33">
        <v>0</v>
      </c>
      <c r="N62" s="31">
        <f t="shared" si="4"/>
        <v>6106.76</v>
      </c>
      <c r="O62" s="19"/>
      <c r="P62" s="19"/>
    </row>
    <row r="63" spans="1:16" x14ac:dyDescent="0.2">
      <c r="A63" s="22" t="s">
        <v>304</v>
      </c>
      <c r="B63" s="33">
        <v>334.31</v>
      </c>
      <c r="C63" s="33">
        <v>238.48000000000002</v>
      </c>
      <c r="D63" s="33">
        <v>0</v>
      </c>
      <c r="E63" s="33">
        <v>150</v>
      </c>
      <c r="F63" s="33">
        <v>0</v>
      </c>
      <c r="G63" s="33">
        <v>115.94</v>
      </c>
      <c r="H63" s="33">
        <v>191.83</v>
      </c>
      <c r="I63" s="33">
        <v>0</v>
      </c>
      <c r="J63" s="33">
        <v>150</v>
      </c>
      <c r="K63" s="33">
        <v>0</v>
      </c>
      <c r="L63" s="33">
        <v>0</v>
      </c>
      <c r="M63" s="33">
        <v>0</v>
      </c>
      <c r="N63" s="31">
        <f t="shared" si="4"/>
        <v>1180.56</v>
      </c>
      <c r="O63" s="19"/>
      <c r="P63" s="19"/>
    </row>
    <row r="64" spans="1:16" x14ac:dyDescent="0.2">
      <c r="A64" s="22" t="s">
        <v>305</v>
      </c>
      <c r="B64" s="33">
        <v>-156.81</v>
      </c>
      <c r="C64" s="33">
        <v>-127.46000000000001</v>
      </c>
      <c r="D64" s="33">
        <v>0</v>
      </c>
      <c r="E64" s="33">
        <v>-69.86</v>
      </c>
      <c r="F64" s="33">
        <v>0</v>
      </c>
      <c r="G64" s="33">
        <v>-105.42</v>
      </c>
      <c r="H64" s="33">
        <v>-174.27</v>
      </c>
      <c r="I64" s="33">
        <v>0</v>
      </c>
      <c r="J64" s="33">
        <v>-103.41</v>
      </c>
      <c r="K64" s="33">
        <v>0</v>
      </c>
      <c r="L64" s="33">
        <v>0</v>
      </c>
      <c r="M64" s="33">
        <v>0</v>
      </c>
      <c r="N64" s="31">
        <f t="shared" si="4"/>
        <v>-737.23</v>
      </c>
      <c r="O64" s="19"/>
      <c r="P64" s="19"/>
    </row>
    <row r="65" spans="1:16" x14ac:dyDescent="0.2">
      <c r="A65" s="22" t="s">
        <v>191</v>
      </c>
      <c r="B65" s="33">
        <v>-70.25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-224.17</v>
      </c>
      <c r="L65" s="33">
        <v>-88.44</v>
      </c>
      <c r="M65" s="33">
        <v>0</v>
      </c>
      <c r="N65" s="31">
        <f t="shared" si="4"/>
        <v>-382.85999999999996</v>
      </c>
      <c r="O65" s="19"/>
      <c r="P65" s="19"/>
    </row>
    <row r="66" spans="1:16" x14ac:dyDescent="0.2">
      <c r="A66" s="22" t="s">
        <v>192</v>
      </c>
      <c r="B66" s="33">
        <v>-136.36000000000001</v>
      </c>
      <c r="C66" s="33">
        <v>-137.1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-559.86</v>
      </c>
      <c r="K66" s="33">
        <v>-1732.23</v>
      </c>
      <c r="L66" s="33">
        <v>-83.56</v>
      </c>
      <c r="M66" s="33">
        <v>0</v>
      </c>
      <c r="N66" s="31">
        <f t="shared" si="4"/>
        <v>-2649.11</v>
      </c>
      <c r="O66" s="19"/>
      <c r="P66" s="19"/>
    </row>
    <row r="67" spans="1:16" x14ac:dyDescent="0.2">
      <c r="A67" s="22" t="s">
        <v>194</v>
      </c>
      <c r="B67" s="34">
        <v>-12471.35</v>
      </c>
      <c r="C67" s="34">
        <v>-20901.89</v>
      </c>
      <c r="D67" s="34">
        <v>-24743.070000000003</v>
      </c>
      <c r="E67" s="34">
        <v>-10936.729999999998</v>
      </c>
      <c r="F67" s="33">
        <v>-10416.439999999999</v>
      </c>
      <c r="G67" s="33">
        <v>-11532.76</v>
      </c>
      <c r="H67" s="33">
        <v>-11177.320000000002</v>
      </c>
      <c r="I67" s="33">
        <v>-50358.619999999995</v>
      </c>
      <c r="J67" s="33">
        <v>-13169.080000000002</v>
      </c>
      <c r="K67" s="33">
        <v>-77492.159999999989</v>
      </c>
      <c r="L67" s="33">
        <v>0</v>
      </c>
      <c r="M67" s="33">
        <v>0</v>
      </c>
      <c r="N67" s="31">
        <f t="shared" si="4"/>
        <v>-243199.41999999998</v>
      </c>
      <c r="O67" s="19"/>
      <c r="P67" s="19"/>
    </row>
    <row r="68" spans="1:16" x14ac:dyDescent="0.2">
      <c r="A68" s="22" t="s">
        <v>73</v>
      </c>
      <c r="B68" s="33">
        <v>94000</v>
      </c>
      <c r="C68" s="33">
        <v>110047.25</v>
      </c>
      <c r="D68" s="33">
        <v>225858.92</v>
      </c>
      <c r="E68" s="33">
        <v>152000</v>
      </c>
      <c r="F68" s="33">
        <v>139000</v>
      </c>
      <c r="G68" s="33">
        <v>123000</v>
      </c>
      <c r="H68" s="33">
        <v>105000</v>
      </c>
      <c r="I68" s="33">
        <v>457678.87</v>
      </c>
      <c r="J68" s="33">
        <v>135060.99</v>
      </c>
      <c r="K68" s="33">
        <v>1258767.1499999999</v>
      </c>
      <c r="L68" s="33">
        <v>0</v>
      </c>
      <c r="M68" s="33">
        <v>0</v>
      </c>
      <c r="N68" s="31">
        <f t="shared" si="4"/>
        <v>2800413.1799999997</v>
      </c>
      <c r="O68" s="19"/>
      <c r="P68" s="19"/>
    </row>
    <row r="69" spans="1:16" x14ac:dyDescent="0.2">
      <c r="A69" s="22" t="s">
        <v>164</v>
      </c>
      <c r="B69" s="33">
        <v>-53000</v>
      </c>
      <c r="C69" s="33">
        <v>-60000</v>
      </c>
      <c r="D69" s="33">
        <v>-125815.95</v>
      </c>
      <c r="E69" s="33">
        <v>-85000</v>
      </c>
      <c r="F69" s="33">
        <v>-78000</v>
      </c>
      <c r="G69" s="33">
        <v>-69000</v>
      </c>
      <c r="H69" s="33">
        <v>-59000</v>
      </c>
      <c r="I69" s="33">
        <v>-256675.91</v>
      </c>
      <c r="J69" s="33">
        <v>-75638.539999999994</v>
      </c>
      <c r="K69" s="33">
        <v>-703821.55</v>
      </c>
      <c r="L69" s="33">
        <v>0</v>
      </c>
      <c r="M69" s="33">
        <v>0</v>
      </c>
      <c r="N69" s="31">
        <f t="shared" si="4"/>
        <v>-1565951.9500000002</v>
      </c>
      <c r="O69" s="19"/>
      <c r="P69" s="19"/>
    </row>
    <row r="70" spans="1:16" x14ac:dyDescent="0.2">
      <c r="A70" s="22" t="s">
        <v>75</v>
      </c>
      <c r="B70" s="33">
        <v>14404.940000000002</v>
      </c>
      <c r="C70" s="33">
        <v>14944.680000000002</v>
      </c>
      <c r="D70" s="33">
        <v>14404.860000000002</v>
      </c>
      <c r="E70" s="33">
        <v>14404.78</v>
      </c>
      <c r="F70" s="33">
        <v>13010.849999999997</v>
      </c>
      <c r="G70" s="33">
        <v>14404.78</v>
      </c>
      <c r="H70" s="33">
        <v>13940.170000000002</v>
      </c>
      <c r="I70" s="33">
        <v>44180.630000000005</v>
      </c>
      <c r="J70" s="33">
        <v>17601.120000000003</v>
      </c>
      <c r="K70" s="33">
        <v>126688.76000000001</v>
      </c>
      <c r="L70" s="33">
        <v>0</v>
      </c>
      <c r="M70" s="33">
        <v>0</v>
      </c>
      <c r="N70" s="31">
        <f t="shared" si="4"/>
        <v>287985.57</v>
      </c>
      <c r="O70" s="19"/>
      <c r="P70" s="19"/>
    </row>
    <row r="71" spans="1:16" x14ac:dyDescent="0.2">
      <c r="A71" s="22" t="s">
        <v>76</v>
      </c>
      <c r="B71" s="33">
        <v>9533.7900000000009</v>
      </c>
      <c r="C71" s="33">
        <v>8355.3799999999992</v>
      </c>
      <c r="D71" s="33">
        <v>26695.66</v>
      </c>
      <c r="E71" s="33">
        <v>7763.1299999999992</v>
      </c>
      <c r="F71" s="33">
        <v>7798.3799999999992</v>
      </c>
      <c r="G71" s="33">
        <v>8633.8900000000012</v>
      </c>
      <c r="H71" s="33">
        <v>8355.3799999999992</v>
      </c>
      <c r="I71" s="33">
        <v>49892.729999999996</v>
      </c>
      <c r="J71" s="33">
        <v>8722.89</v>
      </c>
      <c r="K71" s="33">
        <v>26750.14</v>
      </c>
      <c r="L71" s="33">
        <v>0</v>
      </c>
      <c r="M71" s="33">
        <v>0</v>
      </c>
      <c r="N71" s="31">
        <f t="shared" si="4"/>
        <v>162501.37</v>
      </c>
      <c r="O71" s="19"/>
      <c r="P71" s="19"/>
    </row>
    <row r="72" spans="1:16" x14ac:dyDescent="0.2">
      <c r="A72" s="22" t="s">
        <v>77</v>
      </c>
      <c r="B72" s="33">
        <v>889.84999999999991</v>
      </c>
      <c r="C72" s="33">
        <v>21377.559999999998</v>
      </c>
      <c r="D72" s="33">
        <v>5900.92</v>
      </c>
      <c r="E72" s="33">
        <v>-268.89999999999998</v>
      </c>
      <c r="F72" s="33">
        <v>1.6600000000000001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1">
        <f t="shared" si="4"/>
        <v>27901.089999999993</v>
      </c>
      <c r="O72" s="19"/>
      <c r="P72" s="19"/>
    </row>
    <row r="73" spans="1:16" x14ac:dyDescent="0.2">
      <c r="A73" s="22" t="s">
        <v>78</v>
      </c>
      <c r="B73" s="33">
        <v>848.65</v>
      </c>
      <c r="C73" s="33">
        <v>848.65</v>
      </c>
      <c r="D73" s="33">
        <v>848.65</v>
      </c>
      <c r="E73" s="33">
        <v>848.65</v>
      </c>
      <c r="F73" s="33">
        <v>848.65</v>
      </c>
      <c r="G73" s="33">
        <v>848.65</v>
      </c>
      <c r="H73" s="33">
        <v>848.65</v>
      </c>
      <c r="I73" s="33">
        <v>848.65</v>
      </c>
      <c r="J73" s="33">
        <v>848.65</v>
      </c>
      <c r="K73" s="33">
        <v>848.65</v>
      </c>
      <c r="L73" s="33">
        <v>100.35</v>
      </c>
      <c r="M73" s="33">
        <v>434.62</v>
      </c>
      <c r="N73" s="31">
        <f t="shared" si="4"/>
        <v>9021.4699999999993</v>
      </c>
      <c r="O73" s="19"/>
      <c r="P73" s="19"/>
    </row>
    <row r="74" spans="1:16" x14ac:dyDescent="0.2">
      <c r="A74" s="22" t="s">
        <v>79</v>
      </c>
      <c r="B74" s="33">
        <v>17478.75</v>
      </c>
      <c r="C74" s="33">
        <v>17478.75</v>
      </c>
      <c r="D74" s="33">
        <v>17478.75</v>
      </c>
      <c r="E74" s="33">
        <v>17478.75</v>
      </c>
      <c r="F74" s="33">
        <v>17478.75</v>
      </c>
      <c r="G74" s="33">
        <v>17478.75</v>
      </c>
      <c r="H74" s="33">
        <v>17478.75</v>
      </c>
      <c r="I74" s="33">
        <v>17478.75</v>
      </c>
      <c r="J74" s="33">
        <v>17478.75</v>
      </c>
      <c r="K74" s="33">
        <v>17478.75</v>
      </c>
      <c r="L74" s="33">
        <v>17478.75</v>
      </c>
      <c r="M74" s="33">
        <v>17478.75</v>
      </c>
      <c r="N74" s="31">
        <f t="shared" si="4"/>
        <v>209745</v>
      </c>
      <c r="O74" s="19"/>
      <c r="P74" s="19"/>
    </row>
    <row r="75" spans="1:16" x14ac:dyDescent="0.2">
      <c r="A75" s="22" t="s">
        <v>195</v>
      </c>
      <c r="B75" s="33">
        <v>-5841.69</v>
      </c>
      <c r="C75" s="33">
        <v>-5841.69</v>
      </c>
      <c r="D75" s="33">
        <v>-5841.69</v>
      </c>
      <c r="E75" s="33">
        <v>-5841.69</v>
      </c>
      <c r="F75" s="33">
        <v>-5841.69</v>
      </c>
      <c r="G75" s="33">
        <v>-5841.69</v>
      </c>
      <c r="H75" s="33">
        <v>-5841.69</v>
      </c>
      <c r="I75" s="33">
        <v>-5841.69</v>
      </c>
      <c r="J75" s="33">
        <v>-5841.69</v>
      </c>
      <c r="K75" s="33">
        <v>-5841.69</v>
      </c>
      <c r="L75" s="33">
        <v>-5841.69</v>
      </c>
      <c r="M75" s="33">
        <v>-5841.69</v>
      </c>
      <c r="N75" s="31">
        <f t="shared" si="4"/>
        <v>-70100.280000000013</v>
      </c>
      <c r="O75" s="19"/>
      <c r="P75" s="19"/>
    </row>
    <row r="76" spans="1:16" x14ac:dyDescent="0.2">
      <c r="A76" s="22" t="s">
        <v>346</v>
      </c>
      <c r="B76" s="34" t="s">
        <v>25</v>
      </c>
      <c r="C76" s="34" t="s">
        <v>25</v>
      </c>
      <c r="D76" s="34" t="s">
        <v>25</v>
      </c>
      <c r="E76" s="34" t="s">
        <v>25</v>
      </c>
      <c r="F76" s="34" t="s">
        <v>25</v>
      </c>
      <c r="G76" s="34" t="s">
        <v>25</v>
      </c>
      <c r="H76" s="34" t="s">
        <v>25</v>
      </c>
      <c r="I76" s="34" t="s">
        <v>25</v>
      </c>
      <c r="J76" s="34" t="s">
        <v>25</v>
      </c>
      <c r="K76" s="34" t="s">
        <v>25</v>
      </c>
      <c r="L76" s="33">
        <v>2873</v>
      </c>
      <c r="M76" s="33">
        <v>-693.68</v>
      </c>
      <c r="N76" s="31">
        <f t="shared" si="4"/>
        <v>2179.3200000000002</v>
      </c>
      <c r="O76" s="19"/>
      <c r="P76" s="19"/>
    </row>
    <row r="77" spans="1:16" x14ac:dyDescent="0.2">
      <c r="A77" s="22" t="s">
        <v>347</v>
      </c>
      <c r="B77" s="34" t="s">
        <v>25</v>
      </c>
      <c r="C77" s="34" t="s">
        <v>25</v>
      </c>
      <c r="D77" s="34" t="s">
        <v>25</v>
      </c>
      <c r="E77" s="34" t="s">
        <v>25</v>
      </c>
      <c r="F77" s="34" t="s">
        <v>25</v>
      </c>
      <c r="G77" s="34" t="s">
        <v>25</v>
      </c>
      <c r="H77" s="34" t="s">
        <v>25</v>
      </c>
      <c r="I77" s="33">
        <v>64.510000000000005</v>
      </c>
      <c r="J77" s="33">
        <v>0</v>
      </c>
      <c r="K77" s="33">
        <v>0</v>
      </c>
      <c r="L77" s="33">
        <v>0</v>
      </c>
      <c r="M77" s="33">
        <v>0</v>
      </c>
      <c r="N77" s="31">
        <f t="shared" si="4"/>
        <v>64.510000000000005</v>
      </c>
      <c r="O77" s="19"/>
      <c r="P77" s="19"/>
    </row>
    <row r="78" spans="1:16" x14ac:dyDescent="0.2">
      <c r="A78" s="22" t="s">
        <v>306</v>
      </c>
      <c r="B78" s="34" t="s">
        <v>25</v>
      </c>
      <c r="C78" s="34" t="s">
        <v>25</v>
      </c>
      <c r="D78" s="34" t="s">
        <v>25</v>
      </c>
      <c r="E78" s="34" t="s">
        <v>25</v>
      </c>
      <c r="F78" s="34" t="s">
        <v>25</v>
      </c>
      <c r="G78" s="34" t="s">
        <v>25</v>
      </c>
      <c r="H78" s="33">
        <v>77.5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1">
        <f t="shared" si="4"/>
        <v>77.5</v>
      </c>
      <c r="O78" s="19"/>
      <c r="P78" s="19"/>
    </row>
    <row r="79" spans="1:16" x14ac:dyDescent="0.2">
      <c r="A79" s="22" t="s">
        <v>80</v>
      </c>
      <c r="B79" s="33">
        <v>1700.1599999999999</v>
      </c>
      <c r="C79" s="33">
        <v>1082.23</v>
      </c>
      <c r="D79" s="33">
        <v>2278.11</v>
      </c>
      <c r="E79" s="33">
        <v>1272.1400000000001</v>
      </c>
      <c r="F79" s="33">
        <v>1679</v>
      </c>
      <c r="G79" s="33">
        <v>1771.6400000000003</v>
      </c>
      <c r="H79" s="33">
        <v>1352.91</v>
      </c>
      <c r="I79" s="33">
        <v>1932.12</v>
      </c>
      <c r="J79" s="33">
        <v>1194.0700000000002</v>
      </c>
      <c r="K79" s="33">
        <v>1344.66</v>
      </c>
      <c r="L79" s="33">
        <v>1468.25</v>
      </c>
      <c r="M79" s="33">
        <v>1397.49</v>
      </c>
      <c r="N79" s="31">
        <f t="shared" si="4"/>
        <v>18472.780000000002</v>
      </c>
      <c r="O79" s="19"/>
      <c r="P79" s="19"/>
    </row>
    <row r="80" spans="1:16" x14ac:dyDescent="0.2">
      <c r="A80" s="22" t="s">
        <v>81</v>
      </c>
      <c r="B80" s="33">
        <v>333</v>
      </c>
      <c r="C80" s="33">
        <v>0</v>
      </c>
      <c r="D80" s="33">
        <v>2992.23</v>
      </c>
      <c r="E80" s="33">
        <v>343.15999999999997</v>
      </c>
      <c r="F80" s="33">
        <v>299.92</v>
      </c>
      <c r="G80" s="33">
        <v>0</v>
      </c>
      <c r="H80" s="33">
        <v>204.44</v>
      </c>
      <c r="I80" s="33">
        <v>292.69</v>
      </c>
      <c r="J80" s="33">
        <v>301.52999999999997</v>
      </c>
      <c r="K80" s="33">
        <v>0</v>
      </c>
      <c r="L80" s="33">
        <v>190.31</v>
      </c>
      <c r="M80" s="33">
        <v>68.89</v>
      </c>
      <c r="N80" s="31">
        <f t="shared" si="4"/>
        <v>5026.17</v>
      </c>
      <c r="O80" s="19"/>
      <c r="P80" s="19"/>
    </row>
    <row r="81" spans="1:16" x14ac:dyDescent="0.2">
      <c r="A81" s="22" t="s">
        <v>196</v>
      </c>
      <c r="B81" s="35" t="s">
        <v>25</v>
      </c>
      <c r="C81" s="35" t="s">
        <v>25</v>
      </c>
      <c r="D81" s="35" t="s">
        <v>25</v>
      </c>
      <c r="E81" s="35" t="s">
        <v>25</v>
      </c>
      <c r="F81" s="35" t="s">
        <v>25</v>
      </c>
      <c r="G81" s="35" t="s">
        <v>25</v>
      </c>
      <c r="H81" s="35" t="s">
        <v>25</v>
      </c>
      <c r="I81" s="36">
        <v>435</v>
      </c>
      <c r="J81" s="36">
        <v>0</v>
      </c>
      <c r="K81" s="36">
        <v>0</v>
      </c>
      <c r="L81" s="36">
        <v>0</v>
      </c>
      <c r="M81" s="36">
        <v>0</v>
      </c>
      <c r="N81" s="37">
        <f t="shared" si="4"/>
        <v>435</v>
      </c>
      <c r="O81" s="19"/>
      <c r="P81" s="19"/>
    </row>
    <row r="82" spans="1:16" s="1" customFormat="1" x14ac:dyDescent="0.2">
      <c r="A82" s="23" t="s">
        <v>7</v>
      </c>
      <c r="B82" s="28">
        <f>SUM(B59:B81)</f>
        <v>75682.09</v>
      </c>
      <c r="C82" s="28">
        <f t="shared" ref="C82:N82" si="5">SUM(C59:C81)</f>
        <v>97335.89999999998</v>
      </c>
      <c r="D82" s="28">
        <f t="shared" si="5"/>
        <v>145477.24000000002</v>
      </c>
      <c r="E82" s="28">
        <f t="shared" si="5"/>
        <v>96041.930000000008</v>
      </c>
      <c r="F82" s="28">
        <f t="shared" si="5"/>
        <v>93385.37</v>
      </c>
      <c r="G82" s="28">
        <f t="shared" si="5"/>
        <v>85537.26</v>
      </c>
      <c r="H82" s="28">
        <f t="shared" si="5"/>
        <v>77273.08</v>
      </c>
      <c r="I82" s="28">
        <f t="shared" si="5"/>
        <v>270077.01</v>
      </c>
      <c r="J82" s="28">
        <f t="shared" si="5"/>
        <v>96702.000000000015</v>
      </c>
      <c r="K82" s="28">
        <f t="shared" si="5"/>
        <v>657512.65</v>
      </c>
      <c r="L82" s="28">
        <f t="shared" si="5"/>
        <v>31954.230000000003</v>
      </c>
      <c r="M82" s="28">
        <f t="shared" si="5"/>
        <v>14775.410000000002</v>
      </c>
      <c r="N82" s="28">
        <f t="shared" si="5"/>
        <v>1741754.1699999995</v>
      </c>
      <c r="O82" s="21"/>
      <c r="P82" s="21"/>
    </row>
    <row r="83" spans="1:16" x14ac:dyDescent="0.2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19"/>
      <c r="P83" s="19"/>
    </row>
    <row r="84" spans="1:16" x14ac:dyDescent="0.2">
      <c r="A84" s="22" t="s">
        <v>82</v>
      </c>
      <c r="B84" s="33">
        <v>643.80999999999995</v>
      </c>
      <c r="C84" s="33">
        <v>643.80999999999995</v>
      </c>
      <c r="D84" s="33">
        <v>643.80999999999995</v>
      </c>
      <c r="E84" s="33">
        <v>643.80999999999995</v>
      </c>
      <c r="F84" s="33">
        <v>643.80999999999995</v>
      </c>
      <c r="G84" s="33">
        <v>610.54</v>
      </c>
      <c r="H84" s="33">
        <v>610.54</v>
      </c>
      <c r="I84" s="33">
        <v>610.54</v>
      </c>
      <c r="J84" s="33">
        <v>610.54</v>
      </c>
      <c r="K84" s="33">
        <v>610.54</v>
      </c>
      <c r="L84" s="33">
        <v>610.54</v>
      </c>
      <c r="M84" s="33">
        <v>610.54</v>
      </c>
      <c r="N84" s="31">
        <f t="shared" ref="N84:N88" si="6">SUM(B84:M84)</f>
        <v>7492.829999999999</v>
      </c>
      <c r="O84" s="19"/>
      <c r="P84" s="19"/>
    </row>
    <row r="85" spans="1:16" x14ac:dyDescent="0.2">
      <c r="A85" s="22" t="s">
        <v>83</v>
      </c>
      <c r="B85" s="33">
        <v>1807.67</v>
      </c>
      <c r="C85" s="33">
        <v>1807.67</v>
      </c>
      <c r="D85" s="33">
        <v>1807.67</v>
      </c>
      <c r="E85" s="33">
        <v>1807.67</v>
      </c>
      <c r="F85" s="33">
        <v>1807.67</v>
      </c>
      <c r="G85" s="33">
        <v>1807.67</v>
      </c>
      <c r="H85" s="33">
        <v>1946.86</v>
      </c>
      <c r="I85" s="33">
        <v>1894.37</v>
      </c>
      <c r="J85" s="33">
        <v>1894.37</v>
      </c>
      <c r="K85" s="33">
        <v>1894.37</v>
      </c>
      <c r="L85" s="33">
        <v>1894.37</v>
      </c>
      <c r="M85" s="33">
        <v>1894.37</v>
      </c>
      <c r="N85" s="31">
        <f t="shared" si="6"/>
        <v>22264.729999999996</v>
      </c>
      <c r="O85" s="19"/>
      <c r="P85" s="19"/>
    </row>
    <row r="86" spans="1:16" x14ac:dyDescent="0.2">
      <c r="A86" s="22" t="s">
        <v>197</v>
      </c>
      <c r="B86" s="33">
        <v>-1393.97</v>
      </c>
      <c r="C86" s="33">
        <v>-1366.07</v>
      </c>
      <c r="D86" s="33">
        <v>-1400.92</v>
      </c>
      <c r="E86" s="33">
        <v>-1346.06</v>
      </c>
      <c r="F86" s="33">
        <v>-1391.43</v>
      </c>
      <c r="G86" s="33">
        <v>-1278.6300000000001</v>
      </c>
      <c r="H86" s="33">
        <v>-1438.45</v>
      </c>
      <c r="I86" s="33">
        <v>-1410.59</v>
      </c>
      <c r="J86" s="33">
        <v>-1484.37</v>
      </c>
      <c r="K86" s="33">
        <v>-1447.52</v>
      </c>
      <c r="L86" s="33">
        <v>-1497.33</v>
      </c>
      <c r="M86" s="33">
        <v>-1501.27</v>
      </c>
      <c r="N86" s="31">
        <f t="shared" si="6"/>
        <v>-16956.61</v>
      </c>
      <c r="O86" s="19"/>
      <c r="P86" s="19"/>
    </row>
    <row r="87" spans="1:16" x14ac:dyDescent="0.2">
      <c r="A87" s="22" t="s">
        <v>198</v>
      </c>
      <c r="B87" s="34" t="s">
        <v>25</v>
      </c>
      <c r="C87" s="34" t="s">
        <v>25</v>
      </c>
      <c r="D87" s="33">
        <v>195.01</v>
      </c>
      <c r="E87" s="33">
        <v>734.99</v>
      </c>
      <c r="F87" s="33">
        <v>410</v>
      </c>
      <c r="G87" s="33">
        <v>1967.8</v>
      </c>
      <c r="H87" s="33">
        <v>1146.3900000000001</v>
      </c>
      <c r="I87" s="33">
        <v>1274.99</v>
      </c>
      <c r="J87" s="33">
        <v>345.4</v>
      </c>
      <c r="K87" s="33">
        <v>12420.47</v>
      </c>
      <c r="L87" s="33">
        <v>1247.2</v>
      </c>
      <c r="M87" s="33">
        <v>15097.82</v>
      </c>
      <c r="N87" s="31">
        <f t="shared" si="6"/>
        <v>34840.07</v>
      </c>
      <c r="O87" s="19"/>
      <c r="P87" s="19"/>
    </row>
    <row r="88" spans="1:16" x14ac:dyDescent="0.2">
      <c r="A88" s="22" t="s">
        <v>348</v>
      </c>
      <c r="B88" s="35" t="s">
        <v>25</v>
      </c>
      <c r="C88" s="35" t="s">
        <v>25</v>
      </c>
      <c r="D88" s="35" t="s">
        <v>25</v>
      </c>
      <c r="E88" s="35" t="s">
        <v>25</v>
      </c>
      <c r="F88" s="36">
        <v>500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7">
        <f t="shared" si="6"/>
        <v>500</v>
      </c>
      <c r="O88" s="19"/>
      <c r="P88" s="19"/>
    </row>
    <row r="89" spans="1:16" s="1" customFormat="1" x14ac:dyDescent="0.2">
      <c r="A89" s="23" t="s">
        <v>5</v>
      </c>
      <c r="B89" s="28">
        <f>SUM(B84:B88)</f>
        <v>1057.51</v>
      </c>
      <c r="C89" s="28">
        <f t="shared" ref="C89:N89" si="7">SUM(C84:C88)</f>
        <v>1085.4100000000001</v>
      </c>
      <c r="D89" s="28">
        <f t="shared" si="7"/>
        <v>1245.57</v>
      </c>
      <c r="E89" s="28">
        <f t="shared" si="7"/>
        <v>1840.41</v>
      </c>
      <c r="F89" s="28">
        <f t="shared" si="7"/>
        <v>1970.05</v>
      </c>
      <c r="G89" s="28">
        <f t="shared" si="7"/>
        <v>3107.38</v>
      </c>
      <c r="H89" s="28">
        <f t="shared" si="7"/>
        <v>2265.3399999999997</v>
      </c>
      <c r="I89" s="28">
        <f t="shared" si="7"/>
        <v>2369.31</v>
      </c>
      <c r="J89" s="28">
        <f t="shared" si="7"/>
        <v>1365.94</v>
      </c>
      <c r="K89" s="28">
        <f t="shared" si="7"/>
        <v>13477.859999999999</v>
      </c>
      <c r="L89" s="28">
        <f t="shared" si="7"/>
        <v>2254.7799999999997</v>
      </c>
      <c r="M89" s="28">
        <f t="shared" si="7"/>
        <v>16101.46</v>
      </c>
      <c r="N89" s="28">
        <f t="shared" si="7"/>
        <v>48141.01999999999</v>
      </c>
      <c r="O89" s="21"/>
      <c r="P89" s="21"/>
    </row>
    <row r="90" spans="1:16" x14ac:dyDescent="0.2">
      <c r="A90" s="2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19"/>
      <c r="P90" s="19"/>
    </row>
    <row r="91" spans="1:16" x14ac:dyDescent="0.2">
      <c r="A91" s="22" t="s">
        <v>199</v>
      </c>
      <c r="B91" s="33">
        <v>-138.13999999999999</v>
      </c>
      <c r="C91" s="33">
        <v>306.55</v>
      </c>
      <c r="D91" s="33">
        <v>0</v>
      </c>
      <c r="E91" s="33">
        <v>-18.95</v>
      </c>
      <c r="F91" s="33">
        <v>-21.23</v>
      </c>
      <c r="G91" s="33">
        <v>0</v>
      </c>
      <c r="H91" s="33">
        <v>-139.87</v>
      </c>
      <c r="I91" s="33">
        <v>-578.29</v>
      </c>
      <c r="J91" s="33">
        <v>-319.19</v>
      </c>
      <c r="K91" s="33">
        <v>-33.03</v>
      </c>
      <c r="L91" s="33">
        <v>-68.099999999999994</v>
      </c>
      <c r="M91" s="33">
        <v>0</v>
      </c>
      <c r="N91" s="31">
        <f t="shared" ref="N91:N113" si="8">SUM(B91:M91)</f>
        <v>-1010.2499999999999</v>
      </c>
      <c r="O91" s="19"/>
      <c r="P91" s="19"/>
    </row>
    <row r="92" spans="1:16" x14ac:dyDescent="0.2">
      <c r="A92" s="22" t="s">
        <v>200</v>
      </c>
      <c r="B92" s="34">
        <v>-37388.759999999995</v>
      </c>
      <c r="C92" s="34">
        <v>-37314.689999999995</v>
      </c>
      <c r="D92" s="34">
        <v>-37288.559999999998</v>
      </c>
      <c r="E92" s="34">
        <v>-37259.670000000006</v>
      </c>
      <c r="F92" s="33">
        <v>-37158.94</v>
      </c>
      <c r="G92" s="33">
        <v>-37889.72</v>
      </c>
      <c r="H92" s="33">
        <v>-39725.039999999994</v>
      </c>
      <c r="I92" s="33">
        <v>-32931.9</v>
      </c>
      <c r="J92" s="33">
        <v>-36248.89</v>
      </c>
      <c r="K92" s="33">
        <v>-37119.03</v>
      </c>
      <c r="L92" s="33">
        <v>-42146.079999999994</v>
      </c>
      <c r="M92" s="33">
        <v>-41941.409999999989</v>
      </c>
      <c r="N92" s="31">
        <f t="shared" si="8"/>
        <v>-454412.69000000006</v>
      </c>
      <c r="O92" s="19"/>
      <c r="P92" s="19"/>
    </row>
    <row r="93" spans="1:16" x14ac:dyDescent="0.2">
      <c r="A93" s="22" t="s">
        <v>202</v>
      </c>
      <c r="B93" s="33">
        <v>788</v>
      </c>
      <c r="C93" s="33">
        <v>-360.34</v>
      </c>
      <c r="D93" s="33">
        <v>0</v>
      </c>
      <c r="E93" s="33">
        <v>376</v>
      </c>
      <c r="F93" s="33">
        <v>162.75</v>
      </c>
      <c r="G93" s="33">
        <v>0</v>
      </c>
      <c r="H93" s="33">
        <v>2626.4</v>
      </c>
      <c r="I93" s="33">
        <v>2460.7600000000002</v>
      </c>
      <c r="J93" s="33">
        <v>1054.6400000000001</v>
      </c>
      <c r="K93" s="33">
        <v>124.08</v>
      </c>
      <c r="L93" s="33">
        <v>300</v>
      </c>
      <c r="M93" s="33">
        <v>0</v>
      </c>
      <c r="N93" s="31">
        <f t="shared" si="8"/>
        <v>7532.2900000000009</v>
      </c>
      <c r="O93" s="19"/>
      <c r="P93" s="19"/>
    </row>
    <row r="94" spans="1:16" x14ac:dyDescent="0.2">
      <c r="A94" s="22" t="s">
        <v>86</v>
      </c>
      <c r="B94" s="33">
        <v>62373.829999999994</v>
      </c>
      <c r="C94" s="33">
        <v>62373.829999999994</v>
      </c>
      <c r="D94" s="33">
        <v>62373.829999999994</v>
      </c>
      <c r="E94" s="33">
        <v>62373.81</v>
      </c>
      <c r="F94" s="33">
        <v>62373.829999999994</v>
      </c>
      <c r="G94" s="33">
        <v>63456.909999999989</v>
      </c>
      <c r="H94" s="33">
        <v>66852.750000000015</v>
      </c>
      <c r="I94" s="33">
        <v>55082.229999999996</v>
      </c>
      <c r="J94" s="33">
        <v>60180.059999999983</v>
      </c>
      <c r="K94" s="33">
        <v>60220.179999999986</v>
      </c>
      <c r="L94" s="33">
        <v>67543.960000000021</v>
      </c>
      <c r="M94" s="33">
        <v>67543.960000000021</v>
      </c>
      <c r="N94" s="31">
        <f t="shared" si="8"/>
        <v>752749.17999999993</v>
      </c>
      <c r="O94" s="19"/>
      <c r="P94" s="19"/>
    </row>
    <row r="95" spans="1:16" x14ac:dyDescent="0.2">
      <c r="A95" s="22" t="s">
        <v>88</v>
      </c>
      <c r="B95" s="33">
        <v>9.52</v>
      </c>
      <c r="C95" s="33">
        <v>5.12</v>
      </c>
      <c r="D95" s="33">
        <v>4.76</v>
      </c>
      <c r="E95" s="33">
        <v>4.76</v>
      </c>
      <c r="F95" s="33">
        <v>5.0999999999999996</v>
      </c>
      <c r="G95" s="33">
        <v>12.38</v>
      </c>
      <c r="H95" s="33">
        <v>5.0599999999999996</v>
      </c>
      <c r="I95" s="33">
        <v>5.0599999999999996</v>
      </c>
      <c r="J95" s="33">
        <v>5.44</v>
      </c>
      <c r="K95" s="33">
        <v>5.44</v>
      </c>
      <c r="L95" s="33">
        <v>5.0999999999999996</v>
      </c>
      <c r="M95" s="33">
        <v>5.28</v>
      </c>
      <c r="N95" s="31">
        <f t="shared" si="8"/>
        <v>73.02</v>
      </c>
      <c r="O95" s="19"/>
      <c r="P95" s="19"/>
    </row>
    <row r="96" spans="1:16" x14ac:dyDescent="0.2">
      <c r="A96" s="22" t="s">
        <v>204</v>
      </c>
      <c r="B96" s="33">
        <v>1411.97</v>
      </c>
      <c r="C96" s="33">
        <v>4324.01</v>
      </c>
      <c r="D96" s="33">
        <v>2938.03</v>
      </c>
      <c r="E96" s="33">
        <v>4050.31</v>
      </c>
      <c r="F96" s="33">
        <v>4698.3</v>
      </c>
      <c r="G96" s="33">
        <v>971.65</v>
      </c>
      <c r="H96" s="33">
        <v>4956.1099999999997</v>
      </c>
      <c r="I96" s="33">
        <v>3582.45</v>
      </c>
      <c r="J96" s="33">
        <v>5769.9</v>
      </c>
      <c r="K96" s="33">
        <v>4612.1000000000004</v>
      </c>
      <c r="L96" s="33">
        <v>4472.43</v>
      </c>
      <c r="M96" s="33">
        <v>3998.25</v>
      </c>
      <c r="N96" s="31">
        <f t="shared" si="8"/>
        <v>45785.51</v>
      </c>
      <c r="O96" s="19"/>
      <c r="P96" s="19"/>
    </row>
    <row r="97" spans="1:16" x14ac:dyDescent="0.2">
      <c r="A97" s="22" t="s">
        <v>325</v>
      </c>
      <c r="B97" s="34">
        <v>-36.11</v>
      </c>
      <c r="C97" s="34">
        <v>0</v>
      </c>
      <c r="D97" s="34">
        <v>0</v>
      </c>
      <c r="E97" s="34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1">
        <f t="shared" si="8"/>
        <v>-36.11</v>
      </c>
      <c r="O97" s="19"/>
      <c r="P97" s="19"/>
    </row>
    <row r="98" spans="1:16" x14ac:dyDescent="0.2">
      <c r="A98" s="22" t="s">
        <v>206</v>
      </c>
      <c r="B98" s="33">
        <v>88.18</v>
      </c>
      <c r="C98" s="33">
        <v>80.03</v>
      </c>
      <c r="D98" s="33">
        <v>82.31</v>
      </c>
      <c r="E98" s="33">
        <v>79.08</v>
      </c>
      <c r="F98" s="33">
        <v>81.69</v>
      </c>
      <c r="G98" s="33">
        <v>82.49</v>
      </c>
      <c r="H98" s="33">
        <v>81.84</v>
      </c>
      <c r="I98" s="33">
        <v>76.709999999999994</v>
      </c>
      <c r="J98" s="33">
        <v>75.260000000000005</v>
      </c>
      <c r="K98" s="33">
        <v>82.96</v>
      </c>
      <c r="L98" s="33">
        <v>85.63</v>
      </c>
      <c r="M98" s="33">
        <v>95.88</v>
      </c>
      <c r="N98" s="31">
        <f t="shared" si="8"/>
        <v>992.06000000000006</v>
      </c>
      <c r="O98" s="19"/>
      <c r="P98" s="19"/>
    </row>
    <row r="99" spans="1:16" x14ac:dyDescent="0.2">
      <c r="A99" s="22" t="s">
        <v>207</v>
      </c>
      <c r="B99" s="33">
        <v>44.09</v>
      </c>
      <c r="C99" s="33">
        <v>40.020000000000003</v>
      </c>
      <c r="D99" s="33">
        <v>41.15</v>
      </c>
      <c r="E99" s="33">
        <v>39.54</v>
      </c>
      <c r="F99" s="33">
        <v>40.840000000000003</v>
      </c>
      <c r="G99" s="33">
        <v>41.25</v>
      </c>
      <c r="H99" s="33">
        <v>40.92</v>
      </c>
      <c r="I99" s="33">
        <v>38.36</v>
      </c>
      <c r="J99" s="33">
        <v>37.630000000000003</v>
      </c>
      <c r="K99" s="33">
        <v>41.48</v>
      </c>
      <c r="L99" s="33">
        <v>42.81</v>
      </c>
      <c r="M99" s="33">
        <v>47.94</v>
      </c>
      <c r="N99" s="31">
        <f t="shared" si="8"/>
        <v>496.03000000000003</v>
      </c>
      <c r="O99" s="19"/>
      <c r="P99" s="19"/>
    </row>
    <row r="100" spans="1:16" x14ac:dyDescent="0.2">
      <c r="A100" s="22" t="s">
        <v>208</v>
      </c>
      <c r="B100" s="33">
        <v>308.63</v>
      </c>
      <c r="C100" s="33">
        <v>280.12</v>
      </c>
      <c r="D100" s="33">
        <v>288.07</v>
      </c>
      <c r="E100" s="33">
        <v>276.77999999999997</v>
      </c>
      <c r="F100" s="33">
        <v>285.89999999999998</v>
      </c>
      <c r="G100" s="33">
        <v>288.73</v>
      </c>
      <c r="H100" s="33">
        <v>286.45</v>
      </c>
      <c r="I100" s="33">
        <v>268.49</v>
      </c>
      <c r="J100" s="33">
        <v>263.39999999999998</v>
      </c>
      <c r="K100" s="33">
        <v>290.37</v>
      </c>
      <c r="L100" s="33">
        <v>299.69</v>
      </c>
      <c r="M100" s="33">
        <v>335.59</v>
      </c>
      <c r="N100" s="31">
        <f t="shared" si="8"/>
        <v>3472.2200000000003</v>
      </c>
      <c r="O100" s="19"/>
      <c r="P100" s="19"/>
    </row>
    <row r="101" spans="1:16" x14ac:dyDescent="0.2">
      <c r="A101" s="22" t="s">
        <v>209</v>
      </c>
      <c r="B101" s="33">
        <v>2928.29</v>
      </c>
      <c r="C101" s="33">
        <v>588.08000000000004</v>
      </c>
      <c r="D101" s="33">
        <v>379.78</v>
      </c>
      <c r="E101" s="33">
        <v>197.61</v>
      </c>
      <c r="F101" s="33">
        <v>276.58999999999997</v>
      </c>
      <c r="G101" s="33">
        <v>880.41</v>
      </c>
      <c r="H101" s="33">
        <v>553.48</v>
      </c>
      <c r="I101" s="33">
        <v>1520.59</v>
      </c>
      <c r="J101" s="33">
        <v>4.5</v>
      </c>
      <c r="K101" s="33">
        <v>0</v>
      </c>
      <c r="L101" s="33">
        <v>5.48</v>
      </c>
      <c r="M101" s="33">
        <v>702.48</v>
      </c>
      <c r="N101" s="31">
        <f t="shared" si="8"/>
        <v>8037.2899999999991</v>
      </c>
      <c r="O101" s="19"/>
      <c r="P101" s="19"/>
    </row>
    <row r="102" spans="1:16" x14ac:dyDescent="0.2">
      <c r="A102" s="22" t="s">
        <v>211</v>
      </c>
      <c r="B102" s="33">
        <v>126.36</v>
      </c>
      <c r="C102" s="33">
        <v>180.35</v>
      </c>
      <c r="D102" s="33">
        <v>186.7</v>
      </c>
      <c r="E102" s="33">
        <v>552.53</v>
      </c>
      <c r="F102" s="33">
        <v>203.77</v>
      </c>
      <c r="G102" s="33">
        <v>778.32999999999993</v>
      </c>
      <c r="H102" s="33">
        <v>213.39999999999998</v>
      </c>
      <c r="I102" s="33">
        <v>119.17999999999999</v>
      </c>
      <c r="J102" s="33">
        <v>151.1</v>
      </c>
      <c r="K102" s="33">
        <v>139.33000000000001</v>
      </c>
      <c r="L102" s="33">
        <v>15.97</v>
      </c>
      <c r="M102" s="33">
        <v>129.28</v>
      </c>
      <c r="N102" s="31">
        <f t="shared" si="8"/>
        <v>2796.2999999999997</v>
      </c>
      <c r="O102" s="19"/>
      <c r="P102" s="19"/>
    </row>
    <row r="103" spans="1:16" x14ac:dyDescent="0.2">
      <c r="A103" s="22" t="s">
        <v>212</v>
      </c>
      <c r="B103" s="33">
        <v>4479.49</v>
      </c>
      <c r="C103" s="33">
        <v>3421.36</v>
      </c>
      <c r="D103" s="33">
        <v>4473.9400000000005</v>
      </c>
      <c r="E103" s="33">
        <v>2965.4300000000003</v>
      </c>
      <c r="F103" s="33">
        <v>3045.3599999999997</v>
      </c>
      <c r="G103" s="33">
        <v>3518.6400000000003</v>
      </c>
      <c r="H103" s="33">
        <v>3206.63</v>
      </c>
      <c r="I103" s="33">
        <v>3391.1099999999997</v>
      </c>
      <c r="J103" s="33">
        <v>3252.11</v>
      </c>
      <c r="K103" s="33">
        <v>4065.1</v>
      </c>
      <c r="L103" s="33">
        <v>5221.18</v>
      </c>
      <c r="M103" s="33">
        <v>3870.12</v>
      </c>
      <c r="N103" s="31">
        <f t="shared" si="8"/>
        <v>44910.470000000008</v>
      </c>
      <c r="O103" s="19"/>
      <c r="P103" s="19"/>
    </row>
    <row r="104" spans="1:16" x14ac:dyDescent="0.2">
      <c r="A104" s="22" t="s">
        <v>213</v>
      </c>
      <c r="B104" s="33">
        <v>413.62</v>
      </c>
      <c r="C104" s="33">
        <v>473.71000000000004</v>
      </c>
      <c r="D104" s="33">
        <v>360.95</v>
      </c>
      <c r="E104" s="33">
        <v>382.71</v>
      </c>
      <c r="F104" s="33">
        <v>423.61</v>
      </c>
      <c r="G104" s="33">
        <v>374.2</v>
      </c>
      <c r="H104" s="33">
        <v>353.42</v>
      </c>
      <c r="I104" s="33">
        <v>435.13</v>
      </c>
      <c r="J104" s="33">
        <v>384.61</v>
      </c>
      <c r="K104" s="33">
        <v>417.87</v>
      </c>
      <c r="L104" s="33">
        <v>471.39</v>
      </c>
      <c r="M104" s="33">
        <v>551.93000000000006</v>
      </c>
      <c r="N104" s="31">
        <f t="shared" si="8"/>
        <v>5043.1500000000005</v>
      </c>
      <c r="O104" s="19"/>
      <c r="P104" s="19"/>
    </row>
    <row r="105" spans="1:16" x14ac:dyDescent="0.2">
      <c r="A105" s="22" t="s">
        <v>214</v>
      </c>
      <c r="B105" s="33">
        <v>3.95</v>
      </c>
      <c r="C105" s="33">
        <v>15.88</v>
      </c>
      <c r="D105" s="33">
        <v>163.13</v>
      </c>
      <c r="E105" s="33">
        <v>4.2699999999999996</v>
      </c>
      <c r="F105" s="33">
        <v>68.62</v>
      </c>
      <c r="G105" s="33">
        <v>58.33</v>
      </c>
      <c r="H105" s="33">
        <v>39.68</v>
      </c>
      <c r="I105" s="33">
        <v>15.11</v>
      </c>
      <c r="J105" s="33">
        <v>4.7699999999999996</v>
      </c>
      <c r="K105" s="33">
        <v>0</v>
      </c>
      <c r="L105" s="33">
        <v>0</v>
      </c>
      <c r="M105" s="33">
        <v>2.8</v>
      </c>
      <c r="N105" s="31">
        <f t="shared" si="8"/>
        <v>376.54</v>
      </c>
      <c r="O105" s="19"/>
      <c r="P105" s="19"/>
    </row>
    <row r="106" spans="1:16" x14ac:dyDescent="0.2">
      <c r="A106" s="22" t="s">
        <v>215</v>
      </c>
      <c r="B106" s="33">
        <v>464.57000000000005</v>
      </c>
      <c r="C106" s="33">
        <v>1229.67</v>
      </c>
      <c r="D106" s="33">
        <v>2226.4699999999998</v>
      </c>
      <c r="E106" s="33">
        <v>3055.51</v>
      </c>
      <c r="F106" s="33">
        <v>2328.34</v>
      </c>
      <c r="G106" s="33">
        <v>2558.46</v>
      </c>
      <c r="H106" s="33">
        <v>1287.52</v>
      </c>
      <c r="I106" s="33">
        <v>517.08000000000004</v>
      </c>
      <c r="J106" s="33">
        <v>272.84000000000003</v>
      </c>
      <c r="K106" s="33">
        <v>198.07000000000002</v>
      </c>
      <c r="L106" s="33">
        <v>312.31</v>
      </c>
      <c r="M106" s="33">
        <v>255.27</v>
      </c>
      <c r="N106" s="31">
        <f t="shared" si="8"/>
        <v>14706.11</v>
      </c>
      <c r="O106" s="19"/>
      <c r="P106" s="19"/>
    </row>
    <row r="107" spans="1:16" x14ac:dyDescent="0.2">
      <c r="A107" s="22" t="s">
        <v>216</v>
      </c>
      <c r="B107" s="33">
        <v>396.81</v>
      </c>
      <c r="C107" s="33">
        <v>360.14</v>
      </c>
      <c r="D107" s="33">
        <v>370.37</v>
      </c>
      <c r="E107" s="33">
        <v>355.86</v>
      </c>
      <c r="F107" s="33">
        <v>367.59</v>
      </c>
      <c r="G107" s="33">
        <v>371.22</v>
      </c>
      <c r="H107" s="33">
        <v>368.3</v>
      </c>
      <c r="I107" s="33">
        <v>345.2</v>
      </c>
      <c r="J107" s="33">
        <v>338.66</v>
      </c>
      <c r="K107" s="33">
        <v>373.33</v>
      </c>
      <c r="L107" s="33">
        <v>385.33</v>
      </c>
      <c r="M107" s="33">
        <v>431.48</v>
      </c>
      <c r="N107" s="31">
        <f t="shared" si="8"/>
        <v>4464.29</v>
      </c>
      <c r="O107" s="19"/>
      <c r="P107" s="19"/>
    </row>
    <row r="108" spans="1:16" x14ac:dyDescent="0.2">
      <c r="A108" s="22" t="s">
        <v>349</v>
      </c>
      <c r="B108" s="33">
        <v>75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1">
        <f t="shared" si="8"/>
        <v>75</v>
      </c>
      <c r="O108" s="19"/>
      <c r="P108" s="19"/>
    </row>
    <row r="109" spans="1:16" x14ac:dyDescent="0.2">
      <c r="A109" s="22" t="s">
        <v>217</v>
      </c>
      <c r="B109" s="34" t="s">
        <v>25</v>
      </c>
      <c r="C109" s="34" t="s">
        <v>25</v>
      </c>
      <c r="D109" s="34" t="s">
        <v>25</v>
      </c>
      <c r="E109" s="33">
        <v>2980</v>
      </c>
      <c r="F109" s="33">
        <v>314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1">
        <f t="shared" si="8"/>
        <v>3294</v>
      </c>
      <c r="O109" s="19"/>
      <c r="P109" s="19"/>
    </row>
    <row r="110" spans="1:16" x14ac:dyDescent="0.2">
      <c r="A110" s="22" t="s">
        <v>218</v>
      </c>
      <c r="B110" s="33">
        <v>-1177.6799999999998</v>
      </c>
      <c r="C110" s="33">
        <v>-3678.49</v>
      </c>
      <c r="D110" s="33">
        <v>-2499.42</v>
      </c>
      <c r="E110" s="33">
        <v>-3445.65</v>
      </c>
      <c r="F110" s="33">
        <v>-3996.16</v>
      </c>
      <c r="G110" s="33">
        <v>-826.59</v>
      </c>
      <c r="H110" s="33">
        <v>-4216.2299999999996</v>
      </c>
      <c r="I110" s="33">
        <v>-3047.64</v>
      </c>
      <c r="J110" s="33">
        <v>-4908.53</v>
      </c>
      <c r="K110" s="33">
        <v>-3923.57</v>
      </c>
      <c r="L110" s="33">
        <v>-4016.13</v>
      </c>
      <c r="M110" s="33">
        <v>-3401.36</v>
      </c>
      <c r="N110" s="31">
        <f t="shared" si="8"/>
        <v>-39137.449999999997</v>
      </c>
      <c r="O110" s="19"/>
      <c r="P110" s="19"/>
    </row>
    <row r="111" spans="1:16" x14ac:dyDescent="0.2">
      <c r="A111" s="22" t="s">
        <v>219</v>
      </c>
      <c r="B111" s="33">
        <v>-3163.74</v>
      </c>
      <c r="C111" s="33">
        <v>-2360.73</v>
      </c>
      <c r="D111" s="33">
        <v>-3205.58</v>
      </c>
      <c r="E111" s="33">
        <v>-2030.94</v>
      </c>
      <c r="F111" s="33">
        <v>-2098.8100000000004</v>
      </c>
      <c r="G111" s="33">
        <v>-2377.98</v>
      </c>
      <c r="H111" s="33">
        <v>-2198.92</v>
      </c>
      <c r="I111" s="33">
        <v>-2218.33</v>
      </c>
      <c r="J111" s="33">
        <v>-2057.7799999999997</v>
      </c>
      <c r="K111" s="33">
        <v>-2735.98</v>
      </c>
      <c r="L111" s="33">
        <v>-3694.0199999999995</v>
      </c>
      <c r="M111" s="33">
        <v>-2672.04</v>
      </c>
      <c r="N111" s="31">
        <f t="shared" si="8"/>
        <v>-30814.85</v>
      </c>
      <c r="O111" s="19"/>
      <c r="P111" s="19"/>
    </row>
    <row r="112" spans="1:16" x14ac:dyDescent="0.2">
      <c r="A112" s="22" t="s">
        <v>220</v>
      </c>
      <c r="B112" s="33">
        <v>-335.16</v>
      </c>
      <c r="C112" s="33">
        <v>-306.38</v>
      </c>
      <c r="D112" s="33">
        <v>-315.08</v>
      </c>
      <c r="E112" s="33">
        <v>-302.73</v>
      </c>
      <c r="F112" s="33">
        <v>-312.64999999999998</v>
      </c>
      <c r="G112" s="33">
        <v>-315.8</v>
      </c>
      <c r="H112" s="33">
        <v>-313.32</v>
      </c>
      <c r="I112" s="33">
        <v>-293.67</v>
      </c>
      <c r="J112" s="33">
        <v>-288.10000000000002</v>
      </c>
      <c r="K112" s="33">
        <v>-317.60000000000002</v>
      </c>
      <c r="L112" s="33">
        <v>-346.02</v>
      </c>
      <c r="M112" s="33">
        <v>-367.07</v>
      </c>
      <c r="N112" s="31">
        <f t="shared" si="8"/>
        <v>-3813.58</v>
      </c>
      <c r="O112" s="19"/>
      <c r="P112" s="19"/>
    </row>
    <row r="113" spans="1:16" x14ac:dyDescent="0.2">
      <c r="A113" s="22" t="s">
        <v>221</v>
      </c>
      <c r="B113" s="36">
        <v>-260.68</v>
      </c>
      <c r="C113" s="36">
        <v>-238.3</v>
      </c>
      <c r="D113" s="36">
        <v>-245.07</v>
      </c>
      <c r="E113" s="36">
        <v>-235.46</v>
      </c>
      <c r="F113" s="36">
        <v>-243.17</v>
      </c>
      <c r="G113" s="36">
        <v>-245.63</v>
      </c>
      <c r="H113" s="36">
        <v>-243.69</v>
      </c>
      <c r="I113" s="36">
        <v>-228.41</v>
      </c>
      <c r="J113" s="36">
        <v>-224.08</v>
      </c>
      <c r="K113" s="36">
        <v>-247.02</v>
      </c>
      <c r="L113" s="36">
        <v>-269.11</v>
      </c>
      <c r="M113" s="36">
        <v>-285.49</v>
      </c>
      <c r="N113" s="37">
        <f t="shared" si="8"/>
        <v>-2966.1100000000006</v>
      </c>
      <c r="O113" s="19"/>
      <c r="P113" s="19"/>
    </row>
    <row r="114" spans="1:16" s="1" customFormat="1" x14ac:dyDescent="0.2">
      <c r="A114" s="23" t="s">
        <v>9</v>
      </c>
      <c r="B114" s="28">
        <f>SUM(B91:B113)</f>
        <v>31412.040000000005</v>
      </c>
      <c r="C114" s="28">
        <f t="shared" ref="C114:N114" si="9">SUM(C91:C113)</f>
        <v>29419.94</v>
      </c>
      <c r="D114" s="28">
        <f t="shared" si="9"/>
        <v>30335.779999999992</v>
      </c>
      <c r="E114" s="28">
        <f t="shared" si="9"/>
        <v>34400.799999999988</v>
      </c>
      <c r="F114" s="28">
        <f t="shared" si="9"/>
        <v>30845.329999999976</v>
      </c>
      <c r="G114" s="28">
        <f t="shared" si="9"/>
        <v>31737.280000000002</v>
      </c>
      <c r="H114" s="28">
        <f t="shared" si="9"/>
        <v>34034.890000000007</v>
      </c>
      <c r="I114" s="28">
        <f t="shared" si="9"/>
        <v>28559.219999999998</v>
      </c>
      <c r="J114" s="28">
        <f t="shared" si="9"/>
        <v>27748.349999999977</v>
      </c>
      <c r="K114" s="28">
        <f t="shared" si="9"/>
        <v>26194.079999999994</v>
      </c>
      <c r="L114" s="28">
        <f t="shared" si="9"/>
        <v>28621.820000000029</v>
      </c>
      <c r="M114" s="28">
        <f t="shared" si="9"/>
        <v>29302.890000000032</v>
      </c>
      <c r="N114" s="28">
        <f t="shared" si="9"/>
        <v>362612.41999999987</v>
      </c>
      <c r="O114" s="21"/>
      <c r="P114" s="21"/>
    </row>
    <row r="115" spans="1:16" x14ac:dyDescent="0.2">
      <c r="A115" s="2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19"/>
      <c r="P115" s="19"/>
    </row>
    <row r="116" spans="1:16" x14ac:dyDescent="0.2">
      <c r="A116" s="22" t="s">
        <v>89</v>
      </c>
      <c r="B116" s="33">
        <v>10323.18</v>
      </c>
      <c r="C116" s="33">
        <v>7994.8899999999994</v>
      </c>
      <c r="D116" s="33">
        <v>9492.91</v>
      </c>
      <c r="E116" s="33">
        <v>9484.48</v>
      </c>
      <c r="F116" s="33">
        <v>9453.84</v>
      </c>
      <c r="G116" s="33">
        <v>9475.23</v>
      </c>
      <c r="H116" s="33">
        <v>9457.2900000000009</v>
      </c>
      <c r="I116" s="33">
        <v>9458.48</v>
      </c>
      <c r="J116" s="33">
        <v>9441.119999999999</v>
      </c>
      <c r="K116" s="33">
        <v>11085.41</v>
      </c>
      <c r="L116" s="33">
        <v>5295.7199999999993</v>
      </c>
      <c r="M116" s="33">
        <v>10149.609999999999</v>
      </c>
      <c r="N116" s="31">
        <f t="shared" ref="N116:N125" si="10">SUM(B116:M116)</f>
        <v>111112.16</v>
      </c>
      <c r="O116" s="19"/>
      <c r="P116" s="19"/>
    </row>
    <row r="117" spans="1:16" x14ac:dyDescent="0.2">
      <c r="A117" s="22" t="s">
        <v>222</v>
      </c>
      <c r="B117" s="33">
        <v>-179.11</v>
      </c>
      <c r="C117" s="33">
        <v>-49.370000000000005</v>
      </c>
      <c r="D117" s="33">
        <v>-218.15</v>
      </c>
      <c r="E117" s="33">
        <v>-26.500000000000004</v>
      </c>
      <c r="F117" s="33">
        <v>-410.45</v>
      </c>
      <c r="G117" s="33">
        <v>-93.36</v>
      </c>
      <c r="H117" s="33">
        <v>-42.980000000000004</v>
      </c>
      <c r="I117" s="33">
        <v>-392.63000000000005</v>
      </c>
      <c r="J117" s="33">
        <v>-412.95</v>
      </c>
      <c r="K117" s="33">
        <v>-25.369999999999997</v>
      </c>
      <c r="L117" s="33">
        <v>-84.85</v>
      </c>
      <c r="M117" s="33">
        <v>-63.17</v>
      </c>
      <c r="N117" s="31">
        <f t="shared" si="10"/>
        <v>-1998.8899999999999</v>
      </c>
      <c r="O117" s="19"/>
      <c r="P117" s="19"/>
    </row>
    <row r="118" spans="1:16" x14ac:dyDescent="0.2">
      <c r="A118" s="22" t="s">
        <v>223</v>
      </c>
      <c r="B118" s="33">
        <v>-13146.27</v>
      </c>
      <c r="C118" s="33">
        <v>-11406.18</v>
      </c>
      <c r="D118" s="33">
        <v>-12728.91</v>
      </c>
      <c r="E118" s="33">
        <v>-11183.140000000001</v>
      </c>
      <c r="F118" s="33">
        <v>-8911.93</v>
      </c>
      <c r="G118" s="33">
        <v>-10511.469999999998</v>
      </c>
      <c r="H118" s="33">
        <v>-12804.330000000002</v>
      </c>
      <c r="I118" s="33">
        <v>-10225.61</v>
      </c>
      <c r="J118" s="33">
        <v>-10888.720000000001</v>
      </c>
      <c r="K118" s="33">
        <v>-13120.939999999999</v>
      </c>
      <c r="L118" s="33">
        <v>-8241.99</v>
      </c>
      <c r="M118" s="33">
        <v>-13828.010000000002</v>
      </c>
      <c r="N118" s="31">
        <f t="shared" si="10"/>
        <v>-136997.5</v>
      </c>
      <c r="O118" s="19"/>
      <c r="P118" s="19"/>
    </row>
    <row r="119" spans="1:16" x14ac:dyDescent="0.2">
      <c r="A119" s="22" t="s">
        <v>350</v>
      </c>
      <c r="B119" s="34" t="s">
        <v>25</v>
      </c>
      <c r="C119" s="34" t="s">
        <v>25</v>
      </c>
      <c r="D119" s="34" t="s">
        <v>25</v>
      </c>
      <c r="E119" s="34" t="s">
        <v>25</v>
      </c>
      <c r="F119" s="34" t="s">
        <v>25</v>
      </c>
      <c r="G119" s="34" t="s">
        <v>25</v>
      </c>
      <c r="H119" s="34" t="s">
        <v>25</v>
      </c>
      <c r="I119" s="34" t="s">
        <v>25</v>
      </c>
      <c r="J119" s="33">
        <v>-15.42</v>
      </c>
      <c r="K119" s="33">
        <v>0</v>
      </c>
      <c r="L119" s="33">
        <v>0</v>
      </c>
      <c r="M119" s="33">
        <v>0</v>
      </c>
      <c r="N119" s="31">
        <f t="shared" si="10"/>
        <v>-15.42</v>
      </c>
      <c r="O119" s="19"/>
      <c r="P119" s="19"/>
    </row>
    <row r="120" spans="1:16" x14ac:dyDescent="0.2">
      <c r="A120" s="22" t="s">
        <v>225</v>
      </c>
      <c r="B120" s="33">
        <v>288.64999999999998</v>
      </c>
      <c r="C120" s="33">
        <v>77.460000000000008</v>
      </c>
      <c r="D120" s="33">
        <v>381.59</v>
      </c>
      <c r="E120" s="33">
        <v>43.94</v>
      </c>
      <c r="F120" s="33">
        <v>499.65999999999997</v>
      </c>
      <c r="G120" s="33">
        <v>152.79</v>
      </c>
      <c r="H120" s="33">
        <v>71.900000000000006</v>
      </c>
      <c r="I120" s="33">
        <v>733.01999999999987</v>
      </c>
      <c r="J120" s="33">
        <v>470.65</v>
      </c>
      <c r="K120" s="33">
        <v>39.260000000000005</v>
      </c>
      <c r="L120" s="33">
        <v>109.95</v>
      </c>
      <c r="M120" s="33">
        <v>96.53</v>
      </c>
      <c r="N120" s="31">
        <f t="shared" si="10"/>
        <v>2965.4000000000005</v>
      </c>
      <c r="O120" s="19"/>
      <c r="P120" s="19"/>
    </row>
    <row r="121" spans="1:16" x14ac:dyDescent="0.2">
      <c r="A121" s="22" t="s">
        <v>90</v>
      </c>
      <c r="B121" s="34">
        <v>10099.61</v>
      </c>
      <c r="C121" s="34">
        <v>9365.0400000000009</v>
      </c>
      <c r="D121" s="34">
        <v>9615.8300000000017</v>
      </c>
      <c r="E121" s="34">
        <v>7798.57</v>
      </c>
      <c r="F121" s="33">
        <v>4200</v>
      </c>
      <c r="G121" s="33">
        <v>6764.0599999999995</v>
      </c>
      <c r="H121" s="33">
        <v>10347.18</v>
      </c>
      <c r="I121" s="33">
        <v>6339.21</v>
      </c>
      <c r="J121" s="33">
        <v>7091.1900000000005</v>
      </c>
      <c r="K121" s="33">
        <v>8909.42</v>
      </c>
      <c r="L121" s="33">
        <v>8894.2199999999993</v>
      </c>
      <c r="M121" s="33">
        <v>10953.41</v>
      </c>
      <c r="N121" s="31">
        <f t="shared" si="10"/>
        <v>100377.74</v>
      </c>
      <c r="O121" s="19"/>
      <c r="P121" s="19"/>
    </row>
    <row r="122" spans="1:16" x14ac:dyDescent="0.2">
      <c r="A122" s="22" t="s">
        <v>351</v>
      </c>
      <c r="B122" s="34" t="s">
        <v>25</v>
      </c>
      <c r="C122" s="34" t="s">
        <v>25</v>
      </c>
      <c r="D122" s="34" t="s">
        <v>25</v>
      </c>
      <c r="E122" s="34" t="s">
        <v>25</v>
      </c>
      <c r="F122" s="34" t="s">
        <v>25</v>
      </c>
      <c r="G122" s="34" t="s">
        <v>25</v>
      </c>
      <c r="H122" s="34" t="s">
        <v>25</v>
      </c>
      <c r="I122" s="34" t="s">
        <v>25</v>
      </c>
      <c r="J122" s="33">
        <v>63</v>
      </c>
      <c r="K122" s="33">
        <v>0</v>
      </c>
      <c r="L122" s="33">
        <v>0</v>
      </c>
      <c r="M122" s="33">
        <v>0</v>
      </c>
      <c r="N122" s="31">
        <f t="shared" si="10"/>
        <v>63</v>
      </c>
      <c r="O122" s="19"/>
      <c r="P122" s="19"/>
    </row>
    <row r="123" spans="1:16" x14ac:dyDescent="0.2">
      <c r="A123" s="22" t="s">
        <v>91</v>
      </c>
      <c r="B123" s="33">
        <v>1219.1500000000001</v>
      </c>
      <c r="C123" s="33">
        <v>1219.1500000000001</v>
      </c>
      <c r="D123" s="33">
        <v>1219.1500000000001</v>
      </c>
      <c r="E123" s="33">
        <v>1219.1500000000001</v>
      </c>
      <c r="F123" s="33">
        <v>1219.1500000000001</v>
      </c>
      <c r="G123" s="33">
        <v>1219.1500000000001</v>
      </c>
      <c r="H123" s="33">
        <v>16</v>
      </c>
      <c r="I123" s="33">
        <v>16</v>
      </c>
      <c r="J123" s="33">
        <v>16</v>
      </c>
      <c r="K123" s="33">
        <v>16</v>
      </c>
      <c r="L123" s="33">
        <v>16</v>
      </c>
      <c r="M123" s="33">
        <v>16</v>
      </c>
      <c r="N123" s="31">
        <f t="shared" si="10"/>
        <v>7410.9</v>
      </c>
      <c r="O123" s="19"/>
      <c r="P123" s="19"/>
    </row>
    <row r="124" spans="1:16" x14ac:dyDescent="0.2">
      <c r="A124" s="22" t="s">
        <v>92</v>
      </c>
      <c r="B124" s="33">
        <v>3339.3399999999997</v>
      </c>
      <c r="C124" s="33">
        <v>791.75</v>
      </c>
      <c r="D124" s="33">
        <v>5344.32</v>
      </c>
      <c r="E124" s="33">
        <v>440.48</v>
      </c>
      <c r="F124" s="33">
        <v>306.25</v>
      </c>
      <c r="G124" s="33">
        <v>7443.5</v>
      </c>
      <c r="H124" s="33">
        <v>39.46</v>
      </c>
      <c r="I124" s="33">
        <v>72.38</v>
      </c>
      <c r="J124" s="33">
        <v>352.81</v>
      </c>
      <c r="K124" s="33">
        <v>496.4</v>
      </c>
      <c r="L124" s="33">
        <v>-49.780000000000015</v>
      </c>
      <c r="M124" s="33">
        <v>413.01000000000005</v>
      </c>
      <c r="N124" s="31">
        <f t="shared" si="10"/>
        <v>18989.920000000002</v>
      </c>
      <c r="O124" s="19"/>
      <c r="P124" s="19"/>
    </row>
    <row r="125" spans="1:16" x14ac:dyDescent="0.2">
      <c r="A125" s="22" t="s">
        <v>231</v>
      </c>
      <c r="B125" s="36">
        <v>-4467.32</v>
      </c>
      <c r="C125" s="36">
        <v>-1970.68</v>
      </c>
      <c r="D125" s="36">
        <v>-6432.2</v>
      </c>
      <c r="E125" s="36">
        <v>-1626.44</v>
      </c>
      <c r="F125" s="36">
        <v>-1494.89</v>
      </c>
      <c r="G125" s="36">
        <v>-8489.4</v>
      </c>
      <c r="H125" s="36">
        <v>-54.35</v>
      </c>
      <c r="I125" s="36">
        <v>-86.61</v>
      </c>
      <c r="J125" s="36">
        <v>-361.43</v>
      </c>
      <c r="K125" s="36">
        <v>-502.15</v>
      </c>
      <c r="L125" s="36">
        <v>33.099999999999994</v>
      </c>
      <c r="M125" s="36">
        <v>-420.43</v>
      </c>
      <c r="N125" s="37">
        <f t="shared" si="10"/>
        <v>-25872.800000000003</v>
      </c>
      <c r="O125" s="19"/>
      <c r="P125" s="19"/>
    </row>
    <row r="126" spans="1:16" s="1" customFormat="1" x14ac:dyDescent="0.2">
      <c r="A126" s="23" t="s">
        <v>3</v>
      </c>
      <c r="B126" s="28">
        <f>SUM(B116:B125)</f>
        <v>7477.23</v>
      </c>
      <c r="C126" s="28">
        <f t="shared" ref="C126:N126" si="11">SUM(C116:C125)</f>
        <v>6022.0599999999995</v>
      </c>
      <c r="D126" s="28">
        <f t="shared" si="11"/>
        <v>6674.5400000000018</v>
      </c>
      <c r="E126" s="28">
        <f t="shared" si="11"/>
        <v>6150.5399999999972</v>
      </c>
      <c r="F126" s="28">
        <f t="shared" si="11"/>
        <v>4861.6299999999983</v>
      </c>
      <c r="G126" s="28">
        <f t="shared" si="11"/>
        <v>5960.5000000000018</v>
      </c>
      <c r="H126" s="28">
        <f t="shared" si="11"/>
        <v>7030.1699999999992</v>
      </c>
      <c r="I126" s="28">
        <f t="shared" si="11"/>
        <v>5914.24</v>
      </c>
      <c r="J126" s="28">
        <f t="shared" si="11"/>
        <v>5756.2499999999973</v>
      </c>
      <c r="K126" s="28">
        <f t="shared" si="11"/>
        <v>6898.0300000000007</v>
      </c>
      <c r="L126" s="28">
        <f t="shared" si="11"/>
        <v>5972.369999999999</v>
      </c>
      <c r="M126" s="28">
        <f t="shared" si="11"/>
        <v>7316.9499999999971</v>
      </c>
      <c r="N126" s="28">
        <f t="shared" si="11"/>
        <v>76034.510000000009</v>
      </c>
      <c r="O126" s="21"/>
      <c r="P126" s="21"/>
    </row>
    <row r="127" spans="1:16" x14ac:dyDescent="0.2">
      <c r="A127" s="2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19"/>
      <c r="P127" s="19"/>
    </row>
    <row r="128" spans="1:16" x14ac:dyDescent="0.2">
      <c r="A128" s="22" t="s">
        <v>93</v>
      </c>
      <c r="B128" s="34" t="s">
        <v>25</v>
      </c>
      <c r="C128" s="34" t="s">
        <v>25</v>
      </c>
      <c r="D128" s="33">
        <v>13.1</v>
      </c>
      <c r="E128" s="33">
        <v>0</v>
      </c>
      <c r="F128" s="33">
        <v>87.39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510.31</v>
      </c>
      <c r="M128" s="33">
        <v>18.5</v>
      </c>
      <c r="N128" s="31">
        <f t="shared" ref="N128:N143" si="12">SUM(B128:M128)</f>
        <v>629.29999999999995</v>
      </c>
      <c r="O128" s="19"/>
      <c r="P128" s="19"/>
    </row>
    <row r="129" spans="1:16" x14ac:dyDescent="0.2">
      <c r="A129" s="22" t="s">
        <v>233</v>
      </c>
      <c r="B129" s="34" t="s">
        <v>25</v>
      </c>
      <c r="C129" s="34" t="s">
        <v>25</v>
      </c>
      <c r="D129" s="34" t="s">
        <v>25</v>
      </c>
      <c r="E129" s="34" t="s">
        <v>25</v>
      </c>
      <c r="F129" s="33">
        <v>8560.06</v>
      </c>
      <c r="G129" s="33">
        <v>0</v>
      </c>
      <c r="H129" s="33">
        <v>12253.6</v>
      </c>
      <c r="I129" s="33">
        <v>0</v>
      </c>
      <c r="J129" s="33">
        <v>0</v>
      </c>
      <c r="K129" s="33">
        <v>0</v>
      </c>
      <c r="L129" s="33">
        <v>0</v>
      </c>
      <c r="M129" s="33">
        <v>2981.16</v>
      </c>
      <c r="N129" s="31">
        <f t="shared" si="12"/>
        <v>23794.82</v>
      </c>
      <c r="O129" s="19"/>
      <c r="P129" s="19"/>
    </row>
    <row r="130" spans="1:16" x14ac:dyDescent="0.2">
      <c r="A130" s="22" t="s">
        <v>235</v>
      </c>
      <c r="B130" s="34" t="s">
        <v>25</v>
      </c>
      <c r="C130" s="34" t="s">
        <v>25</v>
      </c>
      <c r="D130" s="33">
        <v>1.5699999999999998</v>
      </c>
      <c r="E130" s="33">
        <v>0</v>
      </c>
      <c r="F130" s="33">
        <v>10.49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102.06</v>
      </c>
      <c r="M130" s="33">
        <v>3.7</v>
      </c>
      <c r="N130" s="31">
        <f t="shared" si="12"/>
        <v>117.82000000000001</v>
      </c>
      <c r="O130" s="19"/>
      <c r="P130" s="19"/>
    </row>
    <row r="131" spans="1:16" x14ac:dyDescent="0.2">
      <c r="A131" s="22" t="s">
        <v>236</v>
      </c>
      <c r="B131" s="34" t="s">
        <v>25</v>
      </c>
      <c r="C131" s="34" t="s">
        <v>25</v>
      </c>
      <c r="D131" s="34" t="s">
        <v>25</v>
      </c>
      <c r="E131" s="34" t="s">
        <v>25</v>
      </c>
      <c r="F131" s="33">
        <v>1027.21</v>
      </c>
      <c r="G131" s="33">
        <v>0</v>
      </c>
      <c r="H131" s="33">
        <v>1470.43</v>
      </c>
      <c r="I131" s="33">
        <v>0</v>
      </c>
      <c r="J131" s="33">
        <v>0</v>
      </c>
      <c r="K131" s="33">
        <v>0</v>
      </c>
      <c r="L131" s="33">
        <v>0</v>
      </c>
      <c r="M131" s="33">
        <v>596.23</v>
      </c>
      <c r="N131" s="31">
        <f t="shared" si="12"/>
        <v>3093.8700000000003</v>
      </c>
      <c r="O131" s="19"/>
      <c r="P131" s="19"/>
    </row>
    <row r="132" spans="1:16" x14ac:dyDescent="0.2">
      <c r="A132" s="22" t="s">
        <v>237</v>
      </c>
      <c r="B132" s="34" t="s">
        <v>25</v>
      </c>
      <c r="C132" s="34">
        <v>17861</v>
      </c>
      <c r="D132" s="34">
        <v>155.91999999999999</v>
      </c>
      <c r="E132" s="34">
        <v>5982.04</v>
      </c>
      <c r="F132" s="33">
        <v>0</v>
      </c>
      <c r="G132" s="33">
        <v>7997.85</v>
      </c>
      <c r="H132" s="33">
        <v>3120.54</v>
      </c>
      <c r="I132" s="33">
        <v>0</v>
      </c>
      <c r="J132" s="33">
        <v>156.66999999999999</v>
      </c>
      <c r="K132" s="33">
        <v>0</v>
      </c>
      <c r="L132" s="33">
        <v>4309.78</v>
      </c>
      <c r="M132" s="33">
        <v>14416</v>
      </c>
      <c r="N132" s="31">
        <f t="shared" si="12"/>
        <v>53999.799999999996</v>
      </c>
      <c r="O132" s="19"/>
      <c r="P132" s="19"/>
    </row>
    <row r="133" spans="1:16" x14ac:dyDescent="0.2">
      <c r="A133" s="22" t="s">
        <v>94</v>
      </c>
      <c r="B133" s="33">
        <v>1578.93</v>
      </c>
      <c r="C133" s="33">
        <v>2194.06</v>
      </c>
      <c r="D133" s="33">
        <v>1153.6399999999999</v>
      </c>
      <c r="E133" s="33">
        <v>1747.1499999999999</v>
      </c>
      <c r="F133" s="33">
        <v>144</v>
      </c>
      <c r="G133" s="33">
        <v>773.97</v>
      </c>
      <c r="H133" s="33">
        <v>368.45</v>
      </c>
      <c r="I133" s="33">
        <v>1213.73</v>
      </c>
      <c r="J133" s="33">
        <v>524.54</v>
      </c>
      <c r="K133" s="33">
        <v>552.70000000000005</v>
      </c>
      <c r="L133" s="33">
        <v>576.75</v>
      </c>
      <c r="M133" s="33">
        <v>195.19</v>
      </c>
      <c r="N133" s="31">
        <f t="shared" si="12"/>
        <v>11023.109999999999</v>
      </c>
      <c r="O133" s="19"/>
      <c r="P133" s="19"/>
    </row>
    <row r="134" spans="1:16" x14ac:dyDescent="0.2">
      <c r="A134" s="22" t="s">
        <v>238</v>
      </c>
      <c r="B134" s="33">
        <v>3774.08</v>
      </c>
      <c r="C134" s="33">
        <v>1038.49</v>
      </c>
      <c r="D134" s="33">
        <v>511.48</v>
      </c>
      <c r="E134" s="33">
        <v>402.34</v>
      </c>
      <c r="F134" s="33">
        <v>197.13</v>
      </c>
      <c r="G134" s="33">
        <v>270.56</v>
      </c>
      <c r="H134" s="33">
        <v>517</v>
      </c>
      <c r="I134" s="33">
        <v>1497.26</v>
      </c>
      <c r="J134" s="33">
        <v>2584.36</v>
      </c>
      <c r="K134" s="33">
        <v>292.10000000000002</v>
      </c>
      <c r="L134" s="33">
        <v>6783.24</v>
      </c>
      <c r="M134" s="33">
        <v>1366.22</v>
      </c>
      <c r="N134" s="31">
        <f t="shared" si="12"/>
        <v>19234.260000000002</v>
      </c>
      <c r="O134" s="19"/>
      <c r="P134" s="19"/>
    </row>
    <row r="135" spans="1:16" x14ac:dyDescent="0.2">
      <c r="A135" s="22" t="s">
        <v>239</v>
      </c>
      <c r="B135" s="34" t="s">
        <v>25</v>
      </c>
      <c r="C135" s="34" t="s">
        <v>25</v>
      </c>
      <c r="D135" s="34" t="s">
        <v>25</v>
      </c>
      <c r="E135" s="34" t="s">
        <v>25</v>
      </c>
      <c r="F135" s="34" t="s">
        <v>25</v>
      </c>
      <c r="G135" s="34" t="s">
        <v>25</v>
      </c>
      <c r="H135" s="34" t="s">
        <v>25</v>
      </c>
      <c r="I135" s="34" t="s">
        <v>25</v>
      </c>
      <c r="J135" s="33">
        <v>720</v>
      </c>
      <c r="K135" s="33">
        <v>0</v>
      </c>
      <c r="L135" s="33">
        <v>0</v>
      </c>
      <c r="M135" s="33">
        <v>0</v>
      </c>
      <c r="N135" s="31">
        <f t="shared" si="12"/>
        <v>720</v>
      </c>
      <c r="O135" s="19"/>
      <c r="P135" s="19"/>
    </row>
    <row r="136" spans="1:16" x14ac:dyDescent="0.2">
      <c r="A136" s="22" t="s">
        <v>311</v>
      </c>
      <c r="B136" s="34" t="s">
        <v>25</v>
      </c>
      <c r="C136" s="33">
        <v>2040.5</v>
      </c>
      <c r="D136" s="33">
        <v>15</v>
      </c>
      <c r="E136" s="33">
        <v>15.5</v>
      </c>
      <c r="F136" s="33">
        <v>250.73</v>
      </c>
      <c r="G136" s="33">
        <v>572.4</v>
      </c>
      <c r="H136" s="33">
        <v>15.5</v>
      </c>
      <c r="I136" s="33">
        <v>15</v>
      </c>
      <c r="J136" s="33">
        <v>15.5</v>
      </c>
      <c r="K136" s="33">
        <v>0</v>
      </c>
      <c r="L136" s="33">
        <v>0</v>
      </c>
      <c r="M136" s="33">
        <v>0</v>
      </c>
      <c r="N136" s="31">
        <f t="shared" si="12"/>
        <v>2940.13</v>
      </c>
      <c r="O136" s="19"/>
      <c r="P136" s="19"/>
    </row>
    <row r="137" spans="1:16" x14ac:dyDescent="0.2">
      <c r="A137" s="22" t="s">
        <v>329</v>
      </c>
      <c r="B137" s="33">
        <v>67.47</v>
      </c>
      <c r="C137" s="33">
        <v>0</v>
      </c>
      <c r="D137" s="33">
        <v>0</v>
      </c>
      <c r="E137" s="33">
        <v>5.04</v>
      </c>
      <c r="F137" s="33">
        <v>4.18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1">
        <f t="shared" si="12"/>
        <v>76.69</v>
      </c>
      <c r="O137" s="19"/>
      <c r="P137" s="19"/>
    </row>
    <row r="138" spans="1:16" x14ac:dyDescent="0.2">
      <c r="A138" s="22" t="s">
        <v>241</v>
      </c>
      <c r="B138" s="33">
        <v>27.06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86.5</v>
      </c>
      <c r="M138" s="33">
        <v>1213.49</v>
      </c>
      <c r="N138" s="31">
        <f t="shared" si="12"/>
        <v>1327.05</v>
      </c>
      <c r="O138" s="19"/>
      <c r="P138" s="19"/>
    </row>
    <row r="139" spans="1:16" x14ac:dyDescent="0.2">
      <c r="A139" s="22" t="s">
        <v>242</v>
      </c>
      <c r="B139" s="34" t="s">
        <v>25</v>
      </c>
      <c r="C139" s="33">
        <v>15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15.5</v>
      </c>
      <c r="M139" s="33">
        <v>0</v>
      </c>
      <c r="N139" s="31">
        <f t="shared" si="12"/>
        <v>30.5</v>
      </c>
      <c r="O139" s="19"/>
      <c r="P139" s="19"/>
    </row>
    <row r="140" spans="1:16" x14ac:dyDescent="0.2">
      <c r="A140" s="22" t="s">
        <v>96</v>
      </c>
      <c r="B140" s="33">
        <v>155.81</v>
      </c>
      <c r="C140" s="33">
        <v>560.36</v>
      </c>
      <c r="D140" s="33">
        <v>386.18</v>
      </c>
      <c r="E140" s="33">
        <v>97.76</v>
      </c>
      <c r="F140" s="33">
        <v>1238.55</v>
      </c>
      <c r="G140" s="33">
        <v>124.62</v>
      </c>
      <c r="H140" s="33">
        <v>690.89</v>
      </c>
      <c r="I140" s="33">
        <v>158.01</v>
      </c>
      <c r="J140" s="33">
        <v>155.24</v>
      </c>
      <c r="K140" s="33">
        <v>192.39</v>
      </c>
      <c r="L140" s="33">
        <v>1313.72</v>
      </c>
      <c r="M140" s="33">
        <v>88.51</v>
      </c>
      <c r="N140" s="31">
        <f t="shared" si="12"/>
        <v>5162.0399999999991</v>
      </c>
      <c r="O140" s="19"/>
      <c r="P140" s="19"/>
    </row>
    <row r="141" spans="1:16" x14ac:dyDescent="0.2">
      <c r="A141" s="22" t="s">
        <v>244</v>
      </c>
      <c r="B141" s="33">
        <v>4.25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13.12</v>
      </c>
      <c r="J141" s="33">
        <v>16.16</v>
      </c>
      <c r="K141" s="33">
        <v>0</v>
      </c>
      <c r="L141" s="33">
        <v>0</v>
      </c>
      <c r="M141" s="33">
        <v>13.12</v>
      </c>
      <c r="N141" s="31">
        <f t="shared" si="12"/>
        <v>46.65</v>
      </c>
      <c r="O141" s="19"/>
      <c r="P141" s="19"/>
    </row>
    <row r="142" spans="1:16" x14ac:dyDescent="0.2">
      <c r="A142" s="22" t="s">
        <v>100</v>
      </c>
      <c r="B142" s="33">
        <v>5212.1200000000008</v>
      </c>
      <c r="C142" s="33">
        <v>5667.2600000000011</v>
      </c>
      <c r="D142" s="33">
        <v>9269.44</v>
      </c>
      <c r="E142" s="33">
        <v>13358.41</v>
      </c>
      <c r="F142" s="33">
        <v>6470.22</v>
      </c>
      <c r="G142" s="33">
        <v>5379.8700000000008</v>
      </c>
      <c r="H142" s="33">
        <v>7073.46</v>
      </c>
      <c r="I142" s="33">
        <v>4845.45</v>
      </c>
      <c r="J142" s="33">
        <v>6679.7999999999993</v>
      </c>
      <c r="K142" s="33">
        <v>5791.1599999999989</v>
      </c>
      <c r="L142" s="33">
        <v>4247.84</v>
      </c>
      <c r="M142" s="33">
        <v>6475.46</v>
      </c>
      <c r="N142" s="31">
        <f t="shared" si="12"/>
        <v>80470.490000000005</v>
      </c>
      <c r="O142" s="19"/>
      <c r="P142" s="19"/>
    </row>
    <row r="143" spans="1:16" x14ac:dyDescent="0.2">
      <c r="A143" s="22" t="s">
        <v>245</v>
      </c>
      <c r="B143" s="35" t="s">
        <v>25</v>
      </c>
      <c r="C143" s="35" t="s">
        <v>25</v>
      </c>
      <c r="D143" s="35" t="s">
        <v>25</v>
      </c>
      <c r="E143" s="36">
        <v>600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7">
        <f t="shared" si="12"/>
        <v>600</v>
      </c>
      <c r="O143" s="19"/>
      <c r="P143" s="19"/>
    </row>
    <row r="144" spans="1:16" s="1" customFormat="1" x14ac:dyDescent="0.2">
      <c r="A144" s="23" t="s">
        <v>2</v>
      </c>
      <c r="B144" s="28">
        <f>SUM(B128:B143)</f>
        <v>10819.720000000001</v>
      </c>
      <c r="C144" s="28">
        <f t="shared" ref="C144:N144" si="13">SUM(C128:C143)</f>
        <v>29376.670000000006</v>
      </c>
      <c r="D144" s="28">
        <f t="shared" si="13"/>
        <v>11506.33</v>
      </c>
      <c r="E144" s="28">
        <f t="shared" si="13"/>
        <v>22208.239999999998</v>
      </c>
      <c r="F144" s="28">
        <f t="shared" si="13"/>
        <v>17989.959999999995</v>
      </c>
      <c r="G144" s="28">
        <f t="shared" si="13"/>
        <v>15119.27</v>
      </c>
      <c r="H144" s="28">
        <f t="shared" si="13"/>
        <v>25509.87</v>
      </c>
      <c r="I144" s="28">
        <f t="shared" si="13"/>
        <v>7742.57</v>
      </c>
      <c r="J144" s="28">
        <f t="shared" si="13"/>
        <v>10852.27</v>
      </c>
      <c r="K144" s="28">
        <f t="shared" si="13"/>
        <v>6828.3499999999985</v>
      </c>
      <c r="L144" s="28">
        <f t="shared" si="13"/>
        <v>17945.699999999997</v>
      </c>
      <c r="M144" s="28">
        <f t="shared" si="13"/>
        <v>27367.579999999998</v>
      </c>
      <c r="N144" s="28">
        <f t="shared" si="13"/>
        <v>203266.52999999997</v>
      </c>
      <c r="O144" s="21"/>
      <c r="P144" s="21"/>
    </row>
    <row r="145" spans="1:16" x14ac:dyDescent="0.2">
      <c r="A145" s="2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19"/>
      <c r="P145" s="19"/>
    </row>
    <row r="146" spans="1:16" x14ac:dyDescent="0.2">
      <c r="A146" s="22" t="s">
        <v>352</v>
      </c>
      <c r="B146" s="34" t="s">
        <v>25</v>
      </c>
      <c r="C146" s="34" t="s">
        <v>25</v>
      </c>
      <c r="D146" s="34" t="s">
        <v>25</v>
      </c>
      <c r="E146" s="33">
        <v>326.66000000000003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1">
        <f t="shared" ref="N146:N165" si="14">SUM(B146:M146)</f>
        <v>326.66000000000003</v>
      </c>
      <c r="O146" s="19"/>
      <c r="P146" s="19"/>
    </row>
    <row r="147" spans="1:16" x14ac:dyDescent="0.2">
      <c r="A147" s="22" t="s">
        <v>180</v>
      </c>
      <c r="B147" s="33">
        <v>462.6</v>
      </c>
      <c r="C147" s="33">
        <v>1750</v>
      </c>
      <c r="D147" s="33">
        <v>3717.8900000000003</v>
      </c>
      <c r="E147" s="33">
        <v>284.73</v>
      </c>
      <c r="F147" s="33">
        <v>878.24</v>
      </c>
      <c r="G147" s="33">
        <v>6234.75</v>
      </c>
      <c r="H147" s="33">
        <v>11222.36</v>
      </c>
      <c r="I147" s="33">
        <v>16036.42</v>
      </c>
      <c r="J147" s="33">
        <v>14799.460000000001</v>
      </c>
      <c r="K147" s="33">
        <v>5175.93</v>
      </c>
      <c r="L147" s="33">
        <v>888.58</v>
      </c>
      <c r="M147" s="33">
        <v>23900.03</v>
      </c>
      <c r="N147" s="31">
        <f t="shared" si="14"/>
        <v>85350.989999999991</v>
      </c>
      <c r="O147" s="19"/>
      <c r="P147" s="19"/>
    </row>
    <row r="148" spans="1:16" x14ac:dyDescent="0.2">
      <c r="A148" s="22" t="s">
        <v>181</v>
      </c>
      <c r="B148" s="35" t="s">
        <v>25</v>
      </c>
      <c r="C148" s="36">
        <v>258</v>
      </c>
      <c r="D148" s="36">
        <v>4103.08</v>
      </c>
      <c r="E148" s="36">
        <v>1448.1000000000001</v>
      </c>
      <c r="F148" s="36">
        <v>177.5</v>
      </c>
      <c r="G148" s="36">
        <v>288.27999999999997</v>
      </c>
      <c r="H148" s="36">
        <v>1898.53</v>
      </c>
      <c r="I148" s="36">
        <v>38.479999999999997</v>
      </c>
      <c r="J148" s="36">
        <v>677.81999999999994</v>
      </c>
      <c r="K148" s="36">
        <v>13639.18</v>
      </c>
      <c r="L148" s="36">
        <v>569.29999999999995</v>
      </c>
      <c r="M148" s="36">
        <v>543.71</v>
      </c>
      <c r="N148" s="37">
        <f t="shared" si="14"/>
        <v>23641.98</v>
      </c>
      <c r="O148" s="19"/>
      <c r="P148" s="19"/>
    </row>
    <row r="149" spans="1:16" s="1" customFormat="1" x14ac:dyDescent="0.2">
      <c r="A149" s="23" t="s">
        <v>8</v>
      </c>
      <c r="B149" s="40">
        <f>SUM(B146:B148)</f>
        <v>462.6</v>
      </c>
      <c r="C149" s="40">
        <f t="shared" ref="C149:N149" si="15">SUM(C146:C148)</f>
        <v>2008</v>
      </c>
      <c r="D149" s="40">
        <f t="shared" si="15"/>
        <v>7820.97</v>
      </c>
      <c r="E149" s="40">
        <f t="shared" si="15"/>
        <v>2059.4900000000002</v>
      </c>
      <c r="F149" s="40">
        <f t="shared" si="15"/>
        <v>1055.74</v>
      </c>
      <c r="G149" s="40">
        <f t="shared" si="15"/>
        <v>6523.03</v>
      </c>
      <c r="H149" s="40">
        <f t="shared" si="15"/>
        <v>13120.890000000001</v>
      </c>
      <c r="I149" s="40">
        <f t="shared" si="15"/>
        <v>16074.9</v>
      </c>
      <c r="J149" s="40">
        <f t="shared" si="15"/>
        <v>15477.28</v>
      </c>
      <c r="K149" s="40">
        <f t="shared" si="15"/>
        <v>18815.11</v>
      </c>
      <c r="L149" s="40">
        <f t="shared" si="15"/>
        <v>1457.88</v>
      </c>
      <c r="M149" s="40">
        <f t="shared" si="15"/>
        <v>24443.739999999998</v>
      </c>
      <c r="N149" s="40">
        <f t="shared" si="15"/>
        <v>109319.62999999999</v>
      </c>
      <c r="O149" s="21"/>
      <c r="P149" s="21"/>
    </row>
    <row r="150" spans="1:16" x14ac:dyDescent="0.2">
      <c r="A150" s="22"/>
      <c r="B150" s="34"/>
      <c r="C150" s="34"/>
      <c r="D150" s="34"/>
      <c r="E150" s="34"/>
      <c r="F150" s="33"/>
      <c r="G150" s="33"/>
      <c r="H150" s="33"/>
      <c r="I150" s="33"/>
      <c r="J150" s="33"/>
      <c r="K150" s="33"/>
      <c r="L150" s="33"/>
      <c r="M150" s="33"/>
      <c r="N150" s="31">
        <f t="shared" si="14"/>
        <v>0</v>
      </c>
      <c r="O150" s="19"/>
      <c r="P150" s="19"/>
    </row>
    <row r="151" spans="1:16" x14ac:dyDescent="0.2">
      <c r="A151" s="22" t="s">
        <v>249</v>
      </c>
      <c r="B151" s="33">
        <v>29.1</v>
      </c>
      <c r="C151" s="33">
        <v>29.05</v>
      </c>
      <c r="D151" s="33">
        <v>29.05</v>
      </c>
      <c r="E151" s="33">
        <v>30.73</v>
      </c>
      <c r="F151" s="33">
        <v>6.78</v>
      </c>
      <c r="G151" s="33">
        <v>29.05</v>
      </c>
      <c r="H151" s="33">
        <v>52.93</v>
      </c>
      <c r="I151" s="33">
        <v>30.84</v>
      </c>
      <c r="J151" s="33">
        <v>30.71</v>
      </c>
      <c r="K151" s="33">
        <v>29.05</v>
      </c>
      <c r="L151" s="33">
        <v>29.17</v>
      </c>
      <c r="M151" s="33">
        <v>29.18</v>
      </c>
      <c r="N151" s="31">
        <f t="shared" si="14"/>
        <v>355.64000000000004</v>
      </c>
      <c r="O151" s="19"/>
      <c r="P151" s="19"/>
    </row>
    <row r="152" spans="1:16" x14ac:dyDescent="0.2">
      <c r="A152" s="22" t="s">
        <v>250</v>
      </c>
      <c r="B152" s="33">
        <v>2009.6499999999999</v>
      </c>
      <c r="C152" s="33">
        <v>2019.09</v>
      </c>
      <c r="D152" s="33">
        <v>3022.98</v>
      </c>
      <c r="E152" s="33">
        <v>3250.22</v>
      </c>
      <c r="F152" s="33">
        <v>2233.61</v>
      </c>
      <c r="G152" s="33">
        <v>2366.0299999999997</v>
      </c>
      <c r="H152" s="33">
        <v>2147.87</v>
      </c>
      <c r="I152" s="33">
        <v>3740.24</v>
      </c>
      <c r="J152" s="33">
        <v>1226.6599999999999</v>
      </c>
      <c r="K152" s="33">
        <v>3222.08</v>
      </c>
      <c r="L152" s="33">
        <v>1269.1399999999999</v>
      </c>
      <c r="M152" s="33">
        <v>3140.59</v>
      </c>
      <c r="N152" s="31">
        <f t="shared" si="14"/>
        <v>29648.159999999993</v>
      </c>
      <c r="O152" s="19"/>
      <c r="P152" s="19"/>
    </row>
    <row r="153" spans="1:16" x14ac:dyDescent="0.2">
      <c r="A153" s="22" t="s">
        <v>251</v>
      </c>
      <c r="B153" s="34">
        <v>435.49</v>
      </c>
      <c r="C153" s="34">
        <v>400.02</v>
      </c>
      <c r="D153" s="34">
        <v>357.82</v>
      </c>
      <c r="E153" s="34">
        <v>278.38</v>
      </c>
      <c r="F153" s="33">
        <v>432.05</v>
      </c>
      <c r="G153" s="33">
        <v>814.4</v>
      </c>
      <c r="H153" s="33">
        <v>331.73</v>
      </c>
      <c r="I153" s="33">
        <v>351.36</v>
      </c>
      <c r="J153" s="33">
        <v>428.18</v>
      </c>
      <c r="K153" s="33">
        <v>367.77</v>
      </c>
      <c r="L153" s="33">
        <v>359.09</v>
      </c>
      <c r="M153" s="33">
        <v>295.86</v>
      </c>
      <c r="N153" s="31">
        <f t="shared" si="14"/>
        <v>4852.1499999999996</v>
      </c>
      <c r="O153" s="19"/>
      <c r="P153" s="19"/>
    </row>
    <row r="154" spans="1:16" x14ac:dyDescent="0.2">
      <c r="A154" s="22" t="s">
        <v>353</v>
      </c>
      <c r="B154" s="34" t="s">
        <v>25</v>
      </c>
      <c r="C154" s="34" t="s">
        <v>25</v>
      </c>
      <c r="D154" s="33">
        <v>12.95</v>
      </c>
      <c r="E154" s="33">
        <v>0</v>
      </c>
      <c r="F154" s="33">
        <v>0</v>
      </c>
      <c r="G154" s="33">
        <v>0</v>
      </c>
      <c r="H154" s="33">
        <v>23.95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1">
        <f t="shared" si="14"/>
        <v>36.9</v>
      </c>
      <c r="O154" s="19"/>
      <c r="P154" s="19"/>
    </row>
    <row r="155" spans="1:16" x14ac:dyDescent="0.2">
      <c r="A155" s="22" t="s">
        <v>252</v>
      </c>
      <c r="B155" s="33">
        <v>163.53</v>
      </c>
      <c r="C155" s="33">
        <v>162.31</v>
      </c>
      <c r="D155" s="33">
        <v>150.54</v>
      </c>
      <c r="E155" s="33">
        <v>128.91</v>
      </c>
      <c r="F155" s="33">
        <v>132.81</v>
      </c>
      <c r="G155" s="33">
        <v>129.51</v>
      </c>
      <c r="H155" s="33">
        <v>147.37</v>
      </c>
      <c r="I155" s="33">
        <v>129.59</v>
      </c>
      <c r="J155" s="33">
        <v>129.30000000000001</v>
      </c>
      <c r="K155" s="33">
        <v>168.31</v>
      </c>
      <c r="L155" s="33">
        <v>189.33</v>
      </c>
      <c r="M155" s="33">
        <v>184.89</v>
      </c>
      <c r="N155" s="31">
        <f t="shared" si="14"/>
        <v>1816.3999999999996</v>
      </c>
      <c r="O155" s="19"/>
      <c r="P155" s="19"/>
    </row>
    <row r="156" spans="1:16" x14ac:dyDescent="0.2">
      <c r="A156" s="22" t="s">
        <v>103</v>
      </c>
      <c r="B156" s="33">
        <v>9179.8799999999992</v>
      </c>
      <c r="C156" s="33">
        <v>63.28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6135.18</v>
      </c>
      <c r="J156" s="33">
        <v>844.83</v>
      </c>
      <c r="K156" s="33">
        <v>0</v>
      </c>
      <c r="L156" s="33">
        <v>0</v>
      </c>
      <c r="M156" s="33">
        <v>127.5</v>
      </c>
      <c r="N156" s="31">
        <f t="shared" si="14"/>
        <v>16350.67</v>
      </c>
      <c r="O156" s="19"/>
      <c r="P156" s="19"/>
    </row>
    <row r="157" spans="1:16" x14ac:dyDescent="0.2">
      <c r="A157" s="22" t="s">
        <v>253</v>
      </c>
      <c r="B157" s="34" t="s">
        <v>25</v>
      </c>
      <c r="C157" s="33">
        <v>5571.02</v>
      </c>
      <c r="D157" s="33">
        <v>1467.95</v>
      </c>
      <c r="E157" s="33">
        <v>4320.8500000000004</v>
      </c>
      <c r="F157" s="33">
        <v>5029.91</v>
      </c>
      <c r="G157" s="33">
        <v>3625.94</v>
      </c>
      <c r="H157" s="33">
        <v>5599.42</v>
      </c>
      <c r="I157" s="33">
        <v>376.23</v>
      </c>
      <c r="J157" s="33">
        <v>4706.96</v>
      </c>
      <c r="K157" s="33">
        <v>4987.49</v>
      </c>
      <c r="L157" s="33">
        <v>2128.4899999999998</v>
      </c>
      <c r="M157" s="33">
        <v>20324.580000000002</v>
      </c>
      <c r="N157" s="31">
        <f t="shared" si="14"/>
        <v>58138.84</v>
      </c>
      <c r="O157" s="19"/>
      <c r="P157" s="19"/>
    </row>
    <row r="158" spans="1:16" x14ac:dyDescent="0.2">
      <c r="A158" s="22" t="s">
        <v>254</v>
      </c>
      <c r="B158" s="33">
        <v>2945.4399999999996</v>
      </c>
      <c r="C158" s="33">
        <v>2900.84</v>
      </c>
      <c r="D158" s="33">
        <v>2943.9</v>
      </c>
      <c r="E158" s="33">
        <v>3167.38</v>
      </c>
      <c r="F158" s="33">
        <v>4333.21</v>
      </c>
      <c r="G158" s="33">
        <v>4328.8900000000003</v>
      </c>
      <c r="H158" s="33">
        <v>4347.87</v>
      </c>
      <c r="I158" s="33">
        <v>4428.95</v>
      </c>
      <c r="J158" s="33">
        <v>4604.03</v>
      </c>
      <c r="K158" s="33">
        <v>5461.68</v>
      </c>
      <c r="L158" s="33">
        <v>5470.71</v>
      </c>
      <c r="M158" s="33">
        <v>5379.35</v>
      </c>
      <c r="N158" s="31">
        <f t="shared" si="14"/>
        <v>50312.25</v>
      </c>
      <c r="O158" s="19"/>
      <c r="P158" s="19"/>
    </row>
    <row r="159" spans="1:16" x14ac:dyDescent="0.2">
      <c r="A159" s="22" t="s">
        <v>104</v>
      </c>
      <c r="B159" s="33">
        <v>16222.26</v>
      </c>
      <c r="C159" s="33">
        <v>14222.53</v>
      </c>
      <c r="D159" s="33">
        <v>17909.060000000001</v>
      </c>
      <c r="E159" s="33">
        <v>16412.509999999998</v>
      </c>
      <c r="F159" s="33">
        <v>13594.76</v>
      </c>
      <c r="G159" s="33">
        <v>14217.06</v>
      </c>
      <c r="H159" s="33">
        <v>15782.69</v>
      </c>
      <c r="I159" s="33">
        <v>19045.550000000003</v>
      </c>
      <c r="J159" s="33">
        <v>16804.910000000003</v>
      </c>
      <c r="K159" s="33">
        <v>17047.22</v>
      </c>
      <c r="L159" s="33">
        <v>16445.7</v>
      </c>
      <c r="M159" s="33">
        <v>17925.38</v>
      </c>
      <c r="N159" s="31">
        <f t="shared" si="14"/>
        <v>195629.63000000003</v>
      </c>
      <c r="O159" s="19"/>
      <c r="P159" s="19"/>
    </row>
    <row r="160" spans="1:16" x14ac:dyDescent="0.2">
      <c r="A160" s="22" t="s">
        <v>105</v>
      </c>
      <c r="B160" s="33">
        <v>5061.3899999999994</v>
      </c>
      <c r="C160" s="33">
        <v>7704.3099999999995</v>
      </c>
      <c r="D160" s="33">
        <v>7585.6900000000005</v>
      </c>
      <c r="E160" s="33">
        <v>7374.93</v>
      </c>
      <c r="F160" s="33">
        <v>3206.95</v>
      </c>
      <c r="G160" s="33">
        <v>7804.6399999999994</v>
      </c>
      <c r="H160" s="33">
        <v>9788.7900000000009</v>
      </c>
      <c r="I160" s="33">
        <v>11250.55</v>
      </c>
      <c r="J160" s="33">
        <v>4312.4500000000007</v>
      </c>
      <c r="K160" s="33">
        <v>6321.4000000000005</v>
      </c>
      <c r="L160" s="33">
        <v>5340.369999999999</v>
      </c>
      <c r="M160" s="33">
        <v>6876.5300000000007</v>
      </c>
      <c r="N160" s="31">
        <f t="shared" si="14"/>
        <v>82627.999999999985</v>
      </c>
      <c r="O160" s="19"/>
      <c r="P160" s="19"/>
    </row>
    <row r="161" spans="1:16" x14ac:dyDescent="0.2">
      <c r="A161" s="22" t="s">
        <v>255</v>
      </c>
      <c r="B161" s="33">
        <v>4823.9000000000005</v>
      </c>
      <c r="C161" s="33">
        <v>25426.68</v>
      </c>
      <c r="D161" s="33">
        <v>11901.970000000001</v>
      </c>
      <c r="E161" s="33">
        <v>24081.06</v>
      </c>
      <c r="F161" s="33">
        <v>5024.99</v>
      </c>
      <c r="G161" s="33">
        <v>15820.04</v>
      </c>
      <c r="H161" s="33">
        <v>21535.27</v>
      </c>
      <c r="I161" s="33">
        <v>22373.14</v>
      </c>
      <c r="J161" s="33">
        <v>6904.06</v>
      </c>
      <c r="K161" s="33">
        <v>17170.64</v>
      </c>
      <c r="L161" s="33">
        <v>14321.5</v>
      </c>
      <c r="M161" s="33">
        <v>8658.17</v>
      </c>
      <c r="N161" s="31">
        <f t="shared" si="14"/>
        <v>178041.42</v>
      </c>
      <c r="O161" s="19"/>
      <c r="P161" s="19"/>
    </row>
    <row r="162" spans="1:16" x14ac:dyDescent="0.2">
      <c r="A162" s="22" t="s">
        <v>173</v>
      </c>
      <c r="B162" s="33">
        <v>505.31000000000006</v>
      </c>
      <c r="C162" s="33">
        <v>773.31999999999994</v>
      </c>
      <c r="D162" s="33">
        <v>882.35</v>
      </c>
      <c r="E162" s="33">
        <v>804.19</v>
      </c>
      <c r="F162" s="33">
        <v>576.87</v>
      </c>
      <c r="G162" s="33">
        <v>1113.44</v>
      </c>
      <c r="H162" s="33">
        <v>6210.26</v>
      </c>
      <c r="I162" s="33">
        <v>949.8</v>
      </c>
      <c r="J162" s="33">
        <v>7009.54</v>
      </c>
      <c r="K162" s="33">
        <v>1203.31</v>
      </c>
      <c r="L162" s="33">
        <v>218.44</v>
      </c>
      <c r="M162" s="33">
        <v>1487.1299999999999</v>
      </c>
      <c r="N162" s="31">
        <f t="shared" si="14"/>
        <v>21733.96</v>
      </c>
      <c r="O162" s="19"/>
      <c r="P162" s="19"/>
    </row>
    <row r="163" spans="1:16" x14ac:dyDescent="0.2">
      <c r="A163" s="22" t="s">
        <v>332</v>
      </c>
      <c r="B163" s="34" t="s">
        <v>25</v>
      </c>
      <c r="C163" s="34" t="s">
        <v>25</v>
      </c>
      <c r="D163" s="33">
        <v>-7.4</v>
      </c>
      <c r="E163" s="33">
        <v>0</v>
      </c>
      <c r="F163" s="33">
        <v>0</v>
      </c>
      <c r="G163" s="33">
        <v>0</v>
      </c>
      <c r="H163" s="33">
        <v>-13.47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1">
        <f t="shared" si="14"/>
        <v>-20.87</v>
      </c>
      <c r="O163" s="19"/>
      <c r="P163" s="19"/>
    </row>
    <row r="164" spans="1:16" x14ac:dyDescent="0.2">
      <c r="A164" s="22" t="s">
        <v>257</v>
      </c>
      <c r="B164" s="33">
        <v>-16.55</v>
      </c>
      <c r="C164" s="33">
        <v>-16.190000000000001</v>
      </c>
      <c r="D164" s="33">
        <v>-16.600000000000001</v>
      </c>
      <c r="E164" s="33">
        <v>-16.87</v>
      </c>
      <c r="F164" s="33">
        <v>-3.85</v>
      </c>
      <c r="G164" s="33">
        <v>-15.36</v>
      </c>
      <c r="H164" s="33">
        <v>-29.77</v>
      </c>
      <c r="I164" s="33">
        <v>-17.37</v>
      </c>
      <c r="J164" s="33">
        <v>-18.2</v>
      </c>
      <c r="K164" s="33">
        <v>-16.79</v>
      </c>
      <c r="L164" s="33">
        <v>-17.440000000000001</v>
      </c>
      <c r="M164" s="33">
        <v>-17.489999999999998</v>
      </c>
      <c r="N164" s="31">
        <f t="shared" si="14"/>
        <v>-202.48</v>
      </c>
      <c r="O164" s="19"/>
      <c r="P164" s="19"/>
    </row>
    <row r="165" spans="1:16" x14ac:dyDescent="0.2">
      <c r="A165" s="22" t="s">
        <v>258</v>
      </c>
      <c r="B165" s="36">
        <v>-21835.999999999996</v>
      </c>
      <c r="C165" s="36">
        <v>-28292.159999999996</v>
      </c>
      <c r="D165" s="36">
        <v>-23892.87</v>
      </c>
      <c r="E165" s="36">
        <v>-28733.460000000006</v>
      </c>
      <c r="F165" s="36">
        <v>-14304.37</v>
      </c>
      <c r="G165" s="36">
        <v>-22347.710000000006</v>
      </c>
      <c r="H165" s="36">
        <v>-31466.560000000005</v>
      </c>
      <c r="I165" s="36">
        <v>-36026.390000000007</v>
      </c>
      <c r="J165" s="36">
        <v>-22316.660000000003</v>
      </c>
      <c r="K165" s="36">
        <v>-26293.56</v>
      </c>
      <c r="L165" s="36">
        <v>-22800.610000000004</v>
      </c>
      <c r="M165" s="36">
        <v>-23191.789999999994</v>
      </c>
      <c r="N165" s="37">
        <f t="shared" si="14"/>
        <v>-301502.14</v>
      </c>
      <c r="O165" s="19"/>
      <c r="P165" s="19"/>
    </row>
    <row r="166" spans="1:16" s="1" customFormat="1" x14ac:dyDescent="0.2">
      <c r="A166" s="23" t="s">
        <v>11</v>
      </c>
      <c r="B166" s="28">
        <f>SUM(B151:B165)</f>
        <v>19523.399999999998</v>
      </c>
      <c r="C166" s="28">
        <f t="shared" ref="C166:N166" si="16">SUM(C151:C165)</f>
        <v>30964.1</v>
      </c>
      <c r="D166" s="28">
        <f t="shared" si="16"/>
        <v>22347.390000000003</v>
      </c>
      <c r="E166" s="28">
        <f t="shared" si="16"/>
        <v>31098.829999999994</v>
      </c>
      <c r="F166" s="28">
        <f t="shared" si="16"/>
        <v>20263.72</v>
      </c>
      <c r="G166" s="28">
        <f t="shared" si="16"/>
        <v>27885.929999999993</v>
      </c>
      <c r="H166" s="28">
        <f t="shared" si="16"/>
        <v>34458.349999999984</v>
      </c>
      <c r="I166" s="28">
        <f t="shared" si="16"/>
        <v>32767.670000000006</v>
      </c>
      <c r="J166" s="28">
        <f t="shared" si="16"/>
        <v>24666.769999999997</v>
      </c>
      <c r="K166" s="28">
        <f t="shared" si="16"/>
        <v>29668.599999999995</v>
      </c>
      <c r="L166" s="28">
        <f t="shared" si="16"/>
        <v>22953.889999999996</v>
      </c>
      <c r="M166" s="28">
        <f t="shared" si="16"/>
        <v>41219.880000000005</v>
      </c>
      <c r="N166" s="28">
        <f t="shared" si="16"/>
        <v>337818.53</v>
      </c>
      <c r="O166" s="21"/>
      <c r="P166" s="21"/>
    </row>
    <row r="167" spans="1:16" x14ac:dyDescent="0.2">
      <c r="A167" s="2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19"/>
      <c r="P167" s="19"/>
    </row>
    <row r="168" spans="1:16" x14ac:dyDescent="0.2">
      <c r="A168" s="22" t="s">
        <v>333</v>
      </c>
      <c r="B168" s="34" t="s">
        <v>25</v>
      </c>
      <c r="C168" s="34" t="s">
        <v>25</v>
      </c>
      <c r="D168" s="34" t="s">
        <v>25</v>
      </c>
      <c r="E168" s="33">
        <v>316.37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1">
        <f t="shared" ref="N168:N178" si="17">SUM(B168:M168)</f>
        <v>316.37</v>
      </c>
      <c r="O168" s="19"/>
      <c r="P168" s="19"/>
    </row>
    <row r="169" spans="1:16" x14ac:dyDescent="0.2">
      <c r="A169" s="22" t="s">
        <v>259</v>
      </c>
      <c r="B169" s="34">
        <v>165.67</v>
      </c>
      <c r="C169" s="34">
        <v>41489.94</v>
      </c>
      <c r="D169" s="34">
        <v>9356.0099999999984</v>
      </c>
      <c r="E169" s="34">
        <v>37986.99</v>
      </c>
      <c r="F169" s="33">
        <v>62321.02</v>
      </c>
      <c r="G169" s="33">
        <v>34322.449999999997</v>
      </c>
      <c r="H169" s="33">
        <v>6624.29</v>
      </c>
      <c r="I169" s="33">
        <v>24045.43</v>
      </c>
      <c r="J169" s="33">
        <v>8014.49</v>
      </c>
      <c r="K169" s="33">
        <v>36545.620000000003</v>
      </c>
      <c r="L169" s="33">
        <v>1815.17</v>
      </c>
      <c r="M169" s="33">
        <v>55802.54</v>
      </c>
      <c r="N169" s="31">
        <f t="shared" si="17"/>
        <v>318489.61999999994</v>
      </c>
      <c r="O169" s="19"/>
      <c r="P169" s="19"/>
    </row>
    <row r="170" spans="1:16" x14ac:dyDescent="0.2">
      <c r="A170" s="22" t="s">
        <v>262</v>
      </c>
      <c r="B170" s="34" t="s">
        <v>25</v>
      </c>
      <c r="C170" s="34" t="s">
        <v>25</v>
      </c>
      <c r="D170" s="34" t="s">
        <v>25</v>
      </c>
      <c r="E170" s="34" t="s">
        <v>25</v>
      </c>
      <c r="F170" s="34" t="s">
        <v>25</v>
      </c>
      <c r="G170" s="34" t="s">
        <v>25</v>
      </c>
      <c r="H170" s="34" t="s">
        <v>25</v>
      </c>
      <c r="I170" s="33">
        <v>2108.6999999999998</v>
      </c>
      <c r="J170" s="33">
        <v>0</v>
      </c>
      <c r="K170" s="33">
        <v>0</v>
      </c>
      <c r="L170" s="33">
        <v>0</v>
      </c>
      <c r="M170" s="33">
        <v>1581.39</v>
      </c>
      <c r="N170" s="31">
        <f t="shared" si="17"/>
        <v>3690.09</v>
      </c>
      <c r="O170" s="19"/>
      <c r="P170" s="19"/>
    </row>
    <row r="171" spans="1:16" x14ac:dyDescent="0.2">
      <c r="A171" s="22" t="s">
        <v>177</v>
      </c>
      <c r="B171" s="34" t="s">
        <v>25</v>
      </c>
      <c r="C171" s="34" t="s">
        <v>25</v>
      </c>
      <c r="D171" s="34" t="s">
        <v>25</v>
      </c>
      <c r="E171" s="34" t="s">
        <v>25</v>
      </c>
      <c r="F171" s="34" t="s">
        <v>25</v>
      </c>
      <c r="G171" s="33">
        <v>138.62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1">
        <f t="shared" si="17"/>
        <v>138.62</v>
      </c>
      <c r="O171" s="19"/>
      <c r="P171" s="19"/>
    </row>
    <row r="172" spans="1:16" x14ac:dyDescent="0.2">
      <c r="A172" s="22" t="s">
        <v>182</v>
      </c>
      <c r="B172" s="34" t="s">
        <v>25</v>
      </c>
      <c r="C172" s="34" t="s">
        <v>25</v>
      </c>
      <c r="D172" s="33">
        <v>1055.3800000000001</v>
      </c>
      <c r="E172" s="33">
        <v>0</v>
      </c>
      <c r="F172" s="33">
        <v>2575.61</v>
      </c>
      <c r="G172" s="33">
        <v>0</v>
      </c>
      <c r="H172" s="33">
        <v>0</v>
      </c>
      <c r="I172" s="33">
        <v>258.39</v>
      </c>
      <c r="J172" s="33">
        <v>2037</v>
      </c>
      <c r="K172" s="33">
        <v>0</v>
      </c>
      <c r="L172" s="33">
        <v>750</v>
      </c>
      <c r="M172" s="33">
        <v>300</v>
      </c>
      <c r="N172" s="31">
        <f t="shared" si="17"/>
        <v>6976.38</v>
      </c>
      <c r="O172" s="19"/>
      <c r="P172" s="19"/>
    </row>
    <row r="173" spans="1:16" x14ac:dyDescent="0.2">
      <c r="A173" s="22" t="s">
        <v>334</v>
      </c>
      <c r="B173" s="34" t="s">
        <v>25</v>
      </c>
      <c r="C173" s="34" t="s">
        <v>25</v>
      </c>
      <c r="D173" s="34" t="s">
        <v>25</v>
      </c>
      <c r="E173" s="34" t="s">
        <v>25</v>
      </c>
      <c r="F173" s="34" t="s">
        <v>25</v>
      </c>
      <c r="G173" s="34" t="s">
        <v>25</v>
      </c>
      <c r="H173" s="34" t="s">
        <v>25</v>
      </c>
      <c r="I173" s="33">
        <v>212.35</v>
      </c>
      <c r="J173" s="33">
        <v>0</v>
      </c>
      <c r="K173" s="33">
        <v>0</v>
      </c>
      <c r="L173" s="33">
        <v>0</v>
      </c>
      <c r="M173" s="33">
        <v>0</v>
      </c>
      <c r="N173" s="31">
        <f t="shared" si="17"/>
        <v>212.35</v>
      </c>
      <c r="O173" s="19"/>
      <c r="P173" s="19"/>
    </row>
    <row r="174" spans="1:16" x14ac:dyDescent="0.2">
      <c r="A174" s="22" t="s">
        <v>354</v>
      </c>
      <c r="B174" s="34" t="s">
        <v>25</v>
      </c>
      <c r="C174" s="34" t="s">
        <v>25</v>
      </c>
      <c r="D174" s="34" t="s">
        <v>25</v>
      </c>
      <c r="E174" s="34" t="s">
        <v>25</v>
      </c>
      <c r="F174" s="34" t="s">
        <v>25</v>
      </c>
      <c r="G174" s="34" t="s">
        <v>25</v>
      </c>
      <c r="H174" s="34" t="s">
        <v>25</v>
      </c>
      <c r="I174" s="33">
        <v>5000</v>
      </c>
      <c r="J174" s="33">
        <v>0</v>
      </c>
      <c r="K174" s="33">
        <v>0</v>
      </c>
      <c r="L174" s="33">
        <v>0</v>
      </c>
      <c r="M174" s="33">
        <v>0</v>
      </c>
      <c r="N174" s="31">
        <f t="shared" si="17"/>
        <v>5000</v>
      </c>
      <c r="O174" s="19"/>
      <c r="P174" s="19"/>
    </row>
    <row r="175" spans="1:16" x14ac:dyDescent="0.2">
      <c r="A175" s="22" t="s">
        <v>267</v>
      </c>
      <c r="B175" s="33">
        <v>80.69</v>
      </c>
      <c r="C175" s="33">
        <v>6.83</v>
      </c>
      <c r="D175" s="33">
        <v>407.92</v>
      </c>
      <c r="E175" s="33">
        <v>80.69</v>
      </c>
      <c r="F175" s="33">
        <v>80.69</v>
      </c>
      <c r="G175" s="33">
        <v>80.69</v>
      </c>
      <c r="H175" s="33">
        <v>6.83</v>
      </c>
      <c r="I175" s="33">
        <v>0</v>
      </c>
      <c r="J175" s="33">
        <v>0</v>
      </c>
      <c r="K175" s="33">
        <v>61.29</v>
      </c>
      <c r="L175" s="33">
        <v>72.63</v>
      </c>
      <c r="M175" s="33">
        <v>250.93</v>
      </c>
      <c r="N175" s="31">
        <f t="shared" si="17"/>
        <v>1129.19</v>
      </c>
      <c r="O175" s="19"/>
      <c r="P175" s="19"/>
    </row>
    <row r="176" spans="1:16" x14ac:dyDescent="0.2">
      <c r="A176" s="22" t="s">
        <v>268</v>
      </c>
      <c r="B176" s="34" t="s">
        <v>25</v>
      </c>
      <c r="C176" s="34" t="s">
        <v>25</v>
      </c>
      <c r="D176" s="34" t="s">
        <v>25</v>
      </c>
      <c r="E176" s="33">
        <v>-500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1">
        <f t="shared" si="17"/>
        <v>-500</v>
      </c>
      <c r="O176" s="19"/>
      <c r="P176" s="19"/>
    </row>
    <row r="177" spans="1:16" x14ac:dyDescent="0.2">
      <c r="A177" s="22" t="s">
        <v>107</v>
      </c>
      <c r="B177" s="34" t="s">
        <v>25</v>
      </c>
      <c r="C177" s="34" t="s">
        <v>25</v>
      </c>
      <c r="D177" s="34" t="s">
        <v>25</v>
      </c>
      <c r="E177" s="34" t="s">
        <v>25</v>
      </c>
      <c r="F177" s="34" t="s">
        <v>25</v>
      </c>
      <c r="G177" s="34" t="s">
        <v>25</v>
      </c>
      <c r="H177" s="34" t="s">
        <v>25</v>
      </c>
      <c r="I177" s="34" t="s">
        <v>25</v>
      </c>
      <c r="J177" s="34" t="s">
        <v>25</v>
      </c>
      <c r="K177" s="34" t="s">
        <v>25</v>
      </c>
      <c r="L177" s="34" t="s">
        <v>25</v>
      </c>
      <c r="M177" s="33">
        <v>2720.54</v>
      </c>
      <c r="N177" s="31">
        <f t="shared" si="17"/>
        <v>2720.54</v>
      </c>
      <c r="O177" s="19"/>
      <c r="P177" s="19"/>
    </row>
    <row r="178" spans="1:16" x14ac:dyDescent="0.2">
      <c r="A178" s="22" t="s">
        <v>108</v>
      </c>
      <c r="B178" s="36">
        <v>439.95</v>
      </c>
      <c r="C178" s="36">
        <v>7.59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149.52000000000001</v>
      </c>
      <c r="K178" s="36">
        <v>0</v>
      </c>
      <c r="L178" s="36">
        <v>0</v>
      </c>
      <c r="M178" s="36">
        <v>0</v>
      </c>
      <c r="N178" s="37">
        <f t="shared" si="17"/>
        <v>597.05999999999995</v>
      </c>
      <c r="O178" s="19"/>
      <c r="P178" s="19"/>
    </row>
    <row r="179" spans="1:16" s="1" customFormat="1" x14ac:dyDescent="0.2">
      <c r="A179" s="23" t="s">
        <v>6</v>
      </c>
      <c r="B179" s="28">
        <f>SUM(B168:B178)</f>
        <v>686.31</v>
      </c>
      <c r="C179" s="28">
        <f t="shared" ref="C179:N179" si="18">SUM(C168:C178)</f>
        <v>41504.36</v>
      </c>
      <c r="D179" s="28">
        <f t="shared" si="18"/>
        <v>10819.31</v>
      </c>
      <c r="E179" s="28">
        <f t="shared" si="18"/>
        <v>37884.050000000003</v>
      </c>
      <c r="F179" s="28">
        <f t="shared" si="18"/>
        <v>64977.32</v>
      </c>
      <c r="G179" s="28">
        <f t="shared" si="18"/>
        <v>34541.760000000002</v>
      </c>
      <c r="H179" s="28">
        <f t="shared" si="18"/>
        <v>6631.12</v>
      </c>
      <c r="I179" s="28">
        <f t="shared" si="18"/>
        <v>31624.87</v>
      </c>
      <c r="J179" s="28">
        <f t="shared" si="18"/>
        <v>10201.01</v>
      </c>
      <c r="K179" s="28">
        <f t="shared" si="18"/>
        <v>36606.910000000003</v>
      </c>
      <c r="L179" s="28">
        <f t="shared" si="18"/>
        <v>2637.8</v>
      </c>
      <c r="M179" s="28">
        <f t="shared" si="18"/>
        <v>60655.4</v>
      </c>
      <c r="N179" s="28">
        <f t="shared" si="18"/>
        <v>338770.21999999991</v>
      </c>
      <c r="O179" s="21"/>
      <c r="P179" s="21"/>
    </row>
    <row r="180" spans="1:16" x14ac:dyDescent="0.2">
      <c r="A180" s="2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19"/>
      <c r="P180" s="19"/>
    </row>
    <row r="181" spans="1:16" x14ac:dyDescent="0.2">
      <c r="A181" s="22" t="s">
        <v>355</v>
      </c>
      <c r="B181" s="35" t="s">
        <v>25</v>
      </c>
      <c r="C181" s="35" t="s">
        <v>25</v>
      </c>
      <c r="D181" s="35" t="s">
        <v>25</v>
      </c>
      <c r="E181" s="35" t="s">
        <v>25</v>
      </c>
      <c r="F181" s="36">
        <v>191.87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20</v>
      </c>
      <c r="N181" s="37">
        <f t="shared" ref="N181" si="19">SUM(B181:M181)</f>
        <v>211.87</v>
      </c>
      <c r="O181" s="19"/>
      <c r="P181" s="19"/>
    </row>
    <row r="182" spans="1:16" s="1" customFormat="1" x14ac:dyDescent="0.2">
      <c r="A182" s="23" t="s">
        <v>10</v>
      </c>
      <c r="B182" s="40" t="str">
        <f>B181</f>
        <v>0</v>
      </c>
      <c r="C182" s="40" t="str">
        <f t="shared" ref="C182:N182" si="20">C181</f>
        <v>0</v>
      </c>
      <c r="D182" s="40" t="str">
        <f t="shared" si="20"/>
        <v>0</v>
      </c>
      <c r="E182" s="40" t="str">
        <f t="shared" si="20"/>
        <v>0</v>
      </c>
      <c r="F182" s="40">
        <f t="shared" si="20"/>
        <v>191.87</v>
      </c>
      <c r="G182" s="40">
        <f t="shared" si="20"/>
        <v>0</v>
      </c>
      <c r="H182" s="40">
        <f t="shared" si="20"/>
        <v>0</v>
      </c>
      <c r="I182" s="40">
        <f t="shared" si="20"/>
        <v>0</v>
      </c>
      <c r="J182" s="40">
        <f t="shared" si="20"/>
        <v>0</v>
      </c>
      <c r="K182" s="40">
        <f t="shared" si="20"/>
        <v>0</v>
      </c>
      <c r="L182" s="40">
        <f t="shared" si="20"/>
        <v>0</v>
      </c>
      <c r="M182" s="40">
        <f t="shared" si="20"/>
        <v>20</v>
      </c>
      <c r="N182" s="40">
        <f t="shared" si="20"/>
        <v>211.87</v>
      </c>
      <c r="O182" s="21"/>
      <c r="P182" s="21"/>
    </row>
    <row r="183" spans="1:16" x14ac:dyDescent="0.2">
      <c r="A183" s="22"/>
      <c r="B183" s="34"/>
      <c r="C183" s="34"/>
      <c r="D183" s="34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19"/>
      <c r="P183" s="19"/>
    </row>
    <row r="184" spans="1:16" x14ac:dyDescent="0.2">
      <c r="A184" s="22" t="s">
        <v>109</v>
      </c>
      <c r="B184" s="34" t="s">
        <v>25</v>
      </c>
      <c r="C184" s="34" t="s">
        <v>25</v>
      </c>
      <c r="D184" s="33">
        <v>89</v>
      </c>
      <c r="E184" s="33">
        <v>297.75</v>
      </c>
      <c r="F184" s="33">
        <v>833</v>
      </c>
      <c r="G184" s="33">
        <v>0</v>
      </c>
      <c r="H184" s="33">
        <v>691.5</v>
      </c>
      <c r="I184" s="33">
        <v>11563.96</v>
      </c>
      <c r="J184" s="33">
        <v>323</v>
      </c>
      <c r="K184" s="33">
        <v>149</v>
      </c>
      <c r="L184" s="33">
        <v>451</v>
      </c>
      <c r="M184" s="33">
        <v>93</v>
      </c>
      <c r="N184" s="31">
        <f t="shared" ref="N184:N190" si="21">SUM(B184:M184)</f>
        <v>14491.21</v>
      </c>
      <c r="O184" s="19"/>
      <c r="P184" s="19"/>
    </row>
    <row r="185" spans="1:16" x14ac:dyDescent="0.2">
      <c r="A185" s="22" t="s">
        <v>110</v>
      </c>
      <c r="B185" s="34" t="s">
        <v>25</v>
      </c>
      <c r="C185" s="34" t="s">
        <v>25</v>
      </c>
      <c r="D185" s="34" t="s">
        <v>25</v>
      </c>
      <c r="E185" s="34" t="s">
        <v>25</v>
      </c>
      <c r="F185" s="34" t="s">
        <v>25</v>
      </c>
      <c r="G185" s="34" t="s">
        <v>25</v>
      </c>
      <c r="H185" s="34" t="s">
        <v>25</v>
      </c>
      <c r="I185" s="33">
        <v>700</v>
      </c>
      <c r="J185" s="33">
        <v>0</v>
      </c>
      <c r="K185" s="33">
        <v>0</v>
      </c>
      <c r="L185" s="33">
        <v>0</v>
      </c>
      <c r="M185" s="33">
        <v>4400</v>
      </c>
      <c r="N185" s="31">
        <f t="shared" si="21"/>
        <v>5100</v>
      </c>
      <c r="O185" s="19"/>
      <c r="P185" s="19"/>
    </row>
    <row r="186" spans="1:16" x14ac:dyDescent="0.2">
      <c r="A186" s="22" t="s">
        <v>335</v>
      </c>
      <c r="B186" s="34" t="s">
        <v>25</v>
      </c>
      <c r="C186" s="34" t="s">
        <v>25</v>
      </c>
      <c r="D186" s="34" t="s">
        <v>25</v>
      </c>
      <c r="E186" s="34" t="s">
        <v>25</v>
      </c>
      <c r="F186" s="34" t="s">
        <v>25</v>
      </c>
      <c r="G186" s="34" t="s">
        <v>25</v>
      </c>
      <c r="H186" s="34" t="s">
        <v>25</v>
      </c>
      <c r="I186" s="33">
        <v>150</v>
      </c>
      <c r="J186" s="33">
        <v>0</v>
      </c>
      <c r="K186" s="33">
        <v>0</v>
      </c>
      <c r="L186" s="33">
        <v>0</v>
      </c>
      <c r="M186" s="33">
        <v>0</v>
      </c>
      <c r="N186" s="31">
        <f t="shared" si="21"/>
        <v>150</v>
      </c>
      <c r="O186" s="19"/>
      <c r="P186" s="19"/>
    </row>
    <row r="187" spans="1:16" x14ac:dyDescent="0.2">
      <c r="A187" s="22" t="s">
        <v>165</v>
      </c>
      <c r="B187" s="33">
        <v>497.5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995</v>
      </c>
      <c r="J187" s="33">
        <v>0</v>
      </c>
      <c r="K187" s="33">
        <v>0</v>
      </c>
      <c r="L187" s="33">
        <v>0</v>
      </c>
      <c r="M187" s="33">
        <v>0</v>
      </c>
      <c r="N187" s="31">
        <f t="shared" si="21"/>
        <v>1492.5</v>
      </c>
      <c r="O187" s="19"/>
      <c r="P187" s="19"/>
    </row>
    <row r="188" spans="1:16" x14ac:dyDescent="0.2">
      <c r="A188" s="22" t="s">
        <v>159</v>
      </c>
      <c r="B188" s="34" t="s">
        <v>25</v>
      </c>
      <c r="C188" s="34" t="s">
        <v>25</v>
      </c>
      <c r="D188" s="34" t="s">
        <v>25</v>
      </c>
      <c r="E188" s="34" t="s">
        <v>25</v>
      </c>
      <c r="F188" s="34" t="s">
        <v>25</v>
      </c>
      <c r="G188" s="34" t="s">
        <v>25</v>
      </c>
      <c r="H188" s="34" t="s">
        <v>25</v>
      </c>
      <c r="I188" s="34" t="s">
        <v>25</v>
      </c>
      <c r="J188" s="33">
        <v>79</v>
      </c>
      <c r="K188" s="33">
        <v>0</v>
      </c>
      <c r="L188" s="33">
        <v>0</v>
      </c>
      <c r="M188" s="33">
        <v>0</v>
      </c>
      <c r="N188" s="31">
        <f t="shared" si="21"/>
        <v>79</v>
      </c>
      <c r="O188" s="19"/>
      <c r="P188" s="19"/>
    </row>
    <row r="189" spans="1:16" x14ac:dyDescent="0.2">
      <c r="A189" s="22" t="s">
        <v>111</v>
      </c>
      <c r="B189" s="33">
        <v>6771.64</v>
      </c>
      <c r="C189" s="33">
        <v>6771.64</v>
      </c>
      <c r="D189" s="33">
        <v>6771.64</v>
      </c>
      <c r="E189" s="33">
        <v>7227.68</v>
      </c>
      <c r="F189" s="33">
        <v>7227.68</v>
      </c>
      <c r="G189" s="33">
        <v>7323.2</v>
      </c>
      <c r="H189" s="33">
        <v>7243.6</v>
      </c>
      <c r="I189" s="33">
        <v>14743.6</v>
      </c>
      <c r="J189" s="33">
        <v>7243.6</v>
      </c>
      <c r="K189" s="33">
        <v>7243.6</v>
      </c>
      <c r="L189" s="33">
        <v>7243.6</v>
      </c>
      <c r="M189" s="33">
        <v>7243.6</v>
      </c>
      <c r="N189" s="31">
        <f t="shared" si="21"/>
        <v>93055.080000000016</v>
      </c>
      <c r="O189" s="19"/>
      <c r="P189" s="19"/>
    </row>
    <row r="190" spans="1:16" x14ac:dyDescent="0.2">
      <c r="A190" s="22" t="s">
        <v>270</v>
      </c>
      <c r="B190" s="35" t="s">
        <v>25</v>
      </c>
      <c r="C190" s="35" t="s">
        <v>25</v>
      </c>
      <c r="D190" s="35" t="s">
        <v>25</v>
      </c>
      <c r="E190" s="35" t="s">
        <v>25</v>
      </c>
      <c r="F190" s="35" t="s">
        <v>25</v>
      </c>
      <c r="G190" s="35" t="s">
        <v>25</v>
      </c>
      <c r="H190" s="35" t="s">
        <v>25</v>
      </c>
      <c r="I190" s="36">
        <v>100</v>
      </c>
      <c r="J190" s="36">
        <v>0</v>
      </c>
      <c r="K190" s="36">
        <v>0</v>
      </c>
      <c r="L190" s="36">
        <v>0</v>
      </c>
      <c r="M190" s="36">
        <v>0</v>
      </c>
      <c r="N190" s="37">
        <f t="shared" si="21"/>
        <v>100</v>
      </c>
      <c r="O190" s="19"/>
      <c r="P190" s="19"/>
    </row>
    <row r="191" spans="1:16" s="1" customFormat="1" x14ac:dyDescent="0.2">
      <c r="A191" s="23" t="s">
        <v>13</v>
      </c>
      <c r="B191" s="28">
        <f>SUM(B184:B190)</f>
        <v>7269.14</v>
      </c>
      <c r="C191" s="28">
        <f t="shared" ref="C191:N191" si="22">SUM(C184:C190)</f>
        <v>6771.64</v>
      </c>
      <c r="D191" s="28">
        <f t="shared" si="22"/>
        <v>6860.64</v>
      </c>
      <c r="E191" s="28">
        <f t="shared" si="22"/>
        <v>7525.43</v>
      </c>
      <c r="F191" s="28">
        <f t="shared" si="22"/>
        <v>8060.68</v>
      </c>
      <c r="G191" s="28">
        <f t="shared" si="22"/>
        <v>7323.2</v>
      </c>
      <c r="H191" s="28">
        <f t="shared" si="22"/>
        <v>7935.1</v>
      </c>
      <c r="I191" s="28">
        <f t="shared" si="22"/>
        <v>28252.559999999998</v>
      </c>
      <c r="J191" s="28">
        <f t="shared" si="22"/>
        <v>7645.6</v>
      </c>
      <c r="K191" s="28">
        <f t="shared" si="22"/>
        <v>7392.6</v>
      </c>
      <c r="L191" s="28">
        <f t="shared" si="22"/>
        <v>7694.6</v>
      </c>
      <c r="M191" s="28">
        <f t="shared" si="22"/>
        <v>11736.6</v>
      </c>
      <c r="N191" s="28">
        <f t="shared" si="22"/>
        <v>114467.79000000001</v>
      </c>
      <c r="O191" s="21"/>
      <c r="P191" s="21"/>
    </row>
    <row r="192" spans="1:16" x14ac:dyDescent="0.2">
      <c r="A192" s="2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19"/>
      <c r="P192" s="19"/>
    </row>
    <row r="193" spans="1:16" x14ac:dyDescent="0.2">
      <c r="A193" s="22" t="s">
        <v>112</v>
      </c>
      <c r="B193" s="33">
        <v>723.99999999999989</v>
      </c>
      <c r="C193" s="33">
        <v>1161.5800000000002</v>
      </c>
      <c r="D193" s="33">
        <v>657.52</v>
      </c>
      <c r="E193" s="33">
        <v>-1142.5700000000004</v>
      </c>
      <c r="F193" s="33">
        <v>678.17</v>
      </c>
      <c r="G193" s="33">
        <v>398.90000000000003</v>
      </c>
      <c r="H193" s="33">
        <v>1659.95</v>
      </c>
      <c r="I193" s="33">
        <v>1402.9799999999998</v>
      </c>
      <c r="J193" s="33">
        <v>558.64</v>
      </c>
      <c r="K193" s="33">
        <v>633.63</v>
      </c>
      <c r="L193" s="33">
        <v>831.4</v>
      </c>
      <c r="M193" s="33">
        <v>953.39</v>
      </c>
      <c r="N193" s="31">
        <f t="shared" ref="N193:N196" si="23">SUM(B193:M193)</f>
        <v>8517.5899999999983</v>
      </c>
      <c r="O193" s="19"/>
      <c r="P193" s="19"/>
    </row>
    <row r="194" spans="1:16" x14ac:dyDescent="0.2">
      <c r="A194" s="22" t="s">
        <v>187</v>
      </c>
      <c r="B194" s="34" t="s">
        <v>25</v>
      </c>
      <c r="C194" s="33">
        <v>43.74</v>
      </c>
      <c r="D194" s="33">
        <v>0</v>
      </c>
      <c r="E194" s="33">
        <v>11.3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1">
        <f t="shared" si="23"/>
        <v>55.040000000000006</v>
      </c>
      <c r="O194" s="19"/>
      <c r="P194" s="19"/>
    </row>
    <row r="195" spans="1:16" x14ac:dyDescent="0.2">
      <c r="A195" s="22" t="s">
        <v>356</v>
      </c>
      <c r="B195" s="34" t="s">
        <v>25</v>
      </c>
      <c r="C195" s="34" t="s">
        <v>25</v>
      </c>
      <c r="D195" s="33">
        <v>22.22</v>
      </c>
      <c r="E195" s="33">
        <v>0</v>
      </c>
      <c r="F195" s="33">
        <v>0</v>
      </c>
      <c r="G195" s="33">
        <v>0</v>
      </c>
      <c r="H195" s="33">
        <v>12.32</v>
      </c>
      <c r="I195" s="33">
        <v>0</v>
      </c>
      <c r="J195" s="33">
        <v>0</v>
      </c>
      <c r="K195" s="33">
        <v>0</v>
      </c>
      <c r="L195" s="33">
        <v>0</v>
      </c>
      <c r="M195" s="33">
        <v>12.82</v>
      </c>
      <c r="N195" s="31">
        <f t="shared" si="23"/>
        <v>47.36</v>
      </c>
      <c r="O195" s="19"/>
      <c r="P195" s="19"/>
    </row>
    <row r="196" spans="1:16" x14ac:dyDescent="0.2">
      <c r="A196" s="22" t="s">
        <v>115</v>
      </c>
      <c r="B196" s="35" t="s">
        <v>25</v>
      </c>
      <c r="C196" s="36">
        <v>13.6</v>
      </c>
      <c r="D196" s="36">
        <v>0</v>
      </c>
      <c r="E196" s="36">
        <v>0</v>
      </c>
      <c r="F196" s="36">
        <v>0</v>
      </c>
      <c r="G196" s="36">
        <v>0</v>
      </c>
      <c r="H196" s="36">
        <v>20.100000000000001</v>
      </c>
      <c r="I196" s="36">
        <v>0</v>
      </c>
      <c r="J196" s="36">
        <v>46.04</v>
      </c>
      <c r="K196" s="36">
        <v>0</v>
      </c>
      <c r="L196" s="36">
        <v>0</v>
      </c>
      <c r="M196" s="36">
        <v>0</v>
      </c>
      <c r="N196" s="37">
        <f t="shared" si="23"/>
        <v>79.740000000000009</v>
      </c>
      <c r="O196" s="19"/>
      <c r="P196" s="19"/>
    </row>
    <row r="197" spans="1:16" s="1" customFormat="1" x14ac:dyDescent="0.2">
      <c r="A197" s="23" t="s">
        <v>4</v>
      </c>
      <c r="B197" s="28">
        <f>SUM(B193:B196)</f>
        <v>723.99999999999989</v>
      </c>
      <c r="C197" s="28">
        <f t="shared" ref="C197:N197" si="24">SUM(C193:C196)</f>
        <v>1218.92</v>
      </c>
      <c r="D197" s="28">
        <f t="shared" si="24"/>
        <v>679.74</v>
      </c>
      <c r="E197" s="28">
        <f t="shared" si="24"/>
        <v>-1131.2700000000004</v>
      </c>
      <c r="F197" s="28">
        <f t="shared" si="24"/>
        <v>678.17</v>
      </c>
      <c r="G197" s="28">
        <f t="shared" si="24"/>
        <v>398.90000000000003</v>
      </c>
      <c r="H197" s="28">
        <f t="shared" si="24"/>
        <v>1692.37</v>
      </c>
      <c r="I197" s="28">
        <f t="shared" si="24"/>
        <v>1402.9799999999998</v>
      </c>
      <c r="J197" s="28">
        <f t="shared" si="24"/>
        <v>604.67999999999995</v>
      </c>
      <c r="K197" s="28">
        <f t="shared" si="24"/>
        <v>633.63</v>
      </c>
      <c r="L197" s="28">
        <f t="shared" si="24"/>
        <v>831.4</v>
      </c>
      <c r="M197" s="28">
        <f t="shared" si="24"/>
        <v>966.21</v>
      </c>
      <c r="N197" s="28">
        <f t="shared" si="24"/>
        <v>8699.73</v>
      </c>
      <c r="O197" s="21"/>
      <c r="P197" s="21"/>
    </row>
    <row r="198" spans="1:16" x14ac:dyDescent="0.2">
      <c r="A198" s="2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19"/>
      <c r="P198" s="19"/>
    </row>
    <row r="199" spans="1:16" x14ac:dyDescent="0.2">
      <c r="A199" s="22" t="s">
        <v>273</v>
      </c>
      <c r="B199" s="34" t="s">
        <v>25</v>
      </c>
      <c r="C199" s="34" t="s">
        <v>25</v>
      </c>
      <c r="D199" s="34" t="s">
        <v>25</v>
      </c>
      <c r="E199" s="34" t="s">
        <v>25</v>
      </c>
      <c r="F199" s="33">
        <v>8.1999999999999993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1">
        <f t="shared" ref="N199:N222" si="25">SUM(B199:M199)</f>
        <v>8.1999999999999993</v>
      </c>
      <c r="O199" s="19"/>
      <c r="P199" s="19"/>
    </row>
    <row r="200" spans="1:16" x14ac:dyDescent="0.2">
      <c r="A200" s="22" t="s">
        <v>116</v>
      </c>
      <c r="B200" s="33">
        <v>6229.66</v>
      </c>
      <c r="C200" s="33">
        <v>14991.17</v>
      </c>
      <c r="D200" s="33">
        <v>7607.11</v>
      </c>
      <c r="E200" s="33">
        <v>7101.11</v>
      </c>
      <c r="F200" s="33">
        <v>7310.2499999999982</v>
      </c>
      <c r="G200" s="33">
        <v>8452.82</v>
      </c>
      <c r="H200" s="33">
        <v>8729.7400000000016</v>
      </c>
      <c r="I200" s="33">
        <v>6644.3799999999992</v>
      </c>
      <c r="J200" s="33">
        <v>9874.2100000000009</v>
      </c>
      <c r="K200" s="33">
        <v>6228.5</v>
      </c>
      <c r="L200" s="33">
        <v>8210.52</v>
      </c>
      <c r="M200" s="33">
        <v>21991.75</v>
      </c>
      <c r="N200" s="31">
        <f t="shared" si="25"/>
        <v>113371.22000000002</v>
      </c>
      <c r="O200" s="19"/>
      <c r="P200" s="19"/>
    </row>
    <row r="201" spans="1:16" x14ac:dyDescent="0.2">
      <c r="A201" s="22" t="s">
        <v>161</v>
      </c>
      <c r="B201" s="34" t="s">
        <v>25</v>
      </c>
      <c r="C201" s="34" t="s">
        <v>25</v>
      </c>
      <c r="D201" s="34" t="s">
        <v>25</v>
      </c>
      <c r="E201" s="34" t="s">
        <v>25</v>
      </c>
      <c r="F201" s="34" t="s">
        <v>25</v>
      </c>
      <c r="G201" s="34" t="s">
        <v>25</v>
      </c>
      <c r="H201" s="34" t="s">
        <v>25</v>
      </c>
      <c r="I201" s="33">
        <v>9.83</v>
      </c>
      <c r="J201" s="33">
        <v>0</v>
      </c>
      <c r="K201" s="33">
        <v>0</v>
      </c>
      <c r="L201" s="33">
        <v>0</v>
      </c>
      <c r="M201" s="33">
        <v>0</v>
      </c>
      <c r="N201" s="31">
        <f t="shared" si="25"/>
        <v>9.83</v>
      </c>
      <c r="O201" s="19"/>
      <c r="P201" s="19"/>
    </row>
    <row r="202" spans="1:16" x14ac:dyDescent="0.2">
      <c r="A202" s="22" t="s">
        <v>117</v>
      </c>
      <c r="B202" s="34" t="s">
        <v>25</v>
      </c>
      <c r="C202" s="34" t="s">
        <v>25</v>
      </c>
      <c r="D202" s="34" t="s">
        <v>25</v>
      </c>
      <c r="E202" s="34" t="s">
        <v>25</v>
      </c>
      <c r="F202" s="34" t="s">
        <v>25</v>
      </c>
      <c r="G202" s="34" t="s">
        <v>25</v>
      </c>
      <c r="H202" s="34" t="s">
        <v>25</v>
      </c>
      <c r="I202" s="33">
        <v>51.05</v>
      </c>
      <c r="J202" s="33">
        <v>0</v>
      </c>
      <c r="K202" s="33">
        <v>0</v>
      </c>
      <c r="L202" s="33">
        <v>0</v>
      </c>
      <c r="M202" s="33">
        <v>0</v>
      </c>
      <c r="N202" s="31">
        <f t="shared" si="25"/>
        <v>51.05</v>
      </c>
      <c r="O202" s="19"/>
      <c r="P202" s="19"/>
    </row>
    <row r="203" spans="1:16" x14ac:dyDescent="0.2">
      <c r="A203" s="22" t="s">
        <v>338</v>
      </c>
      <c r="B203" s="33">
        <v>314.27999999999997</v>
      </c>
      <c r="C203" s="33">
        <v>120.89</v>
      </c>
      <c r="D203" s="33">
        <v>1369.03</v>
      </c>
      <c r="E203" s="33">
        <v>8.73</v>
      </c>
      <c r="F203" s="33">
        <v>40.06</v>
      </c>
      <c r="G203" s="33">
        <v>7.52</v>
      </c>
      <c r="H203" s="33">
        <v>876.47</v>
      </c>
      <c r="I203" s="33">
        <v>384.33000000000004</v>
      </c>
      <c r="J203" s="33">
        <v>1047.68</v>
      </c>
      <c r="K203" s="33">
        <v>185.97</v>
      </c>
      <c r="L203" s="33">
        <v>505</v>
      </c>
      <c r="M203" s="33">
        <v>750.51</v>
      </c>
      <c r="N203" s="31">
        <f t="shared" si="25"/>
        <v>5610.47</v>
      </c>
      <c r="O203" s="19"/>
      <c r="P203" s="19"/>
    </row>
    <row r="204" spans="1:16" x14ac:dyDescent="0.2">
      <c r="A204" s="22" t="s">
        <v>118</v>
      </c>
      <c r="B204" s="34" t="s">
        <v>25</v>
      </c>
      <c r="C204" s="34" t="s">
        <v>25</v>
      </c>
      <c r="D204" s="33">
        <v>48.78</v>
      </c>
      <c r="E204" s="33">
        <v>0</v>
      </c>
      <c r="F204" s="33">
        <v>0</v>
      </c>
      <c r="G204" s="33">
        <v>0</v>
      </c>
      <c r="H204" s="33">
        <v>1.72</v>
      </c>
      <c r="I204" s="33">
        <v>294</v>
      </c>
      <c r="J204" s="33">
        <v>0</v>
      </c>
      <c r="K204" s="33">
        <v>0</v>
      </c>
      <c r="L204" s="33">
        <v>0</v>
      </c>
      <c r="M204" s="33">
        <v>0</v>
      </c>
      <c r="N204" s="31">
        <f t="shared" si="25"/>
        <v>344.5</v>
      </c>
      <c r="O204" s="19"/>
      <c r="P204" s="19"/>
    </row>
    <row r="205" spans="1:16" x14ac:dyDescent="0.2">
      <c r="A205" s="22" t="s">
        <v>167</v>
      </c>
      <c r="B205" s="33">
        <v>577.91000000000008</v>
      </c>
      <c r="C205" s="33">
        <v>142.03</v>
      </c>
      <c r="D205" s="33">
        <v>30</v>
      </c>
      <c r="E205" s="33">
        <v>106.14</v>
      </c>
      <c r="F205" s="33">
        <v>0</v>
      </c>
      <c r="G205" s="33">
        <v>0</v>
      </c>
      <c r="H205" s="33">
        <v>163.68</v>
      </c>
      <c r="I205" s="33">
        <v>677.7</v>
      </c>
      <c r="J205" s="33">
        <v>0</v>
      </c>
      <c r="K205" s="33">
        <v>927.13</v>
      </c>
      <c r="L205" s="33">
        <v>68.92</v>
      </c>
      <c r="M205" s="33">
        <v>93.38</v>
      </c>
      <c r="N205" s="31">
        <f t="shared" si="25"/>
        <v>2786.8900000000003</v>
      </c>
      <c r="O205" s="19"/>
      <c r="P205" s="19"/>
    </row>
    <row r="206" spans="1:16" x14ac:dyDescent="0.2">
      <c r="A206" s="22" t="s">
        <v>339</v>
      </c>
      <c r="B206" s="34" t="s">
        <v>25</v>
      </c>
      <c r="C206" s="34" t="s">
        <v>25</v>
      </c>
      <c r="D206" s="33">
        <v>49</v>
      </c>
      <c r="E206" s="33">
        <v>0</v>
      </c>
      <c r="F206" s="33">
        <v>0</v>
      </c>
      <c r="G206" s="33">
        <v>0</v>
      </c>
      <c r="H206" s="33">
        <v>77</v>
      </c>
      <c r="I206" s="33">
        <v>0</v>
      </c>
      <c r="J206" s="33">
        <v>0</v>
      </c>
      <c r="K206" s="33">
        <v>0</v>
      </c>
      <c r="L206" s="33">
        <v>0</v>
      </c>
      <c r="M206" s="33">
        <v>9.18</v>
      </c>
      <c r="N206" s="31">
        <f t="shared" si="25"/>
        <v>135.18</v>
      </c>
      <c r="O206" s="19"/>
      <c r="P206" s="19"/>
    </row>
    <row r="207" spans="1:16" x14ac:dyDescent="0.2">
      <c r="A207" s="22" t="s">
        <v>119</v>
      </c>
      <c r="B207" s="34" t="s">
        <v>25</v>
      </c>
      <c r="C207" s="34" t="s">
        <v>25</v>
      </c>
      <c r="D207" s="34" t="s">
        <v>25</v>
      </c>
      <c r="E207" s="34" t="s">
        <v>25</v>
      </c>
      <c r="F207" s="34" t="s">
        <v>25</v>
      </c>
      <c r="G207" s="34" t="s">
        <v>25</v>
      </c>
      <c r="H207" s="34" t="s">
        <v>25</v>
      </c>
      <c r="I207" s="33">
        <v>64</v>
      </c>
      <c r="J207" s="33">
        <v>0</v>
      </c>
      <c r="K207" s="33">
        <v>0</v>
      </c>
      <c r="L207" s="33">
        <v>0</v>
      </c>
      <c r="M207" s="33">
        <v>0</v>
      </c>
      <c r="N207" s="31">
        <f t="shared" si="25"/>
        <v>64</v>
      </c>
      <c r="O207" s="19"/>
      <c r="P207" s="19"/>
    </row>
    <row r="208" spans="1:16" x14ac:dyDescent="0.2">
      <c r="A208" s="22" t="s">
        <v>120</v>
      </c>
      <c r="B208" s="34" t="s">
        <v>25</v>
      </c>
      <c r="C208" s="33">
        <v>1132.4000000000001</v>
      </c>
      <c r="D208" s="33">
        <v>0</v>
      </c>
      <c r="E208" s="33">
        <v>0</v>
      </c>
      <c r="F208" s="33">
        <v>0</v>
      </c>
      <c r="G208" s="33">
        <v>0</v>
      </c>
      <c r="H208" s="33">
        <v>557.70000000000005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1">
        <f t="shared" si="25"/>
        <v>1690.1000000000001</v>
      </c>
      <c r="O208" s="19"/>
      <c r="P208" s="19"/>
    </row>
    <row r="209" spans="1:16" x14ac:dyDescent="0.2">
      <c r="A209" s="22" t="s">
        <v>277</v>
      </c>
      <c r="B209" s="34" t="s">
        <v>25</v>
      </c>
      <c r="C209" s="34" t="s">
        <v>25</v>
      </c>
      <c r="D209" s="34" t="s">
        <v>25</v>
      </c>
      <c r="E209" s="33">
        <v>247.7</v>
      </c>
      <c r="F209" s="33">
        <v>27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1">
        <f t="shared" si="25"/>
        <v>274.7</v>
      </c>
      <c r="O209" s="19"/>
      <c r="P209" s="19"/>
    </row>
    <row r="210" spans="1:16" x14ac:dyDescent="0.2">
      <c r="A210" s="22" t="s">
        <v>168</v>
      </c>
      <c r="B210" s="34" t="s">
        <v>25</v>
      </c>
      <c r="C210" s="34" t="s">
        <v>25</v>
      </c>
      <c r="D210" s="34" t="s">
        <v>25</v>
      </c>
      <c r="E210" s="33">
        <v>249.7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1">
        <f t="shared" si="25"/>
        <v>249.7</v>
      </c>
      <c r="O210" s="19"/>
      <c r="P210" s="19"/>
    </row>
    <row r="211" spans="1:16" x14ac:dyDescent="0.2">
      <c r="A211" s="22" t="s">
        <v>169</v>
      </c>
      <c r="B211" s="33">
        <v>10518.83</v>
      </c>
      <c r="C211" s="33">
        <v>9345.09</v>
      </c>
      <c r="D211" s="33">
        <v>4584.619999999999</v>
      </c>
      <c r="E211" s="33">
        <v>6940.0800000000008</v>
      </c>
      <c r="F211" s="33">
        <v>6099.8899999999994</v>
      </c>
      <c r="G211" s="33">
        <v>7844.74</v>
      </c>
      <c r="H211" s="33">
        <v>10062.59</v>
      </c>
      <c r="I211" s="33">
        <v>10589.960000000001</v>
      </c>
      <c r="J211" s="33">
        <v>9774.6099999999988</v>
      </c>
      <c r="K211" s="33">
        <v>20735.14</v>
      </c>
      <c r="L211" s="33">
        <v>12147.080000000002</v>
      </c>
      <c r="M211" s="33">
        <v>17594.45</v>
      </c>
      <c r="N211" s="31">
        <f t="shared" si="25"/>
        <v>126237.08</v>
      </c>
      <c r="O211" s="19"/>
      <c r="P211" s="19"/>
    </row>
    <row r="212" spans="1:16" x14ac:dyDescent="0.2">
      <c r="A212" s="22" t="s">
        <v>278</v>
      </c>
      <c r="B212" s="34" t="s">
        <v>25</v>
      </c>
      <c r="C212" s="33">
        <v>190.4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1">
        <f t="shared" si="25"/>
        <v>190.4</v>
      </c>
      <c r="O212" s="19"/>
      <c r="P212" s="19"/>
    </row>
    <row r="213" spans="1:16" x14ac:dyDescent="0.2">
      <c r="A213" s="22" t="s">
        <v>121</v>
      </c>
      <c r="B213" s="33">
        <v>640.64</v>
      </c>
      <c r="C213" s="33">
        <v>492.8</v>
      </c>
      <c r="D213" s="33">
        <v>480.48</v>
      </c>
      <c r="E213" s="33">
        <v>0</v>
      </c>
      <c r="F213" s="33">
        <v>0</v>
      </c>
      <c r="G213" s="33">
        <v>0</v>
      </c>
      <c r="H213" s="33">
        <v>0</v>
      </c>
      <c r="I213" s="33">
        <v>216.39</v>
      </c>
      <c r="J213" s="33">
        <v>178.25</v>
      </c>
      <c r="K213" s="33">
        <v>187.46</v>
      </c>
      <c r="L213" s="33">
        <v>0</v>
      </c>
      <c r="M213" s="33">
        <v>180.55</v>
      </c>
      <c r="N213" s="31">
        <f t="shared" si="25"/>
        <v>2376.5700000000002</v>
      </c>
      <c r="O213" s="19"/>
      <c r="P213" s="19"/>
    </row>
    <row r="214" spans="1:16" x14ac:dyDescent="0.2">
      <c r="A214" s="22" t="s">
        <v>340</v>
      </c>
      <c r="B214" s="33">
        <v>287.64</v>
      </c>
      <c r="C214" s="33">
        <v>109.87</v>
      </c>
      <c r="D214" s="33">
        <v>1550.77</v>
      </c>
      <c r="E214" s="33">
        <v>815.78</v>
      </c>
      <c r="F214" s="33">
        <v>89.48</v>
      </c>
      <c r="G214" s="33">
        <v>88.66</v>
      </c>
      <c r="H214" s="33">
        <v>2009.99</v>
      </c>
      <c r="I214" s="33">
        <v>427.81</v>
      </c>
      <c r="J214" s="33">
        <v>5223.83</v>
      </c>
      <c r="K214" s="33">
        <v>458.75</v>
      </c>
      <c r="L214" s="33">
        <v>1531.47</v>
      </c>
      <c r="M214" s="33">
        <v>3306.14</v>
      </c>
      <c r="N214" s="31">
        <f t="shared" si="25"/>
        <v>15900.189999999999</v>
      </c>
      <c r="O214" s="19"/>
      <c r="P214" s="19"/>
    </row>
    <row r="215" spans="1:16" x14ac:dyDescent="0.2">
      <c r="A215" s="22" t="s">
        <v>341</v>
      </c>
      <c r="B215" s="33">
        <v>110.74</v>
      </c>
      <c r="C215" s="33">
        <v>136.55000000000001</v>
      </c>
      <c r="D215" s="33">
        <v>2256.92</v>
      </c>
      <c r="E215" s="33">
        <v>0</v>
      </c>
      <c r="F215" s="33">
        <v>0</v>
      </c>
      <c r="G215" s="33">
        <v>0</v>
      </c>
      <c r="H215" s="33">
        <v>1067.44</v>
      </c>
      <c r="I215" s="33">
        <v>113.36</v>
      </c>
      <c r="J215" s="33">
        <v>1635.02</v>
      </c>
      <c r="K215" s="33">
        <v>146.38</v>
      </c>
      <c r="L215" s="33">
        <v>312.58999999999997</v>
      </c>
      <c r="M215" s="33">
        <v>1991.77</v>
      </c>
      <c r="N215" s="31">
        <f t="shared" si="25"/>
        <v>7770.77</v>
      </c>
      <c r="O215" s="19"/>
      <c r="P215" s="19"/>
    </row>
    <row r="216" spans="1:16" x14ac:dyDescent="0.2">
      <c r="A216" s="22" t="s">
        <v>279</v>
      </c>
      <c r="B216" s="34" t="s">
        <v>25</v>
      </c>
      <c r="C216" s="34" t="s">
        <v>25</v>
      </c>
      <c r="D216" s="34" t="s">
        <v>25</v>
      </c>
      <c r="E216" s="34" t="s">
        <v>25</v>
      </c>
      <c r="F216" s="33">
        <v>302.76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1">
        <f t="shared" si="25"/>
        <v>302.76</v>
      </c>
      <c r="O216" s="19"/>
      <c r="P216" s="19"/>
    </row>
    <row r="217" spans="1:16" x14ac:dyDescent="0.2">
      <c r="A217" s="22" t="s">
        <v>170</v>
      </c>
      <c r="B217" s="34" t="s">
        <v>25</v>
      </c>
      <c r="C217" s="34" t="s">
        <v>25</v>
      </c>
      <c r="D217" s="34" t="s">
        <v>25</v>
      </c>
      <c r="E217" s="33">
        <v>288.16000000000003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1">
        <f t="shared" si="25"/>
        <v>288.16000000000003</v>
      </c>
      <c r="O217" s="19"/>
      <c r="P217" s="19"/>
    </row>
    <row r="218" spans="1:16" x14ac:dyDescent="0.2">
      <c r="A218" s="22" t="s">
        <v>162</v>
      </c>
      <c r="B218" s="33">
        <v>9428.27</v>
      </c>
      <c r="C218" s="33">
        <v>25836.559999999998</v>
      </c>
      <c r="D218" s="33">
        <v>8239.3100000000013</v>
      </c>
      <c r="E218" s="33">
        <v>15636.08</v>
      </c>
      <c r="F218" s="33">
        <v>7939.35</v>
      </c>
      <c r="G218" s="33">
        <v>9682.5499999999993</v>
      </c>
      <c r="H218" s="33">
        <v>9972.6899999999987</v>
      </c>
      <c r="I218" s="33">
        <v>9769.43</v>
      </c>
      <c r="J218" s="33">
        <v>13687.409999999998</v>
      </c>
      <c r="K218" s="33">
        <v>10501.16</v>
      </c>
      <c r="L218" s="33">
        <v>13305.63</v>
      </c>
      <c r="M218" s="33">
        <v>21918.710000000006</v>
      </c>
      <c r="N218" s="31">
        <f t="shared" si="25"/>
        <v>155917.15000000002</v>
      </c>
      <c r="O218" s="19"/>
      <c r="P218" s="19"/>
    </row>
    <row r="219" spans="1:16" x14ac:dyDescent="0.2">
      <c r="A219" s="22" t="s">
        <v>282</v>
      </c>
      <c r="B219" s="34" t="s">
        <v>25</v>
      </c>
      <c r="C219" s="34" t="s">
        <v>25</v>
      </c>
      <c r="D219" s="34" t="s">
        <v>25</v>
      </c>
      <c r="E219" s="34" t="s">
        <v>25</v>
      </c>
      <c r="F219" s="33">
        <v>363.48</v>
      </c>
      <c r="G219" s="33">
        <v>0</v>
      </c>
      <c r="H219" s="33">
        <v>0</v>
      </c>
      <c r="I219" s="33">
        <v>493.88</v>
      </c>
      <c r="J219" s="33">
        <v>0</v>
      </c>
      <c r="K219" s="33">
        <v>0</v>
      </c>
      <c r="L219" s="33">
        <v>0</v>
      </c>
      <c r="M219" s="33">
        <v>0</v>
      </c>
      <c r="N219" s="31">
        <f t="shared" si="25"/>
        <v>857.36</v>
      </c>
      <c r="O219" s="19"/>
      <c r="P219" s="19"/>
    </row>
    <row r="220" spans="1:16" x14ac:dyDescent="0.2">
      <c r="A220" s="22" t="s">
        <v>124</v>
      </c>
      <c r="B220" s="34" t="s">
        <v>25</v>
      </c>
      <c r="C220" s="34" t="s">
        <v>25</v>
      </c>
      <c r="D220" s="34" t="s">
        <v>25</v>
      </c>
      <c r="E220" s="34" t="s">
        <v>25</v>
      </c>
      <c r="F220" s="34" t="s">
        <v>25</v>
      </c>
      <c r="G220" s="34" t="s">
        <v>25</v>
      </c>
      <c r="H220" s="34" t="s">
        <v>25</v>
      </c>
      <c r="I220" s="33">
        <v>174.7</v>
      </c>
      <c r="J220" s="33">
        <v>370.89</v>
      </c>
      <c r="K220" s="33">
        <v>0</v>
      </c>
      <c r="L220" s="33">
        <v>0</v>
      </c>
      <c r="M220" s="33">
        <v>0</v>
      </c>
      <c r="N220" s="31">
        <f t="shared" si="25"/>
        <v>545.58999999999992</v>
      </c>
      <c r="O220" s="19"/>
      <c r="P220" s="19"/>
    </row>
    <row r="221" spans="1:16" x14ac:dyDescent="0.2">
      <c r="A221" s="22" t="s">
        <v>125</v>
      </c>
      <c r="B221" s="33">
        <v>155.87</v>
      </c>
      <c r="C221" s="33">
        <v>70</v>
      </c>
      <c r="D221" s="33">
        <v>640</v>
      </c>
      <c r="E221" s="33">
        <v>20</v>
      </c>
      <c r="F221" s="33">
        <v>374.53000000000003</v>
      </c>
      <c r="G221" s="33">
        <v>103.47999999999999</v>
      </c>
      <c r="H221" s="33">
        <v>0</v>
      </c>
      <c r="I221" s="33">
        <v>21</v>
      </c>
      <c r="J221" s="33">
        <v>424.96</v>
      </c>
      <c r="K221" s="33">
        <v>100</v>
      </c>
      <c r="L221" s="33">
        <v>20662.96</v>
      </c>
      <c r="M221" s="33">
        <v>35.75</v>
      </c>
      <c r="N221" s="31">
        <f t="shared" si="25"/>
        <v>22608.55</v>
      </c>
      <c r="O221" s="19"/>
      <c r="P221" s="19"/>
    </row>
    <row r="222" spans="1:16" x14ac:dyDescent="0.2">
      <c r="A222" s="22" t="s">
        <v>342</v>
      </c>
      <c r="B222" s="35" t="s">
        <v>25</v>
      </c>
      <c r="C222" s="35" t="s">
        <v>25</v>
      </c>
      <c r="D222" s="36">
        <v>30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f t="shared" si="25"/>
        <v>30</v>
      </c>
      <c r="O222" s="19"/>
      <c r="P222" s="19"/>
    </row>
    <row r="223" spans="1:16" s="1" customFormat="1" x14ac:dyDescent="0.2">
      <c r="A223" s="23" t="s">
        <v>12</v>
      </c>
      <c r="B223" s="28">
        <f>SUM(B199:B222)</f>
        <v>28263.84</v>
      </c>
      <c r="C223" s="28">
        <f t="shared" ref="C223:N223" si="26">SUM(C199:C222)</f>
        <v>52567.759999999995</v>
      </c>
      <c r="D223" s="28">
        <f t="shared" si="26"/>
        <v>26886.02</v>
      </c>
      <c r="E223" s="28">
        <f t="shared" si="26"/>
        <v>31413.48</v>
      </c>
      <c r="F223" s="28">
        <f t="shared" si="26"/>
        <v>22554.999999999996</v>
      </c>
      <c r="G223" s="28">
        <f t="shared" si="26"/>
        <v>26179.77</v>
      </c>
      <c r="H223" s="28">
        <f t="shared" si="26"/>
        <v>33519.020000000004</v>
      </c>
      <c r="I223" s="28">
        <f t="shared" si="26"/>
        <v>29931.820000000003</v>
      </c>
      <c r="J223" s="28">
        <f t="shared" si="26"/>
        <v>42216.86</v>
      </c>
      <c r="K223" s="28">
        <f t="shared" si="26"/>
        <v>39470.49</v>
      </c>
      <c r="L223" s="28">
        <f t="shared" si="26"/>
        <v>56744.170000000006</v>
      </c>
      <c r="M223" s="28">
        <f t="shared" si="26"/>
        <v>67872.19</v>
      </c>
      <c r="N223" s="28">
        <f t="shared" si="26"/>
        <v>457620.42000000004</v>
      </c>
      <c r="O223" s="21"/>
      <c r="P223" s="21"/>
    </row>
    <row r="224" spans="1:16" x14ac:dyDescent="0.2">
      <c r="A224" s="22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19"/>
      <c r="P224" s="19"/>
    </row>
    <row r="225" spans="1:16" x14ac:dyDescent="0.2">
      <c r="A225" s="22" t="s">
        <v>285</v>
      </c>
      <c r="B225" s="34" t="s">
        <v>25</v>
      </c>
      <c r="C225" s="34" t="s">
        <v>25</v>
      </c>
      <c r="D225" s="33">
        <v>88.51</v>
      </c>
      <c r="E225" s="33">
        <v>1898.21</v>
      </c>
      <c r="F225" s="33">
        <v>248.72</v>
      </c>
      <c r="G225" s="33">
        <v>1025</v>
      </c>
      <c r="H225" s="33">
        <v>520</v>
      </c>
      <c r="I225" s="33">
        <v>0</v>
      </c>
      <c r="J225" s="33">
        <v>2288</v>
      </c>
      <c r="K225" s="33">
        <v>0</v>
      </c>
      <c r="L225" s="33">
        <v>490</v>
      </c>
      <c r="M225" s="33">
        <v>1975</v>
      </c>
      <c r="N225" s="31">
        <f t="shared" ref="N225:N238" si="27">SUM(B225:M225)</f>
        <v>8533.44</v>
      </c>
      <c r="O225" s="19"/>
      <c r="P225" s="19"/>
    </row>
    <row r="226" spans="1:16" x14ac:dyDescent="0.2">
      <c r="A226" s="22" t="s">
        <v>357</v>
      </c>
      <c r="B226" s="34" t="s">
        <v>25</v>
      </c>
      <c r="C226" s="34" t="s">
        <v>25</v>
      </c>
      <c r="D226" s="34" t="s">
        <v>25</v>
      </c>
      <c r="E226" s="34" t="s">
        <v>25</v>
      </c>
      <c r="F226" s="34" t="s">
        <v>25</v>
      </c>
      <c r="G226" s="34" t="s">
        <v>25</v>
      </c>
      <c r="H226" s="34" t="s">
        <v>25</v>
      </c>
      <c r="I226" s="34" t="s">
        <v>25</v>
      </c>
      <c r="J226" s="34" t="s">
        <v>25</v>
      </c>
      <c r="K226" s="34" t="s">
        <v>25</v>
      </c>
      <c r="L226" s="34" t="s">
        <v>25</v>
      </c>
      <c r="M226" s="33">
        <v>1073.73</v>
      </c>
      <c r="N226" s="31">
        <f t="shared" si="27"/>
        <v>1073.73</v>
      </c>
      <c r="O226" s="19"/>
      <c r="P226" s="19"/>
    </row>
    <row r="227" spans="1:16" x14ac:dyDescent="0.2">
      <c r="A227" s="22" t="s">
        <v>358</v>
      </c>
      <c r="B227" s="34" t="s">
        <v>25</v>
      </c>
      <c r="C227" s="34" t="s">
        <v>25</v>
      </c>
      <c r="D227" s="34" t="s">
        <v>25</v>
      </c>
      <c r="E227" s="34" t="s">
        <v>25</v>
      </c>
      <c r="F227" s="34" t="s">
        <v>25</v>
      </c>
      <c r="G227" s="34" t="s">
        <v>25</v>
      </c>
      <c r="H227" s="33">
        <v>60</v>
      </c>
      <c r="I227" s="33">
        <v>0</v>
      </c>
      <c r="J227" s="33">
        <v>0</v>
      </c>
      <c r="K227" s="33">
        <v>0</v>
      </c>
      <c r="L227" s="33">
        <v>0</v>
      </c>
      <c r="M227" s="33">
        <v>250</v>
      </c>
      <c r="N227" s="31">
        <f t="shared" si="27"/>
        <v>310</v>
      </c>
      <c r="O227" s="19"/>
      <c r="P227" s="19"/>
    </row>
    <row r="228" spans="1:16" x14ac:dyDescent="0.2">
      <c r="A228" s="22" t="s">
        <v>286</v>
      </c>
      <c r="B228" s="33">
        <v>563.70000000000005</v>
      </c>
      <c r="C228" s="33">
        <v>3.22</v>
      </c>
      <c r="D228" s="33">
        <v>1442.81</v>
      </c>
      <c r="E228" s="33">
        <v>8.5</v>
      </c>
      <c r="F228" s="33">
        <v>157.5</v>
      </c>
      <c r="G228" s="33">
        <v>250</v>
      </c>
      <c r="H228" s="33">
        <v>773.62</v>
      </c>
      <c r="I228" s="33">
        <v>565.68000000000006</v>
      </c>
      <c r="J228" s="33">
        <v>85.73</v>
      </c>
      <c r="K228" s="33">
        <v>2790</v>
      </c>
      <c r="L228" s="33">
        <v>750</v>
      </c>
      <c r="M228" s="33">
        <v>750</v>
      </c>
      <c r="N228" s="31">
        <f t="shared" si="27"/>
        <v>8140.76</v>
      </c>
      <c r="O228" s="19"/>
      <c r="P228" s="19"/>
    </row>
    <row r="229" spans="1:16" x14ac:dyDescent="0.2">
      <c r="A229" s="22" t="s">
        <v>287</v>
      </c>
      <c r="B229" s="34" t="s">
        <v>25</v>
      </c>
      <c r="C229" s="34" t="s">
        <v>25</v>
      </c>
      <c r="D229" s="34" t="s">
        <v>25</v>
      </c>
      <c r="E229" s="34" t="s">
        <v>25</v>
      </c>
      <c r="F229" s="34" t="s">
        <v>25</v>
      </c>
      <c r="G229" s="34" t="s">
        <v>25</v>
      </c>
      <c r="H229" s="34" t="s">
        <v>25</v>
      </c>
      <c r="I229" s="33">
        <v>1088.01</v>
      </c>
      <c r="J229" s="33">
        <v>0</v>
      </c>
      <c r="K229" s="33">
        <v>0</v>
      </c>
      <c r="L229" s="33">
        <v>0</v>
      </c>
      <c r="M229" s="33">
        <v>0</v>
      </c>
      <c r="N229" s="31">
        <f t="shared" si="27"/>
        <v>1088.01</v>
      </c>
      <c r="O229" s="19"/>
      <c r="P229" s="19"/>
    </row>
    <row r="230" spans="1:16" x14ac:dyDescent="0.2">
      <c r="A230" s="22" t="s">
        <v>126</v>
      </c>
      <c r="B230" s="34" t="s">
        <v>25</v>
      </c>
      <c r="C230" s="34" t="s">
        <v>25</v>
      </c>
      <c r="D230" s="34" t="s">
        <v>25</v>
      </c>
      <c r="E230" s="34" t="s">
        <v>25</v>
      </c>
      <c r="F230" s="34" t="s">
        <v>25</v>
      </c>
      <c r="G230" s="34" t="s">
        <v>25</v>
      </c>
      <c r="H230" s="34" t="s">
        <v>25</v>
      </c>
      <c r="I230" s="33">
        <v>520</v>
      </c>
      <c r="J230" s="33">
        <v>0</v>
      </c>
      <c r="K230" s="33">
        <v>0</v>
      </c>
      <c r="L230" s="33">
        <v>0</v>
      </c>
      <c r="M230" s="33">
        <v>0</v>
      </c>
      <c r="N230" s="31">
        <f t="shared" si="27"/>
        <v>520</v>
      </c>
      <c r="O230" s="19"/>
      <c r="P230" s="19"/>
    </row>
    <row r="231" spans="1:16" x14ac:dyDescent="0.2">
      <c r="A231" s="22" t="s">
        <v>289</v>
      </c>
      <c r="B231" s="34" t="s">
        <v>25</v>
      </c>
      <c r="C231" s="34" t="s">
        <v>25</v>
      </c>
      <c r="D231" s="34" t="s">
        <v>25</v>
      </c>
      <c r="E231" s="33">
        <v>17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1">
        <f t="shared" si="27"/>
        <v>17</v>
      </c>
      <c r="O231" s="19"/>
      <c r="P231" s="19"/>
    </row>
    <row r="232" spans="1:16" x14ac:dyDescent="0.2">
      <c r="A232" s="22" t="s">
        <v>359</v>
      </c>
      <c r="B232" s="34" t="s">
        <v>25</v>
      </c>
      <c r="C232" s="34" t="s">
        <v>25</v>
      </c>
      <c r="D232" s="34" t="s">
        <v>25</v>
      </c>
      <c r="E232" s="34" t="s">
        <v>25</v>
      </c>
      <c r="F232" s="34" t="s">
        <v>25</v>
      </c>
      <c r="G232" s="34" t="s">
        <v>25</v>
      </c>
      <c r="H232" s="34" t="s">
        <v>25</v>
      </c>
      <c r="I232" s="34" t="s">
        <v>25</v>
      </c>
      <c r="J232" s="34" t="s">
        <v>25</v>
      </c>
      <c r="K232" s="34" t="s">
        <v>25</v>
      </c>
      <c r="L232" s="34" t="s">
        <v>25</v>
      </c>
      <c r="M232" s="33">
        <v>577.19000000000005</v>
      </c>
      <c r="N232" s="31">
        <f t="shared" si="27"/>
        <v>577.19000000000005</v>
      </c>
      <c r="O232" s="19"/>
      <c r="P232" s="19"/>
    </row>
    <row r="233" spans="1:16" x14ac:dyDescent="0.2">
      <c r="A233" s="22" t="s">
        <v>290</v>
      </c>
      <c r="B233" s="34" t="s">
        <v>25</v>
      </c>
      <c r="C233" s="34" t="s">
        <v>25</v>
      </c>
      <c r="D233" s="34" t="s">
        <v>25</v>
      </c>
      <c r="E233" s="34" t="s">
        <v>25</v>
      </c>
      <c r="F233" s="34" t="s">
        <v>25</v>
      </c>
      <c r="G233" s="33">
        <v>245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1">
        <f t="shared" si="27"/>
        <v>245</v>
      </c>
      <c r="O233" s="19"/>
      <c r="P233" s="19"/>
    </row>
    <row r="234" spans="1:16" x14ac:dyDescent="0.2">
      <c r="A234" s="22" t="s">
        <v>127</v>
      </c>
      <c r="B234" s="33">
        <v>5438.84</v>
      </c>
      <c r="C234" s="33">
        <v>2572.81</v>
      </c>
      <c r="D234" s="33">
        <v>983.35</v>
      </c>
      <c r="E234" s="33">
        <v>1640.25</v>
      </c>
      <c r="F234" s="33">
        <v>81.99</v>
      </c>
      <c r="G234" s="33">
        <v>0</v>
      </c>
      <c r="H234" s="33">
        <v>3117.84</v>
      </c>
      <c r="I234" s="33">
        <v>3820.3</v>
      </c>
      <c r="J234" s="33">
        <v>1619.36</v>
      </c>
      <c r="K234" s="33">
        <v>4142.3</v>
      </c>
      <c r="L234" s="33">
        <v>0</v>
      </c>
      <c r="M234" s="33">
        <v>2167.9499999999998</v>
      </c>
      <c r="N234" s="31">
        <f t="shared" si="27"/>
        <v>25584.99</v>
      </c>
      <c r="O234" s="19"/>
      <c r="P234" s="19"/>
    </row>
    <row r="235" spans="1:16" x14ac:dyDescent="0.2">
      <c r="A235" s="22" t="s">
        <v>292</v>
      </c>
      <c r="B235" s="34" t="s">
        <v>25</v>
      </c>
      <c r="C235" s="34" t="s">
        <v>25</v>
      </c>
      <c r="D235" s="34" t="s">
        <v>25</v>
      </c>
      <c r="E235" s="34" t="s">
        <v>25</v>
      </c>
      <c r="F235" s="34" t="s">
        <v>25</v>
      </c>
      <c r="G235" s="34" t="s">
        <v>25</v>
      </c>
      <c r="H235" s="34" t="s">
        <v>25</v>
      </c>
      <c r="I235" s="34" t="s">
        <v>25</v>
      </c>
      <c r="J235" s="34" t="s">
        <v>25</v>
      </c>
      <c r="K235" s="34" t="s">
        <v>25</v>
      </c>
      <c r="L235" s="33">
        <v>610</v>
      </c>
      <c r="M235" s="33">
        <v>0</v>
      </c>
      <c r="N235" s="31">
        <f t="shared" si="27"/>
        <v>610</v>
      </c>
      <c r="O235" s="19"/>
      <c r="P235" s="19"/>
    </row>
    <row r="236" spans="1:16" x14ac:dyDescent="0.2">
      <c r="A236" s="22" t="s">
        <v>360</v>
      </c>
      <c r="B236" s="34" t="s">
        <v>25</v>
      </c>
      <c r="C236" s="34" t="s">
        <v>25</v>
      </c>
      <c r="D236" s="34" t="s">
        <v>25</v>
      </c>
      <c r="E236" s="34" t="s">
        <v>25</v>
      </c>
      <c r="F236" s="34" t="s">
        <v>25</v>
      </c>
      <c r="G236" s="34" t="s">
        <v>25</v>
      </c>
      <c r="H236" s="34" t="s">
        <v>25</v>
      </c>
      <c r="I236" s="34" t="s">
        <v>25</v>
      </c>
      <c r="J236" s="34" t="s">
        <v>25</v>
      </c>
      <c r="K236" s="34" t="s">
        <v>25</v>
      </c>
      <c r="L236" s="34" t="s">
        <v>25</v>
      </c>
      <c r="M236" s="33">
        <v>1580</v>
      </c>
      <c r="N236" s="31">
        <f t="shared" si="27"/>
        <v>1580</v>
      </c>
      <c r="O236" s="19"/>
      <c r="P236" s="19"/>
    </row>
    <row r="237" spans="1:16" x14ac:dyDescent="0.2">
      <c r="A237" s="22" t="s">
        <v>361</v>
      </c>
      <c r="B237" s="34" t="s">
        <v>25</v>
      </c>
      <c r="C237" s="34" t="s">
        <v>25</v>
      </c>
      <c r="D237" s="34" t="s">
        <v>25</v>
      </c>
      <c r="E237" s="34" t="s">
        <v>25</v>
      </c>
      <c r="F237" s="33">
        <v>908.7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1">
        <f t="shared" si="27"/>
        <v>908.7</v>
      </c>
      <c r="O237" s="19"/>
      <c r="P237" s="19"/>
    </row>
    <row r="238" spans="1:16" x14ac:dyDescent="0.2">
      <c r="A238" s="22" t="s">
        <v>174</v>
      </c>
      <c r="B238" s="35" t="s">
        <v>25</v>
      </c>
      <c r="C238" s="35" t="s">
        <v>25</v>
      </c>
      <c r="D238" s="35" t="s">
        <v>25</v>
      </c>
      <c r="E238" s="35" t="s">
        <v>25</v>
      </c>
      <c r="F238" s="35" t="s">
        <v>25</v>
      </c>
      <c r="G238" s="35" t="s">
        <v>25</v>
      </c>
      <c r="H238" s="35" t="s">
        <v>25</v>
      </c>
      <c r="I238" s="35" t="s">
        <v>25</v>
      </c>
      <c r="J238" s="35" t="s">
        <v>25</v>
      </c>
      <c r="K238" s="35" t="s">
        <v>25</v>
      </c>
      <c r="L238" s="36">
        <v>15</v>
      </c>
      <c r="M238" s="36">
        <v>0</v>
      </c>
      <c r="N238" s="37">
        <f t="shared" si="27"/>
        <v>15</v>
      </c>
      <c r="O238" s="19"/>
      <c r="P238" s="19"/>
    </row>
    <row r="239" spans="1:16" s="1" customFormat="1" x14ac:dyDescent="0.2">
      <c r="A239" s="23" t="s">
        <v>14</v>
      </c>
      <c r="B239" s="28">
        <f>SUM(B225:B238)</f>
        <v>6002.54</v>
      </c>
      <c r="C239" s="28">
        <f t="shared" ref="C239:N239" si="28">SUM(C225:C238)</f>
        <v>2576.0299999999997</v>
      </c>
      <c r="D239" s="28">
        <f t="shared" si="28"/>
        <v>2514.67</v>
      </c>
      <c r="E239" s="28">
        <f t="shared" si="28"/>
        <v>3563.96</v>
      </c>
      <c r="F239" s="28">
        <f t="shared" si="28"/>
        <v>1396.91</v>
      </c>
      <c r="G239" s="28">
        <f t="shared" si="28"/>
        <v>1520</v>
      </c>
      <c r="H239" s="28">
        <f t="shared" si="28"/>
        <v>4471.46</v>
      </c>
      <c r="I239" s="28">
        <f t="shared" si="28"/>
        <v>5993.99</v>
      </c>
      <c r="J239" s="28">
        <f t="shared" si="28"/>
        <v>3993.09</v>
      </c>
      <c r="K239" s="28">
        <f t="shared" si="28"/>
        <v>6932.3</v>
      </c>
      <c r="L239" s="28">
        <f t="shared" si="28"/>
        <v>1865</v>
      </c>
      <c r="M239" s="28">
        <f t="shared" si="28"/>
        <v>8373.869999999999</v>
      </c>
      <c r="N239" s="28">
        <f t="shared" si="28"/>
        <v>49203.819999999992</v>
      </c>
      <c r="O239" s="21"/>
      <c r="P239" s="21"/>
    </row>
    <row r="240" spans="1:16" x14ac:dyDescent="0.2">
      <c r="A240" s="22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19"/>
      <c r="P240" s="19"/>
    </row>
    <row r="241" spans="1:16" x14ac:dyDescent="0.2">
      <c r="A241" s="22" t="s">
        <v>128</v>
      </c>
      <c r="B241" s="34" t="s">
        <v>25</v>
      </c>
      <c r="C241" s="34" t="s">
        <v>25</v>
      </c>
      <c r="D241" s="34" t="s">
        <v>25</v>
      </c>
      <c r="E241" s="34" t="s">
        <v>25</v>
      </c>
      <c r="F241" s="34" t="s">
        <v>25</v>
      </c>
      <c r="G241" s="34" t="s">
        <v>25</v>
      </c>
      <c r="H241" s="34" t="s">
        <v>25</v>
      </c>
      <c r="I241" s="33">
        <v>99.12</v>
      </c>
      <c r="J241" s="33">
        <v>0</v>
      </c>
      <c r="K241" s="33">
        <v>0</v>
      </c>
      <c r="L241" s="33">
        <v>0</v>
      </c>
      <c r="M241" s="33">
        <v>49.56</v>
      </c>
      <c r="N241" s="31">
        <f t="shared" ref="N241:N251" si="29">SUM(B241:M241)</f>
        <v>148.68</v>
      </c>
      <c r="O241" s="19"/>
      <c r="P241" s="19"/>
    </row>
    <row r="242" spans="1:16" x14ac:dyDescent="0.2">
      <c r="A242" s="22" t="s">
        <v>129</v>
      </c>
      <c r="B242" s="34" t="s">
        <v>25</v>
      </c>
      <c r="C242" s="34" t="s">
        <v>25</v>
      </c>
      <c r="D242" s="34" t="s">
        <v>25</v>
      </c>
      <c r="E242" s="33">
        <v>410000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2250</v>
      </c>
      <c r="L242" s="33">
        <v>0</v>
      </c>
      <c r="M242" s="33">
        <v>68000</v>
      </c>
      <c r="N242" s="31">
        <f t="shared" si="29"/>
        <v>480250</v>
      </c>
      <c r="O242" s="19"/>
      <c r="P242" s="19"/>
    </row>
    <row r="243" spans="1:16" x14ac:dyDescent="0.2">
      <c r="A243" s="22" t="s">
        <v>130</v>
      </c>
      <c r="B243" s="34" t="s">
        <v>25</v>
      </c>
      <c r="C243" s="33">
        <v>1574.55</v>
      </c>
      <c r="D243" s="33">
        <v>1306.3</v>
      </c>
      <c r="E243" s="33">
        <v>4209.1099999999997</v>
      </c>
      <c r="F243" s="33">
        <v>188</v>
      </c>
      <c r="G243" s="33">
        <v>887.5</v>
      </c>
      <c r="H243" s="33">
        <v>166.21</v>
      </c>
      <c r="I243" s="33">
        <v>1561.3</v>
      </c>
      <c r="J243" s="33">
        <v>2766.39</v>
      </c>
      <c r="K243" s="33">
        <v>0</v>
      </c>
      <c r="L243" s="33">
        <v>1604.5</v>
      </c>
      <c r="M243" s="33">
        <v>894.5</v>
      </c>
      <c r="N243" s="31">
        <f t="shared" si="29"/>
        <v>15158.359999999997</v>
      </c>
      <c r="O243" s="19"/>
      <c r="P243" s="19"/>
    </row>
    <row r="244" spans="1:16" x14ac:dyDescent="0.2">
      <c r="A244" s="22" t="s">
        <v>362</v>
      </c>
      <c r="B244" s="34" t="s">
        <v>25</v>
      </c>
      <c r="C244" s="33">
        <v>184.56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1">
        <f t="shared" si="29"/>
        <v>184.56</v>
      </c>
      <c r="O244" s="19"/>
      <c r="P244" s="19"/>
    </row>
    <row r="245" spans="1:16" x14ac:dyDescent="0.2">
      <c r="A245" s="22" t="s">
        <v>131</v>
      </c>
      <c r="B245" s="33">
        <v>29911.3</v>
      </c>
      <c r="C245" s="33">
        <v>2722.38</v>
      </c>
      <c r="D245" s="33">
        <v>3429.38</v>
      </c>
      <c r="E245" s="33">
        <v>939.51</v>
      </c>
      <c r="F245" s="33">
        <v>9569.98</v>
      </c>
      <c r="G245" s="33">
        <v>5229.38</v>
      </c>
      <c r="H245" s="33">
        <v>2831.75</v>
      </c>
      <c r="I245" s="33">
        <v>11327.11</v>
      </c>
      <c r="J245" s="33">
        <v>3501.13</v>
      </c>
      <c r="K245" s="33">
        <v>2012.5</v>
      </c>
      <c r="L245" s="33">
        <v>486.54</v>
      </c>
      <c r="M245" s="33">
        <v>40.200000000000003</v>
      </c>
      <c r="N245" s="31">
        <f t="shared" si="29"/>
        <v>72001.16</v>
      </c>
      <c r="O245" s="19"/>
      <c r="P245" s="19"/>
    </row>
    <row r="246" spans="1:16" x14ac:dyDescent="0.2">
      <c r="A246" s="22" t="s">
        <v>297</v>
      </c>
      <c r="B246" s="34" t="s">
        <v>25</v>
      </c>
      <c r="C246" s="34" t="s">
        <v>25</v>
      </c>
      <c r="D246" s="34" t="s">
        <v>25</v>
      </c>
      <c r="E246" s="34" t="s">
        <v>25</v>
      </c>
      <c r="F246" s="34" t="s">
        <v>25</v>
      </c>
      <c r="G246" s="34" t="s">
        <v>25</v>
      </c>
      <c r="H246" s="33">
        <v>333.22</v>
      </c>
      <c r="I246" s="33">
        <v>-333.22</v>
      </c>
      <c r="J246" s="33">
        <v>616</v>
      </c>
      <c r="K246" s="33">
        <v>0</v>
      </c>
      <c r="L246" s="33">
        <v>0</v>
      </c>
      <c r="M246" s="33">
        <v>0</v>
      </c>
      <c r="N246" s="31">
        <f t="shared" si="29"/>
        <v>616</v>
      </c>
      <c r="O246" s="19"/>
      <c r="P246" s="19"/>
    </row>
    <row r="247" spans="1:16" x14ac:dyDescent="0.2">
      <c r="A247" s="22" t="s">
        <v>344</v>
      </c>
      <c r="B247" s="34" t="s">
        <v>25</v>
      </c>
      <c r="C247" s="34" t="s">
        <v>25</v>
      </c>
      <c r="D247" s="34" t="s">
        <v>25</v>
      </c>
      <c r="E247" s="34" t="s">
        <v>25</v>
      </c>
      <c r="F247" s="34" t="s">
        <v>25</v>
      </c>
      <c r="G247" s="34" t="s">
        <v>25</v>
      </c>
      <c r="H247" s="34" t="s">
        <v>25</v>
      </c>
      <c r="I247" s="34" t="s">
        <v>25</v>
      </c>
      <c r="J247" s="33">
        <v>3575</v>
      </c>
      <c r="K247" s="33">
        <v>0</v>
      </c>
      <c r="L247" s="33">
        <v>0</v>
      </c>
      <c r="M247" s="33">
        <v>0</v>
      </c>
      <c r="N247" s="31">
        <f t="shared" si="29"/>
        <v>3575</v>
      </c>
      <c r="O247" s="19"/>
      <c r="P247" s="19"/>
    </row>
    <row r="248" spans="1:16" x14ac:dyDescent="0.2">
      <c r="A248" s="22" t="s">
        <v>184</v>
      </c>
      <c r="B248" s="33">
        <v>87966.27</v>
      </c>
      <c r="C248" s="33">
        <v>91414.650000000009</v>
      </c>
      <c r="D248" s="33">
        <v>85789.55</v>
      </c>
      <c r="E248" s="33">
        <v>83138.049999999988</v>
      </c>
      <c r="F248" s="33">
        <v>97003.459999999992</v>
      </c>
      <c r="G248" s="33">
        <v>102591.25</v>
      </c>
      <c r="H248" s="33">
        <v>95876.21</v>
      </c>
      <c r="I248" s="33">
        <v>89875.35</v>
      </c>
      <c r="J248" s="33">
        <v>94503.5</v>
      </c>
      <c r="K248" s="33">
        <v>77408.430000000008</v>
      </c>
      <c r="L248" s="33">
        <v>81837.16</v>
      </c>
      <c r="M248" s="33">
        <v>87213.84</v>
      </c>
      <c r="N248" s="31">
        <f t="shared" si="29"/>
        <v>1074617.72</v>
      </c>
      <c r="O248" s="19"/>
      <c r="P248" s="19"/>
    </row>
    <row r="249" spans="1:16" x14ac:dyDescent="0.2">
      <c r="A249" s="22" t="s">
        <v>298</v>
      </c>
      <c r="B249" s="33">
        <v>143174.97</v>
      </c>
      <c r="C249" s="33">
        <v>137569.41</v>
      </c>
      <c r="D249" s="33">
        <v>139550.1</v>
      </c>
      <c r="E249" s="33">
        <v>152831.20000000001</v>
      </c>
      <c r="F249" s="33">
        <v>149676.07</v>
      </c>
      <c r="G249" s="33">
        <v>145914.54999999999</v>
      </c>
      <c r="H249" s="33">
        <v>154070.18</v>
      </c>
      <c r="I249" s="33">
        <v>132809.79999999999</v>
      </c>
      <c r="J249" s="33">
        <v>131541.10999999999</v>
      </c>
      <c r="K249" s="33">
        <v>131877.13</v>
      </c>
      <c r="L249" s="33">
        <v>127011.4</v>
      </c>
      <c r="M249" s="33">
        <v>127375.55</v>
      </c>
      <c r="N249" s="31">
        <f t="shared" si="29"/>
        <v>1673401.47</v>
      </c>
      <c r="O249" s="19"/>
      <c r="P249" s="19"/>
    </row>
    <row r="250" spans="1:16" x14ac:dyDescent="0.2">
      <c r="A250" s="22" t="s">
        <v>363</v>
      </c>
      <c r="B250" s="34" t="s">
        <v>25</v>
      </c>
      <c r="C250" s="34" t="s">
        <v>25</v>
      </c>
      <c r="D250" s="34" t="s">
        <v>25</v>
      </c>
      <c r="E250" s="34" t="s">
        <v>25</v>
      </c>
      <c r="F250" s="34" t="s">
        <v>25</v>
      </c>
      <c r="G250" s="34" t="s">
        <v>25</v>
      </c>
      <c r="H250" s="34" t="s">
        <v>25</v>
      </c>
      <c r="I250" s="34" t="s">
        <v>25</v>
      </c>
      <c r="J250" s="34" t="s">
        <v>25</v>
      </c>
      <c r="K250" s="34" t="s">
        <v>25</v>
      </c>
      <c r="L250" s="34" t="s">
        <v>25</v>
      </c>
      <c r="M250" s="33">
        <v>15.5</v>
      </c>
      <c r="N250" s="31">
        <f t="shared" si="29"/>
        <v>15.5</v>
      </c>
      <c r="O250" s="19"/>
      <c r="P250" s="19"/>
    </row>
    <row r="251" spans="1:16" x14ac:dyDescent="0.2">
      <c r="A251" s="22" t="s">
        <v>132</v>
      </c>
      <c r="B251" s="35" t="s">
        <v>25</v>
      </c>
      <c r="C251" s="36">
        <v>37762.28</v>
      </c>
      <c r="D251" s="36">
        <v>8877.58</v>
      </c>
      <c r="E251" s="36">
        <v>5139.47</v>
      </c>
      <c r="F251" s="36">
        <v>21915.31</v>
      </c>
      <c r="G251" s="36">
        <v>21679.74</v>
      </c>
      <c r="H251" s="36">
        <v>12088.21</v>
      </c>
      <c r="I251" s="36">
        <v>14292.47</v>
      </c>
      <c r="J251" s="36">
        <v>7069.24</v>
      </c>
      <c r="K251" s="36">
        <v>0</v>
      </c>
      <c r="L251" s="36">
        <v>15104.81</v>
      </c>
      <c r="M251" s="36">
        <v>21055.62</v>
      </c>
      <c r="N251" s="37">
        <f t="shared" si="29"/>
        <v>164984.73000000001</v>
      </c>
      <c r="O251" s="19"/>
      <c r="P251" s="19"/>
    </row>
    <row r="252" spans="1:16" s="1" customFormat="1" x14ac:dyDescent="0.2">
      <c r="A252" s="23" t="s">
        <v>15</v>
      </c>
      <c r="B252" s="28">
        <f>SUM(B241:B251)</f>
        <v>261052.54</v>
      </c>
      <c r="C252" s="28">
        <f t="shared" ref="C252:N252" si="30">SUM(C241:C251)</f>
        <v>271227.83</v>
      </c>
      <c r="D252" s="28">
        <f t="shared" si="30"/>
        <v>238952.91</v>
      </c>
      <c r="E252" s="28">
        <f t="shared" si="30"/>
        <v>656257.34</v>
      </c>
      <c r="F252" s="28">
        <f t="shared" si="30"/>
        <v>278352.82</v>
      </c>
      <c r="G252" s="28">
        <f t="shared" si="30"/>
        <v>276302.42</v>
      </c>
      <c r="H252" s="28">
        <f t="shared" si="30"/>
        <v>265365.78000000003</v>
      </c>
      <c r="I252" s="28">
        <f t="shared" si="30"/>
        <v>249631.93</v>
      </c>
      <c r="J252" s="28">
        <f t="shared" si="30"/>
        <v>243572.37</v>
      </c>
      <c r="K252" s="28">
        <f t="shared" si="30"/>
        <v>213548.06</v>
      </c>
      <c r="L252" s="28">
        <f t="shared" si="30"/>
        <v>226044.40999999997</v>
      </c>
      <c r="M252" s="28">
        <f t="shared" si="30"/>
        <v>304644.76999999996</v>
      </c>
      <c r="N252" s="28">
        <f t="shared" si="30"/>
        <v>3484953.18</v>
      </c>
      <c r="O252" s="21"/>
      <c r="P252" s="21"/>
    </row>
    <row r="253" spans="1:16" x14ac:dyDescent="0.2">
      <c r="A253" s="22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19"/>
      <c r="P253" s="19"/>
    </row>
    <row r="254" spans="1:16" x14ac:dyDescent="0.2">
      <c r="A254" s="22" t="s">
        <v>133</v>
      </c>
      <c r="B254" s="33">
        <v>-6918.16</v>
      </c>
      <c r="C254" s="33">
        <v>-3790.15</v>
      </c>
      <c r="D254" s="33">
        <v>-4506.9799999999996</v>
      </c>
      <c r="E254" s="33">
        <v>-5684.43</v>
      </c>
      <c r="F254" s="33">
        <v>-5333.32</v>
      </c>
      <c r="G254" s="33">
        <v>-4567.08</v>
      </c>
      <c r="H254" s="33">
        <v>-4656.62</v>
      </c>
      <c r="I254" s="33">
        <v>-5150.38</v>
      </c>
      <c r="J254" s="33">
        <v>-4164.2</v>
      </c>
      <c r="K254" s="33">
        <v>-4788.71</v>
      </c>
      <c r="L254" s="33">
        <v>-3965.03</v>
      </c>
      <c r="M254" s="33">
        <v>-3756.77</v>
      </c>
      <c r="N254" s="31">
        <f t="shared" ref="N254:N259" si="31">SUM(B254:M254)</f>
        <v>-57281.829999999994</v>
      </c>
      <c r="O254" s="19"/>
      <c r="P254" s="19"/>
    </row>
    <row r="255" spans="1:16" x14ac:dyDescent="0.2">
      <c r="A255" s="22" t="s">
        <v>364</v>
      </c>
      <c r="B255" s="34" t="s">
        <v>25</v>
      </c>
      <c r="C255" s="34" t="s">
        <v>25</v>
      </c>
      <c r="D255" s="33">
        <v>31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1">
        <f t="shared" si="31"/>
        <v>31</v>
      </c>
      <c r="O255" s="19"/>
      <c r="P255" s="19"/>
    </row>
    <row r="256" spans="1:16" x14ac:dyDescent="0.2">
      <c r="A256" s="22" t="s">
        <v>134</v>
      </c>
      <c r="B256" s="33">
        <v>-97404.160000000003</v>
      </c>
      <c r="C256" s="33">
        <v>0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-1.04</v>
      </c>
      <c r="M256" s="33">
        <v>0</v>
      </c>
      <c r="N256" s="31">
        <f t="shared" si="31"/>
        <v>-97405.2</v>
      </c>
      <c r="O256" s="19"/>
      <c r="P256" s="19"/>
    </row>
    <row r="257" spans="1:16" x14ac:dyDescent="0.2">
      <c r="A257" s="22" t="s">
        <v>188</v>
      </c>
      <c r="B257" s="33">
        <v>36.380000000000003</v>
      </c>
      <c r="C257" s="33">
        <v>7.2000000000000028</v>
      </c>
      <c r="D257" s="33">
        <v>235.5</v>
      </c>
      <c r="E257" s="33">
        <v>0</v>
      </c>
      <c r="F257" s="33">
        <v>0</v>
      </c>
      <c r="G257" s="33">
        <v>539.95000000000005</v>
      </c>
      <c r="H257" s="33">
        <v>635.21</v>
      </c>
      <c r="I257" s="33">
        <v>-19.47</v>
      </c>
      <c r="J257" s="33">
        <v>26.75</v>
      </c>
      <c r="K257" s="33">
        <v>-35.929999999999993</v>
      </c>
      <c r="L257" s="33">
        <v>678.4</v>
      </c>
      <c r="M257" s="33">
        <v>1936.87</v>
      </c>
      <c r="N257" s="31">
        <f t="shared" si="31"/>
        <v>4040.8599999999997</v>
      </c>
      <c r="O257" s="19"/>
      <c r="P257" s="19"/>
    </row>
    <row r="258" spans="1:16" x14ac:dyDescent="0.2">
      <c r="A258" s="22" t="s">
        <v>301</v>
      </c>
      <c r="B258" s="34" t="s">
        <v>25</v>
      </c>
      <c r="C258" s="33">
        <v>5814.16</v>
      </c>
      <c r="D258" s="33">
        <v>2234.56</v>
      </c>
      <c r="E258" s="33">
        <v>-8048.72</v>
      </c>
      <c r="F258" s="33">
        <v>914.88</v>
      </c>
      <c r="G258" s="33">
        <v>603.52</v>
      </c>
      <c r="H258" s="33">
        <v>3925.36</v>
      </c>
      <c r="I258" s="33">
        <v>-3975.57</v>
      </c>
      <c r="J258" s="33">
        <v>-2227.39</v>
      </c>
      <c r="K258" s="33">
        <v>1262.21</v>
      </c>
      <c r="L258" s="33">
        <v>2235.7199999999998</v>
      </c>
      <c r="M258" s="33">
        <v>-3497.93</v>
      </c>
      <c r="N258" s="31">
        <f t="shared" si="31"/>
        <v>-759.20000000000073</v>
      </c>
      <c r="O258" s="19"/>
      <c r="P258" s="19"/>
    </row>
    <row r="259" spans="1:16" x14ac:dyDescent="0.2">
      <c r="A259" s="22" t="s">
        <v>321</v>
      </c>
      <c r="B259" s="35" t="s">
        <v>25</v>
      </c>
      <c r="C259" s="35" t="s">
        <v>25</v>
      </c>
      <c r="D259" s="35" t="s">
        <v>25</v>
      </c>
      <c r="E259" s="36">
        <v>-127.71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7">
        <f t="shared" si="31"/>
        <v>-127.71</v>
      </c>
      <c r="O259" s="19"/>
      <c r="P259" s="19"/>
    </row>
    <row r="260" spans="1:16" s="1" customFormat="1" x14ac:dyDescent="0.2">
      <c r="A260" s="23" t="s">
        <v>17</v>
      </c>
      <c r="B260" s="28">
        <f>SUM(B254:B259)</f>
        <v>-104285.94</v>
      </c>
      <c r="C260" s="28">
        <f t="shared" ref="C260:N260" si="32">SUM(C254:C259)</f>
        <v>2031.2099999999996</v>
      </c>
      <c r="D260" s="28">
        <f t="shared" si="32"/>
        <v>-2005.9199999999996</v>
      </c>
      <c r="E260" s="28">
        <f t="shared" si="32"/>
        <v>-13860.86</v>
      </c>
      <c r="F260" s="28">
        <f t="shared" si="32"/>
        <v>-4418.4399999999996</v>
      </c>
      <c r="G260" s="28">
        <f t="shared" si="32"/>
        <v>-3423.61</v>
      </c>
      <c r="H260" s="28">
        <f t="shared" si="32"/>
        <v>-96.049999999999727</v>
      </c>
      <c r="I260" s="28">
        <f t="shared" si="32"/>
        <v>-9145.42</v>
      </c>
      <c r="J260" s="28">
        <f t="shared" si="32"/>
        <v>-6364.84</v>
      </c>
      <c r="K260" s="28">
        <f t="shared" si="32"/>
        <v>-3562.4300000000003</v>
      </c>
      <c r="L260" s="28">
        <f t="shared" si="32"/>
        <v>-1051.9500000000003</v>
      </c>
      <c r="M260" s="28">
        <f t="shared" si="32"/>
        <v>-5317.83</v>
      </c>
      <c r="N260" s="28">
        <f t="shared" si="32"/>
        <v>-151502.08000000002</v>
      </c>
      <c r="O260" s="21"/>
      <c r="P260" s="21"/>
    </row>
    <row r="261" spans="1:16" x14ac:dyDescent="0.2">
      <c r="A261" s="22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19"/>
      <c r="P261" s="19"/>
    </row>
    <row r="262" spans="1:16" x14ac:dyDescent="0.2">
      <c r="A262" s="19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19"/>
      <c r="P262" s="19"/>
    </row>
    <row r="263" spans="1:16" s="1" customFormat="1" ht="13.5" thickBot="1" x14ac:dyDescent="0.25">
      <c r="A263" s="23" t="s">
        <v>20</v>
      </c>
      <c r="B263" s="29">
        <f>B28+B57+B82+B89+B114+B126+B144+B149+B166+B179+B182+B191+B197+B223+B239+B252+B260</f>
        <v>523310.86000000004</v>
      </c>
      <c r="C263" s="29">
        <f t="shared" ref="C263:N263" si="33">C28+C57+C82+C89+C114+C126+C144+C149+C166+C179+C182+C191+C197+C223+C239+C252+C260</f>
        <v>802940.5399999998</v>
      </c>
      <c r="D263" s="29">
        <f t="shared" si="33"/>
        <v>824587.47000000009</v>
      </c>
      <c r="E263" s="29">
        <f t="shared" si="33"/>
        <v>1095933.2799999998</v>
      </c>
      <c r="F263" s="29">
        <f t="shared" si="33"/>
        <v>775667.92999999993</v>
      </c>
      <c r="G263" s="29">
        <f t="shared" si="33"/>
        <v>755677.7200000002</v>
      </c>
      <c r="H263" s="29">
        <f t="shared" si="33"/>
        <v>785580.10000000009</v>
      </c>
      <c r="I263" s="29">
        <f t="shared" si="33"/>
        <v>919770.80999999994</v>
      </c>
      <c r="J263" s="29">
        <f t="shared" si="33"/>
        <v>721490.01000000013</v>
      </c>
      <c r="K263" s="29">
        <f t="shared" si="33"/>
        <v>1326376.6600000001</v>
      </c>
      <c r="L263" s="29">
        <f t="shared" si="33"/>
        <v>697810.14999999991</v>
      </c>
      <c r="M263" s="29">
        <f t="shared" si="33"/>
        <v>839729.20000000007</v>
      </c>
      <c r="N263" s="29">
        <f t="shared" si="33"/>
        <v>10068874.73</v>
      </c>
      <c r="O263" s="21"/>
      <c r="P263" s="21"/>
    </row>
    <row r="264" spans="1:16" ht="13.5" thickTop="1" x14ac:dyDescent="0.2">
      <c r="A264" s="19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19"/>
      <c r="P264" s="19"/>
    </row>
    <row r="265" spans="1:16" x14ac:dyDescent="0.2">
      <c r="A265" s="19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19"/>
      <c r="P265" s="19"/>
    </row>
    <row r="266" spans="1:16" x14ac:dyDescent="0.2">
      <c r="A266" s="19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19"/>
      <c r="P266" s="19"/>
    </row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AG DR NO. 1-08</oddHeader>
  </headerFooter>
  <ignoredErrors>
    <ignoredError sqref="B21:N2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zoomScale="75" zoomScaleNormal="75" workbookViewId="0"/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6" width="18.42578125" customWidth="1"/>
    <col min="7" max="7" width="5.42578125" customWidth="1"/>
    <col min="8" max="8" width="5.7109375" customWidth="1"/>
    <col min="9" max="9" width="27.42578125" bestFit="1" customWidth="1"/>
    <col min="10" max="10" width="12.7109375" bestFit="1" customWidth="1"/>
  </cols>
  <sheetData>
    <row r="1" spans="1:10" x14ac:dyDescent="0.2">
      <c r="A1" s="2"/>
      <c r="B1" s="2"/>
      <c r="C1" s="2"/>
      <c r="D1" s="2"/>
      <c r="E1" s="2"/>
      <c r="F1" s="2"/>
      <c r="G1" s="11"/>
      <c r="H1" s="11"/>
      <c r="I1" s="13"/>
      <c r="J1" s="13"/>
    </row>
    <row r="2" spans="1:10" x14ac:dyDescent="0.2">
      <c r="A2" s="2"/>
      <c r="B2" s="2"/>
      <c r="C2" s="2"/>
      <c r="D2" s="2"/>
      <c r="E2" s="2"/>
      <c r="F2" s="2"/>
    </row>
    <row r="3" spans="1:10" ht="26.25" x14ac:dyDescent="0.4">
      <c r="A3" s="12" t="s">
        <v>19</v>
      </c>
      <c r="B3" s="2"/>
      <c r="C3" s="2"/>
      <c r="D3" s="2"/>
      <c r="E3" s="2"/>
      <c r="F3" s="2"/>
    </row>
    <row r="4" spans="1:10" x14ac:dyDescent="0.2">
      <c r="A4" s="2"/>
      <c r="B4" s="2"/>
      <c r="C4" s="2"/>
      <c r="D4" s="2"/>
      <c r="E4" s="2"/>
      <c r="F4" s="2"/>
    </row>
    <row r="5" spans="1:10" s="5" customFormat="1" ht="23.25" x14ac:dyDescent="0.35">
      <c r="A5" s="14" t="s">
        <v>18</v>
      </c>
      <c r="B5" s="3"/>
      <c r="C5" s="4"/>
      <c r="D5" s="4"/>
      <c r="E5" s="4"/>
      <c r="F5" s="4"/>
    </row>
    <row r="6" spans="1:10" ht="18" x14ac:dyDescent="0.25">
      <c r="A6" s="15" t="s">
        <v>372</v>
      </c>
      <c r="B6" s="8"/>
      <c r="C6" s="9"/>
      <c r="D6" s="9"/>
      <c r="E6" s="9"/>
      <c r="F6" s="9"/>
    </row>
    <row r="7" spans="1:10" x14ac:dyDescent="0.2">
      <c r="A7" s="2"/>
      <c r="B7" s="2"/>
      <c r="C7" s="2"/>
      <c r="D7" s="2"/>
      <c r="E7" s="2"/>
      <c r="F7" s="2"/>
    </row>
    <row r="8" spans="1:10" x14ac:dyDescent="0.2">
      <c r="A8" s="2"/>
      <c r="B8" s="2"/>
      <c r="C8" s="2"/>
      <c r="D8" s="2"/>
      <c r="E8" s="2"/>
      <c r="F8" s="2"/>
    </row>
    <row r="9" spans="1:10" s="30" customFormat="1" x14ac:dyDescent="0.2">
      <c r="A9" s="6"/>
      <c r="B9" s="16"/>
      <c r="C9" s="16"/>
      <c r="D9" s="16"/>
      <c r="E9" s="16"/>
      <c r="F9" s="17" t="s">
        <v>136</v>
      </c>
    </row>
    <row r="10" spans="1:10" x14ac:dyDescent="0.2">
      <c r="A10" s="7"/>
      <c r="B10" s="20" t="s">
        <v>421</v>
      </c>
      <c r="C10" s="16" t="s">
        <v>422</v>
      </c>
      <c r="D10" s="16" t="s">
        <v>423</v>
      </c>
      <c r="E10" s="16" t="s">
        <v>424</v>
      </c>
      <c r="F10" s="17" t="s">
        <v>179</v>
      </c>
    </row>
    <row r="11" spans="1:10" x14ac:dyDescent="0.2">
      <c r="A11" s="22" t="s">
        <v>27</v>
      </c>
      <c r="B11" s="31">
        <v>15309.9</v>
      </c>
      <c r="C11" s="31">
        <v>9595.92</v>
      </c>
      <c r="D11" s="31">
        <v>11169.86</v>
      </c>
      <c r="E11" s="31">
        <v>11844.4</v>
      </c>
      <c r="F11" s="31">
        <f>SUM(B11:E11)</f>
        <v>47920.08</v>
      </c>
    </row>
    <row r="12" spans="1:10" x14ac:dyDescent="0.2">
      <c r="A12" s="22" t="s">
        <v>28</v>
      </c>
      <c r="B12" s="31">
        <v>11019.41</v>
      </c>
      <c r="C12" s="31">
        <v>7434.7899999999991</v>
      </c>
      <c r="D12" s="31">
        <v>7434.79</v>
      </c>
      <c r="E12" s="31">
        <v>7434.78</v>
      </c>
      <c r="F12" s="31">
        <f t="shared" ref="F12:F29" si="0">SUM(B12:E12)</f>
        <v>33323.769999999997</v>
      </c>
    </row>
    <row r="13" spans="1:10" x14ac:dyDescent="0.2">
      <c r="A13" s="22" t="s">
        <v>30</v>
      </c>
      <c r="B13" s="31">
        <v>225338.19999999995</v>
      </c>
      <c r="C13" s="31">
        <v>136978.93000000002</v>
      </c>
      <c r="D13" s="31">
        <v>136475.10000000003</v>
      </c>
      <c r="E13" s="31">
        <v>134345.29</v>
      </c>
      <c r="F13" s="31">
        <f t="shared" si="0"/>
        <v>633137.52</v>
      </c>
    </row>
    <row r="14" spans="1:10" x14ac:dyDescent="0.2">
      <c r="A14" s="22" t="s">
        <v>32</v>
      </c>
      <c r="B14" s="31">
        <v>3215.79</v>
      </c>
      <c r="C14" s="31">
        <v>5591.68</v>
      </c>
      <c r="D14" s="31">
        <v>6127.1</v>
      </c>
      <c r="E14" s="31">
        <v>6005.3</v>
      </c>
      <c r="F14" s="31">
        <f t="shared" si="0"/>
        <v>20939.870000000003</v>
      </c>
    </row>
    <row r="15" spans="1:10" x14ac:dyDescent="0.2">
      <c r="A15" s="22" t="s">
        <v>36</v>
      </c>
      <c r="B15" s="31">
        <v>354475.27</v>
      </c>
      <c r="C15" s="31">
        <v>240050.64999999997</v>
      </c>
      <c r="D15" s="31">
        <v>238466.05999999997</v>
      </c>
      <c r="E15" s="31">
        <v>229604.03000000003</v>
      </c>
      <c r="F15" s="31">
        <f t="shared" si="0"/>
        <v>1062596.0099999998</v>
      </c>
    </row>
    <row r="16" spans="1:10" x14ac:dyDescent="0.2">
      <c r="A16" s="22" t="s">
        <v>37</v>
      </c>
      <c r="B16" s="31">
        <v>-354313.26</v>
      </c>
      <c r="C16" s="31">
        <v>-239316.84</v>
      </c>
      <c r="D16" s="31">
        <v>-236426.83</v>
      </c>
      <c r="E16" s="31">
        <v>-224486.11</v>
      </c>
      <c r="F16" s="31">
        <f t="shared" si="0"/>
        <v>-1054543.04</v>
      </c>
    </row>
    <row r="17" spans="1:6" x14ac:dyDescent="0.2">
      <c r="A17" s="22" t="s">
        <v>38</v>
      </c>
      <c r="B17" s="31">
        <v>162.31</v>
      </c>
      <c r="C17" s="31">
        <v>82.35</v>
      </c>
      <c r="D17" s="31">
        <v>0</v>
      </c>
      <c r="E17" s="31">
        <v>0</v>
      </c>
      <c r="F17" s="31">
        <f t="shared" si="0"/>
        <v>244.66</v>
      </c>
    </row>
    <row r="18" spans="1:6" x14ac:dyDescent="0.2">
      <c r="A18" s="22" t="s">
        <v>39</v>
      </c>
      <c r="B18" s="31">
        <v>3162.15</v>
      </c>
      <c r="C18" s="31">
        <v>363.21</v>
      </c>
      <c r="D18" s="31">
        <v>-254.61</v>
      </c>
      <c r="E18" s="31">
        <v>923.86</v>
      </c>
      <c r="F18" s="31">
        <f t="shared" si="0"/>
        <v>4194.6099999999997</v>
      </c>
    </row>
    <row r="19" spans="1:6" x14ac:dyDescent="0.2">
      <c r="A19" s="22" t="s">
        <v>41</v>
      </c>
      <c r="B19" s="31">
        <v>535.97</v>
      </c>
      <c r="C19" s="31">
        <v>1141.53</v>
      </c>
      <c r="D19" s="31">
        <v>1079.7</v>
      </c>
      <c r="E19" s="31">
        <v>245.45</v>
      </c>
      <c r="F19" s="31">
        <f t="shared" si="0"/>
        <v>3002.6499999999996</v>
      </c>
    </row>
    <row r="20" spans="1:6" x14ac:dyDescent="0.2">
      <c r="A20" s="22" t="s">
        <v>46</v>
      </c>
      <c r="B20" s="31">
        <v>-4244.76</v>
      </c>
      <c r="C20" s="31">
        <v>327.13</v>
      </c>
      <c r="D20" s="31">
        <v>2147.66</v>
      </c>
      <c r="E20" s="31">
        <v>895.76</v>
      </c>
      <c r="F20" s="31">
        <f t="shared" si="0"/>
        <v>-874.21000000000026</v>
      </c>
    </row>
    <row r="21" spans="1:6" x14ac:dyDescent="0.2">
      <c r="A21" s="22" t="s">
        <v>48</v>
      </c>
      <c r="B21" s="32">
        <v>-2867.08</v>
      </c>
      <c r="C21" s="31">
        <v>393.87</v>
      </c>
      <c r="D21" s="31">
        <v>1115.22</v>
      </c>
      <c r="E21" s="31">
        <v>371.74</v>
      </c>
      <c r="F21" s="31">
        <f t="shared" si="0"/>
        <v>-986.25</v>
      </c>
    </row>
    <row r="22" spans="1:6" x14ac:dyDescent="0.2">
      <c r="A22" s="22" t="s">
        <v>51</v>
      </c>
      <c r="B22" s="31">
        <v>-56233.1</v>
      </c>
      <c r="C22" s="31">
        <v>3914.92</v>
      </c>
      <c r="D22" s="31">
        <v>20151.04</v>
      </c>
      <c r="E22" s="31">
        <v>5241.3900000000003</v>
      </c>
      <c r="F22" s="31">
        <f t="shared" si="0"/>
        <v>-26925.75</v>
      </c>
    </row>
    <row r="23" spans="1:6" x14ac:dyDescent="0.2">
      <c r="A23" s="22" t="s">
        <v>52</v>
      </c>
      <c r="B23" s="32" t="s">
        <v>25</v>
      </c>
      <c r="C23" s="32" t="s">
        <v>25</v>
      </c>
      <c r="D23" s="31">
        <v>24993.62</v>
      </c>
      <c r="E23" s="31">
        <v>0</v>
      </c>
      <c r="F23" s="31">
        <f t="shared" si="0"/>
        <v>24993.62</v>
      </c>
    </row>
    <row r="24" spans="1:6" x14ac:dyDescent="0.2">
      <c r="A24" s="22" t="s">
        <v>53</v>
      </c>
      <c r="B24" s="31">
        <v>331254.07</v>
      </c>
      <c r="C24" s="31">
        <v>221637.05</v>
      </c>
      <c r="D24" s="31">
        <v>220477.77</v>
      </c>
      <c r="E24" s="31">
        <v>208537.05</v>
      </c>
      <c r="F24" s="31">
        <f t="shared" si="0"/>
        <v>981905.94</v>
      </c>
    </row>
    <row r="25" spans="1:6" x14ac:dyDescent="0.2">
      <c r="A25" s="22" t="s">
        <v>54</v>
      </c>
      <c r="B25" s="31">
        <v>-331416.07999999996</v>
      </c>
      <c r="C25" s="31">
        <v>-222370.85999999996</v>
      </c>
      <c r="D25" s="31">
        <v>-222516.99999999994</v>
      </c>
      <c r="E25" s="31">
        <v>-213654.96999999997</v>
      </c>
      <c r="F25" s="31">
        <f t="shared" si="0"/>
        <v>-989958.90999999992</v>
      </c>
    </row>
    <row r="26" spans="1:6" x14ac:dyDescent="0.2">
      <c r="A26" s="22" t="s">
        <v>55</v>
      </c>
      <c r="B26" s="31">
        <v>1474.38</v>
      </c>
      <c r="C26" s="31">
        <v>1026.47</v>
      </c>
      <c r="D26" s="31">
        <v>0</v>
      </c>
      <c r="E26" s="31">
        <v>256.63</v>
      </c>
      <c r="F26" s="31">
        <f t="shared" si="0"/>
        <v>2757.4800000000005</v>
      </c>
    </row>
    <row r="27" spans="1:6" x14ac:dyDescent="0.2">
      <c r="A27" s="22" t="s">
        <v>56</v>
      </c>
      <c r="B27" s="32">
        <v>162.31</v>
      </c>
      <c r="C27" s="32">
        <v>82.35</v>
      </c>
      <c r="D27" s="32">
        <v>0</v>
      </c>
      <c r="E27" s="32">
        <v>0</v>
      </c>
      <c r="F27" s="31">
        <f t="shared" si="0"/>
        <v>244.66</v>
      </c>
    </row>
    <row r="28" spans="1:6" x14ac:dyDescent="0.2">
      <c r="A28" s="22" t="s">
        <v>57</v>
      </c>
      <c r="B28" s="31">
        <v>-3162.15</v>
      </c>
      <c r="C28" s="31">
        <v>-363.21</v>
      </c>
      <c r="D28" s="31">
        <v>254.61</v>
      </c>
      <c r="E28" s="31">
        <v>-923.86</v>
      </c>
      <c r="F28" s="31">
        <f t="shared" si="0"/>
        <v>-4194.6099999999997</v>
      </c>
    </row>
    <row r="29" spans="1:6" x14ac:dyDescent="0.2">
      <c r="A29" s="22" t="s">
        <v>58</v>
      </c>
      <c r="B29" s="37">
        <v>-162.31</v>
      </c>
      <c r="C29" s="37">
        <v>-82.35</v>
      </c>
      <c r="D29" s="37">
        <v>0</v>
      </c>
      <c r="E29" s="37">
        <v>0</v>
      </c>
      <c r="F29" s="37">
        <f t="shared" si="0"/>
        <v>-244.66</v>
      </c>
    </row>
    <row r="30" spans="1:6" s="1" customFormat="1" x14ac:dyDescent="0.2">
      <c r="A30" s="23" t="s">
        <v>0</v>
      </c>
      <c r="B30" s="38">
        <f>SUM(B11:B29)</f>
        <v>193711.01999999993</v>
      </c>
      <c r="C30" s="38">
        <f t="shared" ref="C30:F30" si="1">SUM(C11:C29)</f>
        <v>166487.59</v>
      </c>
      <c r="D30" s="38">
        <f t="shared" si="1"/>
        <v>210694.09000000014</v>
      </c>
      <c r="E30" s="38">
        <f t="shared" si="1"/>
        <v>166640.74000000011</v>
      </c>
      <c r="F30" s="38">
        <f t="shared" si="1"/>
        <v>737533.43999999983</v>
      </c>
    </row>
    <row r="31" spans="1:6" s="1" customFormat="1" x14ac:dyDescent="0.2">
      <c r="A31" s="23"/>
      <c r="B31" s="38"/>
      <c r="C31" s="38"/>
      <c r="D31" s="38"/>
      <c r="E31" s="38"/>
      <c r="F31" s="38"/>
    </row>
    <row r="32" spans="1:6" x14ac:dyDescent="0.2">
      <c r="A32" s="22" t="s">
        <v>62</v>
      </c>
      <c r="B32" s="33">
        <v>16902.54</v>
      </c>
      <c r="C32" s="33">
        <v>14553.320000000002</v>
      </c>
      <c r="D32" s="33">
        <v>16341.649999999998</v>
      </c>
      <c r="E32" s="33">
        <v>14641.780000000002</v>
      </c>
      <c r="F32" s="31">
        <f t="shared" ref="F32:F84" si="2">SUM(B32:E32)</f>
        <v>62439.289999999994</v>
      </c>
    </row>
    <row r="33" spans="1:6" x14ac:dyDescent="0.2">
      <c r="A33" s="22" t="s">
        <v>63</v>
      </c>
      <c r="B33" s="33">
        <v>10372.01</v>
      </c>
      <c r="C33" s="33">
        <v>8930.4499999999989</v>
      </c>
      <c r="D33" s="33">
        <v>10027.81</v>
      </c>
      <c r="E33" s="33">
        <v>8984.7400000000016</v>
      </c>
      <c r="F33" s="31">
        <f t="shared" si="2"/>
        <v>38315.009999999995</v>
      </c>
    </row>
    <row r="34" spans="1:6" x14ac:dyDescent="0.2">
      <c r="A34" s="22" t="s">
        <v>64</v>
      </c>
      <c r="B34" s="33">
        <v>-14922.98</v>
      </c>
      <c r="C34" s="33">
        <v>-7895.84</v>
      </c>
      <c r="D34" s="33">
        <v>-14880.93</v>
      </c>
      <c r="E34" s="33">
        <v>-6042.37</v>
      </c>
      <c r="F34" s="31">
        <f t="shared" si="2"/>
        <v>-43742.12</v>
      </c>
    </row>
    <row r="35" spans="1:6" x14ac:dyDescent="0.2">
      <c r="A35" s="11" t="s">
        <v>65</v>
      </c>
      <c r="B35" s="33">
        <v>-18230.54</v>
      </c>
      <c r="C35" s="33">
        <v>-14252.76</v>
      </c>
      <c r="D35" s="33">
        <v>-18336.939999999999</v>
      </c>
      <c r="E35" s="33">
        <v>-13273.77</v>
      </c>
      <c r="F35" s="31">
        <f t="shared" si="2"/>
        <v>-64094.010000000009</v>
      </c>
    </row>
    <row r="36" spans="1:6" x14ac:dyDescent="0.2">
      <c r="A36" s="11" t="s">
        <v>137</v>
      </c>
      <c r="B36" s="33">
        <v>-6969.53</v>
      </c>
      <c r="C36" s="33">
        <v>-7429.28</v>
      </c>
      <c r="D36" s="33">
        <v>-8195.6200000000008</v>
      </c>
      <c r="E36" s="33">
        <v>28182.9</v>
      </c>
      <c r="F36" s="31">
        <f t="shared" si="2"/>
        <v>5588.4700000000012</v>
      </c>
    </row>
    <row r="37" spans="1:6" x14ac:dyDescent="0.2">
      <c r="A37" s="11" t="s">
        <v>66</v>
      </c>
      <c r="B37" s="33">
        <v>26111.439999999999</v>
      </c>
      <c r="C37" s="33">
        <v>24779.93</v>
      </c>
      <c r="D37" s="33">
        <v>25940.01</v>
      </c>
      <c r="E37" s="33">
        <v>24444.57</v>
      </c>
      <c r="F37" s="31">
        <f t="shared" si="2"/>
        <v>101275.94999999998</v>
      </c>
    </row>
    <row r="38" spans="1:6" x14ac:dyDescent="0.2">
      <c r="A38" s="11" t="s">
        <v>172</v>
      </c>
      <c r="B38" s="33">
        <v>-9228.76</v>
      </c>
      <c r="C38" s="33">
        <v>0</v>
      </c>
      <c r="D38" s="33">
        <v>9228.76</v>
      </c>
      <c r="E38" s="34" t="s">
        <v>25</v>
      </c>
      <c r="F38" s="31">
        <f t="shared" si="2"/>
        <v>0</v>
      </c>
    </row>
    <row r="39" spans="1:6" x14ac:dyDescent="0.2">
      <c r="A39" s="11" t="s">
        <v>138</v>
      </c>
      <c r="B39" s="33">
        <v>35725.82</v>
      </c>
      <c r="C39" s="33">
        <v>30760.46</v>
      </c>
      <c r="D39" s="33">
        <v>34540.269999999997</v>
      </c>
      <c r="E39" s="33">
        <v>30947.47</v>
      </c>
      <c r="F39" s="31">
        <f t="shared" si="2"/>
        <v>131974.01999999999</v>
      </c>
    </row>
    <row r="40" spans="1:6" x14ac:dyDescent="0.2">
      <c r="A40" s="11" t="s">
        <v>139</v>
      </c>
      <c r="B40" s="33">
        <v>-34938.269999999997</v>
      </c>
      <c r="C40" s="33">
        <v>-2748.95</v>
      </c>
      <c r="D40" s="33">
        <v>679.28</v>
      </c>
      <c r="E40" s="33">
        <v>-26010.33</v>
      </c>
      <c r="F40" s="31">
        <f t="shared" si="2"/>
        <v>-63018.27</v>
      </c>
    </row>
    <row r="41" spans="1:6" x14ac:dyDescent="0.2">
      <c r="A41" s="11" t="s">
        <v>140</v>
      </c>
      <c r="B41" s="34">
        <v>301.38</v>
      </c>
      <c r="C41" s="33">
        <v>206.57</v>
      </c>
      <c r="D41" s="33">
        <v>0</v>
      </c>
      <c r="E41" s="33">
        <v>47.81</v>
      </c>
      <c r="F41" s="31">
        <f t="shared" si="2"/>
        <v>555.76</v>
      </c>
    </row>
    <row r="42" spans="1:6" x14ac:dyDescent="0.2">
      <c r="A42" s="11" t="s">
        <v>141</v>
      </c>
      <c r="B42" s="33">
        <v>7875.0299999999988</v>
      </c>
      <c r="C42" s="33">
        <v>6780.5399999999991</v>
      </c>
      <c r="D42" s="33">
        <v>7613.7099999999991</v>
      </c>
      <c r="E42" s="33">
        <v>6821.75</v>
      </c>
      <c r="F42" s="31">
        <f t="shared" si="2"/>
        <v>29091.03</v>
      </c>
    </row>
    <row r="43" spans="1:6" x14ac:dyDescent="0.2">
      <c r="A43" s="11" t="s">
        <v>142</v>
      </c>
      <c r="B43" s="33">
        <v>-2100.15</v>
      </c>
      <c r="C43" s="33">
        <v>-1755.71</v>
      </c>
      <c r="D43" s="33">
        <v>-903.38</v>
      </c>
      <c r="E43" s="33">
        <v>-1451.02</v>
      </c>
      <c r="F43" s="31">
        <f t="shared" si="2"/>
        <v>-6210.26</v>
      </c>
    </row>
    <row r="44" spans="1:6" x14ac:dyDescent="0.2">
      <c r="A44" s="11" t="s">
        <v>143</v>
      </c>
      <c r="B44" s="33">
        <v>67.099999999999994</v>
      </c>
      <c r="C44" s="33">
        <v>45.9</v>
      </c>
      <c r="D44" s="33">
        <v>0</v>
      </c>
      <c r="E44" s="33">
        <v>10.63</v>
      </c>
      <c r="F44" s="31">
        <f t="shared" si="2"/>
        <v>123.63</v>
      </c>
    </row>
    <row r="45" spans="1:6" x14ac:dyDescent="0.2">
      <c r="A45" s="11" t="s">
        <v>144</v>
      </c>
      <c r="B45" s="33">
        <v>192.04999999999998</v>
      </c>
      <c r="C45" s="33">
        <v>165.38</v>
      </c>
      <c r="D45" s="33">
        <v>185.7</v>
      </c>
      <c r="E45" s="33">
        <v>166.35999999999996</v>
      </c>
      <c r="F45" s="31">
        <f t="shared" si="2"/>
        <v>709.48999999999978</v>
      </c>
    </row>
    <row r="46" spans="1:6" x14ac:dyDescent="0.2">
      <c r="A46" s="11" t="s">
        <v>145</v>
      </c>
      <c r="B46" s="33">
        <v>-1003.19</v>
      </c>
      <c r="C46" s="33">
        <v>-924.8</v>
      </c>
      <c r="D46" s="33">
        <v>-981.77</v>
      </c>
      <c r="E46" s="33">
        <v>18191.39</v>
      </c>
      <c r="F46" s="31">
        <f t="shared" si="2"/>
        <v>15281.63</v>
      </c>
    </row>
    <row r="47" spans="1:6" x14ac:dyDescent="0.2">
      <c r="A47" s="11" t="s">
        <v>146</v>
      </c>
      <c r="B47" s="33">
        <v>1.87</v>
      </c>
      <c r="C47" s="33">
        <v>1.33</v>
      </c>
      <c r="D47" s="33">
        <v>0</v>
      </c>
      <c r="E47" s="33">
        <v>0.31</v>
      </c>
      <c r="F47" s="31">
        <f t="shared" si="2"/>
        <v>3.5100000000000002</v>
      </c>
    </row>
    <row r="48" spans="1:6" x14ac:dyDescent="0.2">
      <c r="A48" s="11" t="s">
        <v>147</v>
      </c>
      <c r="B48" s="33">
        <v>768.31</v>
      </c>
      <c r="C48" s="33">
        <v>661.52999999999986</v>
      </c>
      <c r="D48" s="33">
        <v>742.80999999999983</v>
      </c>
      <c r="E48" s="33">
        <v>665.55</v>
      </c>
      <c r="F48" s="31">
        <f t="shared" si="2"/>
        <v>2838.2</v>
      </c>
    </row>
    <row r="49" spans="1:6" x14ac:dyDescent="0.2">
      <c r="A49" s="11" t="s">
        <v>148</v>
      </c>
      <c r="B49" s="33">
        <v>2202.4699999999998</v>
      </c>
      <c r="C49" s="33">
        <v>1014.38</v>
      </c>
      <c r="D49" s="33">
        <v>685.3</v>
      </c>
      <c r="E49" s="33">
        <v>1190.52</v>
      </c>
      <c r="F49" s="31">
        <f t="shared" si="2"/>
        <v>5092.67</v>
      </c>
    </row>
    <row r="50" spans="1:6" x14ac:dyDescent="0.2">
      <c r="A50" s="11" t="s">
        <v>149</v>
      </c>
      <c r="B50" s="33">
        <v>6.22</v>
      </c>
      <c r="C50" s="33">
        <v>4.4400000000000004</v>
      </c>
      <c r="D50" s="33">
        <v>0</v>
      </c>
      <c r="E50" s="33">
        <v>1.03</v>
      </c>
      <c r="F50" s="31">
        <f t="shared" si="2"/>
        <v>11.69</v>
      </c>
    </row>
    <row r="51" spans="1:6" x14ac:dyDescent="0.2">
      <c r="A51" s="11" t="s">
        <v>150</v>
      </c>
      <c r="B51" s="33">
        <v>960.3599999999999</v>
      </c>
      <c r="C51" s="33">
        <v>826.88</v>
      </c>
      <c r="D51" s="33">
        <v>928.5</v>
      </c>
      <c r="E51" s="33">
        <v>831.92000000000007</v>
      </c>
      <c r="F51" s="31">
        <f t="shared" si="2"/>
        <v>3547.66</v>
      </c>
    </row>
    <row r="52" spans="1:6" x14ac:dyDescent="0.2">
      <c r="A52" s="11" t="s">
        <v>151</v>
      </c>
      <c r="B52" s="33">
        <v>-17.37</v>
      </c>
      <c r="C52" s="33">
        <v>396.4</v>
      </c>
      <c r="D52" s="33">
        <v>-58.16</v>
      </c>
      <c r="E52" s="33">
        <v>-2431.27</v>
      </c>
      <c r="F52" s="31">
        <f t="shared" si="2"/>
        <v>-2110.4</v>
      </c>
    </row>
    <row r="53" spans="1:6" x14ac:dyDescent="0.2">
      <c r="A53" s="11" t="s">
        <v>152</v>
      </c>
      <c r="B53" s="33">
        <v>8.67</v>
      </c>
      <c r="C53" s="33">
        <v>5.88</v>
      </c>
      <c r="D53" s="33">
        <v>0</v>
      </c>
      <c r="E53" s="33">
        <v>1.3599999999999999</v>
      </c>
      <c r="F53" s="31">
        <f t="shared" si="2"/>
        <v>15.91</v>
      </c>
    </row>
    <row r="54" spans="1:6" x14ac:dyDescent="0.2">
      <c r="A54" s="11" t="s">
        <v>153</v>
      </c>
      <c r="B54" s="33">
        <v>1536.6099999999997</v>
      </c>
      <c r="C54" s="33">
        <v>1323.0499999999997</v>
      </c>
      <c r="D54" s="33">
        <v>1485.6099999999997</v>
      </c>
      <c r="E54" s="33">
        <v>1331.06</v>
      </c>
      <c r="F54" s="31">
        <f t="shared" si="2"/>
        <v>5676.3299999999981</v>
      </c>
    </row>
    <row r="55" spans="1:6" x14ac:dyDescent="0.2">
      <c r="A55" s="11" t="s">
        <v>154</v>
      </c>
      <c r="B55" s="33">
        <v>-822.32</v>
      </c>
      <c r="C55" s="33">
        <v>-185.59</v>
      </c>
      <c r="D55" s="33">
        <v>-875.48</v>
      </c>
      <c r="E55" s="33">
        <v>-4195.92</v>
      </c>
      <c r="F55" s="31">
        <f t="shared" si="2"/>
        <v>-6079.31</v>
      </c>
    </row>
    <row r="56" spans="1:6" x14ac:dyDescent="0.2">
      <c r="A56" s="11" t="s">
        <v>155</v>
      </c>
      <c r="B56" s="33">
        <v>12.48</v>
      </c>
      <c r="C56" s="33">
        <v>8.43</v>
      </c>
      <c r="D56" s="33">
        <v>0</v>
      </c>
      <c r="E56" s="33">
        <v>1.95</v>
      </c>
      <c r="F56" s="31">
        <f t="shared" si="2"/>
        <v>22.86</v>
      </c>
    </row>
    <row r="57" spans="1:6" x14ac:dyDescent="0.2">
      <c r="A57" s="11" t="s">
        <v>69</v>
      </c>
      <c r="B57" s="33">
        <v>143.77000000000001</v>
      </c>
      <c r="C57" s="33">
        <v>97.58</v>
      </c>
      <c r="D57" s="33">
        <v>0</v>
      </c>
      <c r="E57" s="33">
        <v>22.59</v>
      </c>
      <c r="F57" s="31">
        <f t="shared" si="2"/>
        <v>263.94</v>
      </c>
    </row>
    <row r="58" spans="1:6" x14ac:dyDescent="0.2">
      <c r="A58" s="11" t="s">
        <v>70</v>
      </c>
      <c r="B58" s="33">
        <v>113.24</v>
      </c>
      <c r="C58" s="33">
        <v>59.43</v>
      </c>
      <c r="D58" s="33">
        <v>0</v>
      </c>
      <c r="E58" s="33">
        <v>13.75</v>
      </c>
      <c r="F58" s="31">
        <f t="shared" si="2"/>
        <v>186.42</v>
      </c>
    </row>
    <row r="59" spans="1:6" x14ac:dyDescent="0.2">
      <c r="A59" s="11" t="s">
        <v>156</v>
      </c>
      <c r="B59" s="36">
        <v>42.29</v>
      </c>
      <c r="C59" s="36">
        <v>28.38</v>
      </c>
      <c r="D59" s="36">
        <v>0</v>
      </c>
      <c r="E59" s="36">
        <v>6.57</v>
      </c>
      <c r="F59" s="37">
        <f t="shared" si="2"/>
        <v>77.240000000000009</v>
      </c>
    </row>
    <row r="60" spans="1:6" s="1" customFormat="1" x14ac:dyDescent="0.2">
      <c r="A60" s="27" t="s">
        <v>1</v>
      </c>
      <c r="B60" s="28">
        <f>SUM(B32:B59)</f>
        <v>15110.550000000001</v>
      </c>
      <c r="C60" s="28">
        <f t="shared" ref="C60:F60" si="3">SUM(C32:C59)</f>
        <v>55457.33</v>
      </c>
      <c r="D60" s="28">
        <f t="shared" si="3"/>
        <v>64167.12999999999</v>
      </c>
      <c r="E60" s="28">
        <f t="shared" si="3"/>
        <v>83101.33</v>
      </c>
      <c r="F60" s="28">
        <f t="shared" si="3"/>
        <v>217836.34</v>
      </c>
    </row>
    <row r="61" spans="1:6" x14ac:dyDescent="0.2">
      <c r="A61" s="11"/>
      <c r="B61" s="33"/>
      <c r="C61" s="33"/>
      <c r="D61" s="33"/>
      <c r="E61" s="33"/>
      <c r="F61" s="33"/>
    </row>
    <row r="62" spans="1:6" x14ac:dyDescent="0.2">
      <c r="A62" s="11" t="s">
        <v>71</v>
      </c>
      <c r="B62" s="33">
        <v>3399</v>
      </c>
      <c r="C62" s="33">
        <v>3543.49</v>
      </c>
      <c r="D62" s="33">
        <v>8108.87</v>
      </c>
      <c r="E62" s="33">
        <v>2010.34</v>
      </c>
      <c r="F62" s="31">
        <f t="shared" si="2"/>
        <v>17061.7</v>
      </c>
    </row>
    <row r="63" spans="1:6" x14ac:dyDescent="0.2">
      <c r="A63" s="11" t="s">
        <v>189</v>
      </c>
      <c r="B63" s="33">
        <v>150</v>
      </c>
      <c r="C63" s="33">
        <v>150</v>
      </c>
      <c r="D63" s="33">
        <v>0</v>
      </c>
      <c r="E63" s="33">
        <v>121.89</v>
      </c>
      <c r="F63" s="31">
        <f t="shared" si="2"/>
        <v>421.89</v>
      </c>
    </row>
    <row r="64" spans="1:6" x14ac:dyDescent="0.2">
      <c r="A64" s="11" t="s">
        <v>304</v>
      </c>
      <c r="B64" s="33">
        <v>334.84</v>
      </c>
      <c r="C64" s="33">
        <v>0</v>
      </c>
      <c r="D64" s="33">
        <v>0</v>
      </c>
      <c r="E64" s="33">
        <v>0</v>
      </c>
      <c r="F64" s="31">
        <f t="shared" si="2"/>
        <v>334.84</v>
      </c>
    </row>
    <row r="65" spans="1:6" x14ac:dyDescent="0.2">
      <c r="A65" s="11" t="s">
        <v>305</v>
      </c>
      <c r="B65" s="33">
        <v>-157.02000000000001</v>
      </c>
      <c r="C65" s="33">
        <v>0</v>
      </c>
      <c r="D65" s="33">
        <v>0</v>
      </c>
      <c r="E65" s="33">
        <v>0</v>
      </c>
      <c r="F65" s="31">
        <f t="shared" si="2"/>
        <v>-157.02000000000001</v>
      </c>
    </row>
    <row r="66" spans="1:6" x14ac:dyDescent="0.2">
      <c r="A66" s="11" t="s">
        <v>191</v>
      </c>
      <c r="B66" s="33">
        <v>-70.34</v>
      </c>
      <c r="C66" s="33">
        <v>-139.62</v>
      </c>
      <c r="D66" s="33">
        <v>0</v>
      </c>
      <c r="E66" s="33">
        <v>-112.73</v>
      </c>
      <c r="F66" s="31">
        <f t="shared" si="2"/>
        <v>-322.69</v>
      </c>
    </row>
    <row r="67" spans="1:6" x14ac:dyDescent="0.2">
      <c r="A67" s="11" t="s">
        <v>194</v>
      </c>
      <c r="B67" s="33">
        <v>-10841.860000000002</v>
      </c>
      <c r="C67" s="33">
        <v>-16707.22</v>
      </c>
      <c r="D67" s="33">
        <v>-10874.35</v>
      </c>
      <c r="E67" s="33">
        <v>-10870.189999999999</v>
      </c>
      <c r="F67" s="31">
        <f t="shared" si="2"/>
        <v>-49293.619999999995</v>
      </c>
    </row>
    <row r="68" spans="1:6" x14ac:dyDescent="0.2">
      <c r="A68" s="11" t="s">
        <v>73</v>
      </c>
      <c r="B68" s="33">
        <v>127000</v>
      </c>
      <c r="C68" s="33">
        <v>172358.28000000003</v>
      </c>
      <c r="D68" s="33">
        <v>184000</v>
      </c>
      <c r="E68" s="33">
        <v>239000</v>
      </c>
      <c r="F68" s="31">
        <f t="shared" si="2"/>
        <v>722358.28</v>
      </c>
    </row>
    <row r="69" spans="1:6" x14ac:dyDescent="0.2">
      <c r="A69" s="11" t="s">
        <v>164</v>
      </c>
      <c r="B69" s="33">
        <v>-73000</v>
      </c>
      <c r="C69" s="33">
        <v>-95809.600000000006</v>
      </c>
      <c r="D69" s="33">
        <v>-105000</v>
      </c>
      <c r="E69" s="33">
        <v>-137000</v>
      </c>
      <c r="F69" s="31">
        <f t="shared" si="2"/>
        <v>-410809.59999999998</v>
      </c>
    </row>
    <row r="70" spans="1:6" x14ac:dyDescent="0.2">
      <c r="A70" s="11" t="s">
        <v>75</v>
      </c>
      <c r="B70" s="34">
        <v>12613.710000000003</v>
      </c>
      <c r="C70" s="33">
        <v>12206.69</v>
      </c>
      <c r="D70" s="33">
        <v>12613.630000000003</v>
      </c>
      <c r="E70" s="33">
        <v>12613.630000000003</v>
      </c>
      <c r="F70" s="31">
        <f t="shared" si="2"/>
        <v>50047.660000000011</v>
      </c>
    </row>
    <row r="71" spans="1:6" x14ac:dyDescent="0.2">
      <c r="A71" s="11" t="s">
        <v>76</v>
      </c>
      <c r="B71" s="33">
        <v>9013.6500000000015</v>
      </c>
      <c r="C71" s="33">
        <v>8722.89</v>
      </c>
      <c r="D71" s="33">
        <v>9013.6</v>
      </c>
      <c r="E71" s="33">
        <v>9013.6899999999987</v>
      </c>
      <c r="F71" s="31">
        <f t="shared" si="2"/>
        <v>35763.83</v>
      </c>
    </row>
    <row r="72" spans="1:6" x14ac:dyDescent="0.2">
      <c r="A72" s="11" t="s">
        <v>77</v>
      </c>
      <c r="B72" s="34" t="s">
        <v>25</v>
      </c>
      <c r="C72" s="33">
        <v>15637.57</v>
      </c>
      <c r="D72" s="33">
        <v>0</v>
      </c>
      <c r="E72" s="33">
        <v>0</v>
      </c>
      <c r="F72" s="31">
        <f t="shared" si="2"/>
        <v>15637.57</v>
      </c>
    </row>
    <row r="73" spans="1:6" x14ac:dyDescent="0.2">
      <c r="A73" s="11" t="s">
        <v>78</v>
      </c>
      <c r="B73" s="33">
        <v>434.62</v>
      </c>
      <c r="C73" s="33">
        <v>434.62</v>
      </c>
      <c r="D73" s="33">
        <v>434.62</v>
      </c>
      <c r="E73" s="33">
        <v>434.62</v>
      </c>
      <c r="F73" s="31">
        <f t="shared" si="2"/>
        <v>1738.48</v>
      </c>
    </row>
    <row r="74" spans="1:6" x14ac:dyDescent="0.2">
      <c r="A74" s="11" t="s">
        <v>79</v>
      </c>
      <c r="B74" s="33">
        <v>12925.83</v>
      </c>
      <c r="C74" s="33">
        <v>12925.83</v>
      </c>
      <c r="D74" s="33">
        <v>12925.83</v>
      </c>
      <c r="E74" s="33">
        <v>12925.83</v>
      </c>
      <c r="F74" s="31">
        <f t="shared" si="2"/>
        <v>51703.32</v>
      </c>
    </row>
    <row r="75" spans="1:6" x14ac:dyDescent="0.2">
      <c r="A75" s="11" t="s">
        <v>195</v>
      </c>
      <c r="B75" s="33">
        <v>-5270.12</v>
      </c>
      <c r="C75" s="33">
        <v>-5270.12</v>
      </c>
      <c r="D75" s="33">
        <v>-5270.12</v>
      </c>
      <c r="E75" s="33">
        <v>-5270.12</v>
      </c>
      <c r="F75" s="31">
        <f t="shared" si="2"/>
        <v>-21080.48</v>
      </c>
    </row>
    <row r="76" spans="1:6" x14ac:dyDescent="0.2">
      <c r="A76" s="11" t="s">
        <v>306</v>
      </c>
      <c r="B76" s="34" t="s">
        <v>25</v>
      </c>
      <c r="C76" s="33">
        <v>579.25</v>
      </c>
      <c r="D76" s="33">
        <v>0</v>
      </c>
      <c r="E76" s="33">
        <v>0</v>
      </c>
      <c r="F76" s="31">
        <f t="shared" si="2"/>
        <v>579.25</v>
      </c>
    </row>
    <row r="77" spans="1:6" x14ac:dyDescent="0.2">
      <c r="A77" s="11" t="s">
        <v>80</v>
      </c>
      <c r="B77" s="33">
        <v>1712.66</v>
      </c>
      <c r="C77" s="33">
        <v>866.6</v>
      </c>
      <c r="D77" s="33">
        <v>1451.0900000000001</v>
      </c>
      <c r="E77" s="33">
        <v>1463.2</v>
      </c>
      <c r="F77" s="31">
        <f t="shared" si="2"/>
        <v>5493.55</v>
      </c>
    </row>
    <row r="78" spans="1:6" x14ac:dyDescent="0.2">
      <c r="A78" s="11" t="s">
        <v>81</v>
      </c>
      <c r="B78" s="36">
        <v>620.88</v>
      </c>
      <c r="C78" s="36">
        <v>-25</v>
      </c>
      <c r="D78" s="36">
        <v>1557.0700000000002</v>
      </c>
      <c r="E78" s="36">
        <v>2422.7199999999998</v>
      </c>
      <c r="F78" s="37">
        <f t="shared" si="2"/>
        <v>4575.67</v>
      </c>
    </row>
    <row r="79" spans="1:6" s="1" customFormat="1" x14ac:dyDescent="0.2">
      <c r="A79" s="27" t="s">
        <v>7</v>
      </c>
      <c r="B79" s="28">
        <f>SUM(B62:B78)</f>
        <v>78865.85000000002</v>
      </c>
      <c r="C79" s="28">
        <f t="shared" ref="C79:F79" si="4">SUM(C62:C78)</f>
        <v>109473.66000000002</v>
      </c>
      <c r="D79" s="28">
        <f t="shared" si="4"/>
        <v>108960.24</v>
      </c>
      <c r="E79" s="28">
        <f t="shared" si="4"/>
        <v>126752.88</v>
      </c>
      <c r="F79" s="28">
        <f t="shared" si="4"/>
        <v>424052.63000000006</v>
      </c>
    </row>
    <row r="80" spans="1:6" x14ac:dyDescent="0.2">
      <c r="A80" s="11"/>
      <c r="B80" s="33"/>
      <c r="C80" s="33"/>
      <c r="D80" s="33"/>
      <c r="E80" s="33"/>
      <c r="F80" s="33"/>
    </row>
    <row r="81" spans="1:6" x14ac:dyDescent="0.2">
      <c r="A81" s="11" t="s">
        <v>82</v>
      </c>
      <c r="B81" s="33">
        <v>610.54</v>
      </c>
      <c r="C81" s="33">
        <v>610.54</v>
      </c>
      <c r="D81" s="33">
        <v>610.54</v>
      </c>
      <c r="E81" s="33">
        <v>610.54</v>
      </c>
      <c r="F81" s="31">
        <f t="shared" si="2"/>
        <v>2442.16</v>
      </c>
    </row>
    <row r="82" spans="1:6" x14ac:dyDescent="0.2">
      <c r="A82" s="11" t="s">
        <v>83</v>
      </c>
      <c r="B82" s="33">
        <v>1894.37</v>
      </c>
      <c r="C82" s="33">
        <v>1894.37</v>
      </c>
      <c r="D82" s="33">
        <v>1894.37</v>
      </c>
      <c r="E82" s="33">
        <v>2717.88</v>
      </c>
      <c r="F82" s="31">
        <f t="shared" si="2"/>
        <v>8400.99</v>
      </c>
    </row>
    <row r="83" spans="1:6" x14ac:dyDescent="0.2">
      <c r="A83" s="11" t="s">
        <v>197</v>
      </c>
      <c r="B83" s="33">
        <v>-1447.14</v>
      </c>
      <c r="C83" s="33">
        <v>-1412.99</v>
      </c>
      <c r="D83" s="33">
        <v>-1441.26</v>
      </c>
      <c r="E83" s="33">
        <v>-1869.26</v>
      </c>
      <c r="F83" s="31">
        <f t="shared" si="2"/>
        <v>-6170.6500000000005</v>
      </c>
    </row>
    <row r="84" spans="1:6" x14ac:dyDescent="0.2">
      <c r="A84" s="11" t="s">
        <v>198</v>
      </c>
      <c r="B84" s="36">
        <v>735.01</v>
      </c>
      <c r="C84" s="36">
        <v>0</v>
      </c>
      <c r="D84" s="36">
        <v>45</v>
      </c>
      <c r="E84" s="36">
        <v>620.1</v>
      </c>
      <c r="F84" s="37">
        <f t="shared" si="2"/>
        <v>1400.1100000000001</v>
      </c>
    </row>
    <row r="85" spans="1:6" s="1" customFormat="1" x14ac:dyDescent="0.2">
      <c r="A85" s="27" t="s">
        <v>5</v>
      </c>
      <c r="B85" s="28">
        <f>SUM(B81:B84)</f>
        <v>1792.7799999999997</v>
      </c>
      <c r="C85" s="28">
        <f t="shared" ref="C85:F85" si="5">SUM(C81:C84)</f>
        <v>1091.9199999999998</v>
      </c>
      <c r="D85" s="28">
        <f t="shared" si="5"/>
        <v>1108.6499999999999</v>
      </c>
      <c r="E85" s="28">
        <f t="shared" si="5"/>
        <v>2079.2600000000002</v>
      </c>
      <c r="F85" s="28">
        <f t="shared" si="5"/>
        <v>6072.6099999999988</v>
      </c>
    </row>
    <row r="86" spans="1:6" x14ac:dyDescent="0.2">
      <c r="A86" s="11"/>
      <c r="B86" s="33"/>
      <c r="C86" s="33"/>
      <c r="D86" s="33"/>
      <c r="E86" s="33"/>
      <c r="F86" s="33"/>
    </row>
    <row r="87" spans="1:6" x14ac:dyDescent="0.2">
      <c r="A87" s="11" t="s">
        <v>199</v>
      </c>
      <c r="B87" s="33">
        <v>-101.5</v>
      </c>
      <c r="C87" s="33">
        <v>0</v>
      </c>
      <c r="D87" s="33">
        <v>-1.6600000000000001</v>
      </c>
      <c r="E87" s="33">
        <v>-123.48</v>
      </c>
      <c r="F87" s="31">
        <f t="shared" ref="F87:F110" si="6">SUM(B87:E87)</f>
        <v>-226.64</v>
      </c>
    </row>
    <row r="88" spans="1:6" x14ac:dyDescent="0.2">
      <c r="A88" s="11" t="s">
        <v>365</v>
      </c>
      <c r="B88" s="34" t="s">
        <v>25</v>
      </c>
      <c r="C88" s="33">
        <v>-293.89</v>
      </c>
      <c r="D88" s="33">
        <v>0</v>
      </c>
      <c r="E88" s="33">
        <v>0</v>
      </c>
      <c r="F88" s="31">
        <f t="shared" si="6"/>
        <v>-293.89</v>
      </c>
    </row>
    <row r="89" spans="1:6" x14ac:dyDescent="0.2">
      <c r="A89" s="11" t="s">
        <v>200</v>
      </c>
      <c r="B89" s="34">
        <v>-41947.87</v>
      </c>
      <c r="C89" s="33">
        <v>-42621.619999999995</v>
      </c>
      <c r="D89" s="33">
        <v>-42312.01999999999</v>
      </c>
      <c r="E89" s="33">
        <v>-41006.419999999991</v>
      </c>
      <c r="F89" s="31">
        <f t="shared" si="6"/>
        <v>-167887.92999999996</v>
      </c>
    </row>
    <row r="90" spans="1:6" x14ac:dyDescent="0.2">
      <c r="A90" s="11" t="s">
        <v>202</v>
      </c>
      <c r="B90" s="33">
        <v>788</v>
      </c>
      <c r="C90" s="33">
        <v>0</v>
      </c>
      <c r="D90" s="33">
        <v>13.2</v>
      </c>
      <c r="E90" s="33">
        <v>1136</v>
      </c>
      <c r="F90" s="31">
        <f t="shared" si="6"/>
        <v>1937.2</v>
      </c>
    </row>
    <row r="91" spans="1:6" x14ac:dyDescent="0.2">
      <c r="A91" s="11" t="s">
        <v>366</v>
      </c>
      <c r="B91" s="34" t="s">
        <v>25</v>
      </c>
      <c r="C91" s="33">
        <v>608</v>
      </c>
      <c r="D91" s="33">
        <v>0</v>
      </c>
      <c r="E91" s="33">
        <v>0</v>
      </c>
      <c r="F91" s="31">
        <f t="shared" si="6"/>
        <v>608</v>
      </c>
    </row>
    <row r="92" spans="1:6" x14ac:dyDescent="0.2">
      <c r="A92" s="11" t="s">
        <v>86</v>
      </c>
      <c r="B92" s="33">
        <v>67543.960000000021</v>
      </c>
      <c r="C92" s="33">
        <v>67543.960000000021</v>
      </c>
      <c r="D92" s="33">
        <v>67543.960000000021</v>
      </c>
      <c r="E92" s="33">
        <v>67543.960000000021</v>
      </c>
      <c r="F92" s="31">
        <f t="shared" si="6"/>
        <v>270175.84000000008</v>
      </c>
    </row>
    <row r="93" spans="1:6" x14ac:dyDescent="0.2">
      <c r="A93" s="11" t="s">
        <v>203</v>
      </c>
      <c r="B93" s="34">
        <v>579.41999999999996</v>
      </c>
      <c r="C93" s="33">
        <v>0</v>
      </c>
      <c r="D93" s="33">
        <v>18.86</v>
      </c>
      <c r="E93" s="33">
        <v>0</v>
      </c>
      <c r="F93" s="31">
        <f t="shared" si="6"/>
        <v>598.28</v>
      </c>
    </row>
    <row r="94" spans="1:6" x14ac:dyDescent="0.2">
      <c r="A94" s="11" t="s">
        <v>204</v>
      </c>
      <c r="B94" s="33">
        <v>4728.62</v>
      </c>
      <c r="C94" s="33">
        <v>6068.52</v>
      </c>
      <c r="D94" s="33">
        <v>1613.49</v>
      </c>
      <c r="E94" s="33">
        <v>3604.54</v>
      </c>
      <c r="F94" s="31">
        <f t="shared" si="6"/>
        <v>16015.169999999998</v>
      </c>
    </row>
    <row r="95" spans="1:6" x14ac:dyDescent="0.2">
      <c r="A95" s="11" t="s">
        <v>325</v>
      </c>
      <c r="B95" s="33">
        <v>-50.63</v>
      </c>
      <c r="C95" s="33">
        <v>0</v>
      </c>
      <c r="D95" s="33">
        <v>0</v>
      </c>
      <c r="E95" s="33">
        <v>0</v>
      </c>
      <c r="F95" s="31">
        <f t="shared" si="6"/>
        <v>-50.63</v>
      </c>
    </row>
    <row r="96" spans="1:6" x14ac:dyDescent="0.2">
      <c r="A96" s="11" t="s">
        <v>206</v>
      </c>
      <c r="B96" s="33">
        <v>94.46</v>
      </c>
      <c r="C96" s="33">
        <v>86.13</v>
      </c>
      <c r="D96" s="33">
        <v>84.4</v>
      </c>
      <c r="E96" s="33">
        <v>85.67</v>
      </c>
      <c r="F96" s="31">
        <f t="shared" si="6"/>
        <v>350.66</v>
      </c>
    </row>
    <row r="97" spans="1:6" x14ac:dyDescent="0.2">
      <c r="A97" s="11" t="s">
        <v>207</v>
      </c>
      <c r="B97" s="33">
        <v>47.23</v>
      </c>
      <c r="C97" s="33">
        <v>43.07</v>
      </c>
      <c r="D97" s="33">
        <v>42.2</v>
      </c>
      <c r="E97" s="33">
        <v>42.84</v>
      </c>
      <c r="F97" s="31">
        <f t="shared" si="6"/>
        <v>175.34</v>
      </c>
    </row>
    <row r="98" spans="1:6" x14ac:dyDescent="0.2">
      <c r="A98" s="11" t="s">
        <v>208</v>
      </c>
      <c r="B98" s="33">
        <v>330.62</v>
      </c>
      <c r="C98" s="33">
        <v>301.47000000000003</v>
      </c>
      <c r="D98" s="33">
        <v>295.39999999999998</v>
      </c>
      <c r="E98" s="33">
        <v>299.85000000000002</v>
      </c>
      <c r="F98" s="31">
        <f t="shared" si="6"/>
        <v>1227.3400000000001</v>
      </c>
    </row>
    <row r="99" spans="1:6" x14ac:dyDescent="0.2">
      <c r="A99" s="11" t="s">
        <v>209</v>
      </c>
      <c r="B99" s="33">
        <v>3572.08</v>
      </c>
      <c r="C99" s="33">
        <v>4.83</v>
      </c>
      <c r="D99" s="33">
        <v>480.62</v>
      </c>
      <c r="E99" s="33">
        <v>276.92</v>
      </c>
      <c r="F99" s="31">
        <f t="shared" si="6"/>
        <v>4334.45</v>
      </c>
    </row>
    <row r="100" spans="1:6" x14ac:dyDescent="0.2">
      <c r="A100" s="11" t="s">
        <v>211</v>
      </c>
      <c r="B100" s="33">
        <v>118.59</v>
      </c>
      <c r="C100" s="33">
        <v>123.11</v>
      </c>
      <c r="D100" s="33">
        <v>129.13</v>
      </c>
      <c r="E100" s="33">
        <v>216.23000000000002</v>
      </c>
      <c r="F100" s="31">
        <f t="shared" si="6"/>
        <v>587.05999999999995</v>
      </c>
    </row>
    <row r="101" spans="1:6" x14ac:dyDescent="0.2">
      <c r="A101" s="11" t="s">
        <v>212</v>
      </c>
      <c r="B101" s="33">
        <v>4265.88</v>
      </c>
      <c r="C101" s="33">
        <v>3285.4900000000002</v>
      </c>
      <c r="D101" s="33">
        <v>3318.22</v>
      </c>
      <c r="E101" s="33">
        <v>3280.48</v>
      </c>
      <c r="F101" s="31">
        <f t="shared" si="6"/>
        <v>14150.07</v>
      </c>
    </row>
    <row r="102" spans="1:6" x14ac:dyDescent="0.2">
      <c r="A102" s="11" t="s">
        <v>213</v>
      </c>
      <c r="B102" s="33">
        <v>435.9</v>
      </c>
      <c r="C102" s="33">
        <v>409.06</v>
      </c>
      <c r="D102" s="33">
        <v>449.82</v>
      </c>
      <c r="E102" s="33">
        <v>447.87</v>
      </c>
      <c r="F102" s="31">
        <f t="shared" si="6"/>
        <v>1742.65</v>
      </c>
    </row>
    <row r="103" spans="1:6" x14ac:dyDescent="0.2">
      <c r="A103" s="11" t="s">
        <v>215</v>
      </c>
      <c r="B103" s="33">
        <v>300.65000000000003</v>
      </c>
      <c r="C103" s="33">
        <v>597.11</v>
      </c>
      <c r="D103" s="33">
        <v>628.29</v>
      </c>
      <c r="E103" s="33">
        <v>1337.83</v>
      </c>
      <c r="F103" s="31">
        <f t="shared" si="6"/>
        <v>2863.88</v>
      </c>
    </row>
    <row r="104" spans="1:6" x14ac:dyDescent="0.2">
      <c r="A104" s="11" t="s">
        <v>216</v>
      </c>
      <c r="B104" s="33">
        <v>425.08</v>
      </c>
      <c r="C104" s="33">
        <v>387.6</v>
      </c>
      <c r="D104" s="33">
        <v>379.81</v>
      </c>
      <c r="E104" s="33">
        <v>385.52</v>
      </c>
      <c r="F104" s="31">
        <f t="shared" si="6"/>
        <v>1578.01</v>
      </c>
    </row>
    <row r="105" spans="1:6" x14ac:dyDescent="0.2">
      <c r="A105" s="11" t="s">
        <v>367</v>
      </c>
      <c r="B105" s="34" t="s">
        <v>25</v>
      </c>
      <c r="C105" s="34" t="s">
        <v>25</v>
      </c>
      <c r="D105" s="33">
        <v>35</v>
      </c>
      <c r="E105" s="33">
        <v>0</v>
      </c>
      <c r="F105" s="31">
        <f t="shared" si="6"/>
        <v>35</v>
      </c>
    </row>
    <row r="106" spans="1:6" x14ac:dyDescent="0.2">
      <c r="A106" s="11" t="s">
        <v>217</v>
      </c>
      <c r="B106" s="34" t="s">
        <v>25</v>
      </c>
      <c r="C106" s="34" t="s">
        <v>25</v>
      </c>
      <c r="D106" s="33">
        <v>2980</v>
      </c>
      <c r="E106" s="33">
        <v>0</v>
      </c>
      <c r="F106" s="31">
        <f t="shared" si="6"/>
        <v>2980</v>
      </c>
    </row>
    <row r="107" spans="1:6" x14ac:dyDescent="0.2">
      <c r="A107" s="11" t="s">
        <v>218</v>
      </c>
      <c r="B107" s="33">
        <v>-3977.8399999999997</v>
      </c>
      <c r="C107" s="33">
        <v>-5167.1000000000004</v>
      </c>
      <c r="D107" s="33">
        <v>-1373.83</v>
      </c>
      <c r="E107" s="33">
        <v>-3069.12</v>
      </c>
      <c r="F107" s="31">
        <f t="shared" si="6"/>
        <v>-13587.89</v>
      </c>
    </row>
    <row r="108" spans="1:6" x14ac:dyDescent="0.2">
      <c r="A108" s="11" t="s">
        <v>219</v>
      </c>
      <c r="B108" s="33">
        <v>-3162.02</v>
      </c>
      <c r="C108" s="33">
        <v>-2087.4299999999998</v>
      </c>
      <c r="D108" s="33">
        <v>-2297.35</v>
      </c>
      <c r="E108" s="33">
        <v>-2259.85</v>
      </c>
      <c r="F108" s="31">
        <f t="shared" si="6"/>
        <v>-9806.65</v>
      </c>
    </row>
    <row r="109" spans="1:6" x14ac:dyDescent="0.2">
      <c r="A109" s="11" t="s">
        <v>220</v>
      </c>
      <c r="B109" s="33">
        <v>-359.49</v>
      </c>
      <c r="C109" s="33">
        <v>-330.03</v>
      </c>
      <c r="D109" s="33">
        <v>-323.39</v>
      </c>
      <c r="E109" s="33">
        <v>-328.25</v>
      </c>
      <c r="F109" s="31">
        <f t="shared" si="6"/>
        <v>-1341.1599999999999</v>
      </c>
    </row>
    <row r="110" spans="1:6" x14ac:dyDescent="0.2">
      <c r="A110" s="11" t="s">
        <v>221</v>
      </c>
      <c r="B110" s="36">
        <v>-279.60000000000002</v>
      </c>
      <c r="C110" s="36">
        <v>-256.69</v>
      </c>
      <c r="D110" s="36">
        <v>-251.52</v>
      </c>
      <c r="E110" s="36">
        <v>-255.31</v>
      </c>
      <c r="F110" s="37">
        <f t="shared" si="6"/>
        <v>-1043.1199999999999</v>
      </c>
    </row>
    <row r="111" spans="1:6" s="1" customFormat="1" x14ac:dyDescent="0.2">
      <c r="A111" s="27" t="s">
        <v>9</v>
      </c>
      <c r="B111" s="28">
        <f>SUM(B87:B110)</f>
        <v>33351.540000000023</v>
      </c>
      <c r="C111" s="28">
        <f t="shared" ref="C111:F111" si="7">SUM(C87:C110)</f>
        <v>28701.590000000029</v>
      </c>
      <c r="D111" s="28">
        <f t="shared" si="7"/>
        <v>31452.63000000003</v>
      </c>
      <c r="E111" s="28">
        <f t="shared" si="7"/>
        <v>31615.280000000024</v>
      </c>
      <c r="F111" s="28">
        <f t="shared" si="7"/>
        <v>125121.04000000015</v>
      </c>
    </row>
    <row r="112" spans="1:6" x14ac:dyDescent="0.2">
      <c r="A112" s="11"/>
      <c r="B112" s="33"/>
      <c r="C112" s="33"/>
      <c r="D112" s="33"/>
      <c r="E112" s="33"/>
      <c r="F112" s="33"/>
    </row>
    <row r="113" spans="1:6" x14ac:dyDescent="0.2">
      <c r="A113" s="11" t="s">
        <v>89</v>
      </c>
      <c r="B113" s="33">
        <v>9944.89</v>
      </c>
      <c r="C113" s="33">
        <v>9928.86</v>
      </c>
      <c r="D113" s="33">
        <v>11360.32</v>
      </c>
      <c r="E113" s="33">
        <v>3711.8200000000006</v>
      </c>
      <c r="F113" s="31">
        <f t="shared" ref="F113:F120" si="8">SUM(B113:E113)</f>
        <v>34945.89</v>
      </c>
    </row>
    <row r="114" spans="1:6" x14ac:dyDescent="0.2">
      <c r="A114" s="11" t="s">
        <v>222</v>
      </c>
      <c r="B114" s="34" t="s">
        <v>25</v>
      </c>
      <c r="C114" s="33">
        <v>-279.96999999999997</v>
      </c>
      <c r="D114" s="33">
        <v>-491.03000000000003</v>
      </c>
      <c r="E114" s="33">
        <v>-71.959999999999994</v>
      </c>
      <c r="F114" s="31">
        <f t="shared" si="8"/>
        <v>-842.96</v>
      </c>
    </row>
    <row r="115" spans="1:6" x14ac:dyDescent="0.2">
      <c r="A115" s="11" t="s">
        <v>223</v>
      </c>
      <c r="B115" s="33">
        <v>-6.47</v>
      </c>
      <c r="C115" s="33">
        <v>-21875.759999999998</v>
      </c>
      <c r="D115" s="33">
        <v>-15061.29</v>
      </c>
      <c r="E115" s="33">
        <v>-7764.15</v>
      </c>
      <c r="F115" s="31">
        <f t="shared" si="8"/>
        <v>-44707.670000000006</v>
      </c>
    </row>
    <row r="116" spans="1:6" x14ac:dyDescent="0.2">
      <c r="A116" s="11" t="s">
        <v>225</v>
      </c>
      <c r="B116" s="33">
        <v>324.23</v>
      </c>
      <c r="C116" s="33">
        <v>194.89</v>
      </c>
      <c r="D116" s="33">
        <v>958.68999999999994</v>
      </c>
      <c r="E116" s="33">
        <v>123.81</v>
      </c>
      <c r="F116" s="31">
        <f t="shared" si="8"/>
        <v>1601.62</v>
      </c>
    </row>
    <row r="117" spans="1:6" x14ac:dyDescent="0.2">
      <c r="A117" s="11" t="s">
        <v>90</v>
      </c>
      <c r="B117" s="33">
        <v>7924.6500000000015</v>
      </c>
      <c r="C117" s="33">
        <v>5558</v>
      </c>
      <c r="D117" s="33">
        <v>10316.560000000001</v>
      </c>
      <c r="E117" s="33">
        <v>6137.74</v>
      </c>
      <c r="F117" s="31">
        <f t="shared" si="8"/>
        <v>29936.950000000004</v>
      </c>
    </row>
    <row r="118" spans="1:6" x14ac:dyDescent="0.2">
      <c r="A118" s="11" t="s">
        <v>91</v>
      </c>
      <c r="B118" s="34">
        <v>16</v>
      </c>
      <c r="C118" s="33">
        <v>16</v>
      </c>
      <c r="D118" s="33">
        <v>16</v>
      </c>
      <c r="E118" s="33">
        <v>16</v>
      </c>
      <c r="F118" s="31">
        <f t="shared" si="8"/>
        <v>64</v>
      </c>
    </row>
    <row r="119" spans="1:6" x14ac:dyDescent="0.2">
      <c r="A119" s="11" t="s">
        <v>92</v>
      </c>
      <c r="B119" s="33">
        <v>436.71</v>
      </c>
      <c r="C119" s="33">
        <v>2320.69</v>
      </c>
      <c r="D119" s="33">
        <v>55.19</v>
      </c>
      <c r="E119" s="33">
        <v>115.59</v>
      </c>
      <c r="F119" s="31">
        <f t="shared" si="8"/>
        <v>2928.1800000000003</v>
      </c>
    </row>
    <row r="120" spans="1:6" x14ac:dyDescent="0.2">
      <c r="A120" s="11" t="s">
        <v>231</v>
      </c>
      <c r="B120" s="36">
        <v>-443.65</v>
      </c>
      <c r="C120" s="36">
        <v>-2289.96</v>
      </c>
      <c r="D120" s="36">
        <v>-69.77</v>
      </c>
      <c r="E120" s="36">
        <v>-128.96</v>
      </c>
      <c r="F120" s="37">
        <f t="shared" si="8"/>
        <v>-2932.34</v>
      </c>
    </row>
    <row r="121" spans="1:6" s="1" customFormat="1" x14ac:dyDescent="0.2">
      <c r="A121" s="27" t="s">
        <v>3</v>
      </c>
      <c r="B121" s="28">
        <f>SUM(B113:B120)</f>
        <v>18196.36</v>
      </c>
      <c r="C121" s="28">
        <f t="shared" ref="C121:F121" si="9">SUM(C113:C120)</f>
        <v>-6427.2499999999973</v>
      </c>
      <c r="D121" s="28">
        <f t="shared" si="9"/>
        <v>7084.6699999999992</v>
      </c>
      <c r="E121" s="28">
        <f t="shared" si="9"/>
        <v>2139.8900000000008</v>
      </c>
      <c r="F121" s="28">
        <f t="shared" si="9"/>
        <v>20993.67</v>
      </c>
    </row>
    <row r="122" spans="1:6" x14ac:dyDescent="0.2">
      <c r="A122" s="11"/>
      <c r="B122" s="33"/>
      <c r="C122" s="33"/>
      <c r="D122" s="33"/>
      <c r="E122" s="33"/>
      <c r="F122" s="33"/>
    </row>
    <row r="123" spans="1:6" x14ac:dyDescent="0.2">
      <c r="A123" s="11" t="s">
        <v>94</v>
      </c>
      <c r="B123" s="33">
        <v>1733.1599999999999</v>
      </c>
      <c r="C123" s="33">
        <v>936.05</v>
      </c>
      <c r="D123" s="33">
        <v>343.6</v>
      </c>
      <c r="E123" s="33">
        <v>233.22</v>
      </c>
      <c r="F123" s="31">
        <f t="shared" ref="F123:F132" si="10">SUM(B123:E123)</f>
        <v>3246.0299999999997</v>
      </c>
    </row>
    <row r="124" spans="1:6" x14ac:dyDescent="0.2">
      <c r="A124" s="11" t="s">
        <v>238</v>
      </c>
      <c r="B124" s="33">
        <v>1160.3900000000001</v>
      </c>
      <c r="C124" s="33">
        <v>2175.1799999999998</v>
      </c>
      <c r="D124" s="33">
        <v>945.95</v>
      </c>
      <c r="E124" s="33">
        <v>1017.27</v>
      </c>
      <c r="F124" s="31">
        <f t="shared" si="10"/>
        <v>5298.7899999999991</v>
      </c>
    </row>
    <row r="125" spans="1:6" x14ac:dyDescent="0.2">
      <c r="A125" s="11" t="s">
        <v>311</v>
      </c>
      <c r="B125" s="34" t="s">
        <v>25</v>
      </c>
      <c r="C125" s="33">
        <v>906.71</v>
      </c>
      <c r="D125" s="33">
        <v>54.4</v>
      </c>
      <c r="E125" s="33">
        <v>0</v>
      </c>
      <c r="F125" s="31">
        <f t="shared" si="10"/>
        <v>961.11</v>
      </c>
    </row>
    <row r="126" spans="1:6" x14ac:dyDescent="0.2">
      <c r="A126" s="11" t="s">
        <v>368</v>
      </c>
      <c r="B126" s="34" t="s">
        <v>25</v>
      </c>
      <c r="C126" s="34" t="s">
        <v>25</v>
      </c>
      <c r="D126" s="34" t="s">
        <v>25</v>
      </c>
      <c r="E126" s="33">
        <v>17.98</v>
      </c>
      <c r="F126" s="31">
        <f t="shared" si="10"/>
        <v>17.98</v>
      </c>
    </row>
    <row r="127" spans="1:6" x14ac:dyDescent="0.2">
      <c r="A127" s="11" t="s">
        <v>242</v>
      </c>
      <c r="B127" s="34" t="s">
        <v>25</v>
      </c>
      <c r="C127" s="34" t="s">
        <v>25</v>
      </c>
      <c r="D127" s="33">
        <v>17.399999999999999</v>
      </c>
      <c r="E127" s="33">
        <v>0</v>
      </c>
      <c r="F127" s="31">
        <f t="shared" si="10"/>
        <v>17.399999999999999</v>
      </c>
    </row>
    <row r="128" spans="1:6" x14ac:dyDescent="0.2">
      <c r="A128" s="11" t="s">
        <v>96</v>
      </c>
      <c r="B128" s="33">
        <v>1741.6299999999999</v>
      </c>
      <c r="C128" s="33">
        <v>26.58</v>
      </c>
      <c r="D128" s="33">
        <v>0</v>
      </c>
      <c r="E128" s="33">
        <v>233.18</v>
      </c>
      <c r="F128" s="31">
        <f t="shared" si="10"/>
        <v>2001.3899999999999</v>
      </c>
    </row>
    <row r="129" spans="1:6" x14ac:dyDescent="0.2">
      <c r="A129" s="11" t="s">
        <v>244</v>
      </c>
      <c r="B129" s="34" t="s">
        <v>25</v>
      </c>
      <c r="C129" s="34" t="s">
        <v>25</v>
      </c>
      <c r="D129" s="33">
        <v>60.14</v>
      </c>
      <c r="E129" s="33">
        <v>0</v>
      </c>
      <c r="F129" s="31">
        <f t="shared" si="10"/>
        <v>60.14</v>
      </c>
    </row>
    <row r="130" spans="1:6" x14ac:dyDescent="0.2">
      <c r="A130" s="11" t="s">
        <v>98</v>
      </c>
      <c r="B130" s="33">
        <v>107.12</v>
      </c>
      <c r="C130" s="33">
        <v>0</v>
      </c>
      <c r="D130" s="33">
        <v>0</v>
      </c>
      <c r="E130" s="33">
        <v>0</v>
      </c>
      <c r="F130" s="31">
        <f t="shared" si="10"/>
        <v>107.12</v>
      </c>
    </row>
    <row r="131" spans="1:6" x14ac:dyDescent="0.2">
      <c r="A131" s="11" t="s">
        <v>100</v>
      </c>
      <c r="B131" s="33">
        <v>6881.81</v>
      </c>
      <c r="C131" s="33">
        <v>5625.5999999999995</v>
      </c>
      <c r="D131" s="33">
        <v>5639.6500000000015</v>
      </c>
      <c r="E131" s="33">
        <v>6213.65</v>
      </c>
      <c r="F131" s="31">
        <f t="shared" si="10"/>
        <v>24360.71</v>
      </c>
    </row>
    <row r="132" spans="1:6" x14ac:dyDescent="0.2">
      <c r="A132" s="11" t="s">
        <v>245</v>
      </c>
      <c r="B132" s="35" t="s">
        <v>25</v>
      </c>
      <c r="C132" s="35" t="s">
        <v>25</v>
      </c>
      <c r="D132" s="36">
        <v>600</v>
      </c>
      <c r="E132" s="36">
        <v>0</v>
      </c>
      <c r="F132" s="37">
        <f t="shared" si="10"/>
        <v>600</v>
      </c>
    </row>
    <row r="133" spans="1:6" s="1" customFormat="1" x14ac:dyDescent="0.2">
      <c r="A133" s="27" t="s">
        <v>2</v>
      </c>
      <c r="B133" s="28">
        <f>SUM(B123:B132)</f>
        <v>11624.11</v>
      </c>
      <c r="C133" s="28">
        <f t="shared" ref="C133:F133" si="11">SUM(C123:C132)</f>
        <v>9670.119999999999</v>
      </c>
      <c r="D133" s="28">
        <f t="shared" si="11"/>
        <v>7661.1400000000021</v>
      </c>
      <c r="E133" s="28">
        <f t="shared" si="11"/>
        <v>7715.2999999999993</v>
      </c>
      <c r="F133" s="28">
        <f t="shared" si="11"/>
        <v>36670.67</v>
      </c>
    </row>
    <row r="134" spans="1:6" x14ac:dyDescent="0.2">
      <c r="A134" s="11"/>
      <c r="B134" s="33"/>
      <c r="C134" s="33"/>
      <c r="D134" s="33"/>
      <c r="E134" s="33"/>
      <c r="F134" s="33"/>
    </row>
    <row r="135" spans="1:6" x14ac:dyDescent="0.2">
      <c r="A135" s="11" t="s">
        <v>180</v>
      </c>
      <c r="B135" s="33">
        <v>3113.01</v>
      </c>
      <c r="C135" s="33">
        <v>3003.7200000000003</v>
      </c>
      <c r="D135" s="33">
        <v>3512.58</v>
      </c>
      <c r="E135" s="33">
        <v>4386.51</v>
      </c>
      <c r="F135" s="31">
        <f t="shared" ref="F135:F136" si="12">SUM(B135:E135)</f>
        <v>14015.820000000002</v>
      </c>
    </row>
    <row r="136" spans="1:6" x14ac:dyDescent="0.2">
      <c r="A136" s="11" t="s">
        <v>181</v>
      </c>
      <c r="B136" s="35" t="s">
        <v>25</v>
      </c>
      <c r="C136" s="36">
        <v>184.63</v>
      </c>
      <c r="D136" s="36">
        <v>1902.64</v>
      </c>
      <c r="E136" s="36">
        <v>490.57</v>
      </c>
      <c r="F136" s="37">
        <f t="shared" si="12"/>
        <v>2577.84</v>
      </c>
    </row>
    <row r="137" spans="1:6" s="1" customFormat="1" x14ac:dyDescent="0.2">
      <c r="A137" s="27" t="s">
        <v>8</v>
      </c>
      <c r="B137" s="28">
        <f>SUM(B135:B136)</f>
        <v>3113.01</v>
      </c>
      <c r="C137" s="28">
        <f t="shared" ref="C137:F137" si="13">SUM(C135:C136)</f>
        <v>3188.3500000000004</v>
      </c>
      <c r="D137" s="28">
        <f t="shared" si="13"/>
        <v>5415.22</v>
      </c>
      <c r="E137" s="28">
        <f t="shared" si="13"/>
        <v>4877.08</v>
      </c>
      <c r="F137" s="28">
        <f t="shared" si="13"/>
        <v>16593.660000000003</v>
      </c>
    </row>
    <row r="138" spans="1:6" x14ac:dyDescent="0.2">
      <c r="A138" s="11"/>
      <c r="B138" s="33"/>
      <c r="C138" s="33"/>
      <c r="D138" s="33"/>
      <c r="E138" s="33"/>
      <c r="F138" s="33"/>
    </row>
    <row r="139" spans="1:6" x14ac:dyDescent="0.2">
      <c r="A139" s="11" t="s">
        <v>249</v>
      </c>
      <c r="B139" s="34">
        <v>29.15</v>
      </c>
      <c r="C139" s="33">
        <v>6.84</v>
      </c>
      <c r="D139" s="33">
        <v>27.26</v>
      </c>
      <c r="E139" s="33">
        <v>58.25</v>
      </c>
      <c r="F139" s="31">
        <f t="shared" ref="F139:F150" si="14">SUM(B139:E139)</f>
        <v>121.5</v>
      </c>
    </row>
    <row r="140" spans="1:6" x14ac:dyDescent="0.2">
      <c r="A140" s="11" t="s">
        <v>250</v>
      </c>
      <c r="B140" s="33">
        <v>3383.67</v>
      </c>
      <c r="C140" s="33">
        <v>1211.6300000000001</v>
      </c>
      <c r="D140" s="33">
        <v>3252.21</v>
      </c>
      <c r="E140" s="33">
        <v>2341.52</v>
      </c>
      <c r="F140" s="31">
        <f t="shared" si="14"/>
        <v>10189.030000000001</v>
      </c>
    </row>
    <row r="141" spans="1:6" x14ac:dyDescent="0.2">
      <c r="A141" s="11" t="s">
        <v>251</v>
      </c>
      <c r="B141" s="34">
        <v>379.95</v>
      </c>
      <c r="C141" s="33">
        <v>329.62</v>
      </c>
      <c r="D141" s="33">
        <v>283.62</v>
      </c>
      <c r="E141" s="33">
        <v>262.66000000000003</v>
      </c>
      <c r="F141" s="31">
        <f t="shared" si="14"/>
        <v>1255.8499999999999</v>
      </c>
    </row>
    <row r="142" spans="1:6" x14ac:dyDescent="0.2">
      <c r="A142" s="11" t="s">
        <v>252</v>
      </c>
      <c r="B142" s="33">
        <v>188.41</v>
      </c>
      <c r="C142" s="33">
        <v>182.3</v>
      </c>
      <c r="D142" s="33">
        <v>185.29</v>
      </c>
      <c r="E142" s="33">
        <v>183.53</v>
      </c>
      <c r="F142" s="31">
        <f t="shared" si="14"/>
        <v>739.53</v>
      </c>
    </row>
    <row r="143" spans="1:6" x14ac:dyDescent="0.2">
      <c r="A143" s="11" t="s">
        <v>253</v>
      </c>
      <c r="B143" s="33">
        <v>5365.41</v>
      </c>
      <c r="C143" s="33">
        <v>0</v>
      </c>
      <c r="D143" s="33">
        <v>10906.26</v>
      </c>
      <c r="E143" s="33">
        <v>4224.43</v>
      </c>
      <c r="F143" s="31">
        <f t="shared" si="14"/>
        <v>20496.099999999999</v>
      </c>
    </row>
    <row r="144" spans="1:6" x14ac:dyDescent="0.2">
      <c r="A144" s="11" t="s">
        <v>254</v>
      </c>
      <c r="B144" s="33">
        <v>6806.32</v>
      </c>
      <c r="C144" s="33">
        <v>5444.55</v>
      </c>
      <c r="D144" s="33">
        <v>6812.9</v>
      </c>
      <c r="E144" s="33">
        <v>6377.92</v>
      </c>
      <c r="F144" s="31">
        <f t="shared" si="14"/>
        <v>25441.689999999995</v>
      </c>
    </row>
    <row r="145" spans="1:6" x14ac:dyDescent="0.2">
      <c r="A145" s="11" t="s">
        <v>104</v>
      </c>
      <c r="B145" s="33">
        <v>15359.81</v>
      </c>
      <c r="C145" s="33">
        <v>21271.95</v>
      </c>
      <c r="D145" s="33">
        <v>13104.74</v>
      </c>
      <c r="E145" s="33">
        <v>15369.34</v>
      </c>
      <c r="F145" s="31">
        <f t="shared" si="14"/>
        <v>65105.84</v>
      </c>
    </row>
    <row r="146" spans="1:6" x14ac:dyDescent="0.2">
      <c r="A146" s="11" t="s">
        <v>105</v>
      </c>
      <c r="B146" s="33">
        <v>8571</v>
      </c>
      <c r="C146" s="33">
        <v>8955.94</v>
      </c>
      <c r="D146" s="33">
        <v>2888.2200000000003</v>
      </c>
      <c r="E146" s="33">
        <v>7322.07</v>
      </c>
      <c r="F146" s="31">
        <f t="shared" si="14"/>
        <v>27737.230000000003</v>
      </c>
    </row>
    <row r="147" spans="1:6" x14ac:dyDescent="0.2">
      <c r="A147" s="11" t="s">
        <v>255</v>
      </c>
      <c r="B147" s="33">
        <v>22805.75</v>
      </c>
      <c r="C147" s="33">
        <v>17088.16</v>
      </c>
      <c r="D147" s="33">
        <v>7164.19</v>
      </c>
      <c r="E147" s="33">
        <v>26853.010000000002</v>
      </c>
      <c r="F147" s="31">
        <f t="shared" si="14"/>
        <v>73911.110000000015</v>
      </c>
    </row>
    <row r="148" spans="1:6" x14ac:dyDescent="0.2">
      <c r="A148" s="11" t="s">
        <v>173</v>
      </c>
      <c r="B148" s="33">
        <v>1051.8900000000001</v>
      </c>
      <c r="C148" s="33">
        <v>3460.16</v>
      </c>
      <c r="D148" s="33">
        <v>522.63</v>
      </c>
      <c r="E148" s="33">
        <v>1070.5700000000002</v>
      </c>
      <c r="F148" s="31">
        <f t="shared" si="14"/>
        <v>6105.25</v>
      </c>
    </row>
    <row r="149" spans="1:6" x14ac:dyDescent="0.2">
      <c r="A149" s="11" t="s">
        <v>257</v>
      </c>
      <c r="B149" s="33">
        <v>-16.84</v>
      </c>
      <c r="C149" s="33">
        <v>-3.86</v>
      </c>
      <c r="D149" s="33">
        <v>-15.68</v>
      </c>
      <c r="E149" s="33">
        <v>-32.71</v>
      </c>
      <c r="F149" s="31">
        <f t="shared" si="14"/>
        <v>-69.09</v>
      </c>
    </row>
    <row r="150" spans="1:6" x14ac:dyDescent="0.2">
      <c r="A150" s="11" t="s">
        <v>258</v>
      </c>
      <c r="B150" s="36">
        <v>-29891.49</v>
      </c>
      <c r="C150" s="36">
        <v>-29614.469999999998</v>
      </c>
      <c r="D150" s="36">
        <v>-15765.800000000001</v>
      </c>
      <c r="E150" s="36">
        <v>-29991.339999999997</v>
      </c>
      <c r="F150" s="37">
        <f t="shared" si="14"/>
        <v>-105263.09999999999</v>
      </c>
    </row>
    <row r="151" spans="1:6" s="1" customFormat="1" x14ac:dyDescent="0.2">
      <c r="A151" s="27" t="s">
        <v>11</v>
      </c>
      <c r="B151" s="28">
        <f>SUM(B139:B150)</f>
        <v>34033.03</v>
      </c>
      <c r="C151" s="28">
        <f t="shared" ref="C151:F151" si="15">SUM(C139:C150)</f>
        <v>28332.820000000011</v>
      </c>
      <c r="D151" s="28">
        <f t="shared" si="15"/>
        <v>29365.839999999997</v>
      </c>
      <c r="E151" s="28">
        <f t="shared" si="15"/>
        <v>34039.250000000007</v>
      </c>
      <c r="F151" s="28">
        <f t="shared" si="15"/>
        <v>125770.94000000002</v>
      </c>
    </row>
    <row r="152" spans="1:6" x14ac:dyDescent="0.2">
      <c r="A152" s="11"/>
      <c r="B152" s="33"/>
      <c r="C152" s="33"/>
      <c r="D152" s="33"/>
      <c r="E152" s="33"/>
      <c r="F152" s="33"/>
    </row>
    <row r="153" spans="1:6" x14ac:dyDescent="0.2">
      <c r="A153" s="11" t="s">
        <v>259</v>
      </c>
      <c r="B153" s="33">
        <v>1559.45</v>
      </c>
      <c r="C153" s="33">
        <v>42729.57</v>
      </c>
      <c r="D153" s="33">
        <v>4382.25</v>
      </c>
      <c r="E153" s="33">
        <v>19052.05</v>
      </c>
      <c r="F153" s="31">
        <f t="shared" ref="F153:F158" si="16">SUM(B153:E153)</f>
        <v>67723.319999999992</v>
      </c>
    </row>
    <row r="154" spans="1:6" x14ac:dyDescent="0.2">
      <c r="A154" s="11" t="s">
        <v>262</v>
      </c>
      <c r="B154" s="34" t="s">
        <v>25</v>
      </c>
      <c r="C154" s="34" t="s">
        <v>25</v>
      </c>
      <c r="D154" s="33">
        <v>191.19</v>
      </c>
      <c r="E154" s="33">
        <v>0</v>
      </c>
      <c r="F154" s="31">
        <f t="shared" si="16"/>
        <v>191.19</v>
      </c>
    </row>
    <row r="155" spans="1:6" x14ac:dyDescent="0.2">
      <c r="A155" s="11" t="s">
        <v>182</v>
      </c>
      <c r="B155" s="33">
        <v>200</v>
      </c>
      <c r="C155" s="33">
        <v>0</v>
      </c>
      <c r="D155" s="33">
        <v>0</v>
      </c>
      <c r="E155" s="33">
        <v>0</v>
      </c>
      <c r="F155" s="31">
        <f t="shared" si="16"/>
        <v>200</v>
      </c>
    </row>
    <row r="156" spans="1:6" x14ac:dyDescent="0.2">
      <c r="A156" s="11" t="s">
        <v>267</v>
      </c>
      <c r="B156" s="33">
        <v>16.43</v>
      </c>
      <c r="C156" s="33">
        <v>50.29</v>
      </c>
      <c r="D156" s="33">
        <v>59.59</v>
      </c>
      <c r="E156" s="33">
        <v>86.44</v>
      </c>
      <c r="F156" s="31">
        <f t="shared" si="16"/>
        <v>212.75</v>
      </c>
    </row>
    <row r="157" spans="1:6" x14ac:dyDescent="0.2">
      <c r="A157" s="11" t="s">
        <v>268</v>
      </c>
      <c r="B157" s="34" t="s">
        <v>25</v>
      </c>
      <c r="C157" s="33">
        <v>500</v>
      </c>
      <c r="D157" s="33">
        <v>0</v>
      </c>
      <c r="E157" s="33">
        <v>0</v>
      </c>
      <c r="F157" s="31">
        <f t="shared" si="16"/>
        <v>500</v>
      </c>
    </row>
    <row r="158" spans="1:6" x14ac:dyDescent="0.2">
      <c r="A158" s="11" t="s">
        <v>108</v>
      </c>
      <c r="B158" s="35" t="s">
        <v>25</v>
      </c>
      <c r="C158" s="36">
        <v>525.04</v>
      </c>
      <c r="D158" s="36">
        <v>3223.14</v>
      </c>
      <c r="E158" s="36">
        <v>0</v>
      </c>
      <c r="F158" s="37">
        <f t="shared" si="16"/>
        <v>3748.18</v>
      </c>
    </row>
    <row r="159" spans="1:6" s="1" customFormat="1" x14ac:dyDescent="0.2">
      <c r="A159" s="27" t="s">
        <v>6</v>
      </c>
      <c r="B159" s="28">
        <f>SUM(B153:B158)</f>
        <v>1775.88</v>
      </c>
      <c r="C159" s="28">
        <f t="shared" ref="C159:F159" si="17">SUM(C153:C158)</f>
        <v>43804.9</v>
      </c>
      <c r="D159" s="28">
        <f t="shared" si="17"/>
        <v>7856.17</v>
      </c>
      <c r="E159" s="28">
        <f t="shared" si="17"/>
        <v>19138.489999999998</v>
      </c>
      <c r="F159" s="28">
        <f t="shared" si="17"/>
        <v>72575.439999999988</v>
      </c>
    </row>
    <row r="160" spans="1:6" x14ac:dyDescent="0.2">
      <c r="A160" s="11"/>
      <c r="B160" s="33"/>
      <c r="C160" s="33"/>
      <c r="D160" s="33"/>
      <c r="E160" s="33"/>
      <c r="F160" s="33"/>
    </row>
    <row r="161" spans="1:6" x14ac:dyDescent="0.2">
      <c r="A161" s="11" t="s">
        <v>355</v>
      </c>
      <c r="B161" s="35" t="s">
        <v>25</v>
      </c>
      <c r="C161" s="36">
        <v>8.75</v>
      </c>
      <c r="D161" s="36">
        <v>0</v>
      </c>
      <c r="E161" s="36">
        <v>0</v>
      </c>
      <c r="F161" s="37">
        <f t="shared" ref="F161" si="18">SUM(B161:E161)</f>
        <v>8.75</v>
      </c>
    </row>
    <row r="162" spans="1:6" s="1" customFormat="1" x14ac:dyDescent="0.2">
      <c r="A162" s="27" t="s">
        <v>10</v>
      </c>
      <c r="B162" s="40" t="str">
        <f>B161</f>
        <v>0</v>
      </c>
      <c r="C162" s="40">
        <f t="shared" ref="C162:F162" si="19">C161</f>
        <v>8.75</v>
      </c>
      <c r="D162" s="40">
        <f t="shared" si="19"/>
        <v>0</v>
      </c>
      <c r="E162" s="40">
        <f t="shared" si="19"/>
        <v>0</v>
      </c>
      <c r="F162" s="40">
        <f t="shared" si="19"/>
        <v>8.75</v>
      </c>
    </row>
    <row r="163" spans="1:6" x14ac:dyDescent="0.2">
      <c r="A163" s="11"/>
      <c r="B163" s="34"/>
      <c r="C163" s="33"/>
      <c r="D163" s="33"/>
      <c r="E163" s="33"/>
      <c r="F163" s="33"/>
    </row>
    <row r="164" spans="1:6" x14ac:dyDescent="0.2">
      <c r="A164" s="11" t="s">
        <v>109</v>
      </c>
      <c r="B164" s="33">
        <v>100</v>
      </c>
      <c r="C164" s="33">
        <v>0</v>
      </c>
      <c r="D164" s="33">
        <v>2</v>
      </c>
      <c r="E164" s="33">
        <v>185</v>
      </c>
      <c r="F164" s="31">
        <f t="shared" ref="F164:F167" si="20">SUM(B164:E164)</f>
        <v>287</v>
      </c>
    </row>
    <row r="165" spans="1:6" x14ac:dyDescent="0.2">
      <c r="A165" s="11" t="s">
        <v>335</v>
      </c>
      <c r="B165" s="34" t="s">
        <v>25</v>
      </c>
      <c r="C165" s="34" t="s">
        <v>25</v>
      </c>
      <c r="D165" s="33">
        <v>165</v>
      </c>
      <c r="E165" s="33">
        <v>0</v>
      </c>
      <c r="F165" s="31">
        <f t="shared" si="20"/>
        <v>165</v>
      </c>
    </row>
    <row r="166" spans="1:6" x14ac:dyDescent="0.2">
      <c r="A166" s="11" t="s">
        <v>159</v>
      </c>
      <c r="B166" s="34" t="s">
        <v>25</v>
      </c>
      <c r="C166" s="34" t="s">
        <v>25</v>
      </c>
      <c r="D166" s="33">
        <v>1000</v>
      </c>
      <c r="E166" s="33">
        <v>0</v>
      </c>
      <c r="F166" s="31">
        <f t="shared" si="20"/>
        <v>1000</v>
      </c>
    </row>
    <row r="167" spans="1:6" x14ac:dyDescent="0.2">
      <c r="A167" s="11" t="s">
        <v>111</v>
      </c>
      <c r="B167" s="36">
        <v>7265.55</v>
      </c>
      <c r="C167" s="36">
        <v>7265.55</v>
      </c>
      <c r="D167" s="36">
        <v>7265.55</v>
      </c>
      <c r="E167" s="36">
        <v>0</v>
      </c>
      <c r="F167" s="37">
        <f t="shared" si="20"/>
        <v>21796.65</v>
      </c>
    </row>
    <row r="168" spans="1:6" s="1" customFormat="1" x14ac:dyDescent="0.2">
      <c r="A168" s="27" t="s">
        <v>13</v>
      </c>
      <c r="B168" s="28">
        <f>SUM(B164:B167)</f>
        <v>7365.55</v>
      </c>
      <c r="C168" s="28">
        <f t="shared" ref="C168:F168" si="21">SUM(C164:C167)</f>
        <v>7265.55</v>
      </c>
      <c r="D168" s="28">
        <f t="shared" si="21"/>
        <v>8432.5499999999993</v>
      </c>
      <c r="E168" s="28">
        <f t="shared" si="21"/>
        <v>185</v>
      </c>
      <c r="F168" s="28">
        <f t="shared" si="21"/>
        <v>23248.65</v>
      </c>
    </row>
    <row r="169" spans="1:6" x14ac:dyDescent="0.2">
      <c r="A169" s="11"/>
      <c r="B169" s="33"/>
      <c r="C169" s="33"/>
      <c r="D169" s="33"/>
      <c r="E169" s="33"/>
      <c r="F169" s="33"/>
    </row>
    <row r="170" spans="1:6" x14ac:dyDescent="0.2">
      <c r="A170" s="11" t="s">
        <v>112</v>
      </c>
      <c r="B170" s="33">
        <v>779.19999999999993</v>
      </c>
      <c r="C170" s="33">
        <v>1161.7299999999998</v>
      </c>
      <c r="D170" s="33">
        <v>848.55</v>
      </c>
      <c r="E170" s="33">
        <v>1018.2299999999998</v>
      </c>
      <c r="F170" s="31">
        <f t="shared" ref="F170:F173" si="22">SUM(B170:E170)</f>
        <v>3807.7099999999991</v>
      </c>
    </row>
    <row r="171" spans="1:6" x14ac:dyDescent="0.2">
      <c r="A171" s="11" t="s">
        <v>369</v>
      </c>
      <c r="B171" s="34" t="s">
        <v>25</v>
      </c>
      <c r="C171" s="34" t="s">
        <v>25</v>
      </c>
      <c r="D171" s="34" t="s">
        <v>25</v>
      </c>
      <c r="E171" s="33">
        <v>141.94</v>
      </c>
      <c r="F171" s="31">
        <f t="shared" si="22"/>
        <v>141.94</v>
      </c>
    </row>
    <row r="172" spans="1:6" x14ac:dyDescent="0.2">
      <c r="A172" s="11" t="s">
        <v>113</v>
      </c>
      <c r="B172" s="34" t="s">
        <v>25</v>
      </c>
      <c r="C172" s="33">
        <v>12.71</v>
      </c>
      <c r="D172" s="33">
        <v>0</v>
      </c>
      <c r="E172" s="33">
        <v>0</v>
      </c>
      <c r="F172" s="31">
        <f t="shared" si="22"/>
        <v>12.71</v>
      </c>
    </row>
    <row r="173" spans="1:6" x14ac:dyDescent="0.2">
      <c r="A173" s="11" t="s">
        <v>115</v>
      </c>
      <c r="B173" s="36">
        <v>15.72</v>
      </c>
      <c r="C173" s="36">
        <v>0</v>
      </c>
      <c r="D173" s="36">
        <v>0</v>
      </c>
      <c r="E173" s="36">
        <v>9.98</v>
      </c>
      <c r="F173" s="37">
        <f t="shared" si="22"/>
        <v>25.700000000000003</v>
      </c>
    </row>
    <row r="174" spans="1:6" s="1" customFormat="1" x14ac:dyDescent="0.2">
      <c r="A174" s="27" t="s">
        <v>4</v>
      </c>
      <c r="B174" s="28">
        <f>SUM(B170:B173)</f>
        <v>794.92</v>
      </c>
      <c r="C174" s="28">
        <f t="shared" ref="C174:F174" si="23">SUM(C170:C173)</f>
        <v>1174.4399999999998</v>
      </c>
      <c r="D174" s="28">
        <f t="shared" si="23"/>
        <v>848.55</v>
      </c>
      <c r="E174" s="28">
        <f t="shared" si="23"/>
        <v>1170.1499999999999</v>
      </c>
      <c r="F174" s="28">
        <f t="shared" si="23"/>
        <v>3988.059999999999</v>
      </c>
    </row>
    <row r="175" spans="1:6" x14ac:dyDescent="0.2">
      <c r="A175" s="11"/>
      <c r="B175" s="33"/>
      <c r="C175" s="33"/>
      <c r="D175" s="33"/>
      <c r="E175" s="33"/>
      <c r="F175" s="33"/>
    </row>
    <row r="176" spans="1:6" x14ac:dyDescent="0.2">
      <c r="A176" s="11" t="s">
        <v>273</v>
      </c>
      <c r="B176" s="33">
        <v>61.84</v>
      </c>
      <c r="C176" s="33">
        <v>0</v>
      </c>
      <c r="D176" s="33">
        <v>0</v>
      </c>
      <c r="E176" s="33">
        <v>0</v>
      </c>
      <c r="F176" s="31">
        <f t="shared" ref="F176:F193" si="24">SUM(B176:E176)</f>
        <v>61.84</v>
      </c>
    </row>
    <row r="177" spans="1:6" x14ac:dyDescent="0.2">
      <c r="A177" s="11" t="s">
        <v>116</v>
      </c>
      <c r="B177" s="33">
        <v>5687.67</v>
      </c>
      <c r="C177" s="33">
        <v>5042.12</v>
      </c>
      <c r="D177" s="33">
        <v>3810.04</v>
      </c>
      <c r="E177" s="33">
        <v>10008.000000000002</v>
      </c>
      <c r="F177" s="31">
        <f t="shared" si="24"/>
        <v>24547.83</v>
      </c>
    </row>
    <row r="178" spans="1:6" x14ac:dyDescent="0.2">
      <c r="A178" s="11" t="s">
        <v>275</v>
      </c>
      <c r="B178" s="33">
        <v>165.86</v>
      </c>
      <c r="C178" s="33">
        <v>165.97</v>
      </c>
      <c r="D178" s="33">
        <v>219.03</v>
      </c>
      <c r="E178" s="33">
        <v>0</v>
      </c>
      <c r="F178" s="31">
        <f t="shared" si="24"/>
        <v>550.86</v>
      </c>
    </row>
    <row r="179" spans="1:6" x14ac:dyDescent="0.2">
      <c r="A179" s="11" t="s">
        <v>161</v>
      </c>
      <c r="B179" s="34" t="s">
        <v>25</v>
      </c>
      <c r="C179" s="34" t="s">
        <v>25</v>
      </c>
      <c r="D179" s="34" t="s">
        <v>25</v>
      </c>
      <c r="E179" s="33">
        <v>39.9</v>
      </c>
      <c r="F179" s="31">
        <f t="shared" si="24"/>
        <v>39.9</v>
      </c>
    </row>
    <row r="180" spans="1:6" x14ac:dyDescent="0.2">
      <c r="A180" s="11" t="s">
        <v>338</v>
      </c>
      <c r="B180" s="33">
        <v>135.83000000000001</v>
      </c>
      <c r="C180" s="33">
        <v>0</v>
      </c>
      <c r="D180" s="33">
        <v>1842.33</v>
      </c>
      <c r="E180" s="33">
        <v>0</v>
      </c>
      <c r="F180" s="31">
        <f t="shared" si="24"/>
        <v>1978.1599999999999</v>
      </c>
    </row>
    <row r="181" spans="1:6" x14ac:dyDescent="0.2">
      <c r="A181" s="11" t="s">
        <v>118</v>
      </c>
      <c r="B181" s="34" t="s">
        <v>25</v>
      </c>
      <c r="C181" s="33">
        <v>88.55</v>
      </c>
      <c r="D181" s="33">
        <v>0</v>
      </c>
      <c r="E181" s="33">
        <v>0</v>
      </c>
      <c r="F181" s="31">
        <f t="shared" si="24"/>
        <v>88.55</v>
      </c>
    </row>
    <row r="182" spans="1:6" x14ac:dyDescent="0.2">
      <c r="A182" s="11" t="s">
        <v>167</v>
      </c>
      <c r="B182" s="33">
        <v>211.58</v>
      </c>
      <c r="C182" s="33">
        <v>31.32</v>
      </c>
      <c r="D182" s="33">
        <v>237.44</v>
      </c>
      <c r="E182" s="33">
        <v>0</v>
      </c>
      <c r="F182" s="31">
        <f t="shared" si="24"/>
        <v>480.34000000000003</v>
      </c>
    </row>
    <row r="183" spans="1:6" x14ac:dyDescent="0.2">
      <c r="A183" s="11" t="s">
        <v>120</v>
      </c>
      <c r="B183" s="34" t="s">
        <v>25</v>
      </c>
      <c r="C183" s="33">
        <v>394.2</v>
      </c>
      <c r="D183" s="33">
        <v>0</v>
      </c>
      <c r="E183" s="33">
        <v>0</v>
      </c>
      <c r="F183" s="31">
        <f t="shared" si="24"/>
        <v>394.2</v>
      </c>
    </row>
    <row r="184" spans="1:6" x14ac:dyDescent="0.2">
      <c r="A184" s="11" t="s">
        <v>169</v>
      </c>
      <c r="B184" s="33">
        <v>7809.33</v>
      </c>
      <c r="C184" s="33">
        <v>10630.839999999998</v>
      </c>
      <c r="D184" s="33">
        <v>8730.9499999999989</v>
      </c>
      <c r="E184" s="33">
        <v>7165.39</v>
      </c>
      <c r="F184" s="31">
        <f t="shared" si="24"/>
        <v>34336.509999999995</v>
      </c>
    </row>
    <row r="185" spans="1:6" x14ac:dyDescent="0.2">
      <c r="A185" s="11" t="s">
        <v>278</v>
      </c>
      <c r="B185" s="34" t="s">
        <v>25</v>
      </c>
      <c r="C185" s="34" t="s">
        <v>25</v>
      </c>
      <c r="D185" s="34" t="s">
        <v>25</v>
      </c>
      <c r="E185" s="33">
        <v>169.02</v>
      </c>
      <c r="F185" s="31">
        <f t="shared" si="24"/>
        <v>169.02</v>
      </c>
    </row>
    <row r="186" spans="1:6" x14ac:dyDescent="0.2">
      <c r="A186" s="11" t="s">
        <v>340</v>
      </c>
      <c r="B186" s="33">
        <v>-114.43999999999994</v>
      </c>
      <c r="C186" s="33">
        <v>0</v>
      </c>
      <c r="D186" s="33">
        <v>2073.4299999999998</v>
      </c>
      <c r="E186" s="33">
        <v>63.07</v>
      </c>
      <c r="F186" s="31">
        <f t="shared" si="24"/>
        <v>2022.0599999999997</v>
      </c>
    </row>
    <row r="187" spans="1:6" x14ac:dyDescent="0.2">
      <c r="A187" s="11" t="s">
        <v>341</v>
      </c>
      <c r="B187" s="33">
        <v>887.77</v>
      </c>
      <c r="C187" s="33">
        <v>0</v>
      </c>
      <c r="D187" s="33">
        <v>1763.28</v>
      </c>
      <c r="E187" s="33">
        <v>0</v>
      </c>
      <c r="F187" s="31">
        <f t="shared" si="24"/>
        <v>2651.05</v>
      </c>
    </row>
    <row r="188" spans="1:6" x14ac:dyDescent="0.2">
      <c r="A188" s="11" t="s">
        <v>122</v>
      </c>
      <c r="B188" s="34" t="s">
        <v>25</v>
      </c>
      <c r="C188" s="34" t="s">
        <v>25</v>
      </c>
      <c r="D188" s="33">
        <v>266.98</v>
      </c>
      <c r="E188" s="33">
        <v>0</v>
      </c>
      <c r="F188" s="31">
        <f t="shared" si="24"/>
        <v>266.98</v>
      </c>
    </row>
    <row r="189" spans="1:6" x14ac:dyDescent="0.2">
      <c r="A189" s="11" t="s">
        <v>162</v>
      </c>
      <c r="B189" s="33">
        <v>11343.13</v>
      </c>
      <c r="C189" s="33">
        <v>6230.57</v>
      </c>
      <c r="D189" s="33">
        <v>6200.9600000000009</v>
      </c>
      <c r="E189" s="33">
        <v>12987.259999999997</v>
      </c>
      <c r="F189" s="31">
        <f t="shared" si="24"/>
        <v>36761.919999999991</v>
      </c>
    </row>
    <row r="190" spans="1:6" x14ac:dyDescent="0.2">
      <c r="A190" s="11" t="s">
        <v>280</v>
      </c>
      <c r="B190" s="33">
        <v>867.91</v>
      </c>
      <c r="C190" s="33">
        <v>1211.99</v>
      </c>
      <c r="D190" s="33">
        <v>157.65</v>
      </c>
      <c r="E190" s="33">
        <v>0</v>
      </c>
      <c r="F190" s="31">
        <f t="shared" si="24"/>
        <v>2237.5500000000002</v>
      </c>
    </row>
    <row r="191" spans="1:6" x14ac:dyDescent="0.2">
      <c r="A191" s="11" t="s">
        <v>282</v>
      </c>
      <c r="B191" s="34" t="s">
        <v>25</v>
      </c>
      <c r="C191" s="34" t="s">
        <v>25</v>
      </c>
      <c r="D191" s="34" t="s">
        <v>25</v>
      </c>
      <c r="E191" s="33">
        <v>639.03</v>
      </c>
      <c r="F191" s="31">
        <f t="shared" si="24"/>
        <v>639.03</v>
      </c>
    </row>
    <row r="192" spans="1:6" x14ac:dyDescent="0.2">
      <c r="A192" s="11" t="s">
        <v>125</v>
      </c>
      <c r="B192" s="33">
        <v>56</v>
      </c>
      <c r="C192" s="33">
        <v>12</v>
      </c>
      <c r="D192" s="33">
        <v>0</v>
      </c>
      <c r="E192" s="33">
        <v>67</v>
      </c>
      <c r="F192" s="31">
        <f t="shared" si="24"/>
        <v>135</v>
      </c>
    </row>
    <row r="193" spans="1:6" x14ac:dyDescent="0.2">
      <c r="A193" s="11" t="s">
        <v>370</v>
      </c>
      <c r="B193" s="35" t="s">
        <v>25</v>
      </c>
      <c r="C193" s="36">
        <v>58</v>
      </c>
      <c r="D193" s="36">
        <v>0</v>
      </c>
      <c r="E193" s="36">
        <v>0</v>
      </c>
      <c r="F193" s="37">
        <f t="shared" si="24"/>
        <v>58</v>
      </c>
    </row>
    <row r="194" spans="1:6" s="1" customFormat="1" x14ac:dyDescent="0.2">
      <c r="A194" s="27" t="s">
        <v>12</v>
      </c>
      <c r="B194" s="28">
        <f>SUM(B176:B193)</f>
        <v>27112.48</v>
      </c>
      <c r="C194" s="28">
        <f t="shared" ref="C194:F194" si="25">SUM(C176:C193)</f>
        <v>23865.56</v>
      </c>
      <c r="D194" s="28">
        <f t="shared" si="25"/>
        <v>25302.089999999997</v>
      </c>
      <c r="E194" s="28">
        <f t="shared" si="25"/>
        <v>31138.67</v>
      </c>
      <c r="F194" s="28">
        <f t="shared" si="25"/>
        <v>107418.79999999997</v>
      </c>
    </row>
    <row r="195" spans="1:6" x14ac:dyDescent="0.2">
      <c r="A195" s="11"/>
      <c r="B195" s="33"/>
      <c r="C195" s="33"/>
      <c r="D195" s="33"/>
      <c r="E195" s="33"/>
      <c r="F195" s="33"/>
    </row>
    <row r="196" spans="1:6" x14ac:dyDescent="0.2">
      <c r="A196" s="11" t="s">
        <v>285</v>
      </c>
      <c r="B196" s="34" t="s">
        <v>25</v>
      </c>
      <c r="C196" s="33">
        <v>549</v>
      </c>
      <c r="D196" s="33">
        <v>394.1</v>
      </c>
      <c r="E196" s="33">
        <v>0</v>
      </c>
      <c r="F196" s="31">
        <f t="shared" ref="F196:F202" si="26">SUM(B196:E196)</f>
        <v>943.1</v>
      </c>
    </row>
    <row r="197" spans="1:6" x14ac:dyDescent="0.2">
      <c r="A197" s="11" t="s">
        <v>371</v>
      </c>
      <c r="B197" s="34" t="s">
        <v>25</v>
      </c>
      <c r="C197" s="34" t="s">
        <v>25</v>
      </c>
      <c r="D197" s="34" t="s">
        <v>25</v>
      </c>
      <c r="E197" s="33">
        <v>1200</v>
      </c>
      <c r="F197" s="31">
        <f t="shared" si="26"/>
        <v>1200</v>
      </c>
    </row>
    <row r="198" spans="1:6" x14ac:dyDescent="0.2">
      <c r="A198" s="11" t="s">
        <v>358</v>
      </c>
      <c r="B198" s="34" t="s">
        <v>25</v>
      </c>
      <c r="C198" s="34" t="s">
        <v>25</v>
      </c>
      <c r="D198" s="33">
        <v>98</v>
      </c>
      <c r="E198" s="33">
        <v>0</v>
      </c>
      <c r="F198" s="31">
        <f t="shared" si="26"/>
        <v>98</v>
      </c>
    </row>
    <row r="199" spans="1:6" x14ac:dyDescent="0.2">
      <c r="A199" s="11" t="s">
        <v>286</v>
      </c>
      <c r="B199" s="34" t="s">
        <v>25</v>
      </c>
      <c r="C199" s="34" t="s">
        <v>25</v>
      </c>
      <c r="D199" s="34" t="s">
        <v>25</v>
      </c>
      <c r="E199" s="33">
        <v>1500</v>
      </c>
      <c r="F199" s="31">
        <f t="shared" si="26"/>
        <v>1500</v>
      </c>
    </row>
    <row r="200" spans="1:6" x14ac:dyDescent="0.2">
      <c r="A200" s="11" t="s">
        <v>127</v>
      </c>
      <c r="B200" s="33">
        <v>210</v>
      </c>
      <c r="C200" s="33">
        <v>416.57</v>
      </c>
      <c r="D200" s="33">
        <v>67.37</v>
      </c>
      <c r="E200" s="33">
        <v>0</v>
      </c>
      <c r="F200" s="31">
        <f t="shared" si="26"/>
        <v>693.93999999999994</v>
      </c>
    </row>
    <row r="201" spans="1:6" x14ac:dyDescent="0.2">
      <c r="A201" s="11" t="s">
        <v>292</v>
      </c>
      <c r="B201" s="33">
        <v>-610</v>
      </c>
      <c r="C201" s="33">
        <v>0</v>
      </c>
      <c r="D201" s="33">
        <v>0</v>
      </c>
      <c r="E201" s="33">
        <v>0</v>
      </c>
      <c r="F201" s="31">
        <f t="shared" si="26"/>
        <v>-610</v>
      </c>
    </row>
    <row r="202" spans="1:6" x14ac:dyDescent="0.2">
      <c r="A202" s="11" t="s">
        <v>174</v>
      </c>
      <c r="B202" s="35" t="s">
        <v>25</v>
      </c>
      <c r="C202" s="36">
        <v>4</v>
      </c>
      <c r="D202" s="36">
        <v>0</v>
      </c>
      <c r="E202" s="36">
        <v>0</v>
      </c>
      <c r="F202" s="37">
        <f t="shared" si="26"/>
        <v>4</v>
      </c>
    </row>
    <row r="203" spans="1:6" s="1" customFormat="1" x14ac:dyDescent="0.2">
      <c r="A203" s="27" t="s">
        <v>14</v>
      </c>
      <c r="B203" s="28">
        <f>SUM(B196:B202)</f>
        <v>-400</v>
      </c>
      <c r="C203" s="28">
        <f t="shared" ref="C203:F203" si="27">SUM(C196:C202)</f>
        <v>969.56999999999994</v>
      </c>
      <c r="D203" s="28">
        <f t="shared" si="27"/>
        <v>559.47</v>
      </c>
      <c r="E203" s="28">
        <f t="shared" si="27"/>
        <v>2700</v>
      </c>
      <c r="F203" s="28">
        <f t="shared" si="27"/>
        <v>3829.04</v>
      </c>
    </row>
    <row r="204" spans="1:6" x14ac:dyDescent="0.2">
      <c r="A204" s="11"/>
      <c r="B204" s="33"/>
      <c r="C204" s="33"/>
      <c r="D204" s="33"/>
      <c r="E204" s="33"/>
      <c r="F204" s="33"/>
    </row>
    <row r="205" spans="1:6" x14ac:dyDescent="0.2">
      <c r="A205" s="11" t="s">
        <v>129</v>
      </c>
      <c r="B205" s="34" t="s">
        <v>25</v>
      </c>
      <c r="C205" s="34" t="s">
        <v>25</v>
      </c>
      <c r="D205" s="33">
        <v>-68000</v>
      </c>
      <c r="E205" s="33">
        <v>0</v>
      </c>
      <c r="F205" s="31">
        <f t="shared" ref="F205:F211" si="28">SUM(B205:E205)</f>
        <v>-68000</v>
      </c>
    </row>
    <row r="206" spans="1:6" x14ac:dyDescent="0.2">
      <c r="A206" s="11" t="s">
        <v>130</v>
      </c>
      <c r="B206" s="33">
        <v>908.75</v>
      </c>
      <c r="C206" s="33">
        <v>3823.89</v>
      </c>
      <c r="D206" s="33">
        <v>1792.03</v>
      </c>
      <c r="E206" s="33">
        <v>1366.61</v>
      </c>
      <c r="F206" s="31">
        <f t="shared" si="28"/>
        <v>7891.2799999999988</v>
      </c>
    </row>
    <row r="207" spans="1:6" x14ac:dyDescent="0.2">
      <c r="A207" s="11" t="s">
        <v>131</v>
      </c>
      <c r="B207" s="33">
        <v>266.36</v>
      </c>
      <c r="C207" s="33">
        <v>125.64</v>
      </c>
      <c r="D207" s="33">
        <v>125.64</v>
      </c>
      <c r="E207" s="33">
        <v>125.64</v>
      </c>
      <c r="F207" s="31">
        <f t="shared" si="28"/>
        <v>643.28</v>
      </c>
    </row>
    <row r="208" spans="1:6" x14ac:dyDescent="0.2">
      <c r="A208" s="11" t="s">
        <v>297</v>
      </c>
      <c r="B208" s="34" t="s">
        <v>25</v>
      </c>
      <c r="C208" s="34" t="s">
        <v>25</v>
      </c>
      <c r="D208" s="33">
        <v>5753.7</v>
      </c>
      <c r="E208" s="33">
        <v>0</v>
      </c>
      <c r="F208" s="31">
        <f t="shared" si="28"/>
        <v>5753.7</v>
      </c>
    </row>
    <row r="209" spans="1:6" x14ac:dyDescent="0.2">
      <c r="A209" s="11" t="s">
        <v>184</v>
      </c>
      <c r="B209" s="33">
        <v>85728.04</v>
      </c>
      <c r="C209" s="33">
        <v>85366.31</v>
      </c>
      <c r="D209" s="33">
        <v>81182.98</v>
      </c>
      <c r="E209" s="33">
        <v>79701.569999999992</v>
      </c>
      <c r="F209" s="31">
        <f t="shared" si="28"/>
        <v>331978.89999999997</v>
      </c>
    </row>
    <row r="210" spans="1:6" x14ac:dyDescent="0.2">
      <c r="A210" s="11" t="s">
        <v>298</v>
      </c>
      <c r="B210" s="33">
        <v>132547.97</v>
      </c>
      <c r="C210" s="33">
        <v>137110.53</v>
      </c>
      <c r="D210" s="33">
        <v>129081.31</v>
      </c>
      <c r="E210" s="33">
        <v>136795.26</v>
      </c>
      <c r="F210" s="31">
        <f t="shared" si="28"/>
        <v>535535.07000000007</v>
      </c>
    </row>
    <row r="211" spans="1:6" x14ac:dyDescent="0.2">
      <c r="A211" s="11" t="s">
        <v>132</v>
      </c>
      <c r="B211" s="36">
        <v>14827.03</v>
      </c>
      <c r="C211" s="36">
        <v>11254.85</v>
      </c>
      <c r="D211" s="36">
        <v>10755.46</v>
      </c>
      <c r="E211" s="36">
        <v>10497.62</v>
      </c>
      <c r="F211" s="37">
        <f t="shared" si="28"/>
        <v>47334.96</v>
      </c>
    </row>
    <row r="212" spans="1:6" s="1" customFormat="1" x14ac:dyDescent="0.2">
      <c r="A212" s="27" t="s">
        <v>15</v>
      </c>
      <c r="B212" s="28">
        <f>SUM(B205:B211)</f>
        <v>234278.15</v>
      </c>
      <c r="C212" s="28">
        <f t="shared" ref="C212:F212" si="29">SUM(C205:C211)</f>
        <v>237681.22</v>
      </c>
      <c r="D212" s="28">
        <f t="shared" si="29"/>
        <v>160691.11999999997</v>
      </c>
      <c r="E212" s="28">
        <f t="shared" si="29"/>
        <v>228486.7</v>
      </c>
      <c r="F212" s="28">
        <f t="shared" si="29"/>
        <v>861137.19</v>
      </c>
    </row>
    <row r="213" spans="1:6" x14ac:dyDescent="0.2">
      <c r="A213" s="11"/>
      <c r="B213" s="33"/>
      <c r="C213" s="33"/>
      <c r="D213" s="33"/>
      <c r="E213" s="33"/>
      <c r="F213" s="33"/>
    </row>
    <row r="214" spans="1:6" x14ac:dyDescent="0.2">
      <c r="A214" s="11" t="s">
        <v>133</v>
      </c>
      <c r="B214" s="33">
        <v>-4222.3500000000004</v>
      </c>
      <c r="C214" s="33">
        <v>-3431.03</v>
      </c>
      <c r="D214" s="33">
        <v>-13269.76</v>
      </c>
      <c r="E214" s="33">
        <v>-5965.69</v>
      </c>
      <c r="F214" s="31">
        <f t="shared" ref="F214:F217" si="30">SUM(B214:E214)</f>
        <v>-26888.829999999998</v>
      </c>
    </row>
    <row r="215" spans="1:6" x14ac:dyDescent="0.2">
      <c r="A215" s="11" t="s">
        <v>188</v>
      </c>
      <c r="B215" s="33">
        <v>126.58000000000001</v>
      </c>
      <c r="C215" s="33">
        <v>325.25</v>
      </c>
      <c r="D215" s="33">
        <v>-7.99</v>
      </c>
      <c r="E215" s="33">
        <v>0</v>
      </c>
      <c r="F215" s="31">
        <f t="shared" si="30"/>
        <v>443.84000000000003</v>
      </c>
    </row>
    <row r="216" spans="1:6" x14ac:dyDescent="0.2">
      <c r="A216" s="11" t="s">
        <v>301</v>
      </c>
      <c r="B216" s="33">
        <v>1995.1</v>
      </c>
      <c r="C216" s="33">
        <v>774.13</v>
      </c>
      <c r="D216" s="33">
        <v>-2769.23</v>
      </c>
      <c r="E216" s="33">
        <v>1454.84</v>
      </c>
      <c r="F216" s="31">
        <f t="shared" si="30"/>
        <v>1454.84</v>
      </c>
    </row>
    <row r="217" spans="1:6" x14ac:dyDescent="0.2">
      <c r="A217" s="11" t="s">
        <v>321</v>
      </c>
      <c r="B217" s="35" t="s">
        <v>25</v>
      </c>
      <c r="C217" s="35" t="s">
        <v>25</v>
      </c>
      <c r="D217" s="36">
        <v>-2467</v>
      </c>
      <c r="E217" s="36">
        <v>-561.61</v>
      </c>
      <c r="F217" s="37">
        <f t="shared" si="30"/>
        <v>-3028.61</v>
      </c>
    </row>
    <row r="218" spans="1:6" s="1" customFormat="1" x14ac:dyDescent="0.2">
      <c r="A218" s="27" t="s">
        <v>17</v>
      </c>
      <c r="B218" s="28">
        <f>SUM(B214:B217)</f>
        <v>-2100.6700000000005</v>
      </c>
      <c r="C218" s="28">
        <f t="shared" ref="C218:F218" si="31">SUM(C214:C217)</f>
        <v>-2331.65</v>
      </c>
      <c r="D218" s="28">
        <f t="shared" si="31"/>
        <v>-18513.98</v>
      </c>
      <c r="E218" s="28">
        <f t="shared" si="31"/>
        <v>-5072.4599999999991</v>
      </c>
      <c r="F218" s="28">
        <f t="shared" si="31"/>
        <v>-28018.76</v>
      </c>
    </row>
    <row r="219" spans="1:6" x14ac:dyDescent="0.2">
      <c r="A219" s="11"/>
      <c r="B219" s="33"/>
      <c r="C219" s="33"/>
      <c r="D219" s="33"/>
      <c r="E219" s="33"/>
      <c r="F219" s="33"/>
    </row>
    <row r="220" spans="1:6" x14ac:dyDescent="0.2">
      <c r="B220" s="33"/>
      <c r="C220" s="33"/>
      <c r="D220" s="33"/>
      <c r="E220" s="33"/>
      <c r="F220" s="33"/>
    </row>
    <row r="221" spans="1:6" s="1" customFormat="1" ht="13.5" thickBot="1" x14ac:dyDescent="0.25">
      <c r="A221" s="27" t="s">
        <v>20</v>
      </c>
      <c r="B221" s="29">
        <f>B30+B60+B79+B85+B111+B121+B133+B137+B151+B159+B162+B168+B174+B194+B203+B212+B218</f>
        <v>658624.55999999994</v>
      </c>
      <c r="C221" s="29">
        <f t="shared" ref="C221:F221" si="32">C30+C60+C79+C85+C111+C121+C133+C137+C151+C159+C162+C168+C174+C194+C203+C212+C218</f>
        <v>708414.47</v>
      </c>
      <c r="D221" s="29">
        <f t="shared" si="32"/>
        <v>651085.58000000007</v>
      </c>
      <c r="E221" s="29">
        <f t="shared" si="32"/>
        <v>736707.56000000029</v>
      </c>
      <c r="F221" s="29">
        <f t="shared" si="32"/>
        <v>2754832.17</v>
      </c>
    </row>
    <row r="222" spans="1:6" ht="13.5" thickTop="1" x14ac:dyDescent="0.2"/>
  </sheetData>
  <dataValidations count="1">
    <dataValidation type="list" allowBlank="1" showInputMessage="1" sqref="G1:J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AG DR NO. 1-08</oddHeader>
  </headerFooter>
  <ignoredErrors>
    <ignoredError sqref="B23:E29 B31:E59 B61:E78 B80:E84 B86:E110 B112:E120 B122:E132 B134:E136 B138:E150 B152:E158 B160:E161 B163:E167 B169:E173 B175:E193 B195:E202 B204:E211 B213:E217 B219:E2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Div 091 Fiscal 2012</vt:lpstr>
      <vt:lpstr>Div 091 Fiscal 2013</vt:lpstr>
      <vt:lpstr>Div 091 Fiscal 2014</vt:lpstr>
      <vt:lpstr>Div 091 Fiscal 2015</vt:lpstr>
      <vt:lpstr>Div 091 YTD Fiscal 2016</vt:lpstr>
      <vt:lpstr>'Div 091 Fiscal 2012'!Print_Area</vt:lpstr>
      <vt:lpstr>'Div 091 Fiscal 2013'!Print_Area</vt:lpstr>
      <vt:lpstr>'Div 091 Fiscal 2014'!Print_Area</vt:lpstr>
      <vt:lpstr>'Div 091 Fiscal 2015'!Print_Area</vt:lpstr>
      <vt:lpstr>'Div 091 YTD Fiscal 2016'!Print_Area</vt:lpstr>
      <vt:lpstr>'Div 091 Fiscal 2012'!Print_Titles</vt:lpstr>
      <vt:lpstr>'Div 091 Fiscal 2013'!Print_Titles</vt:lpstr>
      <vt:lpstr>'Div 091 Fiscal 2014'!Print_Titles</vt:lpstr>
      <vt:lpstr>'Div 091 Fiscal 2015'!Print_Titles</vt:lpstr>
      <vt:lpstr>'Div 091 YTD Fiscal 2016'!Print_Titles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 Wilen</cp:lastModifiedBy>
  <cp:lastPrinted>2016-03-01T17:04:58Z</cp:lastPrinted>
  <dcterms:created xsi:type="dcterms:W3CDTF">2003-04-16T16:23:14Z</dcterms:created>
  <dcterms:modified xsi:type="dcterms:W3CDTF">2016-03-01T17:05:02Z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