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155"/>
  </bookViews>
  <sheets>
    <sheet name="009"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2" l="1"/>
  <c r="C26" i="2"/>
  <c r="B26" i="2"/>
  <c r="E8" i="2" l="1"/>
  <c r="E9" i="2"/>
  <c r="E10" i="2"/>
  <c r="E11" i="2"/>
  <c r="E12" i="2"/>
  <c r="E13" i="2"/>
  <c r="E14" i="2"/>
  <c r="E15" i="2"/>
  <c r="E16" i="2"/>
  <c r="E17" i="2"/>
  <c r="E18" i="2"/>
  <c r="E19" i="2"/>
  <c r="E20" i="2"/>
  <c r="E21" i="2"/>
  <c r="E22" i="2"/>
  <c r="E23" i="2"/>
  <c r="E24" i="2"/>
  <c r="E7" i="2"/>
</calcChain>
</file>

<file path=xl/sharedStrings.xml><?xml version="1.0" encoding="utf-8"?>
<sst xmlns="http://schemas.openxmlformats.org/spreadsheetml/2006/main" count="44" uniqueCount="44">
  <si>
    <t>Base</t>
  </si>
  <si>
    <t>Test</t>
  </si>
  <si>
    <t>Difference</t>
  </si>
  <si>
    <t>Labor</t>
  </si>
  <si>
    <t>Benefits</t>
  </si>
  <si>
    <t>Employee Welfare</t>
  </si>
  <si>
    <t>Insurance</t>
  </si>
  <si>
    <t>Rent, Maint., &amp; Utilities</t>
  </si>
  <si>
    <t>Vehicles &amp; Equip</t>
  </si>
  <si>
    <t>Materials &amp; Supplies</t>
  </si>
  <si>
    <t>Information Technologies</t>
  </si>
  <si>
    <t>Telecom</t>
  </si>
  <si>
    <t>Marketing</t>
  </si>
  <si>
    <t>Directors &amp; Shareholders &amp;PR</t>
  </si>
  <si>
    <t>Dues &amp; Donations</t>
  </si>
  <si>
    <t>Print &amp; Postages</t>
  </si>
  <si>
    <t>Travel &amp; Entertainment</t>
  </si>
  <si>
    <t>Training</t>
  </si>
  <si>
    <t>Outside Services</t>
  </si>
  <si>
    <t>Provision for Bad Debt</t>
  </si>
  <si>
    <t>Miscellaneous</t>
  </si>
  <si>
    <t>Total O&amp;M Expenses</t>
  </si>
  <si>
    <t>Change  between base and test period  is 1.04% variance and immaterial.</t>
  </si>
  <si>
    <t>Change between base and test period  is (0.04%) variance and immaterial.</t>
  </si>
  <si>
    <t>Change  between base and test period  is $50.00 and immaterial.</t>
  </si>
  <si>
    <t>Change  between base and test period  is $1,208.21 and immaterial.</t>
  </si>
  <si>
    <t>Change  between base and test period  is $1,906.25 and immaterial.</t>
  </si>
  <si>
    <t>Change  between base and test period  is (2.77%) variance and immaterial.</t>
  </si>
  <si>
    <t>Insurance is budgeted at the General Office rate division (091).  As insurance expenses are incurred, they are coded to the state specific rate division.  As such, the test period is largely based on the FY 2016 budget.</t>
  </si>
  <si>
    <t>Rent expense is no longer incurred for the Paducah and Campbellsville offices .  The Company built new offices in these locations which are owned and not leased.</t>
  </si>
  <si>
    <t>Primary driver is the replacement of leased vehicles in accordance with our company vehicle replacement guidelines.</t>
  </si>
  <si>
    <t>N/A</t>
  </si>
  <si>
    <t>Dues and  Donations are primarily budgeted at the General Office rate division (091).  As actual expenses are incurred, they are coded to the state specific rate division when applicable.  As such, the test period is largely based on the FY 2016 budget.</t>
  </si>
  <si>
    <t>Some telecom expenses are  budgeted at the General Office rate division (091).  As actual expenses are incurred, they are coded to the state specific rate division where applicable.  As such, the test period is largely based on the FY 2016 budget.</t>
  </si>
  <si>
    <t>Legal is budgeted at the General Office rate division (091).  As legal expenses are incurred, they are coded to the state specific rate division.  As such, the test period is largely based on the FY 2016 budget.</t>
  </si>
  <si>
    <t>Company incurred charges for station painting in July '15 that should have been coded to outside services.</t>
  </si>
  <si>
    <t>Explanation</t>
  </si>
  <si>
    <t>Company reviews the bad debt balances on a quarterly basis and makes any necessary true-up provision entries. Provision entries were made in March and June 2015  which are reflected in the base period.</t>
  </si>
  <si>
    <t>Items such as odorant and office supplies are budgeted at the general Office rate division (091).  As these expenses are incurred, they are coded to the state specific rate division.</t>
  </si>
  <si>
    <t>Expect less traveling of Kentucky operation employeees.</t>
  </si>
  <si>
    <t>Atmos Energy Corporation</t>
  </si>
  <si>
    <t>Kentucky / Mid-States Division</t>
  </si>
  <si>
    <t>Kentucky Operations</t>
  </si>
  <si>
    <t>Test year based on FY 2016 budget where assumption of normal (100% of target) incentive payout is anticipated.  Incentive compensation is removed from revenue requirement as a ratemaking adjustment.  Various miscellanous employee welfare expenses (ex. flu shots, newspapers, etc.) are budgeted at the General Office rate division (091) but coded to the state specific rate division when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</si>
</sst>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rgb="FF0000FF"/>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
    <xf numFmtId="0" fontId="0" fillId="0" borderId="0" xfId="0"/>
    <xf numFmtId="44" fontId="0" fillId="0" borderId="0" xfId="1" applyFont="1"/>
    <xf numFmtId="10" fontId="3" fillId="0" borderId="0" xfId="2" applyNumberFormat="1" applyFont="1" applyFill="1"/>
    <xf numFmtId="0" fontId="0" fillId="0" borderId="0" xfId="0" applyAlignment="1">
      <alignment wrapText="1"/>
    </xf>
    <xf numFmtId="0" fontId="2" fillId="0" borderId="0" xfId="0" applyFont="1"/>
    <xf numFmtId="0" fontId="0" fillId="0" borderId="0" xfId="0" applyFill="1" applyAlignment="1">
      <alignment wrapText="1"/>
    </xf>
    <xf numFmtId="0" fontId="0" fillId="0" borderId="1" xfId="0" applyBorder="1" applyAlignment="1">
      <alignment horizontal="center"/>
    </xf>
    <xf numFmtId="0" fontId="2" fillId="0" borderId="1"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zoomScaleNormal="100" workbookViewId="0"/>
  </sheetViews>
  <sheetFormatPr defaultRowHeight="15" x14ac:dyDescent="0.25"/>
  <cols>
    <col min="1" max="1" width="27.7109375" bestFit="1" customWidth="1"/>
    <col min="2" max="3" width="15.28515625" bestFit="1" customWidth="1"/>
    <col min="4" max="4" width="13.42578125" bestFit="1" customWidth="1"/>
    <col min="6" max="6" width="61.5703125" customWidth="1"/>
  </cols>
  <sheetData>
    <row r="1" spans="1:6" x14ac:dyDescent="0.25">
      <c r="A1" s="4" t="s">
        <v>40</v>
      </c>
    </row>
    <row r="2" spans="1:6" x14ac:dyDescent="0.25">
      <c r="A2" s="4" t="s">
        <v>41</v>
      </c>
    </row>
    <row r="3" spans="1:6" x14ac:dyDescent="0.25">
      <c r="A3" s="4" t="s">
        <v>42</v>
      </c>
    </row>
    <row r="4" spans="1:6" x14ac:dyDescent="0.25">
      <c r="A4" s="4"/>
    </row>
    <row r="6" spans="1:6" x14ac:dyDescent="0.25">
      <c r="A6" s="6"/>
      <c r="B6" s="7" t="s">
        <v>0</v>
      </c>
      <c r="C6" s="7" t="s">
        <v>1</v>
      </c>
      <c r="D6" s="7" t="s">
        <v>2</v>
      </c>
      <c r="E6" s="7"/>
      <c r="F6" s="7" t="s">
        <v>36</v>
      </c>
    </row>
    <row r="7" spans="1:6" ht="30" x14ac:dyDescent="0.25">
      <c r="A7" t="s">
        <v>3</v>
      </c>
      <c r="B7" s="1">
        <v>4929596.88</v>
      </c>
      <c r="C7" s="1">
        <v>4927623.3196000019</v>
      </c>
      <c r="D7" s="1">
        <v>-1973.5603999979794</v>
      </c>
      <c r="E7" s="2">
        <f>IF(B7=0,0,D7/B7)</f>
        <v>-4.0034924721836068E-4</v>
      </c>
      <c r="F7" s="3" t="s">
        <v>23</v>
      </c>
    </row>
    <row r="8" spans="1:6" ht="30" x14ac:dyDescent="0.25">
      <c r="A8" t="s">
        <v>4</v>
      </c>
      <c r="B8" s="1">
        <v>2093177.1099999999</v>
      </c>
      <c r="C8" s="1">
        <v>2114994.1718135523</v>
      </c>
      <c r="D8" s="1">
        <v>21817.061813552398</v>
      </c>
      <c r="E8" s="2">
        <f t="shared" ref="E8:E24" si="0">IF(B8=0,0,D8/B8)</f>
        <v>1.0422941140204041E-2</v>
      </c>
      <c r="F8" s="3" t="s">
        <v>22</v>
      </c>
    </row>
    <row r="9" spans="1:6" ht="105" x14ac:dyDescent="0.25">
      <c r="A9" t="s">
        <v>5</v>
      </c>
      <c r="B9" s="1">
        <v>115988.53</v>
      </c>
      <c r="C9" s="1">
        <v>82353.919999999998</v>
      </c>
      <c r="D9" s="1">
        <v>-33634.61</v>
      </c>
      <c r="E9" s="2">
        <f t="shared" si="0"/>
        <v>-0.28998220772347061</v>
      </c>
      <c r="F9" s="3" t="s">
        <v>43</v>
      </c>
    </row>
    <row r="10" spans="1:6" ht="60" x14ac:dyDescent="0.25">
      <c r="A10" t="s">
        <v>6</v>
      </c>
      <c r="B10" s="1">
        <v>89947.10000000002</v>
      </c>
      <c r="C10" s="1">
        <v>8633</v>
      </c>
      <c r="D10" s="1">
        <v>-81314.10000000002</v>
      </c>
      <c r="E10" s="2">
        <f t="shared" si="0"/>
        <v>-0.90402136366820052</v>
      </c>
      <c r="F10" s="3" t="s">
        <v>28</v>
      </c>
    </row>
    <row r="11" spans="1:6" ht="45" x14ac:dyDescent="0.25">
      <c r="A11" t="s">
        <v>7</v>
      </c>
      <c r="B11" s="1">
        <v>621710.18000000017</v>
      </c>
      <c r="C11" s="1">
        <v>564851.23999999987</v>
      </c>
      <c r="D11" s="1">
        <v>-56858.940000000293</v>
      </c>
      <c r="E11" s="2">
        <f t="shared" si="0"/>
        <v>-9.1455700468022386E-2</v>
      </c>
      <c r="F11" s="3" t="s">
        <v>29</v>
      </c>
    </row>
    <row r="12" spans="1:6" ht="30" x14ac:dyDescent="0.25">
      <c r="A12" t="s">
        <v>8</v>
      </c>
      <c r="B12" s="1">
        <v>999843.40999999992</v>
      </c>
      <c r="C12" s="1">
        <v>1063544.9600000002</v>
      </c>
      <c r="D12" s="1">
        <v>63701.550000000279</v>
      </c>
      <c r="E12" s="2">
        <f t="shared" si="0"/>
        <v>6.3711526587948694E-2</v>
      </c>
      <c r="F12" s="3" t="s">
        <v>30</v>
      </c>
    </row>
    <row r="13" spans="1:6" ht="45" x14ac:dyDescent="0.25">
      <c r="A13" t="s">
        <v>9</v>
      </c>
      <c r="B13" s="1">
        <v>773591.78000000014</v>
      </c>
      <c r="C13" s="1">
        <v>708550.70000000007</v>
      </c>
      <c r="D13" s="1">
        <v>-65041.080000000075</v>
      </c>
      <c r="E13" s="2">
        <f t="shared" si="0"/>
        <v>-8.4076746523857923E-2</v>
      </c>
      <c r="F13" s="3" t="s">
        <v>38</v>
      </c>
    </row>
    <row r="14" spans="1:6" x14ac:dyDescent="0.25">
      <c r="A14" t="s">
        <v>10</v>
      </c>
      <c r="B14" s="1">
        <v>50</v>
      </c>
      <c r="C14" s="1">
        <v>0</v>
      </c>
      <c r="D14" s="1">
        <v>-50</v>
      </c>
      <c r="E14" s="2">
        <f t="shared" si="0"/>
        <v>-1</v>
      </c>
      <c r="F14" s="3" t="s">
        <v>24</v>
      </c>
    </row>
    <row r="15" spans="1:6" ht="60" x14ac:dyDescent="0.25">
      <c r="A15" t="s">
        <v>11</v>
      </c>
      <c r="B15" s="1">
        <v>165304.87999999998</v>
      </c>
      <c r="C15" s="1">
        <v>77442.839999999982</v>
      </c>
      <c r="D15" s="1">
        <v>-87862.04</v>
      </c>
      <c r="E15" s="2">
        <f t="shared" si="0"/>
        <v>-0.53151510106658684</v>
      </c>
      <c r="F15" s="3" t="s">
        <v>33</v>
      </c>
    </row>
    <row r="16" spans="1:6" ht="30" x14ac:dyDescent="0.25">
      <c r="A16" t="s">
        <v>12</v>
      </c>
      <c r="B16" s="1">
        <v>130353.50901425001</v>
      </c>
      <c r="C16" s="1">
        <v>126741.29000749999</v>
      </c>
      <c r="D16" s="1">
        <v>-3612.2190067500196</v>
      </c>
      <c r="E16" s="2">
        <f t="shared" si="0"/>
        <v>-2.7710945674313519E-2</v>
      </c>
      <c r="F16" s="3" t="s">
        <v>27</v>
      </c>
    </row>
    <row r="17" spans="1:6" x14ac:dyDescent="0.25">
      <c r="A17" t="s">
        <v>13</v>
      </c>
      <c r="B17" s="1">
        <v>0</v>
      </c>
      <c r="C17" s="1">
        <v>0</v>
      </c>
      <c r="D17" s="1">
        <v>0</v>
      </c>
      <c r="E17" s="2">
        <f t="shared" si="0"/>
        <v>0</v>
      </c>
      <c r="F17" s="3" t="s">
        <v>31</v>
      </c>
    </row>
    <row r="18" spans="1:6" ht="60" x14ac:dyDescent="0.25">
      <c r="A18" t="s">
        <v>14</v>
      </c>
      <c r="B18" s="1">
        <v>61617.479999999996</v>
      </c>
      <c r="C18" s="1">
        <v>44701.2</v>
      </c>
      <c r="D18" s="1">
        <v>-16916.28</v>
      </c>
      <c r="E18" s="2">
        <f t="shared" si="0"/>
        <v>-0.27453703072569668</v>
      </c>
      <c r="F18" s="3" t="s">
        <v>32</v>
      </c>
    </row>
    <row r="19" spans="1:6" ht="30" x14ac:dyDescent="0.25">
      <c r="A19" t="s">
        <v>15</v>
      </c>
      <c r="B19" s="1">
        <v>10070.290000000001</v>
      </c>
      <c r="C19" s="1">
        <v>11278.5</v>
      </c>
      <c r="D19" s="1">
        <v>1208.2099999999991</v>
      </c>
      <c r="E19" s="2">
        <f t="shared" si="0"/>
        <v>0.1199776769090065</v>
      </c>
      <c r="F19" s="3" t="s">
        <v>25</v>
      </c>
    </row>
    <row r="20" spans="1:6" x14ac:dyDescent="0.25">
      <c r="A20" t="s">
        <v>16</v>
      </c>
      <c r="B20" s="1">
        <v>434610.81000000006</v>
      </c>
      <c r="C20" s="1">
        <v>398830.78</v>
      </c>
      <c r="D20" s="1">
        <v>-35780.030000000028</v>
      </c>
      <c r="E20" s="2">
        <f t="shared" si="0"/>
        <v>-8.2326599285461918E-2</v>
      </c>
      <c r="F20" s="5" t="s">
        <v>39</v>
      </c>
    </row>
    <row r="21" spans="1:6" ht="30" x14ac:dyDescent="0.25">
      <c r="A21" t="s">
        <v>17</v>
      </c>
      <c r="B21" s="1">
        <v>8310.15</v>
      </c>
      <c r="C21" s="1">
        <v>10216.4</v>
      </c>
      <c r="D21" s="1">
        <v>1906.25</v>
      </c>
      <c r="E21" s="2">
        <f t="shared" si="0"/>
        <v>0.22938815785515304</v>
      </c>
      <c r="F21" s="3" t="s">
        <v>26</v>
      </c>
    </row>
    <row r="22" spans="1:6" ht="60" x14ac:dyDescent="0.25">
      <c r="A22" t="s">
        <v>18</v>
      </c>
      <c r="B22" s="1">
        <v>2553017.34</v>
      </c>
      <c r="C22" s="1">
        <v>2367320</v>
      </c>
      <c r="D22" s="1">
        <v>-185697.33999999985</v>
      </c>
      <c r="E22" s="2">
        <f t="shared" si="0"/>
        <v>-7.2736419408729852E-2</v>
      </c>
      <c r="F22" s="3" t="s">
        <v>34</v>
      </c>
    </row>
    <row r="23" spans="1:6" ht="60" x14ac:dyDescent="0.25">
      <c r="A23" t="s">
        <v>19</v>
      </c>
      <c r="B23" s="1">
        <v>564321.71039999998</v>
      </c>
      <c r="C23" s="1">
        <v>313426.18041533593</v>
      </c>
      <c r="D23" s="1">
        <v>-250895.52998466406</v>
      </c>
      <c r="E23" s="2">
        <f t="shared" si="0"/>
        <v>-0.44459662876841194</v>
      </c>
      <c r="F23" s="5" t="s">
        <v>37</v>
      </c>
    </row>
    <row r="24" spans="1:6" ht="30" x14ac:dyDescent="0.25">
      <c r="A24" t="s">
        <v>20</v>
      </c>
      <c r="B24" s="1">
        <v>25714.400000000005</v>
      </c>
      <c r="C24" s="1">
        <v>5500</v>
      </c>
      <c r="D24" s="1">
        <v>-20214.400000000005</v>
      </c>
      <c r="E24" s="2">
        <f t="shared" si="0"/>
        <v>-0.78611206172417014</v>
      </c>
      <c r="F24" s="3" t="s">
        <v>35</v>
      </c>
    </row>
    <row r="25" spans="1:6" x14ac:dyDescent="0.25">
      <c r="B25" s="1"/>
      <c r="C25" s="1"/>
      <c r="D25" s="1"/>
    </row>
    <row r="26" spans="1:6" x14ac:dyDescent="0.25">
      <c r="A26" t="s">
        <v>21</v>
      </c>
      <c r="B26" s="1">
        <f>SUM(B7:B24)</f>
        <v>13577225.559414253</v>
      </c>
      <c r="C26" s="1">
        <f>SUM(C7:C24)</f>
        <v>12826008.501836389</v>
      </c>
      <c r="D26" s="1">
        <f>SUM(D7:D24)</f>
        <v>-751217.05757785973</v>
      </c>
    </row>
  </sheetData>
  <printOptions horizontalCentered="1"/>
  <pageMargins left="0.7" right="0.7" top="0.75" bottom="0.75" header="0.3" footer="0.3"/>
  <pageSetup scale="60" orientation="portrait" r:id="rId1"/>
  <headerFooter>
    <oddHeader>&amp;RCASE NO. 2015-00343
ATTACHMENT 2
TO AG DR NO. 1-07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009</vt:lpstr>
    </vt:vector>
  </TitlesOfParts>
  <Company>Atmos Energy Corportion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Densman</dc:creator>
  <cp:lastModifiedBy>Eric  Wilen</cp:lastModifiedBy>
  <cp:lastPrinted>2016-03-01T14:48:07Z</cp:lastPrinted>
  <dcterms:created xsi:type="dcterms:W3CDTF">2016-02-24T15:14:48Z</dcterms:created>
  <dcterms:modified xsi:type="dcterms:W3CDTF">2016-03-01T14:48:14Z</dcterms:modified>
</cp:coreProperties>
</file>