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1835"/>
  </bookViews>
  <sheets>
    <sheet name="D.2.1" sheetId="1" r:id="rId1"/>
  </sheets>
  <definedNames>
    <definedName name="_Div012">#REF!</definedName>
    <definedName name="_Div02">#REF!</definedName>
    <definedName name="_Div091">#REF!</definedName>
    <definedName name="Case_No._2006_00464">#REF!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0">D.2.1!$A$1:$R$107</definedName>
    <definedName name="ROR">#REF!</definedName>
    <definedName name="stdrate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7" i="1" l="1"/>
  <c r="P87" i="1"/>
  <c r="O87" i="1"/>
  <c r="N87" i="1"/>
  <c r="M87" i="1"/>
  <c r="L87" i="1"/>
  <c r="G87" i="1"/>
  <c r="H87" i="1"/>
  <c r="I87" i="1"/>
  <c r="J87" i="1"/>
  <c r="K87" i="1"/>
  <c r="F87" i="1"/>
  <c r="G81" i="1"/>
  <c r="H81" i="1"/>
  <c r="I81" i="1"/>
  <c r="J81" i="1"/>
  <c r="K81" i="1"/>
  <c r="L81" i="1"/>
  <c r="M81" i="1"/>
  <c r="N81" i="1"/>
  <c r="O81" i="1"/>
  <c r="P81" i="1"/>
  <c r="Q81" i="1"/>
  <c r="F81" i="1"/>
  <c r="R81" i="1" s="1"/>
  <c r="L48" i="1"/>
  <c r="R48" i="1" s="1"/>
  <c r="M48" i="1"/>
  <c r="N48" i="1"/>
  <c r="O48" i="1"/>
  <c r="P48" i="1"/>
  <c r="Q48" i="1"/>
  <c r="G48" i="1"/>
  <c r="H48" i="1"/>
  <c r="I48" i="1"/>
  <c r="J48" i="1"/>
  <c r="K48" i="1"/>
  <c r="F48" i="1"/>
  <c r="G60" i="1"/>
  <c r="H60" i="1"/>
  <c r="I60" i="1"/>
  <c r="J60" i="1"/>
  <c r="K60" i="1"/>
  <c r="L60" i="1"/>
  <c r="M60" i="1"/>
  <c r="N60" i="1"/>
  <c r="O60" i="1"/>
  <c r="P60" i="1"/>
  <c r="Q60" i="1"/>
  <c r="F60" i="1"/>
  <c r="L35" i="1"/>
  <c r="M35" i="1"/>
  <c r="N35" i="1"/>
  <c r="O35" i="1"/>
  <c r="P35" i="1"/>
  <c r="Q35" i="1"/>
  <c r="G35" i="1"/>
  <c r="H35" i="1"/>
  <c r="I35" i="1"/>
  <c r="J35" i="1"/>
  <c r="K35" i="1"/>
  <c r="F35" i="1"/>
  <c r="G23" i="1"/>
  <c r="H23" i="1"/>
  <c r="I23" i="1"/>
  <c r="J23" i="1"/>
  <c r="K23" i="1"/>
  <c r="L23" i="1"/>
  <c r="M23" i="1"/>
  <c r="N23" i="1"/>
  <c r="O23" i="1"/>
  <c r="P23" i="1"/>
  <c r="Q23" i="1"/>
  <c r="F23" i="1"/>
  <c r="R87" i="1" l="1"/>
  <c r="R23" i="1"/>
  <c r="R60" i="1"/>
  <c r="R35" i="1"/>
  <c r="G54" i="1" l="1"/>
  <c r="H54" i="1"/>
  <c r="I54" i="1"/>
  <c r="J54" i="1"/>
  <c r="K54" i="1"/>
  <c r="L54" i="1"/>
  <c r="M54" i="1"/>
  <c r="N54" i="1"/>
  <c r="O54" i="1"/>
  <c r="P54" i="1"/>
  <c r="Q54" i="1"/>
  <c r="F54" i="1"/>
  <c r="Q42" i="1"/>
  <c r="P42" i="1"/>
  <c r="O42" i="1"/>
  <c r="N42" i="1"/>
  <c r="M42" i="1"/>
  <c r="L42" i="1"/>
  <c r="K42" i="1"/>
  <c r="J42" i="1"/>
  <c r="I42" i="1"/>
  <c r="H42" i="1"/>
  <c r="R42" i="1" s="1"/>
  <c r="G42" i="1"/>
  <c r="F42" i="1"/>
  <c r="G29" i="1"/>
  <c r="H29" i="1"/>
  <c r="I29" i="1"/>
  <c r="J29" i="1"/>
  <c r="K29" i="1"/>
  <c r="L29" i="1"/>
  <c r="M29" i="1"/>
  <c r="N29" i="1"/>
  <c r="O29" i="1"/>
  <c r="P29" i="1"/>
  <c r="Q29" i="1"/>
  <c r="F29" i="1"/>
  <c r="G17" i="1"/>
  <c r="H17" i="1"/>
  <c r="I17" i="1"/>
  <c r="J17" i="1"/>
  <c r="K17" i="1"/>
  <c r="L17" i="1"/>
  <c r="M17" i="1"/>
  <c r="N17" i="1"/>
  <c r="O17" i="1"/>
  <c r="P17" i="1"/>
  <c r="Q17" i="1"/>
  <c r="F17" i="1"/>
  <c r="R54" i="1" l="1"/>
  <c r="R29" i="1"/>
  <c r="R17" i="1"/>
</calcChain>
</file>

<file path=xl/sharedStrings.xml><?xml version="1.0" encoding="utf-8"?>
<sst xmlns="http://schemas.openxmlformats.org/spreadsheetml/2006/main" count="111" uniqueCount="54">
  <si>
    <t>Detailed Adjustments</t>
  </si>
  <si>
    <t>Data:__X_____Base Period___X____Forecasted Period</t>
  </si>
  <si>
    <t>FR 16(8)(d)2.1</t>
  </si>
  <si>
    <t>Type of Filing:___X_____Original________Updated</t>
  </si>
  <si>
    <t>Schedule D-2.1</t>
  </si>
  <si>
    <t>Workpaper Reference No(s).____________________</t>
  </si>
  <si>
    <t>LN</t>
  </si>
  <si>
    <t>NO</t>
  </si>
  <si>
    <t>Purpose and Description</t>
  </si>
  <si>
    <t>Amount</t>
  </si>
  <si>
    <t>ADJ1</t>
  </si>
  <si>
    <t xml:space="preserve">SALE of Gas-Residential - the purpose of this Adjustment is to reflect the normalization of volumes </t>
  </si>
  <si>
    <t>Forecasted</t>
  </si>
  <si>
    <t xml:space="preserve">due to colder weather in base period, continued efficiency gains in this market lowering the average </t>
  </si>
  <si>
    <t>Base</t>
  </si>
  <si>
    <t>normalized use per customer in the test year, and changes in gas costs between the periods.</t>
  </si>
  <si>
    <t>Adjustment</t>
  </si>
  <si>
    <t xml:space="preserve">SALE of Gas-Commercial - the purpose of this Adjustment is to reflect the normalization of volumes </t>
  </si>
  <si>
    <t>SALE of Gas-Industrial - the purpose of this Adjustment is to reflect known and measurable changes,</t>
  </si>
  <si>
    <t xml:space="preserve">increases and reductions, new plants and closings, shifts to transportion service from base period </t>
  </si>
  <si>
    <t>to test year and changes in gas costs between the periods.</t>
  </si>
  <si>
    <t xml:space="preserve">SALE of Gas-Public Authority - The purpose of this Adjustment is to reflect the normalization of </t>
  </si>
  <si>
    <t>volumes due to colder weather in base period, continued efficiency gains in this market lowering the</t>
  </si>
  <si>
    <t>average normalized use per customer in the test year, and changes in gas costs between the periods.</t>
  </si>
  <si>
    <t>SALE of Gas - Unbilled - no adjustment.</t>
  </si>
  <si>
    <t>ADJ2</t>
  </si>
  <si>
    <t xml:space="preserve">Forfeited discounts - the purpose of this adjustment is to reflect anticipated changes in the billed late </t>
  </si>
  <si>
    <t>payment fees from the base period to the test year.</t>
  </si>
  <si>
    <t xml:space="preserve">Misc Service Revenues - the purpose of this adjustment is to reflect modest reduction in service charge </t>
  </si>
  <si>
    <t>revenues for the base period.</t>
  </si>
  <si>
    <t xml:space="preserve">Revenue from Transportation  - the purpose of this Adjustment is to reflect known and measurable </t>
  </si>
  <si>
    <t xml:space="preserve">changes in demand for existing industries and account for migration to transportation service from </t>
  </si>
  <si>
    <t>sales services.</t>
  </si>
  <si>
    <t xml:space="preserve">Other gas service revenues - the purpose of this adjustment is to reflect pro forma adjustments for </t>
  </si>
  <si>
    <t>individual customers and special contract reformations</t>
  </si>
  <si>
    <t>ADJ3</t>
  </si>
  <si>
    <t xml:space="preserve">Gas Purchase Costs - The purpose of this Adjustment is to reflect the  purchase quantities </t>
  </si>
  <si>
    <t>for sales service.  The Base Period includes -$3.9MM of Unbilled Gas Costs that will zero out by the end</t>
  </si>
  <si>
    <t>of the base period when replaced by actuals.  This effectively brings the Base Period Gas cost to $81MM.</t>
  </si>
  <si>
    <t>The difference between the adjusted Base Period Gas Cost of $81MM and the forecast period of $79MM</t>
  </si>
  <si>
    <t>is due to the Base Period being a colder than normal period and higher gas cost than the forecast period</t>
  </si>
  <si>
    <t>Summary of Revenue Adjustments.</t>
  </si>
  <si>
    <t>Base Year Revenues</t>
  </si>
  <si>
    <t>Base Year Gas Costs</t>
  </si>
  <si>
    <t>Base Year Gross Profit</t>
  </si>
  <si>
    <t>Test Year Revenues</t>
  </si>
  <si>
    <t>Test Year Gas costs</t>
  </si>
  <si>
    <t>Test Year Gross Profit</t>
  </si>
  <si>
    <t>PRP</t>
  </si>
  <si>
    <t>PGA</t>
  </si>
  <si>
    <t>Atmos Energy Corporation, Kentucky/Mid-States Division</t>
  </si>
  <si>
    <t>Kentucky Jurisdiction Case No. 2015-00343</t>
  </si>
  <si>
    <t>Forecasted Test Period: Twelve Months Ended May 31, 2017</t>
  </si>
  <si>
    <t>Witness:  Waller,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</si>
</sst>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0.0%"/>
    <numFmt numFmtId="165" formatCode="#,##0.0_);\(#,##0.0\)"/>
    <numFmt numFmtId="166" formatCode="_(&quot;$&quot;* #,##0_);_(&quot;$&quot;* \(#,##0\);_(&quot;$&quot;* &quot;-&quot;??_);_(@_)"/>
    <numFmt numFmtId="167" formatCode="[$-409]mmm\-yy;@"/>
  </numFmts>
  <fonts count="9">
    <font>
      <sz val="12"/>
      <name val="Helvetica-Narrow"/>
      <family val="2"/>
    </font>
    <font>
      <sz val="11"/>
      <color theme="1"/>
      <name val="Calibri"/>
      <family val="2"/>
      <scheme val="minor"/>
    </font>
    <font>
      <sz val="12"/>
      <name val="Helvetica-Narrow"/>
      <family val="2"/>
    </font>
    <font>
      <sz val="12"/>
      <name val="Helvetica-Narrow"/>
    </font>
    <font>
      <b/>
      <u/>
      <sz val="12"/>
      <name val="Helvetica-Narrow"/>
    </font>
    <font>
      <sz val="12"/>
      <name val="Times New Roman"/>
      <family val="1"/>
    </font>
    <font>
      <sz val="12"/>
      <color indexed="12"/>
      <name val="Helvetica-Narrow"/>
      <family val="2"/>
    </font>
    <font>
      <sz val="12"/>
      <name val="Courier"/>
      <family val="3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37" fontId="0" fillId="0" borderId="0" applyProtection="0"/>
    <xf numFmtId="44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</cellStyleXfs>
  <cellXfs count="66">
    <xf numFmtId="37" fontId="0" fillId="0" borderId="0" xfId="0"/>
    <xf numFmtId="37" fontId="2" fillId="0" borderId="0" xfId="0" applyFont="1" applyAlignment="1">
      <alignment horizontal="centerContinuous"/>
    </xf>
    <xf numFmtId="37" fontId="2" fillId="0" borderId="0" xfId="0" applyFont="1"/>
    <xf numFmtId="37" fontId="2" fillId="0" borderId="0" xfId="0" applyFont="1" applyAlignment="1" applyProtection="1">
      <alignment horizontal="centerContinuous"/>
      <protection locked="0"/>
    </xf>
    <xf numFmtId="37" fontId="2" fillId="0" borderId="0" xfId="0" applyFont="1" applyBorder="1"/>
    <xf numFmtId="37" fontId="2" fillId="0" borderId="0" xfId="0" applyFont="1" applyAlignment="1" applyProtection="1">
      <alignment horizontal="left"/>
    </xf>
    <xf numFmtId="37" fontId="2" fillId="0" borderId="0" xfId="0" applyFont="1" applyBorder="1" applyAlignment="1">
      <alignment horizontal="right"/>
    </xf>
    <xf numFmtId="37" fontId="3" fillId="0" borderId="0" xfId="0" applyFont="1" applyBorder="1" applyAlignment="1" applyProtection="1">
      <alignment horizontal="right"/>
      <protection locked="0"/>
    </xf>
    <xf numFmtId="37" fontId="2" fillId="0" borderId="1" xfId="0" applyFont="1" applyBorder="1"/>
    <xf numFmtId="37" fontId="2" fillId="0" borderId="2" xfId="0" applyFont="1" applyBorder="1"/>
    <xf numFmtId="37" fontId="2" fillId="0" borderId="3" xfId="0" applyFont="1" applyBorder="1"/>
    <xf numFmtId="37" fontId="2" fillId="0" borderId="4" xfId="0" applyFont="1" applyBorder="1" applyAlignment="1" applyProtection="1">
      <alignment horizontal="left"/>
      <protection locked="0"/>
    </xf>
    <xf numFmtId="37" fontId="2" fillId="0" borderId="4" xfId="0" applyFont="1" applyBorder="1"/>
    <xf numFmtId="37" fontId="2" fillId="0" borderId="4" xfId="0" applyFont="1" applyBorder="1" applyAlignment="1" applyProtection="1">
      <alignment horizontal="center"/>
    </xf>
    <xf numFmtId="37" fontId="2" fillId="0" borderId="0" xfId="0" applyFont="1" applyAlignment="1">
      <alignment horizontal="center"/>
    </xf>
    <xf numFmtId="37" fontId="4" fillId="0" borderId="0" xfId="0" applyFont="1" applyAlignment="1" applyProtection="1">
      <alignment horizontal="left"/>
    </xf>
    <xf numFmtId="37" fontId="2" fillId="0" borderId="0" xfId="0" applyFont="1" applyFill="1" applyAlignment="1" applyProtection="1">
      <alignment horizontal="left"/>
    </xf>
    <xf numFmtId="5" fontId="2" fillId="0" borderId="0" xfId="0" applyNumberFormat="1" applyFont="1" applyFill="1" applyProtection="1"/>
    <xf numFmtId="37" fontId="2" fillId="0" borderId="1" xfId="0" applyNumberFormat="1" applyFont="1" applyFill="1" applyBorder="1" applyProtection="1"/>
    <xf numFmtId="37" fontId="2" fillId="0" borderId="0" xfId="0" applyFont="1" applyFill="1"/>
    <xf numFmtId="164" fontId="2" fillId="0" borderId="0" xfId="0" applyNumberFormat="1" applyFont="1" applyFill="1" applyProtection="1"/>
    <xf numFmtId="164" fontId="2" fillId="0" borderId="0" xfId="2" applyNumberFormat="1" applyFont="1" applyFill="1" applyProtection="1"/>
    <xf numFmtId="37" fontId="4" fillId="0" borderId="0" xfId="0" applyFont="1" applyFill="1" applyAlignment="1" applyProtection="1">
      <alignment horizontal="left"/>
    </xf>
    <xf numFmtId="37" fontId="0" fillId="0" borderId="0" xfId="0" applyFont="1" applyFill="1"/>
    <xf numFmtId="5" fontId="2" fillId="0" borderId="0" xfId="0" applyNumberFormat="1" applyFont="1" applyProtection="1"/>
    <xf numFmtId="37" fontId="2" fillId="0" borderId="0" xfId="0" applyNumberFormat="1" applyFont="1" applyProtection="1"/>
    <xf numFmtId="164" fontId="2" fillId="0" borderId="0" xfId="0" applyNumberFormat="1" applyFont="1" applyProtection="1"/>
    <xf numFmtId="37" fontId="0" fillId="0" borderId="0" xfId="0" applyAlignment="1">
      <alignment horizontal="left" indent="1"/>
    </xf>
    <xf numFmtId="37" fontId="0" fillId="0" borderId="1" xfId="0" applyBorder="1"/>
    <xf numFmtId="165" fontId="2" fillId="0" borderId="0" xfId="0" applyNumberFormat="1" applyFont="1" applyProtection="1"/>
    <xf numFmtId="37" fontId="6" fillId="0" borderId="0" xfId="0" applyFont="1" applyProtection="1">
      <protection locked="0"/>
    </xf>
    <xf numFmtId="166" fontId="0" fillId="0" borderId="0" xfId="1" applyNumberFormat="1" applyFont="1"/>
    <xf numFmtId="166" fontId="2" fillId="0" borderId="0" xfId="1" applyNumberFormat="1" applyFont="1"/>
    <xf numFmtId="166" fontId="0" fillId="0" borderId="1" xfId="1" applyNumberFormat="1" applyFont="1" applyBorder="1"/>
    <xf numFmtId="166" fontId="2" fillId="0" borderId="1" xfId="1" applyNumberFormat="1" applyFont="1" applyBorder="1"/>
    <xf numFmtId="167" fontId="8" fillId="0" borderId="0" xfId="3" applyNumberFormat="1" applyFont="1" applyFill="1" applyBorder="1" applyAlignment="1">
      <alignment horizontal="center"/>
    </xf>
    <xf numFmtId="37" fontId="2" fillId="0" borderId="0" xfId="0" applyFont="1" applyBorder="1" applyAlignment="1">
      <alignment horizontal="center"/>
    </xf>
    <xf numFmtId="37" fontId="2" fillId="0" borderId="0" xfId="0" applyFont="1" applyFill="1" applyBorder="1" applyAlignment="1" applyProtection="1">
      <alignment horizontal="left"/>
    </xf>
    <xf numFmtId="37" fontId="2" fillId="0" borderId="0" xfId="0" applyNumberFormat="1" applyFont="1" applyFill="1" applyBorder="1" applyProtection="1"/>
    <xf numFmtId="37" fontId="2" fillId="0" borderId="0" xfId="0" applyFont="1" applyFill="1" applyBorder="1"/>
    <xf numFmtId="5" fontId="2" fillId="0" borderId="0" xfId="0" applyNumberFormat="1" applyFont="1" applyFill="1" applyBorder="1" applyProtection="1"/>
    <xf numFmtId="164" fontId="2" fillId="0" borderId="0" xfId="0" applyNumberFormat="1" applyFont="1" applyFill="1" applyBorder="1" applyProtection="1"/>
    <xf numFmtId="37" fontId="2" fillId="0" borderId="6" xfId="0" applyFont="1" applyBorder="1"/>
    <xf numFmtId="37" fontId="2" fillId="0" borderId="8" xfId="0" applyFont="1" applyFill="1" applyBorder="1" applyAlignment="1" applyProtection="1">
      <alignment horizontal="left"/>
    </xf>
    <xf numFmtId="166" fontId="0" fillId="0" borderId="0" xfId="1" applyNumberFormat="1" applyFont="1" applyBorder="1"/>
    <xf numFmtId="166" fontId="2" fillId="0" borderId="0" xfId="1" applyNumberFormat="1" applyFont="1" applyBorder="1"/>
    <xf numFmtId="166" fontId="2" fillId="0" borderId="9" xfId="1" applyNumberFormat="1" applyFont="1" applyBorder="1"/>
    <xf numFmtId="37" fontId="2" fillId="0" borderId="8" xfId="0" applyFont="1" applyFill="1" applyBorder="1"/>
    <xf numFmtId="37" fontId="0" fillId="0" borderId="0" xfId="0" applyBorder="1"/>
    <xf numFmtId="37" fontId="2" fillId="0" borderId="9" xfId="0" applyFont="1" applyBorder="1"/>
    <xf numFmtId="37" fontId="2" fillId="0" borderId="10" xfId="0" applyFont="1" applyFill="1" applyBorder="1"/>
    <xf numFmtId="37" fontId="2" fillId="0" borderId="11" xfId="0" applyFont="1" applyFill="1" applyBorder="1"/>
    <xf numFmtId="164" fontId="2" fillId="0" borderId="11" xfId="0" applyNumberFormat="1" applyFont="1" applyFill="1" applyBorder="1" applyProtection="1"/>
    <xf numFmtId="37" fontId="2" fillId="0" borderId="11" xfId="0" applyFont="1" applyBorder="1"/>
    <xf numFmtId="166" fontId="0" fillId="0" borderId="11" xfId="1" applyNumberFormat="1" applyFont="1" applyBorder="1"/>
    <xf numFmtId="166" fontId="2" fillId="0" borderId="12" xfId="1" applyNumberFormat="1" applyFont="1" applyBorder="1"/>
    <xf numFmtId="37" fontId="4" fillId="0" borderId="5" xfId="0" applyFont="1" applyBorder="1" applyAlignment="1" applyProtection="1">
      <alignment horizontal="left"/>
    </xf>
    <xf numFmtId="167" fontId="8" fillId="0" borderId="6" xfId="3" applyNumberFormat="1" applyFont="1" applyFill="1" applyBorder="1" applyAlignment="1">
      <alignment horizontal="center"/>
    </xf>
    <xf numFmtId="37" fontId="2" fillId="0" borderId="7" xfId="0" applyFont="1" applyBorder="1"/>
    <xf numFmtId="37" fontId="2" fillId="0" borderId="5" xfId="0" applyFont="1" applyFill="1" applyBorder="1"/>
    <xf numFmtId="37" fontId="2" fillId="0" borderId="6" xfId="0" applyFont="1" applyFill="1" applyBorder="1"/>
    <xf numFmtId="164" fontId="2" fillId="0" borderId="6" xfId="0" applyNumberFormat="1" applyFont="1" applyFill="1" applyBorder="1" applyProtection="1"/>
    <xf numFmtId="37" fontId="0" fillId="0" borderId="11" xfId="0" applyBorder="1"/>
    <xf numFmtId="166" fontId="0" fillId="0" borderId="9" xfId="1" applyNumberFormat="1" applyFont="1" applyBorder="1"/>
    <xf numFmtId="166" fontId="0" fillId="0" borderId="12" xfId="1" applyNumberFormat="1" applyFont="1" applyBorder="1"/>
    <xf numFmtId="37" fontId="2" fillId="0" borderId="0" xfId="0" applyFont="1" applyFill="1" applyAlignment="1">
      <alignment horizontal="center"/>
    </xf>
  </cellXfs>
  <cellStyles count="4">
    <cellStyle name="Currency" xfId="1" builtinId="4"/>
    <cellStyle name="Normal" xfId="0" builtinId="0"/>
    <cellStyle name="Normal_Kentucky - CCS98 as filed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7"/>
  <sheetViews>
    <sheetView tabSelected="1" view="pageBreakPreview" zoomScale="60" zoomScaleNormal="90" workbookViewId="0">
      <pane ySplit="11" topLeftCell="A12" activePane="bottomLeft" state="frozen"/>
      <selection activeCell="B42" sqref="B42"/>
      <selection pane="bottomLeft" sqref="A1:D1"/>
    </sheetView>
  </sheetViews>
  <sheetFormatPr defaultColWidth="7.109375" defaultRowHeight="15.75" customHeight="1"/>
  <cols>
    <col min="1" max="1" width="3.77734375" style="2" customWidth="1"/>
    <col min="2" max="2" width="82.33203125" style="2" bestFit="1" customWidth="1"/>
    <col min="3" max="3" width="11.88671875" style="2" customWidth="1"/>
    <col min="4" max="4" width="20.44140625" style="2" bestFit="1" customWidth="1"/>
    <col min="5" max="5" width="9" style="2" bestFit="1" customWidth="1"/>
    <col min="6" max="6" width="15.33203125" style="2" bestFit="1" customWidth="1"/>
    <col min="7" max="8" width="14.88671875" style="2" bestFit="1" customWidth="1"/>
    <col min="9" max="11" width="15.33203125" style="2" bestFit="1" customWidth="1"/>
    <col min="12" max="12" width="16" style="2" bestFit="1" customWidth="1"/>
    <col min="13" max="13" width="15.33203125" style="2" bestFit="1" customWidth="1"/>
    <col min="14" max="14" width="15.6640625" style="2" bestFit="1" customWidth="1"/>
    <col min="15" max="15" width="16" style="2" bestFit="1" customWidth="1"/>
    <col min="16" max="16" width="14.33203125" style="2" bestFit="1" customWidth="1"/>
    <col min="17" max="17" width="15.33203125" style="2" bestFit="1" customWidth="1"/>
    <col min="18" max="18" width="16.44140625" style="2" bestFit="1" customWidth="1"/>
    <col min="19" max="19" width="8.5546875" style="2" bestFit="1" customWidth="1"/>
    <col min="20" max="16384" width="7.109375" style="2"/>
  </cols>
  <sheetData>
    <row r="1" spans="1:18" ht="15.75" customHeight="1">
      <c r="A1" s="65" t="s">
        <v>50</v>
      </c>
      <c r="B1" s="65"/>
      <c r="C1" s="65"/>
      <c r="D1" s="65"/>
      <c r="E1" s="1"/>
      <c r="F1"/>
    </row>
    <row r="2" spans="1:18" ht="15.75" customHeight="1">
      <c r="A2" s="65" t="s">
        <v>51</v>
      </c>
      <c r="B2" s="65"/>
      <c r="C2" s="65"/>
      <c r="D2" s="65"/>
      <c r="E2" s="1"/>
      <c r="F2"/>
    </row>
    <row r="3" spans="1:18" ht="15.75" customHeight="1">
      <c r="A3" s="65" t="s">
        <v>0</v>
      </c>
      <c r="B3" s="65"/>
      <c r="C3" s="65"/>
      <c r="D3" s="65"/>
      <c r="E3" s="1"/>
      <c r="F3"/>
    </row>
    <row r="4" spans="1:18" ht="15.75" customHeight="1">
      <c r="A4" s="65" t="s">
        <v>52</v>
      </c>
      <c r="B4" s="65"/>
      <c r="C4" s="65"/>
      <c r="D4" s="65"/>
      <c r="E4" s="1"/>
      <c r="F4"/>
    </row>
    <row r="5" spans="1:18" ht="15.75" customHeight="1">
      <c r="B5" s="3"/>
      <c r="C5" s="1"/>
      <c r="D5" s="1"/>
      <c r="E5" s="1"/>
      <c r="F5"/>
    </row>
    <row r="6" spans="1:18" ht="15.75" customHeight="1">
      <c r="D6" s="4"/>
      <c r="F6"/>
    </row>
    <row r="7" spans="1:18" ht="15.75" customHeight="1">
      <c r="B7" s="5" t="s">
        <v>1</v>
      </c>
      <c r="D7" s="6" t="s">
        <v>2</v>
      </c>
      <c r="F7"/>
    </row>
    <row r="8" spans="1:18" ht="15.75" customHeight="1">
      <c r="B8" s="5" t="s">
        <v>3</v>
      </c>
      <c r="D8" s="7" t="s">
        <v>4</v>
      </c>
      <c r="F8"/>
    </row>
    <row r="9" spans="1:18" ht="15.75" customHeight="1">
      <c r="A9" s="8"/>
      <c r="B9" s="5" t="s">
        <v>5</v>
      </c>
      <c r="C9" s="8"/>
      <c r="D9" s="7" t="s">
        <v>53</v>
      </c>
      <c r="E9" s="4"/>
      <c r="F9"/>
    </row>
    <row r="10" spans="1:18" ht="15.75" customHeight="1">
      <c r="A10" s="2" t="s">
        <v>6</v>
      </c>
      <c r="B10" s="9"/>
      <c r="C10" s="4"/>
      <c r="D10" s="10"/>
      <c r="E10" s="4"/>
      <c r="F10"/>
    </row>
    <row r="11" spans="1:18" ht="15.75" customHeight="1">
      <c r="A11" s="8" t="s">
        <v>7</v>
      </c>
      <c r="B11" s="11" t="s">
        <v>8</v>
      </c>
      <c r="C11" s="12"/>
      <c r="D11" s="13" t="s">
        <v>9</v>
      </c>
      <c r="E11" s="4"/>
      <c r="F11"/>
    </row>
    <row r="12" spans="1:18" ht="15.75" customHeight="1" thickBot="1">
      <c r="A12" s="14"/>
      <c r="B12" s="15" t="s">
        <v>10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8" ht="15.75" customHeight="1">
      <c r="A13" s="14"/>
      <c r="B13" s="56"/>
      <c r="C13" s="42"/>
      <c r="D13" s="42"/>
      <c r="E13" s="42"/>
      <c r="F13" s="57">
        <v>42551</v>
      </c>
      <c r="G13" s="57">
        <v>42582</v>
      </c>
      <c r="H13" s="57">
        <v>42613</v>
      </c>
      <c r="I13" s="57">
        <v>42643</v>
      </c>
      <c r="J13" s="57">
        <v>42674</v>
      </c>
      <c r="K13" s="57">
        <v>42704</v>
      </c>
      <c r="L13" s="57">
        <v>42735</v>
      </c>
      <c r="M13" s="57">
        <v>42766</v>
      </c>
      <c r="N13" s="57">
        <v>42794</v>
      </c>
      <c r="O13" s="57">
        <v>42825</v>
      </c>
      <c r="P13" s="57">
        <v>42855</v>
      </c>
      <c r="Q13" s="57">
        <v>42886</v>
      </c>
      <c r="R13" s="58"/>
    </row>
    <row r="14" spans="1:18" ht="15.75" customHeight="1">
      <c r="A14" s="14"/>
      <c r="B14" s="43" t="s">
        <v>11</v>
      </c>
      <c r="C14" s="37" t="s">
        <v>12</v>
      </c>
      <c r="D14" s="40">
        <v>95823029.825353429</v>
      </c>
      <c r="E14" s="4" t="s">
        <v>14</v>
      </c>
      <c r="F14" s="44">
        <v>3208296.7683956646</v>
      </c>
      <c r="G14" s="45">
        <v>3106915.0466213897</v>
      </c>
      <c r="H14" s="45">
        <v>3057547.6079874802</v>
      </c>
      <c r="I14" s="45">
        <v>3056795.3235975574</v>
      </c>
      <c r="J14" s="45">
        <v>3305905.1620962857</v>
      </c>
      <c r="K14" s="45">
        <v>4089123.1639045435</v>
      </c>
      <c r="L14" s="45">
        <v>5096722.4968727697</v>
      </c>
      <c r="M14" s="45">
        <v>5469892.3854327332</v>
      </c>
      <c r="N14" s="45">
        <v>5101889.4356375793</v>
      </c>
      <c r="O14" s="45">
        <v>5432598.8639615979</v>
      </c>
      <c r="P14" s="45">
        <v>4161399.9792392161</v>
      </c>
      <c r="Q14" s="45">
        <v>3487220.0043314998</v>
      </c>
      <c r="R14" s="46"/>
    </row>
    <row r="15" spans="1:18" ht="15.75" customHeight="1">
      <c r="A15" s="14"/>
      <c r="B15" s="43" t="s">
        <v>13</v>
      </c>
      <c r="C15" s="37" t="s">
        <v>14</v>
      </c>
      <c r="D15" s="18">
        <v>98207124.629063994</v>
      </c>
      <c r="E15" s="4" t="s">
        <v>48</v>
      </c>
      <c r="F15" s="44">
        <v>0</v>
      </c>
      <c r="G15" s="45">
        <v>0</v>
      </c>
      <c r="H15" s="45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6"/>
    </row>
    <row r="16" spans="1:18" ht="15.75" customHeight="1">
      <c r="A16" s="14"/>
      <c r="B16" s="47" t="s">
        <v>15</v>
      </c>
      <c r="C16" s="37" t="s">
        <v>16</v>
      </c>
      <c r="D16" s="40">
        <v>-2384094.803710565</v>
      </c>
      <c r="E16" s="4" t="s">
        <v>49</v>
      </c>
      <c r="F16" s="33">
        <v>992971.85450170073</v>
      </c>
      <c r="G16" s="34">
        <v>770463.09397955472</v>
      </c>
      <c r="H16" s="34">
        <v>763592.92238854792</v>
      </c>
      <c r="I16" s="34">
        <v>788548.89469807199</v>
      </c>
      <c r="J16" s="34">
        <v>1561371.5552235192</v>
      </c>
      <c r="K16" s="34">
        <v>4256583.1968719102</v>
      </c>
      <c r="L16" s="34">
        <v>7381644.2952603661</v>
      </c>
      <c r="M16" s="34">
        <v>8673924.0251763016</v>
      </c>
      <c r="N16" s="34">
        <v>8485722.9955485482</v>
      </c>
      <c r="O16" s="34">
        <v>7424475.7869072733</v>
      </c>
      <c r="P16" s="34">
        <v>4133418.5328126377</v>
      </c>
      <c r="Q16" s="34">
        <v>2016006.4339066844</v>
      </c>
      <c r="R16" s="46"/>
    </row>
    <row r="17" spans="1:18" ht="15.75" customHeight="1">
      <c r="A17" s="14"/>
      <c r="B17" s="47"/>
      <c r="C17" s="39"/>
      <c r="D17" s="41">
        <v>-2.427618986621875E-2</v>
      </c>
      <c r="E17" s="4"/>
      <c r="F17" s="44">
        <f>SUM(F14:F16)</f>
        <v>4201268.6228973651</v>
      </c>
      <c r="G17" s="44">
        <f t="shared" ref="G17:Q17" si="0">SUM(G14:G16)</f>
        <v>3877378.1406009444</v>
      </c>
      <c r="H17" s="44">
        <f t="shared" si="0"/>
        <v>3821140.5303760283</v>
      </c>
      <c r="I17" s="44">
        <f t="shared" si="0"/>
        <v>3845344.2182956291</v>
      </c>
      <c r="J17" s="44">
        <f t="shared" si="0"/>
        <v>4867276.7173198052</v>
      </c>
      <c r="K17" s="44">
        <f t="shared" si="0"/>
        <v>8345706.3607764542</v>
      </c>
      <c r="L17" s="44">
        <f t="shared" si="0"/>
        <v>12478366.792133136</v>
      </c>
      <c r="M17" s="44">
        <f t="shared" si="0"/>
        <v>14143816.410609035</v>
      </c>
      <c r="N17" s="44">
        <f t="shared" si="0"/>
        <v>13587612.431186128</v>
      </c>
      <c r="O17" s="44">
        <f t="shared" si="0"/>
        <v>12857074.65086887</v>
      </c>
      <c r="P17" s="44">
        <f t="shared" si="0"/>
        <v>8294818.5120518543</v>
      </c>
      <c r="Q17" s="44">
        <f t="shared" si="0"/>
        <v>5503226.438238184</v>
      </c>
      <c r="R17" s="46">
        <f>SUM(F17:Q17)</f>
        <v>95823029.825353429</v>
      </c>
    </row>
    <row r="18" spans="1:18" ht="15.75" customHeight="1">
      <c r="A18" s="14"/>
      <c r="B18" s="43"/>
      <c r="C18" s="37"/>
      <c r="D18" s="40"/>
      <c r="E18" s="4"/>
      <c r="F18" s="48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9"/>
    </row>
    <row r="19" spans="1:18" ht="15.75" customHeight="1">
      <c r="A19" s="14"/>
      <c r="B19" s="43"/>
      <c r="C19" s="37"/>
      <c r="D19" s="40"/>
      <c r="E19" s="4"/>
      <c r="F19" s="35">
        <v>42094</v>
      </c>
      <c r="G19" s="35">
        <v>42124</v>
      </c>
      <c r="H19" s="35">
        <v>42155</v>
      </c>
      <c r="I19" s="35">
        <v>42185</v>
      </c>
      <c r="J19" s="35">
        <v>42216</v>
      </c>
      <c r="K19" s="35">
        <v>42247</v>
      </c>
      <c r="L19" s="35">
        <v>42277</v>
      </c>
      <c r="M19" s="35">
        <v>42308</v>
      </c>
      <c r="N19" s="35">
        <v>42338</v>
      </c>
      <c r="O19" s="35">
        <v>42369</v>
      </c>
      <c r="P19" s="35">
        <v>42400</v>
      </c>
      <c r="Q19" s="35">
        <v>42429</v>
      </c>
      <c r="R19" s="49"/>
    </row>
    <row r="20" spans="1:18" ht="15.75" customHeight="1">
      <c r="A20" s="36"/>
      <c r="B20" s="43"/>
      <c r="C20" s="37"/>
      <c r="D20" s="38"/>
      <c r="E20" s="4" t="s">
        <v>14</v>
      </c>
      <c r="F20" s="44">
        <v>4610206.9000000004</v>
      </c>
      <c r="G20" s="44">
        <v>3822145.9699999997</v>
      </c>
      <c r="H20" s="44">
        <v>2895904.33</v>
      </c>
      <c r="I20" s="44">
        <v>2716857.61</v>
      </c>
      <c r="J20" s="44">
        <v>2649642.02</v>
      </c>
      <c r="K20" s="44">
        <v>2641295.0900000003</v>
      </c>
      <c r="L20" s="44">
        <v>2647499.3636534223</v>
      </c>
      <c r="M20" s="44">
        <v>2892044.9054321512</v>
      </c>
      <c r="N20" s="44">
        <v>3673542.0839604093</v>
      </c>
      <c r="O20" s="44">
        <v>4664309.0675526336</v>
      </c>
      <c r="P20" s="44">
        <v>5036638.1204057988</v>
      </c>
      <c r="Q20" s="44">
        <v>4712307.682517644</v>
      </c>
      <c r="R20" s="49"/>
    </row>
    <row r="21" spans="1:18" ht="15.75" customHeight="1">
      <c r="A21" s="36"/>
      <c r="B21" s="47"/>
      <c r="C21" s="37"/>
      <c r="D21" s="40"/>
      <c r="E21" s="4" t="s">
        <v>48</v>
      </c>
      <c r="F21" s="44">
        <v>225870.31</v>
      </c>
      <c r="G21" s="44">
        <v>223767.57</v>
      </c>
      <c r="H21" s="44">
        <v>220026.74</v>
      </c>
      <c r="I21" s="44">
        <v>219668.15</v>
      </c>
      <c r="J21" s="44">
        <v>218175.6</v>
      </c>
      <c r="K21" s="44">
        <v>215451.04</v>
      </c>
      <c r="L21" s="44">
        <v>401241.8</v>
      </c>
      <c r="M21" s="44">
        <v>405235.35</v>
      </c>
      <c r="N21" s="44">
        <v>404904.1</v>
      </c>
      <c r="O21" s="44">
        <v>419548</v>
      </c>
      <c r="P21" s="44">
        <v>419423.45</v>
      </c>
      <c r="Q21" s="44">
        <v>375189.64999999997</v>
      </c>
      <c r="R21" s="49"/>
    </row>
    <row r="22" spans="1:18" ht="15.75" customHeight="1">
      <c r="A22" s="36"/>
      <c r="B22" s="47"/>
      <c r="C22" s="39"/>
      <c r="D22" s="41"/>
      <c r="E22" s="4" t="s">
        <v>49</v>
      </c>
      <c r="F22" s="33">
        <v>12663072.5</v>
      </c>
      <c r="G22" s="33">
        <v>4789838.28</v>
      </c>
      <c r="H22" s="33">
        <v>1691253.48</v>
      </c>
      <c r="I22" s="33">
        <v>1010720.95</v>
      </c>
      <c r="J22" s="33">
        <v>814957.38</v>
      </c>
      <c r="K22" s="33">
        <v>735776.41</v>
      </c>
      <c r="L22" s="33">
        <v>720676.22831373208</v>
      </c>
      <c r="M22" s="33">
        <v>1427016.8785368765</v>
      </c>
      <c r="N22" s="33">
        <v>4044692.3597423085</v>
      </c>
      <c r="O22" s="33">
        <v>7014759.9193175668</v>
      </c>
      <c r="P22" s="33">
        <v>8242747.6450694231</v>
      </c>
      <c r="Q22" s="33">
        <v>8340717.6945620207</v>
      </c>
      <c r="R22" s="49"/>
    </row>
    <row r="23" spans="1:18" ht="15.75" customHeight="1" thickBot="1">
      <c r="A23" s="14"/>
      <c r="B23" s="50"/>
      <c r="C23" s="51"/>
      <c r="D23" s="52"/>
      <c r="E23" s="53"/>
      <c r="F23" s="54">
        <f>SUM(F20:F22)</f>
        <v>17499149.710000001</v>
      </c>
      <c r="G23" s="54">
        <f t="shared" ref="G23:Q23" si="1">SUM(G20:G22)</f>
        <v>8835751.8200000003</v>
      </c>
      <c r="H23" s="54">
        <f t="shared" si="1"/>
        <v>4807184.5500000007</v>
      </c>
      <c r="I23" s="54">
        <f t="shared" si="1"/>
        <v>3947246.71</v>
      </c>
      <c r="J23" s="54">
        <f t="shared" si="1"/>
        <v>3682775</v>
      </c>
      <c r="K23" s="54">
        <f t="shared" si="1"/>
        <v>3592522.5400000005</v>
      </c>
      <c r="L23" s="54">
        <f t="shared" si="1"/>
        <v>3769417.3919671541</v>
      </c>
      <c r="M23" s="54">
        <f t="shared" si="1"/>
        <v>4724297.1339690275</v>
      </c>
      <c r="N23" s="54">
        <f t="shared" si="1"/>
        <v>8123138.5437027179</v>
      </c>
      <c r="O23" s="54">
        <f t="shared" si="1"/>
        <v>12098616.986870199</v>
      </c>
      <c r="P23" s="54">
        <f t="shared" si="1"/>
        <v>13698809.215475222</v>
      </c>
      <c r="Q23" s="54">
        <f t="shared" si="1"/>
        <v>13428215.027079664</v>
      </c>
      <c r="R23" s="55">
        <f>SUM(F23:Q23)</f>
        <v>98207124.629063994</v>
      </c>
    </row>
    <row r="24" spans="1:18" ht="15.75" customHeight="1" thickBot="1">
      <c r="A24" s="14"/>
      <c r="B24" s="19"/>
      <c r="C24" s="19"/>
      <c r="D24" s="20"/>
      <c r="F24"/>
    </row>
    <row r="25" spans="1:18" ht="15.75" customHeight="1">
      <c r="A25" s="14"/>
      <c r="B25" s="59"/>
      <c r="C25" s="60"/>
      <c r="D25" s="61"/>
      <c r="E25" s="42"/>
      <c r="F25" s="57">
        <v>42551</v>
      </c>
      <c r="G25" s="57">
        <v>42582</v>
      </c>
      <c r="H25" s="57">
        <v>42613</v>
      </c>
      <c r="I25" s="57">
        <v>42643</v>
      </c>
      <c r="J25" s="57">
        <v>42674</v>
      </c>
      <c r="K25" s="57">
        <v>42704</v>
      </c>
      <c r="L25" s="57">
        <v>42735</v>
      </c>
      <c r="M25" s="57">
        <v>42766</v>
      </c>
      <c r="N25" s="57">
        <v>42794</v>
      </c>
      <c r="O25" s="57">
        <v>42825</v>
      </c>
      <c r="P25" s="57">
        <v>42855</v>
      </c>
      <c r="Q25" s="57">
        <v>42886</v>
      </c>
      <c r="R25" s="58"/>
    </row>
    <row r="26" spans="1:18" ht="15.75" customHeight="1">
      <c r="A26" s="14"/>
      <c r="B26" s="43" t="s">
        <v>17</v>
      </c>
      <c r="C26" s="37" t="s">
        <v>12</v>
      </c>
      <c r="D26" s="40">
        <v>39862445.220677249</v>
      </c>
      <c r="E26" s="4" t="s">
        <v>14</v>
      </c>
      <c r="F26" s="44">
        <v>1055574.8452511821</v>
      </c>
      <c r="G26" s="45">
        <v>1024442.8898884684</v>
      </c>
      <c r="H26" s="45">
        <v>1001597.0698529241</v>
      </c>
      <c r="I26" s="45">
        <v>998928.71797895653</v>
      </c>
      <c r="J26" s="45">
        <v>1076336.7068363708</v>
      </c>
      <c r="K26" s="45">
        <v>1390027.8793048852</v>
      </c>
      <c r="L26" s="45">
        <v>1777029.4904518281</v>
      </c>
      <c r="M26" s="45">
        <v>1923032.4074076752</v>
      </c>
      <c r="N26" s="45">
        <v>1844835.2225444114</v>
      </c>
      <c r="O26" s="45">
        <v>1841182.0963333584</v>
      </c>
      <c r="P26" s="45">
        <v>1425995.3402351427</v>
      </c>
      <c r="Q26" s="45">
        <v>1157434.0595852491</v>
      </c>
      <c r="R26" s="46"/>
    </row>
    <row r="27" spans="1:18" ht="15.75" customHeight="1">
      <c r="A27" s="14"/>
      <c r="B27" s="43" t="s">
        <v>13</v>
      </c>
      <c r="C27" s="37" t="s">
        <v>14</v>
      </c>
      <c r="D27" s="18">
        <v>40950740.394301347</v>
      </c>
      <c r="E27" s="4" t="s">
        <v>48</v>
      </c>
      <c r="F27" s="44">
        <v>0</v>
      </c>
      <c r="G27" s="45">
        <v>0</v>
      </c>
      <c r="H27" s="45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6"/>
    </row>
    <row r="28" spans="1:18" ht="15.75" customHeight="1">
      <c r="A28" s="14"/>
      <c r="B28" s="47" t="s">
        <v>15</v>
      </c>
      <c r="C28" s="37" t="s">
        <v>16</v>
      </c>
      <c r="D28" s="40">
        <v>-1088295.1736240983</v>
      </c>
      <c r="E28" s="4" t="s">
        <v>49</v>
      </c>
      <c r="F28" s="33">
        <v>784812.38287756406</v>
      </c>
      <c r="G28" s="34">
        <v>697359.78789608635</v>
      </c>
      <c r="H28" s="34">
        <v>688763.3903795135</v>
      </c>
      <c r="I28" s="34">
        <v>699008.54716094676</v>
      </c>
      <c r="J28" s="34">
        <v>999434.43919356947</v>
      </c>
      <c r="K28" s="34">
        <v>2036733.8736185564</v>
      </c>
      <c r="L28" s="34">
        <v>3295856.846530342</v>
      </c>
      <c r="M28" s="34">
        <v>3824015.6332656206</v>
      </c>
      <c r="N28" s="34">
        <v>3797849.9901403948</v>
      </c>
      <c r="O28" s="34">
        <v>3286219.2323923665</v>
      </c>
      <c r="P28" s="34">
        <v>2029977.5652418009</v>
      </c>
      <c r="Q28" s="34">
        <v>1205996.8063100404</v>
      </c>
      <c r="R28" s="46"/>
    </row>
    <row r="29" spans="1:18" ht="15.75" customHeight="1">
      <c r="A29" s="14"/>
      <c r="B29" s="47"/>
      <c r="C29" s="39"/>
      <c r="D29" s="41">
        <v>-2.6575714215304982E-2</v>
      </c>
      <c r="E29" s="4"/>
      <c r="F29" s="44">
        <f>SUM(F26:F28)</f>
        <v>1840387.2281287462</v>
      </c>
      <c r="G29" s="44">
        <f t="shared" ref="G29:Q29" si="2">SUM(G26:G28)</f>
        <v>1721802.6777845547</v>
      </c>
      <c r="H29" s="44">
        <f t="shared" si="2"/>
        <v>1690360.4602324376</v>
      </c>
      <c r="I29" s="44">
        <f t="shared" si="2"/>
        <v>1697937.2651399034</v>
      </c>
      <c r="J29" s="44">
        <f t="shared" si="2"/>
        <v>2075771.1460299403</v>
      </c>
      <c r="K29" s="44">
        <f t="shared" si="2"/>
        <v>3426761.7529234416</v>
      </c>
      <c r="L29" s="44">
        <f t="shared" si="2"/>
        <v>5072886.3369821701</v>
      </c>
      <c r="M29" s="44">
        <f t="shared" si="2"/>
        <v>5747048.040673296</v>
      </c>
      <c r="N29" s="44">
        <f t="shared" si="2"/>
        <v>5642685.2126848064</v>
      </c>
      <c r="O29" s="44">
        <f t="shared" si="2"/>
        <v>5127401.3287257254</v>
      </c>
      <c r="P29" s="44">
        <f t="shared" si="2"/>
        <v>3455972.9054769436</v>
      </c>
      <c r="Q29" s="44">
        <f t="shared" si="2"/>
        <v>2363430.8658952895</v>
      </c>
      <c r="R29" s="46">
        <f>SUM(F29:Q29)</f>
        <v>39862445.220677249</v>
      </c>
    </row>
    <row r="30" spans="1:18" ht="15.75" customHeight="1">
      <c r="A30" s="14"/>
      <c r="B30" s="43"/>
      <c r="C30" s="37"/>
      <c r="D30" s="40"/>
      <c r="E30" s="4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6"/>
    </row>
    <row r="31" spans="1:18" ht="15.75" customHeight="1">
      <c r="A31" s="14"/>
      <c r="B31" s="43"/>
      <c r="C31" s="37"/>
      <c r="D31" s="40"/>
      <c r="E31" s="4"/>
      <c r="F31" s="35">
        <v>42094</v>
      </c>
      <c r="G31" s="35">
        <v>42124</v>
      </c>
      <c r="H31" s="35">
        <v>42155</v>
      </c>
      <c r="I31" s="35">
        <v>42185</v>
      </c>
      <c r="J31" s="35">
        <v>42216</v>
      </c>
      <c r="K31" s="35">
        <v>42247</v>
      </c>
      <c r="L31" s="35">
        <v>42277</v>
      </c>
      <c r="M31" s="35">
        <v>42308</v>
      </c>
      <c r="N31" s="35">
        <v>42338</v>
      </c>
      <c r="O31" s="35">
        <v>42369</v>
      </c>
      <c r="P31" s="35">
        <v>42400</v>
      </c>
      <c r="Q31" s="35">
        <v>42429</v>
      </c>
      <c r="R31" s="46"/>
    </row>
    <row r="32" spans="1:18" ht="15.75" customHeight="1">
      <c r="A32" s="36"/>
      <c r="B32" s="43"/>
      <c r="C32" s="37"/>
      <c r="D32" s="38"/>
      <c r="E32" s="4" t="s">
        <v>14</v>
      </c>
      <c r="F32" s="44">
        <v>1606380.63</v>
      </c>
      <c r="G32" s="44">
        <v>1283966.74</v>
      </c>
      <c r="H32" s="44">
        <v>937660.37</v>
      </c>
      <c r="I32" s="44">
        <v>877411.16</v>
      </c>
      <c r="J32" s="44">
        <v>879121.95</v>
      </c>
      <c r="K32" s="44">
        <v>854239.44</v>
      </c>
      <c r="L32" s="4">
        <v>857357.35759364651</v>
      </c>
      <c r="M32" s="4">
        <v>933608.35278352071</v>
      </c>
      <c r="N32" s="4">
        <v>1247127.8825169851</v>
      </c>
      <c r="O32" s="4">
        <v>1627474.2110319582</v>
      </c>
      <c r="P32" s="4">
        <v>1772494.583458455</v>
      </c>
      <c r="Q32" s="4">
        <v>1706829.3694945415</v>
      </c>
      <c r="R32" s="49"/>
    </row>
    <row r="33" spans="1:19" ht="15.75" customHeight="1">
      <c r="A33" s="36"/>
      <c r="B33" s="47"/>
      <c r="C33" s="37"/>
      <c r="D33" s="40"/>
      <c r="E33" s="4" t="s">
        <v>48</v>
      </c>
      <c r="F33" s="44">
        <v>83866.039999999994</v>
      </c>
      <c r="G33" s="44">
        <v>83498.55</v>
      </c>
      <c r="H33" s="44">
        <v>78464.2</v>
      </c>
      <c r="I33" s="44">
        <v>79571.67</v>
      </c>
      <c r="J33" s="44">
        <v>79480.7</v>
      </c>
      <c r="K33" s="44">
        <v>77172.14</v>
      </c>
      <c r="L33" s="4">
        <v>141571.36038530999</v>
      </c>
      <c r="M33" s="4">
        <v>142728.35405284999</v>
      </c>
      <c r="N33" s="4">
        <v>142899.99678789999</v>
      </c>
      <c r="O33" s="4">
        <v>149555.27941987</v>
      </c>
      <c r="P33" s="4">
        <v>150537.82394921998</v>
      </c>
      <c r="Q33" s="4">
        <v>138005.85304986997</v>
      </c>
      <c r="R33" s="49"/>
    </row>
    <row r="34" spans="1:19" ht="15.75" customHeight="1">
      <c r="A34" s="36"/>
      <c r="B34" s="47"/>
      <c r="C34" s="39"/>
      <c r="D34" s="41"/>
      <c r="E34" s="4" t="s">
        <v>49</v>
      </c>
      <c r="F34" s="33">
        <v>5495988.3899999997</v>
      </c>
      <c r="G34" s="33">
        <v>2291324.66</v>
      </c>
      <c r="H34" s="33">
        <v>1026501.91</v>
      </c>
      <c r="I34" s="33">
        <v>770014.78</v>
      </c>
      <c r="J34" s="33">
        <v>725919.88</v>
      </c>
      <c r="K34" s="33">
        <v>687182.68</v>
      </c>
      <c r="L34" s="8">
        <v>640526.10786797013</v>
      </c>
      <c r="M34" s="8">
        <v>915812.71392508002</v>
      </c>
      <c r="N34" s="8">
        <v>1940387.9288879088</v>
      </c>
      <c r="O34" s="8">
        <v>3139700.681095764</v>
      </c>
      <c r="P34" s="8">
        <v>3642880.9177949787</v>
      </c>
      <c r="Q34" s="8">
        <v>3743475.7302055196</v>
      </c>
      <c r="R34" s="49"/>
    </row>
    <row r="35" spans="1:19" ht="15.75" customHeight="1" thickBot="1">
      <c r="A35" s="36"/>
      <c r="B35" s="50"/>
      <c r="C35" s="51"/>
      <c r="D35" s="52"/>
      <c r="E35" s="53"/>
      <c r="F35" s="54">
        <f>SUM(F32:F34)</f>
        <v>7186235.0599999996</v>
      </c>
      <c r="G35" s="54">
        <f t="shared" ref="G35:K35" si="3">SUM(G32:G34)</f>
        <v>3658789.95</v>
      </c>
      <c r="H35" s="54">
        <f t="shared" si="3"/>
        <v>2042626.48</v>
      </c>
      <c r="I35" s="54">
        <f t="shared" si="3"/>
        <v>1726997.61</v>
      </c>
      <c r="J35" s="54">
        <f t="shared" si="3"/>
        <v>1684522.5299999998</v>
      </c>
      <c r="K35" s="54">
        <f t="shared" si="3"/>
        <v>1618594.26</v>
      </c>
      <c r="L35" s="62">
        <f>SUM(L32:L34)</f>
        <v>1639454.8258469268</v>
      </c>
      <c r="M35" s="62">
        <f t="shared" ref="M35" si="4">SUM(M32:M34)</f>
        <v>1992149.4207614507</v>
      </c>
      <c r="N35" s="62">
        <f t="shared" ref="N35" si="5">SUM(N32:N34)</f>
        <v>3330415.8081927937</v>
      </c>
      <c r="O35" s="62">
        <f t="shared" ref="O35" si="6">SUM(O32:O34)</f>
        <v>4916730.1715475917</v>
      </c>
      <c r="P35" s="62">
        <f t="shared" ref="P35" si="7">SUM(P32:P34)</f>
        <v>5565913.3252026532</v>
      </c>
      <c r="Q35" s="62">
        <f t="shared" ref="Q35" si="8">SUM(Q32:Q34)</f>
        <v>5588310.9527499313</v>
      </c>
      <c r="R35" s="55">
        <f>SUM(F35:Q35)</f>
        <v>40950740.394301347</v>
      </c>
    </row>
    <row r="36" spans="1:19" ht="15.75" customHeight="1">
      <c r="A36" s="14"/>
      <c r="B36" s="19"/>
      <c r="C36" s="19"/>
      <c r="D36" s="20"/>
      <c r="F36"/>
      <c r="G36"/>
      <c r="H36"/>
      <c r="I36"/>
      <c r="J36"/>
      <c r="K36"/>
      <c r="L36"/>
      <c r="M36"/>
      <c r="N36"/>
      <c r="O36"/>
      <c r="P36"/>
      <c r="Q36"/>
    </row>
    <row r="37" spans="1:19" ht="15.75" customHeight="1" thickBot="1">
      <c r="A37" s="14"/>
      <c r="B37" s="19"/>
      <c r="C37" s="19"/>
      <c r="D37" s="20"/>
      <c r="F37"/>
      <c r="G37"/>
      <c r="H37"/>
      <c r="I37"/>
      <c r="J37"/>
      <c r="K37"/>
      <c r="L37"/>
      <c r="M37"/>
      <c r="N37"/>
      <c r="O37"/>
      <c r="P37"/>
      <c r="Q37"/>
    </row>
    <row r="38" spans="1:19" ht="15.75" customHeight="1">
      <c r="A38" s="14"/>
      <c r="B38" s="59"/>
      <c r="C38" s="60"/>
      <c r="D38" s="61"/>
      <c r="E38" s="42"/>
      <c r="F38" s="57">
        <v>42551</v>
      </c>
      <c r="G38" s="57">
        <v>42582</v>
      </c>
      <c r="H38" s="57">
        <v>42613</v>
      </c>
      <c r="I38" s="57">
        <v>42643</v>
      </c>
      <c r="J38" s="57">
        <v>42674</v>
      </c>
      <c r="K38" s="57">
        <v>42704</v>
      </c>
      <c r="L38" s="57">
        <v>42735</v>
      </c>
      <c r="M38" s="57">
        <v>42766</v>
      </c>
      <c r="N38" s="57">
        <v>42794</v>
      </c>
      <c r="O38" s="57">
        <v>42825</v>
      </c>
      <c r="P38" s="57">
        <v>42855</v>
      </c>
      <c r="Q38" s="57">
        <v>42886</v>
      </c>
      <c r="R38" s="58"/>
    </row>
    <row r="39" spans="1:19" ht="15.75" customHeight="1">
      <c r="A39" s="14"/>
      <c r="B39" s="43" t="s">
        <v>18</v>
      </c>
      <c r="C39" s="37" t="s">
        <v>12</v>
      </c>
      <c r="D39" s="40">
        <v>4880527.2397751613</v>
      </c>
      <c r="E39" s="4" t="s">
        <v>14</v>
      </c>
      <c r="F39" s="44">
        <v>59833.306596145456</v>
      </c>
      <c r="G39" s="45">
        <v>40719.011279314545</v>
      </c>
      <c r="H39" s="45">
        <v>52377.401069323641</v>
      </c>
      <c r="I39" s="45">
        <v>42659.221057919094</v>
      </c>
      <c r="J39" s="45">
        <v>57361.900889732729</v>
      </c>
      <c r="K39" s="45">
        <v>70465.718220992727</v>
      </c>
      <c r="L39" s="45">
        <v>120424.59973093454</v>
      </c>
      <c r="M39" s="45">
        <v>153167.7361959382</v>
      </c>
      <c r="N39" s="45">
        <v>121128.81023726182</v>
      </c>
      <c r="O39" s="45">
        <v>190627.58179537728</v>
      </c>
      <c r="P39" s="45">
        <v>82108.230261979086</v>
      </c>
      <c r="Q39" s="45">
        <v>68106.356980081822</v>
      </c>
      <c r="R39" s="49"/>
    </row>
    <row r="40" spans="1:19" ht="15.75" customHeight="1">
      <c r="A40" s="14"/>
      <c r="B40" s="43" t="s">
        <v>19</v>
      </c>
      <c r="C40" s="37" t="s">
        <v>14</v>
      </c>
      <c r="D40" s="18">
        <v>5451325.746213723</v>
      </c>
      <c r="E40" s="4" t="s">
        <v>48</v>
      </c>
      <c r="F40" s="44">
        <v>0</v>
      </c>
      <c r="G40" s="45">
        <v>0</v>
      </c>
      <c r="H40" s="45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9"/>
    </row>
    <row r="41" spans="1:19" ht="15.75" customHeight="1">
      <c r="A41" s="14"/>
      <c r="B41" s="47" t="s">
        <v>20</v>
      </c>
      <c r="C41" s="37" t="s">
        <v>16</v>
      </c>
      <c r="D41" s="40">
        <v>-570798.50643856172</v>
      </c>
      <c r="E41" s="4" t="s">
        <v>49</v>
      </c>
      <c r="F41" s="33">
        <v>188750.10202484007</v>
      </c>
      <c r="G41" s="34">
        <v>112273.76351848188</v>
      </c>
      <c r="H41" s="34">
        <v>161590.72201435044</v>
      </c>
      <c r="I41" s="34">
        <v>128044.95626164484</v>
      </c>
      <c r="J41" s="34">
        <v>179116.2743257363</v>
      </c>
      <c r="K41" s="34">
        <v>235615.35548648005</v>
      </c>
      <c r="L41" s="34">
        <v>455548.69968705473</v>
      </c>
      <c r="M41" s="34">
        <v>600042.33066676022</v>
      </c>
      <c r="N41" s="34">
        <v>470668.97294116166</v>
      </c>
      <c r="O41" s="34">
        <v>770140.54586933262</v>
      </c>
      <c r="P41" s="34">
        <v>279320.76019704656</v>
      </c>
      <c r="Q41" s="34">
        <v>240434.88246727083</v>
      </c>
      <c r="R41" s="49"/>
    </row>
    <row r="42" spans="1:19" ht="15.75" customHeight="1">
      <c r="A42" s="14"/>
      <c r="B42" s="47"/>
      <c r="C42" s="39"/>
      <c r="D42" s="41">
        <v>-0.10470819998878547</v>
      </c>
      <c r="E42" s="4"/>
      <c r="F42" s="44">
        <f>SUM(F39:F41)</f>
        <v>248583.40862098552</v>
      </c>
      <c r="G42" s="44">
        <f t="shared" ref="G42:Q42" si="9">SUM(G39:G41)</f>
        <v>152992.77479779642</v>
      </c>
      <c r="H42" s="44">
        <f t="shared" si="9"/>
        <v>213968.12308367409</v>
      </c>
      <c r="I42" s="44">
        <f t="shared" si="9"/>
        <v>170704.17731956393</v>
      </c>
      <c r="J42" s="44">
        <f t="shared" si="9"/>
        <v>236478.17521546903</v>
      </c>
      <c r="K42" s="44">
        <f t="shared" si="9"/>
        <v>306081.07370747277</v>
      </c>
      <c r="L42" s="44">
        <f t="shared" si="9"/>
        <v>575973.29941798933</v>
      </c>
      <c r="M42" s="44">
        <f t="shared" si="9"/>
        <v>753210.06686269841</v>
      </c>
      <c r="N42" s="44">
        <f t="shared" si="9"/>
        <v>591797.78317842353</v>
      </c>
      <c r="O42" s="44">
        <f t="shared" si="9"/>
        <v>960768.12766470993</v>
      </c>
      <c r="P42" s="44">
        <f t="shared" si="9"/>
        <v>361428.99045902566</v>
      </c>
      <c r="Q42" s="44">
        <f t="shared" si="9"/>
        <v>308541.23944735265</v>
      </c>
      <c r="R42" s="46">
        <f>SUM(F42:Q42)</f>
        <v>4880527.2397751613</v>
      </c>
    </row>
    <row r="43" spans="1:19" ht="15.75" customHeight="1">
      <c r="A43" s="14"/>
      <c r="B43" s="43"/>
      <c r="C43" s="37"/>
      <c r="D43" s="40"/>
      <c r="E43" s="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6"/>
    </row>
    <row r="44" spans="1:19" ht="15.75" customHeight="1">
      <c r="A44" s="14"/>
      <c r="B44" s="43"/>
      <c r="C44" s="37"/>
      <c r="D44" s="40"/>
      <c r="E44" s="4"/>
      <c r="F44" s="35">
        <v>42094</v>
      </c>
      <c r="G44" s="35">
        <v>42124</v>
      </c>
      <c r="H44" s="35">
        <v>42155</v>
      </c>
      <c r="I44" s="35">
        <v>42185</v>
      </c>
      <c r="J44" s="35">
        <v>42216</v>
      </c>
      <c r="K44" s="35">
        <v>42247</v>
      </c>
      <c r="L44" s="35">
        <v>42277</v>
      </c>
      <c r="M44" s="35">
        <v>42308</v>
      </c>
      <c r="N44" s="35">
        <v>42338</v>
      </c>
      <c r="O44" s="35">
        <v>42369</v>
      </c>
      <c r="P44" s="35">
        <v>42400</v>
      </c>
      <c r="Q44" s="35">
        <v>42429</v>
      </c>
      <c r="R44" s="49"/>
    </row>
    <row r="45" spans="1:19" ht="15.75" customHeight="1">
      <c r="A45" s="14"/>
      <c r="B45" s="43"/>
      <c r="C45" s="37"/>
      <c r="D45" s="38"/>
      <c r="E45" s="4" t="s">
        <v>14</v>
      </c>
      <c r="F45" s="44">
        <v>179999.7</v>
      </c>
      <c r="G45" s="45">
        <v>68324.03</v>
      </c>
      <c r="H45" s="45">
        <v>50380.83</v>
      </c>
      <c r="I45" s="45">
        <v>65338.78</v>
      </c>
      <c r="J45" s="45">
        <v>64018.180000000008</v>
      </c>
      <c r="K45" s="45">
        <v>69691.149999999994</v>
      </c>
      <c r="L45" s="4">
        <v>40556.175483709092</v>
      </c>
      <c r="M45" s="4">
        <v>54769.048537072726</v>
      </c>
      <c r="N45" s="4">
        <v>68251.358000072723</v>
      </c>
      <c r="O45" s="4">
        <v>117945.83625065457</v>
      </c>
      <c r="P45" s="4">
        <v>150434.48140401818</v>
      </c>
      <c r="Q45" s="4">
        <v>118939.43070598182</v>
      </c>
      <c r="R45" s="49"/>
    </row>
    <row r="46" spans="1:19" ht="15.75" customHeight="1">
      <c r="A46" s="14"/>
      <c r="B46" s="47"/>
      <c r="C46" s="37"/>
      <c r="D46" s="40"/>
      <c r="E46" s="4" t="s">
        <v>48</v>
      </c>
      <c r="F46" s="44">
        <v>3631.99</v>
      </c>
      <c r="G46" s="45">
        <v>2591.7199999999998</v>
      </c>
      <c r="H46" s="45">
        <v>3141.98</v>
      </c>
      <c r="I46" s="44">
        <v>3211.03</v>
      </c>
      <c r="J46" s="44">
        <v>2178.37</v>
      </c>
      <c r="K46" s="44">
        <v>2011.45</v>
      </c>
      <c r="L46" s="48">
        <v>2103.0455742099998</v>
      </c>
      <c r="M46" s="48">
        <v>2592.8523526600002</v>
      </c>
      <c r="N46" s="48">
        <v>2214.3602209199998</v>
      </c>
      <c r="O46" s="48">
        <v>2478.7634802799998</v>
      </c>
      <c r="P46" s="48">
        <v>2733.2547919199997</v>
      </c>
      <c r="Q46" s="48">
        <v>2189.3795312800003</v>
      </c>
      <c r="R46" s="49"/>
    </row>
    <row r="47" spans="1:19" ht="15.75" customHeight="1">
      <c r="A47" s="14"/>
      <c r="B47" s="47"/>
      <c r="C47" s="39"/>
      <c r="D47" s="41"/>
      <c r="E47" s="4" t="s">
        <v>49</v>
      </c>
      <c r="F47" s="33">
        <v>1014250</v>
      </c>
      <c r="G47" s="34">
        <v>416874.6</v>
      </c>
      <c r="H47" s="34">
        <v>308690.18</v>
      </c>
      <c r="I47" s="34">
        <v>278439.34000000003</v>
      </c>
      <c r="J47" s="34">
        <v>172227.11</v>
      </c>
      <c r="K47" s="34">
        <v>219424.83</v>
      </c>
      <c r="L47" s="4">
        <v>115640.36542375</v>
      </c>
      <c r="M47" s="4">
        <v>159845.62669385</v>
      </c>
      <c r="N47" s="4">
        <v>223067.84503064855</v>
      </c>
      <c r="O47" s="4">
        <v>431336.30784437299</v>
      </c>
      <c r="P47" s="4">
        <v>568275.50426361489</v>
      </c>
      <c r="Q47" s="4">
        <v>463526.84062470711</v>
      </c>
      <c r="R47" s="49"/>
    </row>
    <row r="48" spans="1:19" ht="15.75" customHeight="1" thickBot="1">
      <c r="A48" s="14"/>
      <c r="B48" s="50"/>
      <c r="C48" s="51"/>
      <c r="D48" s="52"/>
      <c r="E48" s="53"/>
      <c r="F48" s="54">
        <f>SUM(F45:F47)</f>
        <v>1197881.69</v>
      </c>
      <c r="G48" s="54">
        <f t="shared" ref="G48:K48" si="10">SUM(G45:G47)</f>
        <v>487790.35</v>
      </c>
      <c r="H48" s="54">
        <f t="shared" si="10"/>
        <v>362212.99</v>
      </c>
      <c r="I48" s="54">
        <f t="shared" si="10"/>
        <v>346989.15</v>
      </c>
      <c r="J48" s="54">
        <f t="shared" si="10"/>
        <v>238423.65999999997</v>
      </c>
      <c r="K48" s="54">
        <f t="shared" si="10"/>
        <v>291127.43</v>
      </c>
      <c r="L48" s="54">
        <f t="shared" ref="L48" si="11">SUM(L45:L47)</f>
        <v>158299.5864816691</v>
      </c>
      <c r="M48" s="54">
        <f t="shared" ref="M48" si="12">SUM(M45:M47)</f>
        <v>217207.52758358273</v>
      </c>
      <c r="N48" s="54">
        <f t="shared" ref="N48" si="13">SUM(N45:N47)</f>
        <v>293533.56325164129</v>
      </c>
      <c r="O48" s="54">
        <f t="shared" ref="O48" si="14">SUM(O45:O47)</f>
        <v>551760.90757530753</v>
      </c>
      <c r="P48" s="54">
        <f t="shared" ref="P48" si="15">SUM(P45:P47)</f>
        <v>721443.24045955308</v>
      </c>
      <c r="Q48" s="54">
        <f t="shared" ref="Q48" si="16">SUM(Q45:Q47)</f>
        <v>584655.65086196898</v>
      </c>
      <c r="R48" s="55">
        <f>SUM(F48:Q48)</f>
        <v>5451325.746213723</v>
      </c>
      <c r="S48" s="32"/>
    </row>
    <row r="49" spans="1:18" ht="15.75" customHeight="1" thickBot="1">
      <c r="A49" s="14"/>
      <c r="B49" s="19"/>
      <c r="C49" s="19"/>
      <c r="D49" s="20"/>
      <c r="F49"/>
    </row>
    <row r="50" spans="1:18" ht="15.75" customHeight="1">
      <c r="A50" s="14"/>
      <c r="B50" s="59"/>
      <c r="C50" s="60"/>
      <c r="D50" s="61"/>
      <c r="E50" s="42"/>
      <c r="F50" s="57">
        <v>42551</v>
      </c>
      <c r="G50" s="57">
        <v>42582</v>
      </c>
      <c r="H50" s="57">
        <v>42613</v>
      </c>
      <c r="I50" s="57">
        <v>42643</v>
      </c>
      <c r="J50" s="57">
        <v>42674</v>
      </c>
      <c r="K50" s="57">
        <v>42704</v>
      </c>
      <c r="L50" s="57">
        <v>42735</v>
      </c>
      <c r="M50" s="57">
        <v>42766</v>
      </c>
      <c r="N50" s="57">
        <v>42794</v>
      </c>
      <c r="O50" s="57">
        <v>42825</v>
      </c>
      <c r="P50" s="57">
        <v>42855</v>
      </c>
      <c r="Q50" s="57">
        <v>42886</v>
      </c>
      <c r="R50" s="58"/>
    </row>
    <row r="51" spans="1:18" ht="15.75" customHeight="1">
      <c r="A51" s="14"/>
      <c r="B51" s="43" t="s">
        <v>21</v>
      </c>
      <c r="C51" s="37" t="s">
        <v>12</v>
      </c>
      <c r="D51" s="40">
        <v>7189609.0439688396</v>
      </c>
      <c r="E51" s="4" t="s">
        <v>14</v>
      </c>
      <c r="F51" s="44">
        <v>115757.39806292095</v>
      </c>
      <c r="G51" s="44">
        <v>110482.02831845015</v>
      </c>
      <c r="H51" s="44">
        <v>105931.18981022482</v>
      </c>
      <c r="I51" s="44">
        <v>109665.73366538968</v>
      </c>
      <c r="J51" s="44">
        <v>130430.96743695627</v>
      </c>
      <c r="K51" s="44">
        <v>195369.2141675138</v>
      </c>
      <c r="L51" s="44">
        <v>270667.07410051412</v>
      </c>
      <c r="M51" s="44">
        <v>298265.81086946809</v>
      </c>
      <c r="N51" s="44">
        <v>279389.10525719856</v>
      </c>
      <c r="O51" s="44">
        <v>283063.40443832707</v>
      </c>
      <c r="P51" s="44">
        <v>192460.4644310021</v>
      </c>
      <c r="Q51" s="44">
        <v>136249.41069830031</v>
      </c>
      <c r="R51" s="63"/>
    </row>
    <row r="52" spans="1:18" ht="15.75" customHeight="1">
      <c r="A52" s="14"/>
      <c r="B52" s="43" t="s">
        <v>22</v>
      </c>
      <c r="C52" s="37" t="s">
        <v>14</v>
      </c>
      <c r="D52" s="18">
        <v>7553488.8796820827</v>
      </c>
      <c r="E52" s="4" t="s">
        <v>48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63"/>
    </row>
    <row r="53" spans="1:18" ht="15.75" customHeight="1">
      <c r="A53" s="14"/>
      <c r="B53" s="47" t="s">
        <v>23</v>
      </c>
      <c r="C53" s="37" t="s">
        <v>16</v>
      </c>
      <c r="D53" s="40">
        <v>-363879.83571324311</v>
      </c>
      <c r="E53" s="4" t="s">
        <v>49</v>
      </c>
      <c r="F53" s="33">
        <v>147315.22549544612</v>
      </c>
      <c r="G53" s="33">
        <v>127844.22204105936</v>
      </c>
      <c r="H53" s="33">
        <v>124137.7280160206</v>
      </c>
      <c r="I53" s="33">
        <v>129709.56367500394</v>
      </c>
      <c r="J53" s="33">
        <v>204090.76881931882</v>
      </c>
      <c r="K53" s="33">
        <v>442344.62267140951</v>
      </c>
      <c r="L53" s="33">
        <v>721698.35340615897</v>
      </c>
      <c r="M53" s="33">
        <v>842781.03461848595</v>
      </c>
      <c r="N53" s="33">
        <v>805721.8832046137</v>
      </c>
      <c r="O53" s="33">
        <v>748089.43057363841</v>
      </c>
      <c r="P53" s="33">
        <v>426937.92546290706</v>
      </c>
      <c r="Q53" s="33">
        <v>241206.48472851163</v>
      </c>
      <c r="R53" s="63"/>
    </row>
    <row r="54" spans="1:18" ht="15.75" customHeight="1">
      <c r="A54" s="14"/>
      <c r="B54" s="47"/>
      <c r="C54" s="39"/>
      <c r="D54" s="41">
        <v>-4.8173743485878856E-2</v>
      </c>
      <c r="E54" s="4"/>
      <c r="F54" s="44">
        <f>SUM(F51:F53)</f>
        <v>263072.62355836708</v>
      </c>
      <c r="G54" s="44">
        <f t="shared" ref="G54:Q54" si="17">SUM(G51:G53)</f>
        <v>238326.25035950949</v>
      </c>
      <c r="H54" s="44">
        <f t="shared" si="17"/>
        <v>230068.91782624542</v>
      </c>
      <c r="I54" s="44">
        <f t="shared" si="17"/>
        <v>239375.29734039362</v>
      </c>
      <c r="J54" s="44">
        <f t="shared" si="17"/>
        <v>334521.73625627509</v>
      </c>
      <c r="K54" s="44">
        <f t="shared" si="17"/>
        <v>637713.83683892328</v>
      </c>
      <c r="L54" s="44">
        <f t="shared" si="17"/>
        <v>992365.42750667315</v>
      </c>
      <c r="M54" s="44">
        <f t="shared" si="17"/>
        <v>1141046.8454879541</v>
      </c>
      <c r="N54" s="44">
        <f t="shared" si="17"/>
        <v>1085110.9884618123</v>
      </c>
      <c r="O54" s="44">
        <f t="shared" si="17"/>
        <v>1031152.8350119655</v>
      </c>
      <c r="P54" s="44">
        <f t="shared" si="17"/>
        <v>619398.38989390922</v>
      </c>
      <c r="Q54" s="44">
        <f t="shared" si="17"/>
        <v>377455.89542681194</v>
      </c>
      <c r="R54" s="63">
        <f>SUM(F54:Q54)</f>
        <v>7189609.0439688396</v>
      </c>
    </row>
    <row r="55" spans="1:18" ht="15.75" customHeight="1">
      <c r="A55" s="14"/>
      <c r="B55" s="43"/>
      <c r="C55" s="37"/>
      <c r="D55" s="40"/>
      <c r="E55" s="4"/>
      <c r="F55" s="48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9"/>
    </row>
    <row r="56" spans="1:18" ht="15.75" customHeight="1">
      <c r="A56" s="14"/>
      <c r="B56" s="43"/>
      <c r="C56" s="37"/>
      <c r="D56" s="40"/>
      <c r="E56" s="4"/>
      <c r="F56" s="35">
        <v>42094</v>
      </c>
      <c r="G56" s="35">
        <v>42124</v>
      </c>
      <c r="H56" s="35">
        <v>42155</v>
      </c>
      <c r="I56" s="35">
        <v>42185</v>
      </c>
      <c r="J56" s="35">
        <v>42216</v>
      </c>
      <c r="K56" s="35">
        <v>42247</v>
      </c>
      <c r="L56" s="35">
        <v>42277</v>
      </c>
      <c r="M56" s="35">
        <v>42308</v>
      </c>
      <c r="N56" s="35">
        <v>42338</v>
      </c>
      <c r="O56" s="35">
        <v>42369</v>
      </c>
      <c r="P56" s="35">
        <v>42400</v>
      </c>
      <c r="Q56" s="35">
        <v>42429</v>
      </c>
      <c r="R56" s="49"/>
    </row>
    <row r="57" spans="1:18" ht="15.75" customHeight="1">
      <c r="A57" s="36"/>
      <c r="B57" s="43"/>
      <c r="C57" s="37"/>
      <c r="D57" s="38"/>
      <c r="E57" s="4" t="s">
        <v>14</v>
      </c>
      <c r="F57" s="44">
        <v>246448.17</v>
      </c>
      <c r="G57" s="44">
        <v>187519.16999999998</v>
      </c>
      <c r="H57" s="44">
        <v>123567.37</v>
      </c>
      <c r="I57" s="44">
        <v>100549.89</v>
      </c>
      <c r="J57" s="44">
        <v>94469.08</v>
      </c>
      <c r="K57" s="44">
        <v>96528.13</v>
      </c>
      <c r="L57" s="44">
        <v>96634.373665389692</v>
      </c>
      <c r="M57" s="44">
        <v>117163.28743695628</v>
      </c>
      <c r="N57" s="44">
        <v>182540.41416751378</v>
      </c>
      <c r="O57" s="44">
        <v>257509.11410051415</v>
      </c>
      <c r="P57" s="44">
        <v>285040.33086946805</v>
      </c>
      <c r="Q57" s="44">
        <v>267758.78525719856</v>
      </c>
      <c r="R57" s="49"/>
    </row>
    <row r="58" spans="1:18" ht="15.75" customHeight="1">
      <c r="A58" s="36"/>
      <c r="B58" s="47"/>
      <c r="C58" s="37"/>
      <c r="D58" s="40"/>
      <c r="E58" s="4" t="s">
        <v>48</v>
      </c>
      <c r="F58" s="44">
        <v>6909.02</v>
      </c>
      <c r="G58" s="44">
        <v>6929.4</v>
      </c>
      <c r="H58" s="44">
        <v>6911.1</v>
      </c>
      <c r="I58" s="44">
        <v>6956.97</v>
      </c>
      <c r="J58" s="44">
        <v>6962.1</v>
      </c>
      <c r="K58" s="44">
        <v>6798.94</v>
      </c>
      <c r="L58" s="44">
        <v>13031.359999999999</v>
      </c>
      <c r="M58" s="44">
        <v>13267.679999999998</v>
      </c>
      <c r="N58" s="44">
        <v>12828.8</v>
      </c>
      <c r="O58" s="44">
        <v>13157.96</v>
      </c>
      <c r="P58" s="44">
        <v>13225.48</v>
      </c>
      <c r="Q58" s="44">
        <v>11630.32</v>
      </c>
      <c r="R58" s="49"/>
    </row>
    <row r="59" spans="1:18" ht="15.75" customHeight="1">
      <c r="A59" s="36"/>
      <c r="B59" s="47"/>
      <c r="C59" s="39"/>
      <c r="D59" s="41"/>
      <c r="E59" s="4" t="s">
        <v>49</v>
      </c>
      <c r="F59" s="33">
        <v>1193064.04</v>
      </c>
      <c r="G59" s="33">
        <v>500918.35</v>
      </c>
      <c r="H59" s="33">
        <v>259798.57</v>
      </c>
      <c r="I59" s="33">
        <v>158243.89000000001</v>
      </c>
      <c r="J59" s="33">
        <v>132851.9</v>
      </c>
      <c r="K59" s="33">
        <v>122285.33</v>
      </c>
      <c r="L59" s="33">
        <v>118858.26152576999</v>
      </c>
      <c r="M59" s="33">
        <v>187016.84970664</v>
      </c>
      <c r="N59" s="33">
        <v>421425.27232101944</v>
      </c>
      <c r="O59" s="33">
        <v>687567.81371286185</v>
      </c>
      <c r="P59" s="33">
        <v>802924.25592549634</v>
      </c>
      <c r="Q59" s="33">
        <v>794197.10099325434</v>
      </c>
      <c r="R59" s="49"/>
    </row>
    <row r="60" spans="1:18" ht="15.75" customHeight="1" thickBot="1">
      <c r="A60" s="14"/>
      <c r="B60" s="50"/>
      <c r="C60" s="51"/>
      <c r="D60" s="52"/>
      <c r="E60" s="53"/>
      <c r="F60" s="54">
        <f>SUM(F57:F59)</f>
        <v>1446421.23</v>
      </c>
      <c r="G60" s="54">
        <f t="shared" ref="G60:Q60" si="18">SUM(G57:G59)</f>
        <v>695366.91999999993</v>
      </c>
      <c r="H60" s="54">
        <f t="shared" si="18"/>
        <v>390277.04000000004</v>
      </c>
      <c r="I60" s="54">
        <f t="shared" si="18"/>
        <v>265750.75</v>
      </c>
      <c r="J60" s="54">
        <f t="shared" si="18"/>
        <v>234283.08000000002</v>
      </c>
      <c r="K60" s="54">
        <f t="shared" si="18"/>
        <v>225612.40000000002</v>
      </c>
      <c r="L60" s="54">
        <f t="shared" si="18"/>
        <v>228523.99519115969</v>
      </c>
      <c r="M60" s="54">
        <f t="shared" si="18"/>
        <v>317447.81714359624</v>
      </c>
      <c r="N60" s="54">
        <f t="shared" si="18"/>
        <v>616794.48648853321</v>
      </c>
      <c r="O60" s="54">
        <f t="shared" si="18"/>
        <v>958234.88781337603</v>
      </c>
      <c r="P60" s="54">
        <f t="shared" si="18"/>
        <v>1101190.0667949645</v>
      </c>
      <c r="Q60" s="54">
        <f t="shared" si="18"/>
        <v>1073586.2062504529</v>
      </c>
      <c r="R60" s="64">
        <f>SUM(F60:Q60)</f>
        <v>7553488.8796820827</v>
      </c>
    </row>
    <row r="61" spans="1:18" ht="15.75" customHeight="1">
      <c r="A61" s="14"/>
      <c r="B61" s="19"/>
      <c r="C61" s="19"/>
      <c r="D61" s="20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ht="15.75" customHeight="1">
      <c r="A62" s="14"/>
      <c r="B62" s="19" t="s">
        <v>24</v>
      </c>
      <c r="C62" s="16" t="s">
        <v>12</v>
      </c>
      <c r="D62" s="17">
        <v>0</v>
      </c>
      <c r="F62"/>
    </row>
    <row r="63" spans="1:18" ht="15.75" customHeight="1">
      <c r="A63" s="14"/>
      <c r="B63" s="19"/>
      <c r="C63" s="16" t="s">
        <v>14</v>
      </c>
      <c r="D63" s="18">
        <v>0</v>
      </c>
      <c r="F63"/>
    </row>
    <row r="64" spans="1:18" ht="15.75" customHeight="1">
      <c r="A64" s="14"/>
      <c r="B64" s="19"/>
      <c r="C64" s="16" t="s">
        <v>16</v>
      </c>
      <c r="D64" s="17">
        <v>0</v>
      </c>
      <c r="F64"/>
    </row>
    <row r="65" spans="1:18" ht="15.75" customHeight="1">
      <c r="A65" s="14"/>
      <c r="B65" s="19"/>
      <c r="C65" s="19"/>
      <c r="D65" s="21">
        <v>0</v>
      </c>
      <c r="F65"/>
    </row>
    <row r="66" spans="1:18" ht="15.75" customHeight="1">
      <c r="A66" s="14"/>
      <c r="B66" s="22" t="s">
        <v>25</v>
      </c>
      <c r="C66" s="19"/>
      <c r="D66" s="19"/>
      <c r="F66"/>
    </row>
    <row r="67" spans="1:18" ht="15.75" customHeight="1">
      <c r="A67" s="14"/>
      <c r="B67" s="19" t="s">
        <v>26</v>
      </c>
      <c r="C67" s="16" t="s">
        <v>12</v>
      </c>
      <c r="D67" s="17">
        <v>1140887.1789956738</v>
      </c>
      <c r="F67"/>
    </row>
    <row r="68" spans="1:18" ht="15.75" customHeight="1">
      <c r="A68" s="14"/>
      <c r="B68" s="19" t="s">
        <v>27</v>
      </c>
      <c r="C68" s="16" t="s">
        <v>14</v>
      </c>
      <c r="D68" s="18">
        <v>1230383.6535251739</v>
      </c>
      <c r="F68"/>
    </row>
    <row r="69" spans="1:18" ht="15.75" customHeight="1">
      <c r="A69" s="14"/>
      <c r="B69" s="19"/>
      <c r="C69" s="16" t="s">
        <v>16</v>
      </c>
      <c r="D69" s="17">
        <v>-89496.474529500119</v>
      </c>
      <c r="F69"/>
    </row>
    <row r="70" spans="1:18" ht="15.75" customHeight="1">
      <c r="A70" s="14"/>
      <c r="B70" s="19"/>
      <c r="C70" s="19"/>
      <c r="D70" s="20">
        <v>-7.2738673236663734E-2</v>
      </c>
      <c r="F70"/>
    </row>
    <row r="71" spans="1:18" ht="15.75" customHeight="1">
      <c r="A71" s="14"/>
      <c r="B71" s="19"/>
      <c r="C71" s="19"/>
      <c r="D71" s="20"/>
      <c r="F71"/>
    </row>
    <row r="72" spans="1:18" ht="15.75" customHeight="1">
      <c r="A72" s="14"/>
      <c r="B72" s="16" t="s">
        <v>28</v>
      </c>
      <c r="C72" s="16" t="s">
        <v>12</v>
      </c>
      <c r="D72" s="17">
        <v>795825</v>
      </c>
      <c r="F72"/>
    </row>
    <row r="73" spans="1:18" ht="15.75" customHeight="1">
      <c r="A73" s="14"/>
      <c r="B73" s="16" t="s">
        <v>29</v>
      </c>
      <c r="C73" s="16" t="s">
        <v>14</v>
      </c>
      <c r="D73" s="18">
        <v>796529.01</v>
      </c>
      <c r="F73"/>
    </row>
    <row r="74" spans="1:18" ht="15.75" customHeight="1">
      <c r="A74" s="14"/>
      <c r="B74" s="19"/>
      <c r="C74" s="16" t="s">
        <v>16</v>
      </c>
      <c r="D74" s="17">
        <v>-704.01000000000931</v>
      </c>
      <c r="F74"/>
    </row>
    <row r="75" spans="1:18" ht="15.75" customHeight="1">
      <c r="A75" s="14"/>
      <c r="B75" s="19"/>
      <c r="C75" s="19"/>
      <c r="D75" s="20">
        <v>-8.8384728134385121E-4</v>
      </c>
      <c r="F75"/>
    </row>
    <row r="76" spans="1:18" ht="15.75" customHeight="1" thickBot="1">
      <c r="A76" s="14"/>
      <c r="B76" s="19"/>
      <c r="C76" s="19"/>
      <c r="D76" s="20"/>
      <c r="F76"/>
    </row>
    <row r="77" spans="1:18" ht="15.75" customHeight="1">
      <c r="A77" s="14"/>
      <c r="B77" s="59"/>
      <c r="C77" s="60"/>
      <c r="D77" s="61"/>
      <c r="E77" s="42"/>
      <c r="F77" s="57">
        <v>42551</v>
      </c>
      <c r="G77" s="57">
        <v>42582</v>
      </c>
      <c r="H77" s="57">
        <v>42613</v>
      </c>
      <c r="I77" s="57">
        <v>42643</v>
      </c>
      <c r="J77" s="57">
        <v>42674</v>
      </c>
      <c r="K77" s="57">
        <v>42704</v>
      </c>
      <c r="L77" s="57">
        <v>42735</v>
      </c>
      <c r="M77" s="57">
        <v>42766</v>
      </c>
      <c r="N77" s="57">
        <v>42794</v>
      </c>
      <c r="O77" s="57">
        <v>42825</v>
      </c>
      <c r="P77" s="57">
        <v>42855</v>
      </c>
      <c r="Q77" s="57">
        <v>42886</v>
      </c>
      <c r="R77" s="58"/>
    </row>
    <row r="78" spans="1:18" ht="15.75" customHeight="1">
      <c r="A78" s="14"/>
      <c r="B78" s="43" t="s">
        <v>30</v>
      </c>
      <c r="C78" s="37" t="s">
        <v>12</v>
      </c>
      <c r="D78" s="40">
        <v>14493603.90615</v>
      </c>
      <c r="E78" s="4" t="s">
        <v>14</v>
      </c>
      <c r="F78" s="44">
        <v>1054709.8433999999</v>
      </c>
      <c r="G78" s="44">
        <v>1013351.0695</v>
      </c>
      <c r="H78" s="44">
        <v>1068158.5239000001</v>
      </c>
      <c r="I78" s="44">
        <v>1050910.6894999999</v>
      </c>
      <c r="J78" s="44">
        <v>1190909.3454500001</v>
      </c>
      <c r="K78" s="44">
        <v>1319362.7034999998</v>
      </c>
      <c r="L78" s="44">
        <v>1329060.5179000001</v>
      </c>
      <c r="M78" s="44">
        <v>1473667.6765999999</v>
      </c>
      <c r="N78" s="44">
        <v>1424542.7038</v>
      </c>
      <c r="O78" s="44">
        <v>1335401.2275</v>
      </c>
      <c r="P78" s="44">
        <v>1140627.9108</v>
      </c>
      <c r="Q78" s="44">
        <v>1092901.6943000001</v>
      </c>
      <c r="R78" s="63"/>
    </row>
    <row r="79" spans="1:18" ht="15.75" customHeight="1">
      <c r="A79" s="14"/>
      <c r="B79" s="43" t="s">
        <v>31</v>
      </c>
      <c r="C79" s="37" t="s">
        <v>14</v>
      </c>
      <c r="D79" s="18">
        <v>14819845.18675</v>
      </c>
      <c r="E79" s="4" t="s">
        <v>48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63"/>
    </row>
    <row r="80" spans="1:18" ht="15.75" customHeight="1">
      <c r="A80" s="14"/>
      <c r="B80" s="47" t="s">
        <v>32</v>
      </c>
      <c r="C80" s="37" t="s">
        <v>16</v>
      </c>
      <c r="D80" s="40">
        <v>-326241.28060000017</v>
      </c>
      <c r="E80" s="4" t="s">
        <v>49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63"/>
    </row>
    <row r="81" spans="1:18" ht="15.75" customHeight="1">
      <c r="A81" s="14"/>
      <c r="B81" s="47"/>
      <c r="C81" s="39"/>
      <c r="D81" s="41">
        <v>-2.2013811648429579E-2</v>
      </c>
      <c r="E81" s="4"/>
      <c r="F81" s="44">
        <f>SUM(F78:F80)</f>
        <v>1054709.8433999999</v>
      </c>
      <c r="G81" s="44">
        <f t="shared" ref="G81:Q81" si="19">SUM(G78:G80)</f>
        <v>1013351.0695</v>
      </c>
      <c r="H81" s="44">
        <f t="shared" si="19"/>
        <v>1068158.5239000001</v>
      </c>
      <c r="I81" s="44">
        <f t="shared" si="19"/>
        <v>1050910.6894999999</v>
      </c>
      <c r="J81" s="44">
        <f t="shared" si="19"/>
        <v>1190909.3454500001</v>
      </c>
      <c r="K81" s="44">
        <f t="shared" si="19"/>
        <v>1319362.7034999998</v>
      </c>
      <c r="L81" s="44">
        <f t="shared" si="19"/>
        <v>1329060.5179000001</v>
      </c>
      <c r="M81" s="44">
        <f t="shared" si="19"/>
        <v>1473667.6765999999</v>
      </c>
      <c r="N81" s="44">
        <f t="shared" si="19"/>
        <v>1424542.7038</v>
      </c>
      <c r="O81" s="44">
        <f t="shared" si="19"/>
        <v>1335401.2275</v>
      </c>
      <c r="P81" s="44">
        <f t="shared" si="19"/>
        <v>1140627.9108</v>
      </c>
      <c r="Q81" s="44">
        <f t="shared" si="19"/>
        <v>1092901.6943000001</v>
      </c>
      <c r="R81" s="63">
        <f>SUM(F81:Q81)</f>
        <v>14493603.90615</v>
      </c>
    </row>
    <row r="82" spans="1:18" ht="15.75" customHeight="1">
      <c r="A82" s="14"/>
      <c r="B82" s="43"/>
      <c r="C82" s="37"/>
      <c r="D82" s="40"/>
      <c r="E82" s="4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</row>
    <row r="83" spans="1:18" ht="15.75" customHeight="1">
      <c r="A83" s="14"/>
      <c r="B83" s="43"/>
      <c r="C83" s="37"/>
      <c r="D83" s="40"/>
      <c r="E83" s="4"/>
      <c r="F83" s="35">
        <v>42094</v>
      </c>
      <c r="G83" s="35">
        <v>42124</v>
      </c>
      <c r="H83" s="35">
        <v>42155</v>
      </c>
      <c r="I83" s="35">
        <v>42185</v>
      </c>
      <c r="J83" s="35">
        <v>42216</v>
      </c>
      <c r="K83" s="35">
        <v>42247</v>
      </c>
      <c r="L83" s="35">
        <v>42277</v>
      </c>
      <c r="M83" s="35">
        <v>42308</v>
      </c>
      <c r="N83" s="35">
        <v>42338</v>
      </c>
      <c r="O83" s="35">
        <v>42369</v>
      </c>
      <c r="P83" s="35">
        <v>42400</v>
      </c>
      <c r="Q83" s="35">
        <v>42429</v>
      </c>
      <c r="R83" s="49"/>
    </row>
    <row r="84" spans="1:18" ht="15.75" customHeight="1">
      <c r="A84" s="14"/>
      <c r="B84" s="43"/>
      <c r="C84" s="37"/>
      <c r="D84" s="38"/>
      <c r="E84" s="4" t="s">
        <v>14</v>
      </c>
      <c r="F84" s="44">
        <v>1306648.8899999999</v>
      </c>
      <c r="G84" s="44">
        <v>1127575.1300000001</v>
      </c>
      <c r="H84" s="44">
        <v>1099802.6499999999</v>
      </c>
      <c r="I84" s="44">
        <v>991512.37</v>
      </c>
      <c r="J84" s="44">
        <v>1002286.98</v>
      </c>
      <c r="K84" s="44">
        <v>1067435.8</v>
      </c>
      <c r="L84" s="44">
        <v>955848.78</v>
      </c>
      <c r="M84" s="44">
        <v>1083000.949</v>
      </c>
      <c r="N84" s="44">
        <v>1200514.8119999999</v>
      </c>
      <c r="O84" s="44">
        <v>1209315.22</v>
      </c>
      <c r="P84" s="44">
        <v>1341507.9700000002</v>
      </c>
      <c r="Q84" s="44">
        <v>1296897.3999999999</v>
      </c>
      <c r="R84" s="63"/>
    </row>
    <row r="85" spans="1:18" ht="15.75" customHeight="1">
      <c r="A85" s="14"/>
      <c r="B85" s="47"/>
      <c r="C85" s="37"/>
      <c r="D85" s="40"/>
      <c r="E85" s="4" t="s">
        <v>48</v>
      </c>
      <c r="F85" s="44">
        <v>84640.74</v>
      </c>
      <c r="G85" s="44">
        <v>81249.31</v>
      </c>
      <c r="H85" s="44">
        <v>70575.98</v>
      </c>
      <c r="I85" s="44">
        <v>70101.899999999994</v>
      </c>
      <c r="J85" s="44">
        <v>66889.87</v>
      </c>
      <c r="K85" s="44">
        <v>62671.93</v>
      </c>
      <c r="L85" s="44">
        <v>95061.909499999994</v>
      </c>
      <c r="M85" s="44">
        <v>107908.39644999999</v>
      </c>
      <c r="N85" s="44">
        <v>118847.8915</v>
      </c>
      <c r="O85" s="44">
        <v>119745.29790000001</v>
      </c>
      <c r="P85" s="44">
        <v>132159.70659999998</v>
      </c>
      <c r="Q85" s="44">
        <v>127645.30380000002</v>
      </c>
      <c r="R85" s="63"/>
    </row>
    <row r="86" spans="1:18" ht="15.75" customHeight="1">
      <c r="A86" s="14"/>
      <c r="B86" s="47"/>
      <c r="C86" s="39"/>
      <c r="D86" s="41"/>
      <c r="E86" s="4" t="s">
        <v>49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63"/>
    </row>
    <row r="87" spans="1:18" ht="15.75" customHeight="1" thickBot="1">
      <c r="A87" s="14"/>
      <c r="B87" s="50"/>
      <c r="C87" s="51"/>
      <c r="D87" s="52"/>
      <c r="E87" s="53"/>
      <c r="F87" s="54">
        <f>SUM(F84:F86)</f>
        <v>1391289.63</v>
      </c>
      <c r="G87" s="54">
        <f t="shared" ref="G87:K87" si="20">SUM(G84:G86)</f>
        <v>1208824.4400000002</v>
      </c>
      <c r="H87" s="54">
        <f t="shared" si="20"/>
        <v>1170378.6299999999</v>
      </c>
      <c r="I87" s="54">
        <f t="shared" si="20"/>
        <v>1061614.27</v>
      </c>
      <c r="J87" s="54">
        <f t="shared" si="20"/>
        <v>1069176.8500000001</v>
      </c>
      <c r="K87" s="54">
        <f t="shared" si="20"/>
        <v>1130107.73</v>
      </c>
      <c r="L87" s="54">
        <f t="shared" ref="L87" si="21">SUM(L84:L86)</f>
        <v>1050910.6895000001</v>
      </c>
      <c r="M87" s="54">
        <f t="shared" ref="M87" si="22">SUM(M84:M86)</f>
        <v>1190909.3454499999</v>
      </c>
      <c r="N87" s="54">
        <f t="shared" ref="N87" si="23">SUM(N84:N86)</f>
        <v>1319362.7034999998</v>
      </c>
      <c r="O87" s="54">
        <f t="shared" ref="O87" si="24">SUM(O84:O86)</f>
        <v>1329060.5178999999</v>
      </c>
      <c r="P87" s="54">
        <f t="shared" ref="P87" si="25">SUM(P84:P86)</f>
        <v>1473667.6766000001</v>
      </c>
      <c r="Q87" s="54">
        <f t="shared" ref="Q87" si="26">SUM(Q84:Q86)</f>
        <v>1424542.7038</v>
      </c>
      <c r="R87" s="64">
        <f>SUM(F87:Q87)</f>
        <v>14819845.186749998</v>
      </c>
    </row>
    <row r="88" spans="1:18" ht="15.75" customHeight="1">
      <c r="A88" s="14"/>
      <c r="B88" s="19"/>
      <c r="C88" s="19"/>
      <c r="D88" s="20"/>
      <c r="F88"/>
    </row>
    <row r="89" spans="1:18" ht="15.75" customHeight="1">
      <c r="A89" s="14"/>
      <c r="B89" s="19" t="s">
        <v>33</v>
      </c>
      <c r="C89" s="16" t="s">
        <v>12</v>
      </c>
      <c r="D89" s="17">
        <v>2618728.0574999996</v>
      </c>
      <c r="F89"/>
    </row>
    <row r="90" spans="1:18" ht="15.75" customHeight="1">
      <c r="A90" s="14"/>
      <c r="B90" s="23" t="s">
        <v>34</v>
      </c>
      <c r="C90" s="16" t="s">
        <v>14</v>
      </c>
      <c r="D90" s="18">
        <v>1366066.4424999999</v>
      </c>
      <c r="F90"/>
    </row>
    <row r="91" spans="1:18" ht="15.75" customHeight="1">
      <c r="A91" s="14"/>
      <c r="B91" s="19"/>
      <c r="C91" s="16" t="s">
        <v>16</v>
      </c>
      <c r="D91" s="17">
        <v>1252661.6149999998</v>
      </c>
      <c r="F91"/>
    </row>
    <row r="92" spans="1:18" ht="15.75" customHeight="1">
      <c r="A92" s="14"/>
      <c r="B92" s="19"/>
      <c r="C92" s="19"/>
      <c r="D92" s="21">
        <v>0.91698439843638857</v>
      </c>
      <c r="F92"/>
    </row>
    <row r="93" spans="1:18" ht="15.75" customHeight="1">
      <c r="A93" s="14"/>
      <c r="B93" s="22" t="s">
        <v>35</v>
      </c>
      <c r="C93" s="19"/>
      <c r="D93" s="19"/>
      <c r="F93"/>
    </row>
    <row r="94" spans="1:18" ht="15.75" customHeight="1">
      <c r="A94" s="14"/>
      <c r="B94" s="16" t="s">
        <v>36</v>
      </c>
      <c r="C94" s="16" t="s">
        <v>12</v>
      </c>
      <c r="D94" s="17">
        <v>79378176.690454662</v>
      </c>
      <c r="F94"/>
    </row>
    <row r="95" spans="1:18" ht="15.75" customHeight="1">
      <c r="A95" s="14"/>
      <c r="B95" s="16" t="s">
        <v>37</v>
      </c>
      <c r="C95" s="16" t="s">
        <v>14</v>
      </c>
      <c r="D95" s="18">
        <v>77033020.869385153</v>
      </c>
      <c r="F95"/>
    </row>
    <row r="96" spans="1:18" ht="15.75" customHeight="1">
      <c r="A96" s="14"/>
      <c r="B96" s="2" t="s">
        <v>38</v>
      </c>
      <c r="C96" s="5" t="s">
        <v>16</v>
      </c>
      <c r="D96" s="24">
        <v>2345155.8210695088</v>
      </c>
      <c r="F96"/>
      <c r="G96" s="25"/>
      <c r="H96" s="25"/>
      <c r="I96" s="25"/>
      <c r="J96" s="25"/>
      <c r="K96" s="25"/>
    </row>
    <row r="97" spans="1:15" ht="15.75" customHeight="1">
      <c r="A97" s="14"/>
      <c r="B97" s="2" t="s">
        <v>39</v>
      </c>
      <c r="D97" s="26">
        <v>3.0443513633534945E-2</v>
      </c>
      <c r="F97"/>
      <c r="G97" s="25"/>
      <c r="H97" s="25"/>
      <c r="I97" s="25"/>
      <c r="J97" s="25"/>
      <c r="K97" s="25"/>
    </row>
    <row r="98" spans="1:15" ht="15.75" customHeight="1">
      <c r="A98" s="14"/>
      <c r="B98" s="2" t="s">
        <v>40</v>
      </c>
      <c r="D98" s="26"/>
      <c r="F98"/>
      <c r="G98" s="25"/>
      <c r="H98" s="25"/>
      <c r="I98" s="25"/>
      <c r="J98" s="25"/>
      <c r="K98" s="25"/>
    </row>
    <row r="99" spans="1:15" ht="15.75" customHeight="1">
      <c r="A99" s="14"/>
      <c r="D99" s="26"/>
      <c r="F99"/>
      <c r="G99" s="25"/>
      <c r="H99" s="25"/>
      <c r="I99" s="25"/>
      <c r="J99" s="25"/>
      <c r="K99" s="25"/>
    </row>
    <row r="100" spans="1:15" ht="15.75" customHeight="1">
      <c r="A100" s="14"/>
      <c r="B100" t="s">
        <v>41</v>
      </c>
      <c r="F100"/>
    </row>
    <row r="101" spans="1:15" ht="15.75" customHeight="1">
      <c r="A101" s="14"/>
      <c r="B101" s="27" t="s">
        <v>42</v>
      </c>
      <c r="C101"/>
      <c r="D101">
        <v>170375503.94203633</v>
      </c>
      <c r="E101"/>
      <c r="F101"/>
    </row>
    <row r="102" spans="1:15" ht="15.75" customHeight="1">
      <c r="A102" s="14"/>
      <c r="B102" s="27" t="s">
        <v>43</v>
      </c>
      <c r="C102"/>
      <c r="D102" s="28">
        <v>77033020.869385153</v>
      </c>
      <c r="E102"/>
      <c r="F102"/>
      <c r="G102" s="25"/>
      <c r="H102" s="25"/>
      <c r="I102" s="25"/>
      <c r="J102" s="25"/>
      <c r="K102" s="25"/>
      <c r="L102" s="25"/>
      <c r="M102" s="25"/>
      <c r="N102" s="25"/>
      <c r="O102" s="25"/>
    </row>
    <row r="103" spans="1:15" ht="15.75" customHeight="1">
      <c r="A103" s="14"/>
      <c r="B103" s="27" t="s">
        <v>44</v>
      </c>
      <c r="C103"/>
      <c r="D103">
        <v>93342483.072651178</v>
      </c>
      <c r="E103"/>
      <c r="F103"/>
      <c r="G103" s="25"/>
      <c r="H103" s="25"/>
      <c r="I103" s="25"/>
      <c r="J103" s="25"/>
      <c r="K103" s="25"/>
      <c r="L103" s="25"/>
      <c r="M103" s="25"/>
      <c r="N103" s="25"/>
      <c r="O103" s="25"/>
    </row>
    <row r="104" spans="1:15" ht="15.75" customHeight="1">
      <c r="A104" s="14"/>
      <c r="B104" s="27"/>
      <c r="C104"/>
      <c r="D104"/>
      <c r="E104"/>
      <c r="F104"/>
      <c r="K104" s="29"/>
    </row>
    <row r="105" spans="1:15" ht="15.75" customHeight="1">
      <c r="A105" s="14"/>
      <c r="B105" s="27" t="s">
        <v>45</v>
      </c>
      <c r="C105"/>
      <c r="D105">
        <v>166804655.47242033</v>
      </c>
      <c r="E105"/>
      <c r="F105"/>
    </row>
    <row r="106" spans="1:15" ht="15.75" customHeight="1">
      <c r="A106" s="14"/>
      <c r="B106" s="27" t="s">
        <v>46</v>
      </c>
      <c r="C106"/>
      <c r="D106" s="28">
        <v>79378176.690454662</v>
      </c>
      <c r="E106"/>
      <c r="F106"/>
      <c r="G106" s="25"/>
      <c r="H106" s="25"/>
      <c r="I106" s="25"/>
      <c r="J106" s="25"/>
      <c r="K106" s="25"/>
      <c r="L106" s="25"/>
      <c r="M106" s="25"/>
      <c r="N106" s="25"/>
      <c r="O106" s="25"/>
    </row>
    <row r="107" spans="1:15" ht="15.75" customHeight="1">
      <c r="A107" s="14"/>
      <c r="B107" s="27" t="s">
        <v>47</v>
      </c>
      <c r="C107"/>
      <c r="D107">
        <v>87426478.781965673</v>
      </c>
      <c r="E107"/>
      <c r="F107"/>
      <c r="G107" s="25"/>
      <c r="H107" s="25"/>
      <c r="I107" s="25"/>
      <c r="J107" s="25"/>
      <c r="K107" s="25"/>
      <c r="L107" s="25"/>
      <c r="M107" s="25"/>
      <c r="N107" s="25"/>
      <c r="O107" s="25"/>
    </row>
    <row r="108" spans="1:15" ht="15.75" customHeight="1">
      <c r="B108"/>
      <c r="C108"/>
      <c r="D108"/>
      <c r="E108"/>
      <c r="F108"/>
      <c r="K108" s="29"/>
    </row>
    <row r="109" spans="1:15" ht="15.75" customHeight="1">
      <c r="B109"/>
      <c r="C109"/>
      <c r="D109"/>
      <c r="E109"/>
      <c r="F109"/>
    </row>
    <row r="110" spans="1:15" ht="15.75" customHeight="1">
      <c r="B110"/>
      <c r="C110"/>
      <c r="D110"/>
      <c r="E110"/>
      <c r="F110"/>
    </row>
    <row r="111" spans="1:15" ht="15.75" customHeight="1">
      <c r="B111"/>
      <c r="C111"/>
      <c r="D111"/>
      <c r="E111"/>
      <c r="F111"/>
    </row>
    <row r="112" spans="1:15" ht="15.75" customHeight="1">
      <c r="B112"/>
      <c r="C112"/>
      <c r="D112"/>
      <c r="E112"/>
      <c r="F112"/>
      <c r="G112" s="25"/>
      <c r="H112" s="25"/>
      <c r="I112" s="25"/>
      <c r="J112" s="25"/>
      <c r="K112" s="25"/>
      <c r="L112" s="25"/>
      <c r="M112" s="25"/>
      <c r="N112" s="25"/>
      <c r="O112" s="25"/>
    </row>
    <row r="113" spans="2:6" ht="15.75" customHeight="1">
      <c r="B113"/>
      <c r="C113"/>
      <c r="D113"/>
      <c r="E113"/>
      <c r="F113"/>
    </row>
    <row r="114" spans="2:6" ht="15.75" customHeight="1">
      <c r="B114"/>
      <c r="C114"/>
      <c r="D114"/>
      <c r="E114"/>
      <c r="F114"/>
    </row>
    <row r="115" spans="2:6" ht="15.75" customHeight="1">
      <c r="B115"/>
      <c r="C115"/>
      <c r="D115"/>
      <c r="E115"/>
      <c r="F115"/>
    </row>
    <row r="116" spans="2:6" ht="15.75" customHeight="1">
      <c r="B116"/>
      <c r="C116"/>
      <c r="D116"/>
      <c r="E116"/>
      <c r="F116"/>
    </row>
    <row r="117" spans="2:6" ht="15.75" customHeight="1">
      <c r="B117"/>
      <c r="C117"/>
      <c r="D117"/>
      <c r="E117"/>
      <c r="F117"/>
    </row>
    <row r="118" spans="2:6" ht="15.75" customHeight="1">
      <c r="B118"/>
      <c r="C118"/>
      <c r="D118"/>
      <c r="E118"/>
      <c r="F118"/>
    </row>
    <row r="119" spans="2:6" ht="15.75" customHeight="1">
      <c r="B119"/>
      <c r="C119"/>
      <c r="D119"/>
      <c r="E119"/>
      <c r="F119"/>
    </row>
    <row r="120" spans="2:6" ht="15.75" customHeight="1">
      <c r="B120"/>
      <c r="C120"/>
      <c r="D120"/>
      <c r="E120"/>
      <c r="F120"/>
    </row>
    <row r="121" spans="2:6" ht="15.75" customHeight="1">
      <c r="B121"/>
      <c r="C121"/>
      <c r="D121"/>
      <c r="E121"/>
      <c r="F121"/>
    </row>
    <row r="122" spans="2:6" ht="15.75" customHeight="1">
      <c r="B122"/>
      <c r="C122"/>
      <c r="D122"/>
      <c r="E122"/>
      <c r="F122"/>
    </row>
    <row r="123" spans="2:6" ht="15.75" customHeight="1">
      <c r="B123"/>
      <c r="C123"/>
      <c r="D123"/>
      <c r="E123"/>
      <c r="F123"/>
    </row>
    <row r="124" spans="2:6" ht="15.75" customHeight="1">
      <c r="B124"/>
      <c r="C124"/>
      <c r="D124"/>
      <c r="E124"/>
      <c r="F124"/>
    </row>
    <row r="125" spans="2:6" ht="15.75" customHeight="1">
      <c r="B125"/>
      <c r="C125"/>
      <c r="D125"/>
      <c r="E125"/>
      <c r="F125"/>
    </row>
    <row r="126" spans="2:6" ht="15.75" customHeight="1">
      <c r="B126"/>
      <c r="C126"/>
      <c r="D126"/>
      <c r="E126"/>
      <c r="F126"/>
    </row>
    <row r="127" spans="2:6" ht="15.75" customHeight="1">
      <c r="B127"/>
      <c r="C127"/>
      <c r="D127"/>
      <c r="E127"/>
      <c r="F127"/>
    </row>
    <row r="128" spans="2:6" ht="15.75" customHeight="1">
      <c r="B128"/>
      <c r="C128"/>
      <c r="D128"/>
      <c r="E128"/>
      <c r="F128"/>
    </row>
    <row r="129" spans="2:6" ht="15.75" customHeight="1">
      <c r="B129"/>
      <c r="C129"/>
      <c r="D129"/>
      <c r="E129"/>
      <c r="F129"/>
    </row>
    <row r="130" spans="2:6" ht="15.75" customHeight="1">
      <c r="B130"/>
      <c r="C130"/>
      <c r="D130"/>
      <c r="E130"/>
      <c r="F130"/>
    </row>
    <row r="131" spans="2:6" ht="15.75" customHeight="1">
      <c r="B131"/>
      <c r="C131"/>
      <c r="D131"/>
      <c r="E131"/>
      <c r="F131"/>
    </row>
    <row r="132" spans="2:6" ht="15.75" customHeight="1">
      <c r="B132"/>
      <c r="C132"/>
      <c r="D132"/>
      <c r="E132"/>
      <c r="F132"/>
    </row>
    <row r="133" spans="2:6" ht="15.75" customHeight="1">
      <c r="B133"/>
      <c r="C133"/>
      <c r="D133"/>
      <c r="E133"/>
      <c r="F133"/>
    </row>
    <row r="134" spans="2:6" ht="15.75" customHeight="1">
      <c r="B134"/>
      <c r="C134"/>
      <c r="D134"/>
      <c r="E134"/>
      <c r="F134"/>
    </row>
    <row r="135" spans="2:6" ht="15.75" customHeight="1">
      <c r="B135"/>
      <c r="C135"/>
      <c r="D135"/>
      <c r="E135"/>
      <c r="F135"/>
    </row>
    <row r="136" spans="2:6" ht="15.75" customHeight="1">
      <c r="B136"/>
      <c r="C136"/>
      <c r="D136"/>
      <c r="E136"/>
      <c r="F136"/>
    </row>
    <row r="137" spans="2:6" ht="15.75" customHeight="1">
      <c r="B137"/>
      <c r="C137"/>
      <c r="D137"/>
      <c r="E137"/>
      <c r="F137"/>
    </row>
    <row r="138" spans="2:6" ht="15.75" customHeight="1">
      <c r="B138"/>
      <c r="C138"/>
      <c r="D138"/>
      <c r="E138"/>
      <c r="F138"/>
    </row>
    <row r="139" spans="2:6" ht="15.75" customHeight="1">
      <c r="B139"/>
      <c r="C139"/>
      <c r="D139"/>
      <c r="E139"/>
      <c r="F139"/>
    </row>
    <row r="140" spans="2:6" ht="15.75" customHeight="1">
      <c r="B140"/>
      <c r="C140"/>
      <c r="D140"/>
      <c r="E140"/>
      <c r="F140"/>
    </row>
    <row r="141" spans="2:6" ht="15.75" customHeight="1">
      <c r="B141"/>
      <c r="C141"/>
      <c r="D141"/>
      <c r="E141"/>
      <c r="F141"/>
    </row>
    <row r="142" spans="2:6" ht="15.75" customHeight="1">
      <c r="B142"/>
      <c r="C142"/>
      <c r="D142"/>
      <c r="E142"/>
      <c r="F142"/>
    </row>
    <row r="143" spans="2:6" ht="15.75" customHeight="1">
      <c r="B143"/>
      <c r="C143"/>
      <c r="D143"/>
      <c r="E143"/>
      <c r="F143"/>
    </row>
    <row r="144" spans="2:6" ht="15.75" customHeight="1">
      <c r="B144" s="30"/>
    </row>
    <row r="145" spans="2:2" ht="15.75" customHeight="1">
      <c r="B145" s="30"/>
    </row>
    <row r="147" spans="2:2" ht="15.75" customHeight="1">
      <c r="B147" s="30"/>
    </row>
  </sheetData>
  <mergeCells count="4">
    <mergeCell ref="A1:D1"/>
    <mergeCell ref="A2:D2"/>
    <mergeCell ref="A3:D3"/>
    <mergeCell ref="A4:D4"/>
  </mergeCells>
  <printOptions horizontalCentered="1"/>
  <pageMargins left="0.71" right="0.43" top="0.75" bottom="0.67" header="0.25" footer="0.26"/>
  <pageSetup scale="30" orientation="landscape" verticalDpi="300" r:id="rId1"/>
  <headerFooter alignWithMargins="0">
    <oddHeader>&amp;R&amp;20CASE NO. 2015-00343
ATTACHMENT 1
TO AG DR NO. 1-03</oddHeader>
    <oddFooter>&amp;RSchedule 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D.2.1</vt:lpstr>
      <vt:lpstr>D.2.1!Print_Area</vt:lpstr>
    </vt:vector>
  </TitlesOfParts>
  <Company>Atmos Energy Corportion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 Densman</dc:creator>
  <cp:lastModifiedBy>Eric  Wilen</cp:lastModifiedBy>
  <cp:lastPrinted>2016-02-29T21:02:25Z</cp:lastPrinted>
  <dcterms:created xsi:type="dcterms:W3CDTF">2016-02-25T13:01:58Z</dcterms:created>
  <dcterms:modified xsi:type="dcterms:W3CDTF">2016-02-29T21:02:34Z</dcterms:modified>
</cp:coreProperties>
</file>