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180" windowHeight="8832"/>
  </bookViews>
  <sheets>
    <sheet name="Sheet - 1" sheetId="1" r:id="rId1"/>
  </sheets>
  <calcPr calcId="152511"/>
</workbook>
</file>

<file path=xl/calcChain.xml><?xml version="1.0" encoding="utf-8"?>
<calcChain xmlns="http://schemas.openxmlformats.org/spreadsheetml/2006/main">
  <c r="L238" i="1" l="1"/>
  <c r="L224" i="1"/>
  <c r="L223" i="1"/>
  <c r="L123" i="1"/>
  <c r="L122" i="1"/>
  <c r="L106" i="1"/>
  <c r="L105" i="1"/>
  <c r="L103" i="1"/>
  <c r="L59" i="1"/>
  <c r="F475" i="1" l="1"/>
  <c r="F478" i="1" s="1"/>
  <c r="F459" i="1"/>
  <c r="F447" i="1"/>
  <c r="F423" i="1"/>
  <c r="F405" i="1"/>
  <c r="F341" i="1"/>
  <c r="F315" i="1"/>
  <c r="F311" i="1"/>
  <c r="F287" i="1"/>
  <c r="F264" i="1"/>
  <c r="F57" i="1"/>
  <c r="K462" i="1" l="1"/>
  <c r="K463" i="1"/>
  <c r="K464" i="1"/>
  <c r="K465" i="1"/>
  <c r="K466" i="1"/>
  <c r="K467" i="1"/>
  <c r="K468" i="1"/>
  <c r="K469" i="1"/>
  <c r="K470" i="1"/>
  <c r="K471" i="1"/>
  <c r="K472" i="1"/>
  <c r="K473" i="1"/>
  <c r="K461" i="1"/>
  <c r="K450" i="1"/>
  <c r="K451" i="1"/>
  <c r="K452" i="1"/>
  <c r="K453" i="1"/>
  <c r="K454" i="1"/>
  <c r="K455" i="1"/>
  <c r="K456" i="1"/>
  <c r="K457" i="1"/>
  <c r="K449" i="1"/>
  <c r="G264" i="1"/>
  <c r="G57" i="1"/>
  <c r="G475" i="1"/>
  <c r="G459" i="1"/>
  <c r="G478" i="1" s="1"/>
  <c r="G447" i="1"/>
  <c r="G423" i="1"/>
  <c r="G405" i="1"/>
  <c r="G341" i="1"/>
  <c r="G315" i="1"/>
  <c r="G311" i="1"/>
  <c r="G287" i="1"/>
</calcChain>
</file>

<file path=xl/sharedStrings.xml><?xml version="1.0" encoding="utf-8"?>
<sst xmlns="http://schemas.openxmlformats.org/spreadsheetml/2006/main" count="479" uniqueCount="466">
  <si>
    <t>INVEST OUTSIDE OF FENCE TYSON</t>
  </si>
  <si>
    <t>MADISONVILLE SUB EQUIPMENT</t>
  </si>
  <si>
    <t>ADAMS LANE SUB EQUIPMENT</t>
  </si>
  <si>
    <t>WOLF HILLS SUB EQUIPMENT</t>
  </si>
  <si>
    <t>EAST OWENSBORO SUB EQUIPMENT</t>
  </si>
  <si>
    <t>SPARE SUBSTATION EQUIPMENT</t>
  </si>
  <si>
    <t>BEDA SUBSTATION EQUIPMENT</t>
  </si>
  <si>
    <t>GUFFIE SUBSTATION EQUIPMENT</t>
  </si>
  <si>
    <t>HANSON SUBSTATION EQUIPMENT</t>
  </si>
  <si>
    <t>HAWESVILLE SUB EQUIPMENT</t>
  </si>
  <si>
    <t>LEWISPORT SUBSTATION EQUIPMENT</t>
  </si>
  <si>
    <t>MASONVILLE SUB EQUIPMENT</t>
  </si>
  <si>
    <t>ONTON SUBSTATION EQUIPMENT</t>
  </si>
  <si>
    <t>STANLEY SUBSTATION EQUIPMENT</t>
  </si>
  <si>
    <t>THRUSTON SUBSTATION EQUIPMENT</t>
  </si>
  <si>
    <t>UTICA SUBSTATION EQUIPMENT</t>
  </si>
  <si>
    <t>WEBERSTOWN SUB EQUIPMENT</t>
  </si>
  <si>
    <t>W OWENSBORO SUB EQUIPMENT</t>
  </si>
  <si>
    <t>WHITESVILLE SUB EQUIPMENT</t>
  </si>
  <si>
    <t>ROSE BROS TRUCKING</t>
  </si>
  <si>
    <t>MOBILE SUBSTATION</t>
  </si>
  <si>
    <t>S OWENSBORO SUB EQUIPMENT</t>
  </si>
  <si>
    <t>DERMONT SUBSTATION EQUIPMENT</t>
  </si>
  <si>
    <t>ST JOSEPH SUBSTATION EQUIPMENT</t>
  </si>
  <si>
    <t>S HANSON SUBSTATION EQUIPMENT</t>
  </si>
  <si>
    <t>CENTERTOWN SUBSTATION</t>
  </si>
  <si>
    <t>SOUTH DERMONT SUBSTATION</t>
  </si>
  <si>
    <t>NUCKOLS SUBSTATION</t>
  </si>
  <si>
    <t>SACRAMENTO SUB EQUIPMENT</t>
  </si>
  <si>
    <t>PHILPOT SUB EQUIPMENT</t>
  </si>
  <si>
    <t>BEECH GROVE SUBSTATION EQUIP</t>
  </si>
  <si>
    <t>LYON COUNTY SUB EQUIPMENT</t>
  </si>
  <si>
    <t>MARION SUB EQUIPMENT</t>
  </si>
  <si>
    <t>SULLIVAN SUB EQUIPMENT</t>
  </si>
  <si>
    <t>PROVIDENCE SUB EQUIPMENT</t>
  </si>
  <si>
    <t>MORGANFIELD SUB EQUIPMENT</t>
  </si>
  <si>
    <t>GENEVA SUB EQUIPMENT</t>
  </si>
  <si>
    <t>LITTLE DIXIE SUB EQUIPMENT</t>
  </si>
  <si>
    <t>SEBREE SUB EQUIPMENT</t>
  </si>
  <si>
    <t>NIAGARA SUB EQUIPMENT</t>
  </si>
  <si>
    <t>WEAVERTON SUB EQUIPMENT</t>
  </si>
  <si>
    <t>ZION SUB EQUIPMENT</t>
  </si>
  <si>
    <t>DIXON SUB EQUIPMENT</t>
  </si>
  <si>
    <t>RACE CREEK SUB EQUIPMENT</t>
  </si>
  <si>
    <t>ACCURIDE SUB EQUIPMENT</t>
  </si>
  <si>
    <t>RIVERPORT SUB EQUIPMENT</t>
  </si>
  <si>
    <t>HUDSON FOOD SUB EQUIPMENT</t>
  </si>
  <si>
    <t>HORSE FORK SUB EQUIPMENT</t>
  </si>
  <si>
    <t>BON HARBOR SUB EQUIPMENT</t>
  </si>
  <si>
    <t>MACEO SUBSTATION EQUIPMENT</t>
  </si>
  <si>
    <t>CALDWELL SPRINGS SUB EQUIPMENT</t>
  </si>
  <si>
    <t>CROSSROADS SUB EQUIPMENT</t>
  </si>
  <si>
    <t>PLEASANT RIDGE SUB EQUIPMENT</t>
  </si>
  <si>
    <t>SUPERVISORY CONTROL</t>
  </si>
  <si>
    <t>SULLIVAN SUB COMM EQUIPMENT</t>
  </si>
  <si>
    <t>WEAVERTON SUB COMM EQUIPMENT</t>
  </si>
  <si>
    <t>ZION SUB COMM EQUIPMENT</t>
  </si>
  <si>
    <t>BIG RIVERS WHSE COMM EQUIPMENT</t>
  </si>
  <si>
    <t>BIG RIVERS MARION COMM EQUIP</t>
  </si>
  <si>
    <t>BIG RIVERS HOPK CO COMM EQUIP</t>
  </si>
  <si>
    <t>B/R MORGANFIELD COMM EQUIPMENT</t>
  </si>
  <si>
    <t>B/R HEADQUARTERS COMM EQUIP</t>
  </si>
  <si>
    <t>RIVERPORT SUB COMM EQUIP</t>
  </si>
  <si>
    <t>HUDSON FOODS SUB COMM EQUIP</t>
  </si>
  <si>
    <t>WINDY HOLLOW-COMM NET EQUIP</t>
  </si>
  <si>
    <t>WATER TANK-COMM NETWORK EQUIP</t>
  </si>
  <si>
    <t>HARTFORD COMM NET EQUIP-OFFICE</t>
  </si>
  <si>
    <t>SPARE COMM NETWORK EQUIPMENT</t>
  </si>
  <si>
    <t>WAREHOUSE COMM NETWORK EQUIP</t>
  </si>
  <si>
    <t>STANLEY SUB COMM NETWORK EQUIP</t>
  </si>
  <si>
    <t>ST JOSEPH SUB COMM NET EQUIP</t>
  </si>
  <si>
    <t>GUFFIE SUB COMM NETWORK EQUIP</t>
  </si>
  <si>
    <t>DAVIESS CO COMM NETWORK EQUIP</t>
  </si>
  <si>
    <t>W OWENSBORO COMM NETWORK EQUIP</t>
  </si>
  <si>
    <t>S OWENSBORO COMM NETWORK EQUIP</t>
  </si>
  <si>
    <t>MASONVILLE SUB COMM NET EQUIP</t>
  </si>
  <si>
    <t>UTICA SUB COMM NETWORK EQUIP</t>
  </si>
  <si>
    <t>HABIT SUB COMM NETWORK EQUIP</t>
  </si>
  <si>
    <t>THRUSTON SUB COMM NET EQUIP</t>
  </si>
  <si>
    <t>S DERMONT SUB COMM NET EQUIP</t>
  </si>
  <si>
    <t>DERMONT SUB COMM NETWORK EQUIP</t>
  </si>
  <si>
    <t>WHITESVILLE SUB COMM NET EQUIP</t>
  </si>
  <si>
    <t>LEWISPORT SUB COMM NET EQUIP</t>
  </si>
  <si>
    <t>COLEMAN COMM NETWORK EQUIP-BR</t>
  </si>
  <si>
    <t>HAWESVILLE OFFICE COMM NET EQU</t>
  </si>
  <si>
    <t>HAWESVILLE SUB COMM NET EQUIP</t>
  </si>
  <si>
    <t>ONTON SUB COMM NETWORK EQUIP</t>
  </si>
  <si>
    <t>S HANSON COMM NETWORK EQUIP</t>
  </si>
  <si>
    <t>HANSON SUB COMM NETWORK EQUIP</t>
  </si>
  <si>
    <t>HARTFORD OFFICE-COMM NET EQUIP</t>
  </si>
  <si>
    <t>NUCKOLS SUB COMM NETWORK EQUIP</t>
  </si>
  <si>
    <t>SPARE RADIO EQUIPMENT</t>
  </si>
  <si>
    <t>WEBERSTOWN COMM EQUIPMENT</t>
  </si>
  <si>
    <t>SACRAMENTO SUB-COMM EQUIPMENT</t>
  </si>
  <si>
    <t>CENTERTOWN COMM. NETWORK EQ</t>
  </si>
  <si>
    <t>PHILPOT SUB COMM NETWORK EQUIP</t>
  </si>
  <si>
    <t>BEECH GROVE SUB COMM NET EQUIP</t>
  </si>
  <si>
    <t>CRIDER COMM EQUIPMENT</t>
  </si>
  <si>
    <t>DIXON SUB COMM EQUIPMENT</t>
  </si>
  <si>
    <t>GENEVA SUB COMM EQUIPMENT</t>
  </si>
  <si>
    <t>HENDERSON COMM EQUIPMENT</t>
  </si>
  <si>
    <t>LITTLE DIXIE SUB COMM EQUIP</t>
  </si>
  <si>
    <t>LYON COUNTY SUB COMM EQUIPMENT</t>
  </si>
  <si>
    <t>MARION SUB COMM EQUIPMENT</t>
  </si>
  <si>
    <t>NIAGARA SUB COMM EQUIPMENT</t>
  </si>
  <si>
    <t>PERSIMMON RIDGE COMM EQUIPMENT</t>
  </si>
  <si>
    <t>RACE CREEK COMM EQUIPMENT</t>
  </si>
  <si>
    <t>SEBREE SUB COMM EQUIPMENT</t>
  </si>
  <si>
    <t>HORSE FORK SUB COMM EQUIPMENT</t>
  </si>
  <si>
    <t>BON HARBOR SUB COMM EQUIPMENT</t>
  </si>
  <si>
    <t>CALDWELL SPRINGS COMM EQUIP</t>
  </si>
  <si>
    <t>CROSSROADS SUB COMM EQUIPMENT</t>
  </si>
  <si>
    <t>PLEASANT RIDGE COMM EQUIPMENT</t>
  </si>
  <si>
    <t>MACEO SUB COMM EQUIPMENT</t>
  </si>
  <si>
    <t>TYSON COMM NETWORK EQUIPMENT</t>
  </si>
  <si>
    <t>WOLF HILLS SUB COMM EQUIPMENT</t>
  </si>
  <si>
    <t>ADAMS LANE SUB COMM EQUIPMENT</t>
  </si>
  <si>
    <t>MADISONVILLE SUB COMM EQUIP</t>
  </si>
  <si>
    <t>WINDY HOLLOW TOWER</t>
  </si>
  <si>
    <t>WATER TANK TOWER</t>
  </si>
  <si>
    <t>HARTFORD TOWER - BIG RIVERS</t>
  </si>
  <si>
    <t>WAREHOUSE TOWER</t>
  </si>
  <si>
    <t>STANLEY SUBSTATION TOWER</t>
  </si>
  <si>
    <t>ST JOSEPH TOWER</t>
  </si>
  <si>
    <t>GUFFIE SUBSTATION TOWER</t>
  </si>
  <si>
    <t>DAVIESS COUNTY TOWER-BIG RIVER</t>
  </si>
  <si>
    <t>W OWENSBORO SUBSTATION TOWER</t>
  </si>
  <si>
    <t>S OWENSBORO SUBSTATION TOWER</t>
  </si>
  <si>
    <t>MASONVILLE SUBSTATION TOWER</t>
  </si>
  <si>
    <t>UTICA SUBSTATION TOWER</t>
  </si>
  <si>
    <t>HABIT SUBSTATION TOWER</t>
  </si>
  <si>
    <t>THRUSTON SUBSTATION TOWER</t>
  </si>
  <si>
    <t>S DERMONT SUBSTATION TOWER</t>
  </si>
  <si>
    <t>DERMONT SUBSTATION TOWER</t>
  </si>
  <si>
    <t>WHITESVILLE SUBSTATION TOWER</t>
  </si>
  <si>
    <t>LEWISPORT SUBSTATION TOWER</t>
  </si>
  <si>
    <t>COLEMAN TOWER-BIG RIVERS</t>
  </si>
  <si>
    <t>HAWESVILLE TOWER-OFFICE</t>
  </si>
  <si>
    <t>HAWESVILLE SUBSTATION TOWER</t>
  </si>
  <si>
    <t>ONTON SUBSTATION TOWER</t>
  </si>
  <si>
    <t>SOUTH HANSON SUBSTATION TOWER</t>
  </si>
  <si>
    <t>HANSON SUBSTATION TOWER</t>
  </si>
  <si>
    <t>HARTFORD SUBSTATION TOWER</t>
  </si>
  <si>
    <t>NUCKOLS SUBSTATION TOWER</t>
  </si>
  <si>
    <t>WEBERSTOWN SUBSTATION TOWER</t>
  </si>
  <si>
    <t>SACRAMENTO SUBSTATION TOWER</t>
  </si>
  <si>
    <t>PHILPOT SUB TOWER</t>
  </si>
  <si>
    <t>BEECH GROVE SUBSTATION TOWER</t>
  </si>
  <si>
    <t>DIXON SUB TOWER &amp; BLDGS</t>
  </si>
  <si>
    <t>GENEVA SUB TOWER &amp; BLDGS</t>
  </si>
  <si>
    <t>HENDERSON TOWER &amp; BLDGS</t>
  </si>
  <si>
    <t>LITTLE DIXIE SUB TOWER &amp; BLDGS</t>
  </si>
  <si>
    <t>LYON CO SUB TOWER &amp; BLDGS</t>
  </si>
  <si>
    <t>MARION SUB TOWER &amp; BLDGS</t>
  </si>
  <si>
    <t>NIAGARA SUB TOWER &amp; BLDGS</t>
  </si>
  <si>
    <t>PERSIMMON RIDGE TOWER &amp; BLDGS</t>
  </si>
  <si>
    <t>RACE CREEK TOWER &amp; BLDGS</t>
  </si>
  <si>
    <t>SEBREE SUB TOWER &amp; BLDGS</t>
  </si>
  <si>
    <t>SULLIVAN SUB TOWER &amp; BLDGS</t>
  </si>
  <si>
    <t>WEAVERTON SUB TOWER &amp; BLDGS</t>
  </si>
  <si>
    <t>ZION SUB TOWER &amp; BLDGS</t>
  </si>
  <si>
    <t>PROVIDENCE TOWER &amp; BLDGS</t>
  </si>
  <si>
    <t>MORGANFIELD SUB TOWER &amp; BLDGS</t>
  </si>
  <si>
    <t>RIVERPORT SUB TOWER &amp; BLDGS</t>
  </si>
  <si>
    <t>HUDSON FOODS SUB TOWER &amp; BLDGS</t>
  </si>
  <si>
    <t>HORSE FORK SUB TOWER</t>
  </si>
  <si>
    <t>BON HARBOR SUB TOWER</t>
  </si>
  <si>
    <t>CENTERTOWN SUB TOWER</t>
  </si>
  <si>
    <t>CALDWELL SPRINGS SUB TOWER</t>
  </si>
  <si>
    <t>CROSSROADS SUB TOWER</t>
  </si>
  <si>
    <t>PLEASANT RIDGE SUB TOWER</t>
  </si>
  <si>
    <t>ADAMS LANE SUBSTATION TOWER</t>
  </si>
  <si>
    <t>ONTON SUB FIBER COMMUNICATION</t>
  </si>
  <si>
    <t>RACE CREEK SUB FIBER COMM</t>
  </si>
  <si>
    <t>DERMONT SUB FIBER COMMUNICATIO</t>
  </si>
  <si>
    <t>NUCKOLS SUB FIBER COMMUNICATIO</t>
  </si>
  <si>
    <t>PHILPOT FIBER COMMUNICATIONS</t>
  </si>
  <si>
    <t>BEDA SUB FIBER COMMUNICATIONS</t>
  </si>
  <si>
    <t>TYSON FIBER COMMUNICATIONS</t>
  </si>
  <si>
    <t>GENEVA FIBER COMMUNICATIONS</t>
  </si>
  <si>
    <t>FIBER PROJECT-OWENSBORO LOOP</t>
  </si>
  <si>
    <t>AMI EQUIPMENT - BON HARBOR SUB</t>
  </si>
  <si>
    <t>AMI EQUIPMENT - CENTERTOWN SUB</t>
  </si>
  <si>
    <t>BEECH GROVE SUBSTATION AMI</t>
  </si>
  <si>
    <t>CROSSROADS SUBSTATION AMI</t>
  </si>
  <si>
    <t>GENEVA SUBSTATION AMI</t>
  </si>
  <si>
    <t>HARTFORD OFFICE MICROWAVE BUILDING AMI</t>
  </si>
  <si>
    <t>LYON COUNTY SUBSTATION AMI</t>
  </si>
  <si>
    <t>LEWISPORT SUBSTATION AMI</t>
  </si>
  <si>
    <t>PERSIMMON RIDGE REPEATER AMI</t>
  </si>
  <si>
    <t>PLEASANT RIDGE SUBSTATION AMI</t>
  </si>
  <si>
    <t>RACE CREEK SUBSTATION AMI</t>
  </si>
  <si>
    <t>SACRAMENTO SUBSTATION AMI</t>
  </si>
  <si>
    <t>SEBREE SUBSTATION AMI</t>
  </si>
  <si>
    <t>SULLIVAN SUBSTATION AMI</t>
  </si>
  <si>
    <t>WEBERSTOWN SUBSTATION AMI</t>
  </si>
  <si>
    <t>PHILPOT SUBSTATION AMI</t>
  </si>
  <si>
    <t>WINDY HOLLOW REPEATER AMI</t>
  </si>
  <si>
    <t>BIG RIVERS HOPKINS CO REPEATER AMI</t>
  </si>
  <si>
    <t>BIG RIVERS SOUTH HANSON REPEATER AMI</t>
  </si>
  <si>
    <t>BIG RIVERS MARION REPEATER</t>
  </si>
  <si>
    <t>HANSON SUB AMI</t>
  </si>
  <si>
    <t>STANLEY SUB AMI EQUIPMENT</t>
  </si>
  <si>
    <t>ANCHORS/GUYS</t>
  </si>
  <si>
    <t>CROSSARM</t>
  </si>
  <si>
    <t>NARROW PROFILE-ARMS</t>
  </si>
  <si>
    <t>30' AND UNDER POLES</t>
  </si>
  <si>
    <t>40' POLES</t>
  </si>
  <si>
    <t>45' POLES</t>
  </si>
  <si>
    <t>50' POLES</t>
  </si>
  <si>
    <t>FIBERGLASS &amp; ALUMINUM POLES</t>
  </si>
  <si>
    <t>BRACKET, TRANSFORMER CLUSTER</t>
  </si>
  <si>
    <t>35' POLES</t>
  </si>
  <si>
    <t>PLATFORMS</t>
  </si>
  <si>
    <t>55' POLES</t>
  </si>
  <si>
    <t>60' POLES</t>
  </si>
  <si>
    <t>65' POLES</t>
  </si>
  <si>
    <t>70' &amp; OVER POLES</t>
  </si>
  <si>
    <t>STEEL POLES-ALL SIZES</t>
  </si>
  <si>
    <t>25' SQUARE STEEL POLE</t>
  </si>
  <si>
    <t>30' SQUARE STEEL POLE</t>
  </si>
  <si>
    <t>39' SQUARE STEEL POLE</t>
  </si>
  <si>
    <t>POLE ACCRUAL</t>
  </si>
  <si>
    <t>GROUP OPERATED SWITCH</t>
  </si>
  <si>
    <t>INSULATOR STRINGS</t>
  </si>
  <si>
    <t>COMBO UNITS</t>
  </si>
  <si>
    <t>LIGHTNING ARRESTORS</t>
  </si>
  <si>
    <t>CUTOUTS</t>
  </si>
  <si>
    <t>GROUNDS-OVERHEAD</t>
  </si>
  <si>
    <t>15 KV UNDERARM SWITCH-BYPASS</t>
  </si>
  <si>
    <t>AIRBREAK SWITCH 15KV GROUP OPE</t>
  </si>
  <si>
    <t>CAPACITOR HANGER POLE MOUNTED</t>
  </si>
  <si>
    <t>OCR'S BREAKERS</t>
  </si>
  <si>
    <t>CAPACITORS</t>
  </si>
  <si>
    <t>SECTIONALIZERS</t>
  </si>
  <si>
    <t>CWC-COPPERWELD CONDUCTOR</t>
  </si>
  <si>
    <t>HD CU</t>
  </si>
  <si>
    <t>3-STRAND CU</t>
  </si>
  <si>
    <t>7-STRAND CU (SMALL)</t>
  </si>
  <si>
    <t>7-STRAND CU (LARGE)</t>
  </si>
  <si>
    <t>ACSR (SMALL)</t>
  </si>
  <si>
    <t>ACSR (LARGE)</t>
  </si>
  <si>
    <t>SPACER AND MESSENGER CABLE</t>
  </si>
  <si>
    <t>OVERHEAD CONDUCTOR ACCRUAL</t>
  </si>
  <si>
    <t>MANHOLE</t>
  </si>
  <si>
    <t>ENCLOSURE AND COVER</t>
  </si>
  <si>
    <t>15 KV SPLICES</t>
  </si>
  <si>
    <t>CABLE TERM (POTHEAD TERM)</t>
  </si>
  <si>
    <t>200 AMP LOADBREAKER ELBOWS</t>
  </si>
  <si>
    <t>600 AMP NON-LOADBREAKER ELBOWS</t>
  </si>
  <si>
    <t>PADMOUNT SWITCHES</t>
  </si>
  <si>
    <t>GROUND-UNDERGROUND</t>
  </si>
  <si>
    <t>#2-15 KV W/CN NEUTRAL ALUMINUM</t>
  </si>
  <si>
    <t>COOPER UG-15 KV</t>
  </si>
  <si>
    <t>1/0 ALUG - 15 KV</t>
  </si>
  <si>
    <t>3/0 ALUG - 15 KV DB</t>
  </si>
  <si>
    <t>500 MCM - 15 KV ALUG</t>
  </si>
  <si>
    <t>RR-UG</t>
  </si>
  <si>
    <t>2-25 KV W/CN NEUTRAL</t>
  </si>
  <si>
    <t>4/0 220 MIL JCN</t>
  </si>
  <si>
    <t>1/0 AL UG 25KV</t>
  </si>
  <si>
    <t>4/0 AL STR 25KV UG</t>
  </si>
  <si>
    <t>300 MCM</t>
  </si>
  <si>
    <t>SECONDARY PEDESTAL</t>
  </si>
  <si>
    <t>MULTIPOINT TERMINTATION</t>
  </si>
  <si>
    <t>SMALL RIGID</t>
  </si>
  <si>
    <t>LARGE RIGID</t>
  </si>
  <si>
    <t>UG CONDUCTOR ACCRUAL</t>
  </si>
  <si>
    <t>ROTOVERTER</t>
  </si>
  <si>
    <t>VOLTAGE REGULATORS</t>
  </si>
  <si>
    <t>TRANSFORMERS PADS-SMALL</t>
  </si>
  <si>
    <t>TRANSFORMER PADS-LARGE</t>
  </si>
  <si>
    <t>REG BYPASS SWITCHES</t>
  </si>
  <si>
    <t>1 1/2 KVA CONV</t>
  </si>
  <si>
    <t>3 KVA CONV</t>
  </si>
  <si>
    <t>5 KVA CONV</t>
  </si>
  <si>
    <t>7 1/2 KVA CONV</t>
  </si>
  <si>
    <t>10 KVA CONV</t>
  </si>
  <si>
    <t>15 KVA CONV</t>
  </si>
  <si>
    <t>25 KVA CONV</t>
  </si>
  <si>
    <t>37 1/2 KVA CONV</t>
  </si>
  <si>
    <t>50 KVA CONV</t>
  </si>
  <si>
    <t>75 KVA CONV</t>
  </si>
  <si>
    <t>100 KVA CONV</t>
  </si>
  <si>
    <t>167 KVA CONV</t>
  </si>
  <si>
    <t>250 KVA CONV</t>
  </si>
  <si>
    <t>333 KVA CONV</t>
  </si>
  <si>
    <t>500 KVA CONV</t>
  </si>
  <si>
    <t>1 1/2 KVA CSP</t>
  </si>
  <si>
    <t>3 KVA CSP</t>
  </si>
  <si>
    <t>5 KVA CSP</t>
  </si>
  <si>
    <t>7 1/2 KVA CSP</t>
  </si>
  <si>
    <t>10 KVA CSP</t>
  </si>
  <si>
    <t>15 KVA CSP</t>
  </si>
  <si>
    <t>25 KVA CSP</t>
  </si>
  <si>
    <t>37 1/2 KVA CSP</t>
  </si>
  <si>
    <t>50 KVA CSP</t>
  </si>
  <si>
    <t>75 KVA CSP</t>
  </si>
  <si>
    <t>100 KVA CSP</t>
  </si>
  <si>
    <t>25 KVA PAD MT</t>
  </si>
  <si>
    <t>37 1/2 KVA PAD MT</t>
  </si>
  <si>
    <t>50 KVA PAD MT</t>
  </si>
  <si>
    <t>75 KVA PAD MT</t>
  </si>
  <si>
    <t>100 KVA PAD MT</t>
  </si>
  <si>
    <t>150 KVA PAD MT</t>
  </si>
  <si>
    <t>300 KVA PAD MT</t>
  </si>
  <si>
    <t>500 KVA PAD MT</t>
  </si>
  <si>
    <t>750 KVA PAD MT</t>
  </si>
  <si>
    <t>1,000 KVA PAD MT</t>
  </si>
  <si>
    <t>1,500 KVA PAD MT</t>
  </si>
  <si>
    <t>2,000 KVA PAD MT</t>
  </si>
  <si>
    <t>167 KVA 1 PH PAD MT</t>
  </si>
  <si>
    <t>2500 KVA PD MT</t>
  </si>
  <si>
    <t>3 PH 45 KVA PD MT</t>
  </si>
  <si>
    <t>3 PH 75 KVA PD MT</t>
  </si>
  <si>
    <t>50A AUTO BOOSTERS</t>
  </si>
  <si>
    <t>100AMP AUTO BOOSTERS</t>
  </si>
  <si>
    <t>VG150-167 AUTO TRANSFORMERS</t>
  </si>
  <si>
    <t>VG150-333 AUTO TRANSFORMERS</t>
  </si>
  <si>
    <t>VG250-167 AUTO TRANSFORMERS</t>
  </si>
  <si>
    <t>VG350-333 AUTO TRANSFORMERS</t>
  </si>
  <si>
    <t>VG350-1000 AUTO TRANSFORMERS</t>
  </si>
  <si>
    <t>VG350-1667 AUTO TRANSFORMERS</t>
  </si>
  <si>
    <t>ROTARY CONVERTERS</t>
  </si>
  <si>
    <t>225 KVA PAD MT TRANSFORMER</t>
  </si>
  <si>
    <t>SERVICE PEDESTAL</t>
  </si>
  <si>
    <t>WP - SMALL</t>
  </si>
  <si>
    <t>WP - LARGE</t>
  </si>
  <si>
    <t>TRIPLEX COOPER</t>
  </si>
  <si>
    <t>DUPLEX ALUM</t>
  </si>
  <si>
    <t>TRIPLEX ALUM</t>
  </si>
  <si>
    <t>QUADRUPLEX ALUM</t>
  </si>
  <si>
    <t>LARGE UG - COOPER 600V</t>
  </si>
  <si>
    <t>7 STR CU NEU UG - 600V</t>
  </si>
  <si>
    <t>UNDERGROUND ALUM</t>
  </si>
  <si>
    <t>MCM UG AL</t>
  </si>
  <si>
    <t>ALQP-UG</t>
  </si>
  <si>
    <t>SMALL PVC</t>
  </si>
  <si>
    <t>LARGE PVC</t>
  </si>
  <si>
    <t>SERVICE WIRE ACCRUAL</t>
  </si>
  <si>
    <t>CURRENT TRANSFORMERS</t>
  </si>
  <si>
    <t>POTENTIAL TRANSFORMERS</t>
  </si>
  <si>
    <t>METER SOCKETS</t>
  </si>
  <si>
    <t>AMI COMMUNICATION EQUIPMENT</t>
  </si>
  <si>
    <t>3 WIRE METERS WITH DCI MODULE</t>
  </si>
  <si>
    <t>2 WIRE METERS</t>
  </si>
  <si>
    <t>3 WIRE METERS</t>
  </si>
  <si>
    <t>3 PHASE - 3 &amp; 4 WIRE</t>
  </si>
  <si>
    <t>POWER, SPECIAL &amp; DEMAND</t>
  </si>
  <si>
    <t>TEST SWITCHES</t>
  </si>
  <si>
    <t>REACTIVE METERING</t>
  </si>
  <si>
    <t>JEM 2 METER</t>
  </si>
  <si>
    <t>1 PH METER-SECURITY LINK</t>
  </si>
  <si>
    <t>1 PHASE ELECTRONIC METER-TWACS</t>
  </si>
  <si>
    <t>3 PHASE ELECTRONIC METER-TWACS</t>
  </si>
  <si>
    <t>1 PH ELECTRONIC METERS-CANNON</t>
  </si>
  <si>
    <t>AMI SINGLE PHASE METERS</t>
  </si>
  <si>
    <t>AMI THREE PHASE METERS</t>
  </si>
  <si>
    <t>AMI ROUTERS</t>
  </si>
  <si>
    <t>AMI C6400 COLLECTORS</t>
  </si>
  <si>
    <t>AMI C7400 COLLECTORS</t>
  </si>
  <si>
    <t>175 WATT MV LIGHT</t>
  </si>
  <si>
    <t>250 WATT MV LIGHT</t>
  </si>
  <si>
    <t>400 WATT MV LIGHT</t>
  </si>
  <si>
    <t>FLOOD LIGHTS</t>
  </si>
  <si>
    <t>200 WATT HPS</t>
  </si>
  <si>
    <t>60 WATT LED LIGHT</t>
  </si>
  <si>
    <t>108 LED MID OUTPUT LIGHT</t>
  </si>
  <si>
    <t>135 LED HIGH OUTPUT LIGHT</t>
  </si>
  <si>
    <t>LED FLOOD LIGHT</t>
  </si>
  <si>
    <t>40 WATT LED STREET LIGHT</t>
  </si>
  <si>
    <t>108 WATT LED MID OUTPUT ST LIGHT</t>
  </si>
  <si>
    <t>135 WATT LED HIGH OUTPUT ST LIGHT</t>
  </si>
  <si>
    <t>175 WATT STREET LIGHT</t>
  </si>
  <si>
    <t>250 WATT STREET LIGHT</t>
  </si>
  <si>
    <t>400 WATT STREET LIGHT</t>
  </si>
  <si>
    <t>ACRE ESTATES-STREET LIGHTS</t>
  </si>
  <si>
    <t>MEADOW HILL-STREET LIGHTS</t>
  </si>
  <si>
    <t>PARAGON PARK-STREET LIGHTS</t>
  </si>
  <si>
    <t>BASKETT STREET LIGHTS</t>
  </si>
  <si>
    <t>SPOTTSVILLE STREET LIGHTS</t>
  </si>
  <si>
    <t>COUNTRY VIEW STREET LIGHTS</t>
  </si>
  <si>
    <t>PARKING LOT LIGHTS-ALL SIZES</t>
  </si>
  <si>
    <t>TOTAL 360 ACCOUNTS</t>
  </si>
  <si>
    <t>TOTAL 364 ACCOUNTS</t>
  </si>
  <si>
    <t>TOTAL 365 ACCOUNTS</t>
  </si>
  <si>
    <t>TOTAL 366 ACCOUNTS</t>
  </si>
  <si>
    <t>TOTAL 367 ACCOUNTS</t>
  </si>
  <si>
    <t>TOTAL 368 ACCOUNTS</t>
  </si>
  <si>
    <t>TOTAL 369 ACCOUNTS</t>
  </si>
  <si>
    <t>TOTAL 370 ACCOUNTS</t>
  </si>
  <si>
    <t>TOTAL 371 ACCOUNTS</t>
  </si>
  <si>
    <t>TOTAL 373 ACCOUNTS</t>
  </si>
  <si>
    <t>CPR</t>
  </si>
  <si>
    <t>BALANCE</t>
  </si>
  <si>
    <t>NUMBER</t>
  </si>
  <si>
    <t>CPR DESCRIPTION</t>
  </si>
  <si>
    <t>TOTAL 362 ACCOUNTS</t>
  </si>
  <si>
    <t>COST OF SECURING R/W</t>
  </si>
  <si>
    <t>BEDA SUBSTATION LOT</t>
  </si>
  <si>
    <t>DERMONT SUBSTATION LOT</t>
  </si>
  <si>
    <t>GUFFIE SUBSTATION LOT</t>
  </si>
  <si>
    <t>HANSON SUBSTATION LOT</t>
  </si>
  <si>
    <t>HAWESVILLE SUBSTATION LOT</t>
  </si>
  <si>
    <t>LEWISPORT SUBSTATION LOT</t>
  </si>
  <si>
    <t>MASONVILLE SUBSTATION LOT</t>
  </si>
  <si>
    <t>ONTON SUBSTATION LOT</t>
  </si>
  <si>
    <t>ST JOSEPH SUBSTATION LOT</t>
  </si>
  <si>
    <t>STANLEY SUBSTATION LOT</t>
  </si>
  <si>
    <t>THRUSTON SUBSTATION LOT</t>
  </si>
  <si>
    <t>UTICA SUBSTATION LOT</t>
  </si>
  <si>
    <t>WEBERSTOWN SUBSTATION LOT</t>
  </si>
  <si>
    <t>WEST OWENSBORO SUBSTATION LOT</t>
  </si>
  <si>
    <t>WHITESVILLE SUBSTATION LOT</t>
  </si>
  <si>
    <t>LAND-HOPKINS COUNTY</t>
  </si>
  <si>
    <t>SOUTH OWENSBORO SUBSTATION LOT</t>
  </si>
  <si>
    <t>CENTERTOWN SUBSTATION LOT</t>
  </si>
  <si>
    <t>SOUTH DERMONT SUBSTATION LOT</t>
  </si>
  <si>
    <t>EAST OWENSBORO SUB LOT</t>
  </si>
  <si>
    <t>WATER TANK-COMM NETWORK</t>
  </si>
  <si>
    <t>WINDY HOLLOW-COMM NETWORK</t>
  </si>
  <si>
    <t>NUCKOLS SUBSTATION LOT</t>
  </si>
  <si>
    <t>SACRAMENTO SUBSTATION LOT</t>
  </si>
  <si>
    <t>PHILPOT SUBSTATION LOT</t>
  </si>
  <si>
    <t>PLEASANT RIDGE SUBSTATION LOT</t>
  </si>
  <si>
    <t>BEECH GROVE SUBSTATION LOT</t>
  </si>
  <si>
    <t>WEAVERTON SUBSTATION LOT</t>
  </si>
  <si>
    <t>MARION SUBSTATION LOT</t>
  </si>
  <si>
    <t>ZION SUBSTATION LOT</t>
  </si>
  <si>
    <t>SEBREE SUBSTATION LOT</t>
  </si>
  <si>
    <t>NIAGARA SUBSTATION LOT</t>
  </si>
  <si>
    <t>LITTLE DIXIE SUBSTATION LOT</t>
  </si>
  <si>
    <t>MORGANFIELD SUBSTATION LOT</t>
  </si>
  <si>
    <t>PROVIDENCE SUBSTATION LOT</t>
  </si>
  <si>
    <t>GENEVA SUBSTATION LOT</t>
  </si>
  <si>
    <t>LYON COUNTY SUBSTATION LOT</t>
  </si>
  <si>
    <t>SULLIVAN SUBSTATION LOT</t>
  </si>
  <si>
    <t>DIXON SUBSTATION LOT</t>
  </si>
  <si>
    <t>RACE CREEK SUBSTATION LOT</t>
  </si>
  <si>
    <t>RIVERPORT SUBSTATION LOT</t>
  </si>
  <si>
    <t>HUDSON FOODS SUBSTATION LOT</t>
  </si>
  <si>
    <t>HORSE FORK SUBSTATION LOT</t>
  </si>
  <si>
    <t>BON HARBOR SUBSTATION LOT</t>
  </si>
  <si>
    <t>MACEO SUBSTATION LOT</t>
  </si>
  <si>
    <t>CALDWELL SPRINGS SUB LOT</t>
  </si>
  <si>
    <t>CROSSROADS SUBSTATION LOT</t>
  </si>
  <si>
    <t>AIRPARK SUBSTATION LOT</t>
  </si>
  <si>
    <t>WOLF HILLS SUB LOT</t>
  </si>
  <si>
    <t>ADAMS LANE SUBSTATION LOT</t>
  </si>
  <si>
    <t>MADISONVILLE SUBSTATION LOT</t>
  </si>
  <si>
    <t>@ 6/30/2015</t>
  </si>
  <si>
    <t>Assigned directly</t>
  </si>
  <si>
    <t xml:space="preserve">Direct </t>
  </si>
  <si>
    <t xml:space="preserve">direct </t>
  </si>
  <si>
    <t>to single phase</t>
  </si>
  <si>
    <t>to three phase over 1000kw</t>
  </si>
  <si>
    <t>to 3 phase under 1000kw</t>
  </si>
  <si>
    <t>to lighting</t>
  </si>
  <si>
    <t>served C</t>
  </si>
  <si>
    <t>served B</t>
  </si>
  <si>
    <t>served A</t>
  </si>
  <si>
    <t>none</t>
  </si>
  <si>
    <t>see acct 370</t>
  </si>
  <si>
    <t>TOTAL OF ALL CONTINUING PROPERTY RECORDS</t>
  </si>
  <si>
    <t>Qty</t>
  </si>
  <si>
    <t>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</si>
</sst>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8" formatCode="&quot;$&quot;#,##0.00_);[Red]\(&quot;$&quot;#,##0.00\)"/>
    <numFmt numFmtId="43" formatCode="_(* #,##0.00_);_(* \(#,##0.00\);_(* &quot;-&quot;??_);_(@_)"/>
    <numFmt numFmtId="164" formatCode="0;\-0;0"/>
    <numFmt numFmtId="165" formatCode="&quot;$&quot;#,##0.00"/>
    <numFmt numFmtId="166" formatCode="#,##0;\-#,##0;0"/>
    <numFmt numFmtId="167" formatCode="_(* #,##0_);_(* \(#,##0\);_(* &quot;-&quot;??_);_(@_)"/>
  </numFmts>
  <fonts count="13" x14ac:knownFonts="1">
    <font>
      <sz val="10"/>
      <color indexed="0"/>
      <name val="Arial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color indexed="0"/>
      <name val="Arial"/>
      <family val="2"/>
    </font>
    <font>
      <b/>
      <sz val="11"/>
      <name val="Times New Roman"/>
      <family val="1"/>
    </font>
    <font>
      <sz val="10"/>
      <color indexed="72"/>
      <name val="Arial"/>
      <family val="2"/>
    </font>
    <font>
      <b/>
      <sz val="10"/>
      <color indexed="10"/>
      <name val="Arial"/>
      <family val="2"/>
    </font>
    <font>
      <sz val="9"/>
      <name val="Times New Roman"/>
      <family val="1"/>
    </font>
    <font>
      <b/>
      <sz val="10"/>
      <name val="Arial"/>
      <family val="2"/>
    </font>
    <font>
      <sz val="10"/>
      <color indexed="72"/>
      <name val="MS Sans Serif"/>
    </font>
    <font>
      <b/>
      <sz val="11"/>
      <name val="Arial"/>
      <family val="2"/>
    </font>
    <font>
      <sz val="9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3" fontId="4" fillId="0" borderId="0" applyFont="0">
      <protection locked="0"/>
    </xf>
    <xf numFmtId="0" fontId="10" fillId="0" borderId="0"/>
    <xf numFmtId="40" fontId="10" fillId="0" borderId="0" applyFont="0" applyFill="0" applyBorder="0" applyAlignment="0" applyProtection="0"/>
    <xf numFmtId="8" fontId="10" fillId="0" borderId="0" applyFont="0" applyFill="0" applyBorder="0" applyAlignment="0" applyProtection="0"/>
  </cellStyleXfs>
  <cellXfs count="41">
    <xf numFmtId="0" fontId="0" fillId="0" borderId="0" xfId="0" applyNumberFormat="1" applyFill="1" applyBorder="1" applyAlignment="1" applyProtection="1">
      <protection locked="0"/>
    </xf>
    <xf numFmtId="49" fontId="1" fillId="0" borderId="0" xfId="0" applyNumberFormat="1" applyFont="1" applyFill="1" applyBorder="1" applyAlignment="1" applyProtection="1">
      <alignment vertical="top"/>
    </xf>
    <xf numFmtId="49" fontId="2" fillId="0" borderId="0" xfId="0" applyNumberFormat="1" applyFont="1" applyFill="1" applyBorder="1" applyAlignment="1" applyProtection="1">
      <alignment vertical="top"/>
    </xf>
    <xf numFmtId="4" fontId="2" fillId="0" borderId="1" xfId="0" applyNumberFormat="1" applyFont="1" applyFill="1" applyBorder="1" applyAlignment="1" applyProtection="1">
      <alignment vertical="top"/>
    </xf>
    <xf numFmtId="4" fontId="2" fillId="0" borderId="0" xfId="0" applyNumberFormat="1" applyFont="1" applyFill="1" applyBorder="1" applyAlignment="1" applyProtection="1">
      <alignment vertical="top"/>
    </xf>
    <xf numFmtId="4" fontId="2" fillId="0" borderId="2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164" fontId="3" fillId="0" borderId="0" xfId="0" applyNumberFormat="1" applyFont="1" applyFill="1" applyBorder="1" applyAlignment="1" applyProtection="1">
      <alignment vertical="top"/>
    </xf>
    <xf numFmtId="49" fontId="3" fillId="0" borderId="0" xfId="0" applyNumberFormat="1" applyFont="1" applyFill="1" applyBorder="1" applyAlignment="1" applyProtection="1">
      <alignment vertical="top"/>
    </xf>
    <xf numFmtId="49" fontId="5" fillId="0" borderId="0" xfId="0" applyNumberFormat="1" applyFont="1" applyFill="1" applyBorder="1" applyAlignment="1" applyProtection="1">
      <alignment vertical="top"/>
    </xf>
    <xf numFmtId="4" fontId="5" fillId="0" borderId="0" xfId="0" applyNumberFormat="1" applyFont="1" applyFill="1" applyBorder="1" applyAlignment="1" applyProtection="1">
      <alignment vertical="top"/>
    </xf>
    <xf numFmtId="0" fontId="0" fillId="0" borderId="0" xfId="0" applyAlignment="1">
      <alignment horizontal="center"/>
    </xf>
    <xf numFmtId="0" fontId="6" fillId="0" borderId="0" xfId="0" applyFont="1"/>
    <xf numFmtId="0" fontId="8" fillId="0" borderId="0" xfId="0" applyNumberFormat="1" applyFont="1" applyFill="1" applyBorder="1" applyAlignment="1" applyProtection="1">
      <alignment vertical="top"/>
    </xf>
    <xf numFmtId="49" fontId="8" fillId="0" borderId="0" xfId="0" applyNumberFormat="1" applyFont="1" applyFill="1" applyBorder="1" applyAlignment="1" applyProtection="1">
      <alignment vertical="top"/>
    </xf>
    <xf numFmtId="4" fontId="8" fillId="0" borderId="0" xfId="0" applyNumberFormat="1" applyFont="1" applyFill="1" applyBorder="1" applyAlignment="1" applyProtection="1">
      <alignment vertical="top"/>
    </xf>
    <xf numFmtId="4" fontId="8" fillId="0" borderId="2" xfId="0" applyNumberFormat="1" applyFont="1" applyFill="1" applyBorder="1" applyAlignment="1" applyProtection="1">
      <alignment vertical="top"/>
    </xf>
    <xf numFmtId="4" fontId="0" fillId="0" borderId="0" xfId="0" applyNumberFormat="1" applyFill="1" applyBorder="1" applyAlignment="1" applyProtection="1">
      <protection locked="0"/>
    </xf>
    <xf numFmtId="0" fontId="9" fillId="0" borderId="0" xfId="0" applyFont="1" applyAlignment="1">
      <alignment horizontal="center"/>
    </xf>
    <xf numFmtId="165" fontId="9" fillId="0" borderId="0" xfId="0" applyNumberFormat="1" applyFont="1" applyAlignment="1">
      <alignment horizontal="center"/>
    </xf>
    <xf numFmtId="165" fontId="9" fillId="0" borderId="0" xfId="0" quotePrefix="1" applyNumberFormat="1" applyFont="1" applyAlignment="1">
      <alignment horizontal="center"/>
    </xf>
    <xf numFmtId="0" fontId="6" fillId="0" borderId="0" xfId="0" applyFont="1" applyBorder="1"/>
    <xf numFmtId="43" fontId="7" fillId="0" borderId="0" xfId="1" applyFont="1" applyBorder="1" applyProtection="1"/>
    <xf numFmtId="0" fontId="10" fillId="0" borderId="0" xfId="2"/>
    <xf numFmtId="0" fontId="10" fillId="0" borderId="0" xfId="2" applyAlignment="1">
      <alignment horizontal="center"/>
    </xf>
    <xf numFmtId="0" fontId="6" fillId="0" borderId="0" xfId="2" applyFont="1" applyAlignment="1">
      <alignment horizontal="center"/>
    </xf>
    <xf numFmtId="0" fontId="11" fillId="0" borderId="0" xfId="2" applyFont="1" applyAlignment="1">
      <alignment horizontal="left"/>
    </xf>
    <xf numFmtId="4" fontId="2" fillId="3" borderId="0" xfId="0" applyNumberFormat="1" applyFont="1" applyFill="1" applyBorder="1" applyAlignment="1" applyProtection="1">
      <alignment vertical="top"/>
    </xf>
    <xf numFmtId="4" fontId="2" fillId="4" borderId="0" xfId="0" applyNumberFormat="1" applyFont="1" applyFill="1" applyBorder="1" applyAlignment="1" applyProtection="1">
      <alignment vertical="top"/>
    </xf>
    <xf numFmtId="4" fontId="0" fillId="4" borderId="0" xfId="0" applyNumberFormat="1" applyFill="1" applyBorder="1" applyAlignment="1" applyProtection="1">
      <protection locked="0"/>
    </xf>
    <xf numFmtId="4" fontId="0" fillId="3" borderId="0" xfId="0" applyNumberFormat="1" applyFill="1" applyBorder="1" applyAlignment="1" applyProtection="1">
      <protection locked="0"/>
    </xf>
    <xf numFmtId="4" fontId="2" fillId="2" borderId="0" xfId="0" applyNumberFormat="1" applyFont="1" applyFill="1" applyBorder="1" applyAlignment="1" applyProtection="1">
      <alignment vertical="top"/>
    </xf>
    <xf numFmtId="4" fontId="0" fillId="2" borderId="0" xfId="0" applyNumberFormat="1" applyFill="1" applyBorder="1" applyAlignment="1" applyProtection="1">
      <protection locked="0"/>
    </xf>
    <xf numFmtId="0" fontId="0" fillId="0" borderId="2" xfId="0" applyNumberFormat="1" applyFill="1" applyBorder="1" applyAlignment="1" applyProtection="1">
      <protection locked="0"/>
    </xf>
    <xf numFmtId="3" fontId="5" fillId="0" borderId="0" xfId="0" applyNumberFormat="1" applyFont="1" applyFill="1" applyBorder="1" applyAlignment="1" applyProtection="1">
      <alignment vertical="top"/>
    </xf>
    <xf numFmtId="166" fontId="12" fillId="0" borderId="0" xfId="0" applyNumberFormat="1" applyFont="1" applyFill="1" applyBorder="1" applyAlignment="1" applyProtection="1">
      <alignment vertical="top"/>
    </xf>
    <xf numFmtId="166" fontId="12" fillId="0" borderId="2" xfId="0" applyNumberFormat="1" applyFont="1" applyFill="1" applyBorder="1" applyAlignment="1" applyProtection="1">
      <alignment vertical="top"/>
    </xf>
    <xf numFmtId="3" fontId="5" fillId="0" borderId="0" xfId="0" applyNumberFormat="1" applyFont="1" applyFill="1" applyBorder="1" applyAlignment="1" applyProtection="1">
      <alignment horizontal="center" vertical="top"/>
    </xf>
    <xf numFmtId="167" fontId="5" fillId="0" borderId="0" xfId="1" applyNumberFormat="1" applyFont="1">
      <protection locked="0"/>
    </xf>
    <xf numFmtId="49" fontId="2" fillId="0" borderId="2" xfId="0" applyNumberFormat="1" applyFont="1" applyFill="1" applyBorder="1" applyAlignment="1" applyProtection="1">
      <alignment horizontal="right" vertical="top"/>
    </xf>
    <xf numFmtId="4" fontId="5" fillId="0" borderId="0" xfId="0" applyNumberFormat="1" applyFont="1" applyFill="1" applyBorder="1" applyAlignment="1" applyProtection="1">
      <alignment horizontal="right" vertical="top"/>
    </xf>
  </cellXfs>
  <cellStyles count="5">
    <cellStyle name="Comma" xfId="1" builtinId="3"/>
    <cellStyle name="Comma 2" xfId="3"/>
    <cellStyle name="Currency 2" xf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B1:N483"/>
  <sheetViews>
    <sheetView tabSelected="1" zoomScaleSheetLayoutView="1" workbookViewId="0">
      <pane xSplit="5" ySplit="3" topLeftCell="F267" activePane="bottomRight" state="frozen"/>
      <selection pane="topRight" activeCell="F1" sqref="F1"/>
      <selection pane="bottomLeft" activeCell="A4" sqref="A4"/>
      <selection pane="bottomRight" activeCell="F287" sqref="F287"/>
    </sheetView>
  </sheetViews>
  <sheetFormatPr defaultRowHeight="13.2" x14ac:dyDescent="0.25"/>
  <cols>
    <col min="1" max="1" width="2.109375" customWidth="1"/>
    <col min="2" max="2" width="9" bestFit="1" customWidth="1"/>
    <col min="3" max="3" width="1.5546875" customWidth="1"/>
    <col min="4" max="4" width="42.33203125" bestFit="1" customWidth="1"/>
    <col min="5" max="5" width="2.5546875" customWidth="1"/>
    <col min="6" max="6" width="12.5546875" customWidth="1"/>
    <col min="7" max="7" width="15.44140625" bestFit="1" customWidth="1"/>
    <col min="8" max="8" width="16.5546875" customWidth="1"/>
    <col min="9" max="9" width="24.6640625" customWidth="1"/>
    <col min="10" max="10" width="23.44140625" customWidth="1"/>
    <col min="11" max="11" width="16.109375" customWidth="1"/>
    <col min="12" max="12" width="12.44140625" customWidth="1"/>
    <col min="13" max="13" width="9.88671875" customWidth="1"/>
    <col min="14" max="14" width="9.5546875" customWidth="1"/>
  </cols>
  <sheetData>
    <row r="1" spans="2:14" s="11" customFormat="1" x14ac:dyDescent="0.25">
      <c r="B1" s="18" t="s">
        <v>393</v>
      </c>
      <c r="C1" s="18"/>
      <c r="D1" s="18"/>
      <c r="E1" s="18"/>
      <c r="F1" s="18"/>
      <c r="G1" s="19" t="s">
        <v>394</v>
      </c>
      <c r="H1" s="24" t="s">
        <v>451</v>
      </c>
      <c r="I1" s="24" t="s">
        <v>451</v>
      </c>
      <c r="J1" s="24" t="s">
        <v>451</v>
      </c>
      <c r="K1" s="24" t="s">
        <v>451</v>
      </c>
      <c r="L1" s="24" t="s">
        <v>452</v>
      </c>
      <c r="M1" s="24" t="s">
        <v>453</v>
      </c>
      <c r="N1" s="24" t="s">
        <v>453</v>
      </c>
    </row>
    <row r="2" spans="2:14" s="11" customFormat="1" x14ac:dyDescent="0.25">
      <c r="B2" s="18" t="s">
        <v>395</v>
      </c>
      <c r="C2" s="18"/>
      <c r="D2" s="18" t="s">
        <v>396</v>
      </c>
      <c r="E2" s="18"/>
      <c r="F2" s="18" t="s">
        <v>464</v>
      </c>
      <c r="G2" s="20" t="s">
        <v>450</v>
      </c>
      <c r="H2" s="24" t="s">
        <v>454</v>
      </c>
      <c r="I2" s="24" t="s">
        <v>455</v>
      </c>
      <c r="J2" s="24" t="s">
        <v>456</v>
      </c>
      <c r="K2" s="24" t="s">
        <v>457</v>
      </c>
      <c r="L2" s="24" t="s">
        <v>458</v>
      </c>
      <c r="M2" s="24" t="s">
        <v>459</v>
      </c>
      <c r="N2" s="24" t="s">
        <v>460</v>
      </c>
    </row>
    <row r="3" spans="2:14" s="12" customFormat="1" x14ac:dyDescent="0.25">
      <c r="B3" s="21"/>
      <c r="C3" s="21"/>
      <c r="D3" s="22"/>
      <c r="E3" s="21"/>
      <c r="F3" s="21"/>
      <c r="G3" s="21"/>
      <c r="H3" s="25" t="s">
        <v>461</v>
      </c>
      <c r="I3" s="25" t="s">
        <v>461</v>
      </c>
      <c r="J3" s="25" t="s">
        <v>461</v>
      </c>
      <c r="K3" s="25" t="s">
        <v>462</v>
      </c>
      <c r="L3" s="23"/>
      <c r="M3" s="25" t="s">
        <v>461</v>
      </c>
      <c r="N3" s="25" t="s">
        <v>461</v>
      </c>
    </row>
    <row r="4" spans="2:14" x14ac:dyDescent="0.25">
      <c r="B4" s="13">
        <v>360010</v>
      </c>
      <c r="D4" s="14" t="s">
        <v>398</v>
      </c>
      <c r="F4">
        <v>13</v>
      </c>
      <c r="G4" s="15">
        <v>19320.810000000001</v>
      </c>
    </row>
    <row r="5" spans="2:14" x14ac:dyDescent="0.25">
      <c r="B5" s="13">
        <v>360110</v>
      </c>
      <c r="D5" s="14" t="s">
        <v>399</v>
      </c>
      <c r="F5">
        <v>1</v>
      </c>
      <c r="G5" s="15">
        <v>353.55</v>
      </c>
    </row>
    <row r="6" spans="2:14" x14ac:dyDescent="0.25">
      <c r="B6" s="13">
        <v>360111</v>
      </c>
      <c r="D6" s="14" t="s">
        <v>400</v>
      </c>
      <c r="F6">
        <v>1</v>
      </c>
      <c r="G6" s="15">
        <v>6126.11</v>
      </c>
    </row>
    <row r="7" spans="2:14" x14ac:dyDescent="0.25">
      <c r="B7" s="13">
        <v>360112</v>
      </c>
      <c r="D7" s="14" t="s">
        <v>401</v>
      </c>
      <c r="F7">
        <v>1</v>
      </c>
      <c r="G7" s="15">
        <v>896.5</v>
      </c>
    </row>
    <row r="8" spans="2:14" x14ac:dyDescent="0.25">
      <c r="B8" s="13">
        <v>360113</v>
      </c>
      <c r="D8" s="14" t="s">
        <v>402</v>
      </c>
      <c r="F8">
        <v>1</v>
      </c>
      <c r="G8" s="15">
        <v>328</v>
      </c>
    </row>
    <row r="9" spans="2:14" x14ac:dyDescent="0.25">
      <c r="B9" s="13">
        <v>360114</v>
      </c>
      <c r="D9" s="14" t="s">
        <v>403</v>
      </c>
      <c r="F9">
        <v>1</v>
      </c>
      <c r="G9" s="15">
        <v>4140.58</v>
      </c>
    </row>
    <row r="10" spans="2:14" x14ac:dyDescent="0.25">
      <c r="B10" s="13">
        <v>360115</v>
      </c>
      <c r="D10" s="14" t="s">
        <v>404</v>
      </c>
      <c r="F10">
        <v>2</v>
      </c>
      <c r="G10" s="15">
        <v>19062.830000000002</v>
      </c>
    </row>
    <row r="11" spans="2:14" x14ac:dyDescent="0.25">
      <c r="B11" s="13">
        <v>360116</v>
      </c>
      <c r="D11" s="14" t="s">
        <v>405</v>
      </c>
      <c r="F11">
        <v>1</v>
      </c>
      <c r="G11" s="15">
        <v>5616.5</v>
      </c>
    </row>
    <row r="12" spans="2:14" x14ac:dyDescent="0.25">
      <c r="B12" s="13">
        <v>360117</v>
      </c>
      <c r="D12" s="14" t="s">
        <v>406</v>
      </c>
      <c r="F12">
        <v>1</v>
      </c>
      <c r="G12" s="15">
        <v>4651.8999999999996</v>
      </c>
    </row>
    <row r="13" spans="2:14" x14ac:dyDescent="0.25">
      <c r="B13" s="13">
        <v>360118</v>
      </c>
      <c r="D13" s="14" t="s">
        <v>407</v>
      </c>
      <c r="F13">
        <v>1</v>
      </c>
      <c r="G13" s="15">
        <v>4552.3999999999996</v>
      </c>
    </row>
    <row r="14" spans="2:14" x14ac:dyDescent="0.25">
      <c r="B14" s="13">
        <v>360119</v>
      </c>
      <c r="D14" s="14" t="s">
        <v>408</v>
      </c>
      <c r="F14">
        <v>1</v>
      </c>
      <c r="G14" s="15">
        <v>2935.58</v>
      </c>
    </row>
    <row r="15" spans="2:14" x14ac:dyDescent="0.25">
      <c r="B15" s="13">
        <v>360120</v>
      </c>
      <c r="D15" s="14" t="s">
        <v>409</v>
      </c>
      <c r="F15">
        <v>1</v>
      </c>
      <c r="G15" s="15">
        <v>4516.7</v>
      </c>
    </row>
    <row r="16" spans="2:14" x14ac:dyDescent="0.25">
      <c r="B16" s="13">
        <v>360121</v>
      </c>
      <c r="D16" s="14" t="s">
        <v>410</v>
      </c>
      <c r="F16">
        <v>1</v>
      </c>
      <c r="G16" s="15">
        <v>1912.2</v>
      </c>
    </row>
    <row r="17" spans="2:7" x14ac:dyDescent="0.25">
      <c r="B17" s="13">
        <v>360122</v>
      </c>
      <c r="D17" s="14" t="s">
        <v>411</v>
      </c>
      <c r="F17">
        <v>1</v>
      </c>
      <c r="G17" s="15">
        <v>535.04999999999995</v>
      </c>
    </row>
    <row r="18" spans="2:7" x14ac:dyDescent="0.25">
      <c r="B18" s="13">
        <v>360123</v>
      </c>
      <c r="D18" s="14" t="s">
        <v>412</v>
      </c>
      <c r="F18">
        <v>1</v>
      </c>
      <c r="G18" s="15">
        <v>2025</v>
      </c>
    </row>
    <row r="19" spans="2:7" x14ac:dyDescent="0.25">
      <c r="B19" s="13">
        <v>360124</v>
      </c>
      <c r="D19" s="14" t="s">
        <v>413</v>
      </c>
      <c r="F19">
        <v>1</v>
      </c>
      <c r="G19" s="15">
        <v>1121.0999999999999</v>
      </c>
    </row>
    <row r="20" spans="2:7" x14ac:dyDescent="0.25">
      <c r="B20" s="13">
        <v>360125</v>
      </c>
      <c r="D20" s="14" t="s">
        <v>414</v>
      </c>
      <c r="F20">
        <v>1</v>
      </c>
      <c r="G20" s="15">
        <v>5428.23</v>
      </c>
    </row>
    <row r="21" spans="2:7" x14ac:dyDescent="0.25">
      <c r="B21" s="13">
        <v>360126</v>
      </c>
      <c r="D21" s="14" t="s">
        <v>415</v>
      </c>
      <c r="F21">
        <v>1</v>
      </c>
      <c r="G21" s="15">
        <v>27533.21</v>
      </c>
    </row>
    <row r="22" spans="2:7" x14ac:dyDescent="0.25">
      <c r="B22" s="13">
        <v>360127</v>
      </c>
      <c r="D22" s="14" t="s">
        <v>416</v>
      </c>
      <c r="F22">
        <v>1</v>
      </c>
      <c r="G22" s="15">
        <v>10759.05</v>
      </c>
    </row>
    <row r="23" spans="2:7" x14ac:dyDescent="0.25">
      <c r="B23" s="13">
        <v>360128</v>
      </c>
      <c r="D23" s="14" t="s">
        <v>417</v>
      </c>
      <c r="F23">
        <v>1</v>
      </c>
      <c r="G23" s="15">
        <v>10631.99</v>
      </c>
    </row>
    <row r="24" spans="2:7" x14ac:dyDescent="0.25">
      <c r="B24" s="13">
        <v>360129</v>
      </c>
      <c r="D24" s="14" t="s">
        <v>418</v>
      </c>
      <c r="F24">
        <v>1</v>
      </c>
      <c r="G24" s="15">
        <v>46763.23</v>
      </c>
    </row>
    <row r="25" spans="2:7" x14ac:dyDescent="0.25">
      <c r="B25" s="13">
        <v>360130</v>
      </c>
      <c r="D25" s="14" t="s">
        <v>419</v>
      </c>
      <c r="F25">
        <v>1</v>
      </c>
      <c r="G25" s="15">
        <v>5152</v>
      </c>
    </row>
    <row r="26" spans="2:7" x14ac:dyDescent="0.25">
      <c r="B26" s="13">
        <v>360131</v>
      </c>
      <c r="D26" s="14" t="s">
        <v>420</v>
      </c>
      <c r="F26">
        <v>1</v>
      </c>
      <c r="G26" s="15">
        <v>4367.99</v>
      </c>
    </row>
    <row r="27" spans="2:7" x14ac:dyDescent="0.25">
      <c r="B27" s="13">
        <v>360132</v>
      </c>
      <c r="D27" s="14" t="s">
        <v>421</v>
      </c>
      <c r="F27">
        <v>1</v>
      </c>
      <c r="G27" s="15">
        <v>20408.45</v>
      </c>
    </row>
    <row r="28" spans="2:7" x14ac:dyDescent="0.25">
      <c r="B28" s="13">
        <v>360133</v>
      </c>
      <c r="D28" s="14" t="s">
        <v>422</v>
      </c>
      <c r="F28">
        <v>1</v>
      </c>
      <c r="G28" s="15">
        <v>17369.53</v>
      </c>
    </row>
    <row r="29" spans="2:7" x14ac:dyDescent="0.25">
      <c r="B29" s="13">
        <v>360134</v>
      </c>
      <c r="D29" s="14" t="s">
        <v>423</v>
      </c>
      <c r="F29">
        <v>1</v>
      </c>
      <c r="G29" s="15">
        <v>27098.76</v>
      </c>
    </row>
    <row r="30" spans="2:7" x14ac:dyDescent="0.25">
      <c r="B30" s="13">
        <v>360135</v>
      </c>
      <c r="D30" s="14" t="s">
        <v>424</v>
      </c>
      <c r="F30">
        <v>3</v>
      </c>
      <c r="G30" s="15">
        <v>33528.980000000003</v>
      </c>
    </row>
    <row r="31" spans="2:7" x14ac:dyDescent="0.25">
      <c r="B31" s="13">
        <v>360136</v>
      </c>
      <c r="D31" s="14" t="s">
        <v>425</v>
      </c>
      <c r="F31">
        <v>1</v>
      </c>
      <c r="G31" s="15">
        <v>16609</v>
      </c>
    </row>
    <row r="32" spans="2:7" x14ac:dyDescent="0.25">
      <c r="B32" s="13">
        <v>360137</v>
      </c>
      <c r="D32" s="14" t="s">
        <v>426</v>
      </c>
      <c r="F32">
        <v>1</v>
      </c>
      <c r="G32" s="15">
        <v>1222.75</v>
      </c>
    </row>
    <row r="33" spans="2:12" x14ac:dyDescent="0.25">
      <c r="B33" s="13">
        <v>360138</v>
      </c>
      <c r="D33" s="14" t="s">
        <v>427</v>
      </c>
      <c r="F33">
        <v>1</v>
      </c>
      <c r="G33" s="15">
        <v>300</v>
      </c>
    </row>
    <row r="34" spans="2:12" x14ac:dyDescent="0.25">
      <c r="B34" s="13">
        <v>360139</v>
      </c>
      <c r="D34" s="14" t="s">
        <v>428</v>
      </c>
      <c r="F34">
        <v>1</v>
      </c>
      <c r="G34" s="15">
        <v>105.58</v>
      </c>
    </row>
    <row r="35" spans="2:12" x14ac:dyDescent="0.25">
      <c r="B35" s="13">
        <v>360140</v>
      </c>
      <c r="D35" s="14" t="s">
        <v>429</v>
      </c>
      <c r="F35">
        <v>1</v>
      </c>
      <c r="G35" s="15">
        <v>400</v>
      </c>
    </row>
    <row r="36" spans="2:12" x14ac:dyDescent="0.25">
      <c r="B36" s="13">
        <v>360141</v>
      </c>
      <c r="D36" s="14" t="s">
        <v>430</v>
      </c>
      <c r="F36">
        <v>1</v>
      </c>
      <c r="G36" s="15">
        <v>1500</v>
      </c>
    </row>
    <row r="37" spans="2:12" x14ac:dyDescent="0.25">
      <c r="B37" s="13">
        <v>360142</v>
      </c>
      <c r="D37" s="14" t="s">
        <v>431</v>
      </c>
      <c r="F37">
        <v>1</v>
      </c>
      <c r="G37" s="15">
        <v>1055</v>
      </c>
    </row>
    <row r="38" spans="2:12" x14ac:dyDescent="0.25">
      <c r="B38" s="13">
        <v>360143</v>
      </c>
      <c r="D38" s="14" t="s">
        <v>432</v>
      </c>
      <c r="F38">
        <v>1</v>
      </c>
      <c r="G38" s="15">
        <v>300</v>
      </c>
    </row>
    <row r="39" spans="2:12" x14ac:dyDescent="0.25">
      <c r="B39" s="13">
        <v>360144</v>
      </c>
      <c r="D39" s="14" t="s">
        <v>433</v>
      </c>
      <c r="F39">
        <v>1</v>
      </c>
      <c r="G39" s="15">
        <v>24207.96</v>
      </c>
    </row>
    <row r="40" spans="2:12" x14ac:dyDescent="0.25">
      <c r="B40" s="13">
        <v>360145</v>
      </c>
      <c r="D40" s="14" t="s">
        <v>434</v>
      </c>
      <c r="F40">
        <v>1</v>
      </c>
      <c r="G40" s="15">
        <v>1000</v>
      </c>
    </row>
    <row r="41" spans="2:12" x14ac:dyDescent="0.25">
      <c r="B41" s="13">
        <v>360147</v>
      </c>
      <c r="D41" s="14" t="s">
        <v>435</v>
      </c>
      <c r="F41">
        <v>2</v>
      </c>
      <c r="G41" s="15">
        <v>5962.75</v>
      </c>
    </row>
    <row r="42" spans="2:12" x14ac:dyDescent="0.25">
      <c r="B42" s="13">
        <v>360148</v>
      </c>
      <c r="D42" s="14" t="s">
        <v>436</v>
      </c>
      <c r="F42">
        <v>1</v>
      </c>
      <c r="G42" s="15">
        <v>400</v>
      </c>
    </row>
    <row r="43" spans="2:12" x14ac:dyDescent="0.25">
      <c r="B43" s="13">
        <v>360149</v>
      </c>
      <c r="D43" s="14" t="s">
        <v>437</v>
      </c>
      <c r="F43">
        <v>1</v>
      </c>
      <c r="G43" s="15">
        <v>4160</v>
      </c>
    </row>
    <row r="44" spans="2:12" x14ac:dyDescent="0.25">
      <c r="B44" s="13">
        <v>360150</v>
      </c>
      <c r="D44" s="14" t="s">
        <v>438</v>
      </c>
      <c r="F44">
        <v>1</v>
      </c>
      <c r="G44" s="15">
        <v>12000</v>
      </c>
    </row>
    <row r="45" spans="2:12" x14ac:dyDescent="0.25">
      <c r="B45" s="13">
        <v>360151</v>
      </c>
      <c r="D45" s="14" t="s">
        <v>439</v>
      </c>
      <c r="F45">
        <v>1</v>
      </c>
      <c r="G45" s="15">
        <v>750</v>
      </c>
    </row>
    <row r="46" spans="2:12" x14ac:dyDescent="0.25">
      <c r="B46" s="13">
        <v>360152</v>
      </c>
      <c r="D46" s="14" t="s">
        <v>440</v>
      </c>
      <c r="F46">
        <v>1</v>
      </c>
      <c r="G46" s="15">
        <v>896</v>
      </c>
      <c r="L46" s="17"/>
    </row>
    <row r="47" spans="2:12" x14ac:dyDescent="0.25">
      <c r="B47" s="13">
        <v>360153</v>
      </c>
      <c r="D47" s="14" t="s">
        <v>441</v>
      </c>
      <c r="F47">
        <v>1</v>
      </c>
      <c r="G47" s="15">
        <v>57210.16</v>
      </c>
    </row>
    <row r="48" spans="2:12" x14ac:dyDescent="0.25">
      <c r="B48" s="13">
        <v>360154</v>
      </c>
      <c r="D48" s="14" t="s">
        <v>442</v>
      </c>
      <c r="F48">
        <v>1</v>
      </c>
      <c r="G48" s="15">
        <v>61575.28</v>
      </c>
    </row>
    <row r="49" spans="2:12" x14ac:dyDescent="0.25">
      <c r="B49" s="13">
        <v>360155</v>
      </c>
      <c r="D49" s="14" t="s">
        <v>443</v>
      </c>
      <c r="F49">
        <v>1</v>
      </c>
      <c r="G49" s="15">
        <v>46467.7</v>
      </c>
    </row>
    <row r="50" spans="2:12" x14ac:dyDescent="0.25">
      <c r="B50" s="13">
        <v>360156</v>
      </c>
      <c r="D50" s="14" t="s">
        <v>444</v>
      </c>
      <c r="F50">
        <v>1</v>
      </c>
      <c r="G50" s="15">
        <v>20157.45</v>
      </c>
    </row>
    <row r="51" spans="2:12" x14ac:dyDescent="0.25">
      <c r="B51" s="13">
        <v>360157</v>
      </c>
      <c r="D51" s="14" t="s">
        <v>445</v>
      </c>
      <c r="F51">
        <v>1</v>
      </c>
      <c r="G51" s="15">
        <v>14056.5</v>
      </c>
    </row>
    <row r="52" spans="2:12" x14ac:dyDescent="0.25">
      <c r="B52" s="13">
        <v>360158</v>
      </c>
      <c r="D52" s="14" t="s">
        <v>446</v>
      </c>
      <c r="F52">
        <v>1</v>
      </c>
      <c r="G52" s="15">
        <v>73697.820000000007</v>
      </c>
    </row>
    <row r="53" spans="2:12" x14ac:dyDescent="0.25">
      <c r="B53" s="13">
        <v>360159</v>
      </c>
      <c r="D53" s="14" t="s">
        <v>447</v>
      </c>
      <c r="F53">
        <v>1</v>
      </c>
      <c r="G53" s="15">
        <v>22415.5</v>
      </c>
    </row>
    <row r="54" spans="2:12" x14ac:dyDescent="0.25">
      <c r="B54" s="13">
        <v>360160</v>
      </c>
      <c r="D54" s="14" t="s">
        <v>448</v>
      </c>
      <c r="F54">
        <v>1</v>
      </c>
      <c r="G54" s="15">
        <v>159657.28</v>
      </c>
    </row>
    <row r="55" spans="2:12" x14ac:dyDescent="0.25">
      <c r="B55" s="13">
        <v>360161</v>
      </c>
      <c r="D55" s="14" t="s">
        <v>449</v>
      </c>
      <c r="F55" s="33">
        <v>1</v>
      </c>
      <c r="G55" s="16">
        <v>88501.92</v>
      </c>
    </row>
    <row r="56" spans="2:12" x14ac:dyDescent="0.25">
      <c r="B56" s="1"/>
      <c r="D56" s="1"/>
      <c r="E56" s="1"/>
      <c r="F56" s="1"/>
      <c r="G56" s="1"/>
    </row>
    <row r="57" spans="2:12" ht="13.8" x14ac:dyDescent="0.25">
      <c r="B57" s="1"/>
      <c r="D57" s="9" t="s">
        <v>383</v>
      </c>
      <c r="E57" s="9"/>
      <c r="F57" s="34">
        <f>SUM(F4:F56)</f>
        <v>68</v>
      </c>
      <c r="G57" s="10">
        <f>SUM(G4:G56)</f>
        <v>901744.88000000024</v>
      </c>
    </row>
    <row r="58" spans="2:12" x14ac:dyDescent="0.25">
      <c r="B58" s="1"/>
      <c r="D58" s="1"/>
      <c r="E58" s="1"/>
      <c r="F58" s="1"/>
      <c r="G58" s="1"/>
    </row>
    <row r="59" spans="2:12" x14ac:dyDescent="0.25">
      <c r="B59" s="6">
        <v>362045</v>
      </c>
      <c r="D59" s="2" t="s">
        <v>0</v>
      </c>
      <c r="E59" s="2"/>
      <c r="F59" s="35">
        <v>12</v>
      </c>
      <c r="G59" s="28">
        <v>394088.24</v>
      </c>
      <c r="L59" s="29">
        <f>(15336.49/0.0138)*G59/($G$59+$G$106+$G$123+$G$224+$G$238)</f>
        <v>294265.04981169832</v>
      </c>
    </row>
    <row r="60" spans="2:12" x14ac:dyDescent="0.25">
      <c r="B60" s="6">
        <v>362046</v>
      </c>
      <c r="D60" s="2" t="s">
        <v>1</v>
      </c>
      <c r="E60" s="2"/>
      <c r="F60" s="35">
        <v>4</v>
      </c>
      <c r="G60" s="4">
        <v>586202.21</v>
      </c>
    </row>
    <row r="61" spans="2:12" x14ac:dyDescent="0.25">
      <c r="B61" s="6">
        <v>362047</v>
      </c>
      <c r="D61" s="2" t="s">
        <v>2</v>
      </c>
      <c r="E61" s="2"/>
      <c r="F61" s="35">
        <v>6</v>
      </c>
      <c r="G61" s="4">
        <v>526629.27</v>
      </c>
      <c r="I61" s="11"/>
    </row>
    <row r="62" spans="2:12" x14ac:dyDescent="0.25">
      <c r="B62" s="6">
        <v>362048</v>
      </c>
      <c r="D62" s="2" t="s">
        <v>3</v>
      </c>
      <c r="E62" s="2"/>
      <c r="F62" s="35">
        <v>4</v>
      </c>
      <c r="G62" s="4">
        <v>681426.9</v>
      </c>
    </row>
    <row r="63" spans="2:12" x14ac:dyDescent="0.25">
      <c r="B63" s="6">
        <v>362049</v>
      </c>
      <c r="D63" s="2" t="s">
        <v>4</v>
      </c>
      <c r="E63" s="2"/>
      <c r="F63" s="35">
        <v>7</v>
      </c>
      <c r="G63" s="4">
        <v>602326.37</v>
      </c>
    </row>
    <row r="64" spans="2:12" x14ac:dyDescent="0.25">
      <c r="B64" s="6">
        <v>362050</v>
      </c>
      <c r="D64" s="2" t="s">
        <v>5</v>
      </c>
      <c r="E64" s="2"/>
      <c r="F64" s="35">
        <v>1</v>
      </c>
      <c r="G64" s="4">
        <v>0</v>
      </c>
    </row>
    <row r="65" spans="2:7" x14ac:dyDescent="0.25">
      <c r="B65" s="6">
        <v>362051</v>
      </c>
      <c r="D65" s="2" t="s">
        <v>6</v>
      </c>
      <c r="E65" s="2"/>
      <c r="F65" s="35">
        <v>4</v>
      </c>
      <c r="G65" s="4">
        <v>200200</v>
      </c>
    </row>
    <row r="66" spans="2:7" x14ac:dyDescent="0.25">
      <c r="B66" s="6">
        <v>362052</v>
      </c>
      <c r="D66" s="2" t="s">
        <v>7</v>
      </c>
      <c r="E66" s="2"/>
      <c r="F66" s="35">
        <v>14</v>
      </c>
      <c r="G66" s="4">
        <v>368899.48</v>
      </c>
    </row>
    <row r="67" spans="2:7" x14ac:dyDescent="0.25">
      <c r="B67" s="6">
        <v>362053</v>
      </c>
      <c r="D67" s="2" t="s">
        <v>8</v>
      </c>
      <c r="E67" s="2"/>
      <c r="F67" s="35">
        <v>10</v>
      </c>
      <c r="G67" s="4">
        <v>78921.38</v>
      </c>
    </row>
    <row r="68" spans="2:7" x14ac:dyDescent="0.25">
      <c r="B68" s="6">
        <v>362054</v>
      </c>
      <c r="D68" s="2" t="s">
        <v>9</v>
      </c>
      <c r="E68" s="2"/>
      <c r="F68" s="35">
        <v>4</v>
      </c>
      <c r="G68" s="4">
        <v>211632.51</v>
      </c>
    </row>
    <row r="69" spans="2:7" x14ac:dyDescent="0.25">
      <c r="B69" s="6">
        <v>362055</v>
      </c>
      <c r="D69" s="2" t="s">
        <v>10</v>
      </c>
      <c r="E69" s="2"/>
      <c r="F69" s="35">
        <v>8</v>
      </c>
      <c r="G69" s="4">
        <v>710013.8</v>
      </c>
    </row>
    <row r="70" spans="2:7" x14ac:dyDescent="0.25">
      <c r="B70" s="6">
        <v>362056</v>
      </c>
      <c r="D70" s="2" t="s">
        <v>11</v>
      </c>
      <c r="E70" s="2"/>
      <c r="F70" s="35">
        <v>6</v>
      </c>
      <c r="G70" s="4">
        <v>124807.93</v>
      </c>
    </row>
    <row r="71" spans="2:7" x14ac:dyDescent="0.25">
      <c r="B71" s="6">
        <v>362057</v>
      </c>
      <c r="D71" s="2" t="s">
        <v>12</v>
      </c>
      <c r="E71" s="2"/>
      <c r="F71" s="35">
        <v>7</v>
      </c>
      <c r="G71" s="4">
        <v>387872.57</v>
      </c>
    </row>
    <row r="72" spans="2:7" x14ac:dyDescent="0.25">
      <c r="B72" s="6">
        <v>362058</v>
      </c>
      <c r="D72" s="2" t="s">
        <v>13</v>
      </c>
      <c r="E72" s="2"/>
      <c r="F72" s="35">
        <v>6</v>
      </c>
      <c r="G72" s="4">
        <v>115910.73</v>
      </c>
    </row>
    <row r="73" spans="2:7" x14ac:dyDescent="0.25">
      <c r="B73" s="6">
        <v>362059</v>
      </c>
      <c r="D73" s="2" t="s">
        <v>14</v>
      </c>
      <c r="E73" s="2"/>
      <c r="F73" s="35">
        <v>5</v>
      </c>
      <c r="G73" s="4">
        <v>400097.01</v>
      </c>
    </row>
    <row r="74" spans="2:7" x14ac:dyDescent="0.25">
      <c r="B74" s="6">
        <v>362060</v>
      </c>
      <c r="D74" s="2" t="s">
        <v>15</v>
      </c>
      <c r="E74" s="2"/>
      <c r="F74" s="35">
        <v>10</v>
      </c>
      <c r="G74" s="4">
        <v>172034.61</v>
      </c>
    </row>
    <row r="75" spans="2:7" x14ac:dyDescent="0.25">
      <c r="B75" s="6">
        <v>362061</v>
      </c>
      <c r="D75" s="2" t="s">
        <v>16</v>
      </c>
      <c r="E75" s="2"/>
      <c r="F75" s="35">
        <v>9</v>
      </c>
      <c r="G75" s="4">
        <v>201923.26</v>
      </c>
    </row>
    <row r="76" spans="2:7" x14ac:dyDescent="0.25">
      <c r="B76" s="6">
        <v>362062</v>
      </c>
      <c r="D76" s="2" t="s">
        <v>17</v>
      </c>
      <c r="E76" s="2"/>
      <c r="F76" s="35">
        <v>7</v>
      </c>
      <c r="G76" s="4">
        <v>192303.13</v>
      </c>
    </row>
    <row r="77" spans="2:7" x14ac:dyDescent="0.25">
      <c r="B77" s="6">
        <v>362063</v>
      </c>
      <c r="D77" s="2" t="s">
        <v>18</v>
      </c>
      <c r="E77" s="2"/>
      <c r="F77" s="35">
        <v>7</v>
      </c>
      <c r="G77" s="4">
        <v>207031.75</v>
      </c>
    </row>
    <row r="78" spans="2:7" x14ac:dyDescent="0.25">
      <c r="B78" s="6">
        <v>362064</v>
      </c>
      <c r="D78" s="2" t="s">
        <v>19</v>
      </c>
      <c r="E78" s="2"/>
      <c r="F78" s="35">
        <v>2</v>
      </c>
      <c r="G78" s="4">
        <v>32604.74</v>
      </c>
    </row>
    <row r="79" spans="2:7" x14ac:dyDescent="0.25">
      <c r="B79" s="6">
        <v>362065</v>
      </c>
      <c r="D79" s="2" t="s">
        <v>20</v>
      </c>
      <c r="E79" s="2"/>
      <c r="F79" s="35">
        <v>1</v>
      </c>
      <c r="G79" s="4">
        <v>142970.09</v>
      </c>
    </row>
    <row r="80" spans="2:7" x14ac:dyDescent="0.25">
      <c r="B80" s="6">
        <v>362066</v>
      </c>
      <c r="D80" s="2" t="s">
        <v>21</v>
      </c>
      <c r="E80" s="2"/>
      <c r="F80" s="35">
        <v>14</v>
      </c>
      <c r="G80" s="4">
        <v>502643.12</v>
      </c>
    </row>
    <row r="81" spans="2:7" x14ac:dyDescent="0.25">
      <c r="B81" s="6">
        <v>362067</v>
      </c>
      <c r="D81" s="2" t="s">
        <v>22</v>
      </c>
      <c r="E81" s="2"/>
      <c r="F81" s="35">
        <v>6</v>
      </c>
      <c r="G81" s="4">
        <v>210654.74</v>
      </c>
    </row>
    <row r="82" spans="2:7" x14ac:dyDescent="0.25">
      <c r="B82" s="6">
        <v>362068</v>
      </c>
      <c r="D82" s="2" t="s">
        <v>23</v>
      </c>
      <c r="E82" s="2"/>
      <c r="F82" s="35">
        <v>8</v>
      </c>
      <c r="G82" s="4">
        <v>303106.67</v>
      </c>
    </row>
    <row r="83" spans="2:7" x14ac:dyDescent="0.25">
      <c r="B83" s="6">
        <v>362069</v>
      </c>
      <c r="D83" s="2" t="s">
        <v>24</v>
      </c>
      <c r="E83" s="2"/>
      <c r="F83" s="35">
        <v>8</v>
      </c>
      <c r="G83" s="4">
        <v>583958.80000000005</v>
      </c>
    </row>
    <row r="84" spans="2:7" x14ac:dyDescent="0.25">
      <c r="B84" s="6">
        <v>362070</v>
      </c>
      <c r="D84" s="2" t="s">
        <v>25</v>
      </c>
      <c r="E84" s="2"/>
      <c r="F84" s="35">
        <v>13</v>
      </c>
      <c r="G84" s="4">
        <v>190524.77</v>
      </c>
    </row>
    <row r="85" spans="2:7" x14ac:dyDescent="0.25">
      <c r="B85" s="6">
        <v>362071</v>
      </c>
      <c r="D85" s="2" t="s">
        <v>26</v>
      </c>
      <c r="E85" s="2"/>
      <c r="F85" s="35">
        <v>11</v>
      </c>
      <c r="G85" s="4">
        <v>713797.35</v>
      </c>
    </row>
    <row r="86" spans="2:7" x14ac:dyDescent="0.25">
      <c r="B86" s="6">
        <v>362072</v>
      </c>
      <c r="D86" s="2" t="s">
        <v>27</v>
      </c>
      <c r="E86" s="2"/>
      <c r="F86" s="35">
        <v>3</v>
      </c>
      <c r="G86" s="4">
        <v>298513.46000000002</v>
      </c>
    </row>
    <row r="87" spans="2:7" x14ac:dyDescent="0.25">
      <c r="B87" s="6">
        <v>362073</v>
      </c>
      <c r="D87" s="2" t="s">
        <v>28</v>
      </c>
      <c r="E87" s="2"/>
      <c r="F87" s="35">
        <v>5</v>
      </c>
      <c r="G87" s="4">
        <v>232148.97</v>
      </c>
    </row>
    <row r="88" spans="2:7" x14ac:dyDescent="0.25">
      <c r="B88" s="6">
        <v>362074</v>
      </c>
      <c r="D88" s="2" t="s">
        <v>29</v>
      </c>
      <c r="E88" s="2"/>
      <c r="F88" s="35">
        <v>10</v>
      </c>
      <c r="G88" s="4">
        <v>879794.77</v>
      </c>
    </row>
    <row r="89" spans="2:7" x14ac:dyDescent="0.25">
      <c r="B89" s="6">
        <v>362075</v>
      </c>
      <c r="D89" s="2" t="s">
        <v>30</v>
      </c>
      <c r="E89" s="2"/>
      <c r="F89" s="35">
        <v>4</v>
      </c>
      <c r="G89" s="4">
        <v>448218.14</v>
      </c>
    </row>
    <row r="90" spans="2:7" x14ac:dyDescent="0.25">
      <c r="B90" s="6">
        <v>362076</v>
      </c>
      <c r="D90" s="2" t="s">
        <v>31</v>
      </c>
      <c r="E90" s="2"/>
      <c r="F90" s="35">
        <v>6</v>
      </c>
      <c r="G90" s="4">
        <v>437123.7</v>
      </c>
    </row>
    <row r="91" spans="2:7" x14ac:dyDescent="0.25">
      <c r="B91" s="6">
        <v>362077</v>
      </c>
      <c r="D91" s="2" t="s">
        <v>32</v>
      </c>
      <c r="E91" s="2"/>
      <c r="F91" s="35">
        <v>6</v>
      </c>
      <c r="G91" s="4">
        <v>255946.62</v>
      </c>
    </row>
    <row r="92" spans="2:7" x14ac:dyDescent="0.25">
      <c r="B92" s="6">
        <v>362078</v>
      </c>
      <c r="D92" s="2" t="s">
        <v>33</v>
      </c>
      <c r="E92" s="2"/>
      <c r="F92" s="35">
        <v>7</v>
      </c>
      <c r="G92" s="4">
        <v>192471.67999999999</v>
      </c>
    </row>
    <row r="93" spans="2:7" x14ac:dyDescent="0.25">
      <c r="B93" s="6">
        <v>362079</v>
      </c>
      <c r="D93" s="2" t="s">
        <v>34</v>
      </c>
      <c r="E93" s="2"/>
      <c r="F93" s="35">
        <v>2</v>
      </c>
      <c r="G93" s="4">
        <v>537169.63</v>
      </c>
    </row>
    <row r="94" spans="2:7" x14ac:dyDescent="0.25">
      <c r="B94" s="6">
        <v>362080</v>
      </c>
      <c r="D94" s="2" t="s">
        <v>35</v>
      </c>
      <c r="E94" s="2"/>
      <c r="F94" s="35">
        <v>3</v>
      </c>
      <c r="G94" s="4">
        <v>478710.21</v>
      </c>
    </row>
    <row r="95" spans="2:7" x14ac:dyDescent="0.25">
      <c r="B95" s="6">
        <v>362081</v>
      </c>
      <c r="D95" s="2" t="s">
        <v>36</v>
      </c>
      <c r="E95" s="2"/>
      <c r="F95" s="35">
        <v>11</v>
      </c>
      <c r="G95" s="4">
        <v>213521.93</v>
      </c>
    </row>
    <row r="96" spans="2:7" x14ac:dyDescent="0.25">
      <c r="B96" s="6">
        <v>362082</v>
      </c>
      <c r="D96" s="2" t="s">
        <v>37</v>
      </c>
      <c r="E96" s="2"/>
      <c r="F96" s="35">
        <v>5</v>
      </c>
      <c r="G96" s="4">
        <v>301575.36</v>
      </c>
    </row>
    <row r="97" spans="2:12" x14ac:dyDescent="0.25">
      <c r="B97" s="6">
        <v>362083</v>
      </c>
      <c r="D97" s="2" t="s">
        <v>38</v>
      </c>
      <c r="E97" s="2"/>
      <c r="F97" s="35">
        <v>7</v>
      </c>
      <c r="G97" s="4">
        <v>226310.42</v>
      </c>
    </row>
    <row r="98" spans="2:12" x14ac:dyDescent="0.25">
      <c r="B98" s="6">
        <v>362084</v>
      </c>
      <c r="D98" s="2" t="s">
        <v>39</v>
      </c>
      <c r="E98" s="2"/>
      <c r="F98" s="35">
        <v>8</v>
      </c>
      <c r="G98" s="4">
        <v>363615.72</v>
      </c>
    </row>
    <row r="99" spans="2:12" x14ac:dyDescent="0.25">
      <c r="B99" s="6">
        <v>362085</v>
      </c>
      <c r="D99" s="2" t="s">
        <v>40</v>
      </c>
      <c r="E99" s="2"/>
      <c r="F99" s="35">
        <v>4</v>
      </c>
      <c r="G99" s="4">
        <v>291185.37</v>
      </c>
    </row>
    <row r="100" spans="2:12" x14ac:dyDescent="0.25">
      <c r="B100" s="6">
        <v>362086</v>
      </c>
      <c r="D100" s="2" t="s">
        <v>41</v>
      </c>
      <c r="E100" s="2"/>
      <c r="F100" s="35">
        <v>7</v>
      </c>
      <c r="G100" s="4">
        <v>228209.32</v>
      </c>
    </row>
    <row r="101" spans="2:12" x14ac:dyDescent="0.25">
      <c r="B101" s="6">
        <v>362087</v>
      </c>
      <c r="D101" s="2" t="s">
        <v>42</v>
      </c>
      <c r="E101" s="2"/>
      <c r="F101" s="35">
        <v>5</v>
      </c>
      <c r="G101" s="4">
        <v>263965.98</v>
      </c>
    </row>
    <row r="102" spans="2:12" x14ac:dyDescent="0.25">
      <c r="B102" s="6">
        <v>362089</v>
      </c>
      <c r="D102" s="2" t="s">
        <v>43</v>
      </c>
      <c r="E102" s="2"/>
      <c r="F102" s="35">
        <v>7</v>
      </c>
      <c r="G102" s="4">
        <v>291330.8</v>
      </c>
    </row>
    <row r="103" spans="2:12" x14ac:dyDescent="0.25">
      <c r="B103" s="6">
        <v>362090</v>
      </c>
      <c r="D103" s="2" t="s">
        <v>44</v>
      </c>
      <c r="E103" s="2"/>
      <c r="F103" s="35">
        <v>4</v>
      </c>
      <c r="G103" s="31">
        <v>171269.96</v>
      </c>
      <c r="L103" s="32">
        <f>2163.11/0.0138</f>
        <v>156747.10144927536</v>
      </c>
    </row>
    <row r="104" spans="2:12" x14ac:dyDescent="0.25">
      <c r="B104" s="6">
        <v>362091</v>
      </c>
      <c r="D104" s="2" t="s">
        <v>20</v>
      </c>
      <c r="E104" s="2"/>
      <c r="F104" s="35">
        <v>1</v>
      </c>
      <c r="G104" s="4">
        <v>131943.54</v>
      </c>
    </row>
    <row r="105" spans="2:12" x14ac:dyDescent="0.25">
      <c r="B105" s="6">
        <v>362092</v>
      </c>
      <c r="D105" s="2" t="s">
        <v>45</v>
      </c>
      <c r="E105" s="2"/>
      <c r="F105" s="35">
        <v>7</v>
      </c>
      <c r="G105" s="27">
        <v>335993.65</v>
      </c>
      <c r="L105" s="30">
        <f>3012.34/0.0138*G105/($G$105+$G$122+$G$223)</f>
        <v>203690.35663436554</v>
      </c>
    </row>
    <row r="106" spans="2:12" x14ac:dyDescent="0.25">
      <c r="B106" s="6">
        <v>362093</v>
      </c>
      <c r="D106" s="2" t="s">
        <v>46</v>
      </c>
      <c r="E106" s="2"/>
      <c r="F106" s="35">
        <v>7</v>
      </c>
      <c r="G106" s="28">
        <v>1064051.17</v>
      </c>
      <c r="L106" s="29">
        <f>(15336.49/0.0138)*G106/($G$59+$G$106+$G$123+$G$224+$G$238)</f>
        <v>794525.28332803305</v>
      </c>
    </row>
    <row r="107" spans="2:12" x14ac:dyDescent="0.25">
      <c r="B107" s="6">
        <v>362094</v>
      </c>
      <c r="D107" s="2" t="s">
        <v>47</v>
      </c>
      <c r="E107" s="2"/>
      <c r="F107" s="35">
        <v>3</v>
      </c>
      <c r="G107" s="4">
        <v>948875.08</v>
      </c>
    </row>
    <row r="108" spans="2:12" x14ac:dyDescent="0.25">
      <c r="B108" s="6">
        <v>362095</v>
      </c>
      <c r="D108" s="2" t="s">
        <v>48</v>
      </c>
      <c r="E108" s="2"/>
      <c r="F108" s="35">
        <v>3</v>
      </c>
      <c r="G108" s="4">
        <v>675279.49</v>
      </c>
    </row>
    <row r="109" spans="2:12" x14ac:dyDescent="0.25">
      <c r="B109" s="6">
        <v>362096</v>
      </c>
      <c r="D109" s="2" t="s">
        <v>49</v>
      </c>
      <c r="E109" s="2"/>
      <c r="F109" s="35">
        <v>3</v>
      </c>
      <c r="G109" s="4">
        <v>644996.99</v>
      </c>
    </row>
    <row r="110" spans="2:12" x14ac:dyDescent="0.25">
      <c r="B110" s="6">
        <v>362097</v>
      </c>
      <c r="D110" s="2" t="s">
        <v>50</v>
      </c>
      <c r="E110" s="2"/>
      <c r="F110" s="35">
        <v>3</v>
      </c>
      <c r="G110" s="4">
        <v>714780.83</v>
      </c>
    </row>
    <row r="111" spans="2:12" x14ac:dyDescent="0.25">
      <c r="B111" s="6">
        <v>362098</v>
      </c>
      <c r="D111" s="2" t="s">
        <v>51</v>
      </c>
      <c r="E111" s="2"/>
      <c r="F111" s="35">
        <v>3</v>
      </c>
      <c r="G111" s="4">
        <v>734978.83</v>
      </c>
    </row>
    <row r="112" spans="2:12" x14ac:dyDescent="0.25">
      <c r="B112" s="6">
        <v>362099</v>
      </c>
      <c r="D112" s="2" t="s">
        <v>52</v>
      </c>
      <c r="E112" s="2"/>
      <c r="F112" s="35">
        <v>6</v>
      </c>
      <c r="G112" s="4">
        <v>634578.64</v>
      </c>
    </row>
    <row r="113" spans="2:12" x14ac:dyDescent="0.25">
      <c r="B113" s="6">
        <v>362190</v>
      </c>
      <c r="D113" s="2" t="s">
        <v>53</v>
      </c>
      <c r="E113" s="2"/>
      <c r="F113" s="6">
        <v>34</v>
      </c>
      <c r="G113" s="4">
        <v>1700393.88</v>
      </c>
    </row>
    <row r="114" spans="2:12" x14ac:dyDescent="0.25">
      <c r="B114" s="6">
        <v>362200</v>
      </c>
      <c r="D114" s="2" t="s">
        <v>54</v>
      </c>
      <c r="E114" s="2"/>
      <c r="F114" s="35">
        <v>0</v>
      </c>
      <c r="G114" s="4">
        <v>0</v>
      </c>
    </row>
    <row r="115" spans="2:12" x14ac:dyDescent="0.25">
      <c r="B115" s="6">
        <v>362201</v>
      </c>
      <c r="D115" s="2" t="s">
        <v>55</v>
      </c>
      <c r="E115" s="2"/>
      <c r="F115" s="35">
        <v>1</v>
      </c>
      <c r="G115" s="4">
        <v>12899.44</v>
      </c>
    </row>
    <row r="116" spans="2:12" x14ac:dyDescent="0.25">
      <c r="B116" s="6">
        <v>362202</v>
      </c>
      <c r="D116" s="2" t="s">
        <v>56</v>
      </c>
      <c r="E116" s="2"/>
      <c r="F116" s="35">
        <v>0</v>
      </c>
      <c r="G116" s="4">
        <v>0</v>
      </c>
    </row>
    <row r="117" spans="2:12" x14ac:dyDescent="0.25">
      <c r="B117" s="6">
        <v>362203</v>
      </c>
      <c r="D117" s="2" t="s">
        <v>57</v>
      </c>
      <c r="E117" s="2"/>
      <c r="F117" s="35">
        <v>1</v>
      </c>
      <c r="G117" s="4">
        <v>12899.44</v>
      </c>
    </row>
    <row r="118" spans="2:12" x14ac:dyDescent="0.25">
      <c r="B118" s="6">
        <v>362204</v>
      </c>
      <c r="D118" s="2" t="s">
        <v>58</v>
      </c>
      <c r="E118" s="2"/>
      <c r="F118" s="35">
        <v>0</v>
      </c>
      <c r="G118" s="4">
        <v>0</v>
      </c>
    </row>
    <row r="119" spans="2:12" x14ac:dyDescent="0.25">
      <c r="B119" s="6">
        <v>362205</v>
      </c>
      <c r="D119" s="2" t="s">
        <v>59</v>
      </c>
      <c r="E119" s="2"/>
      <c r="F119" s="35">
        <v>0</v>
      </c>
      <c r="G119" s="4">
        <v>0</v>
      </c>
    </row>
    <row r="120" spans="2:12" x14ac:dyDescent="0.25">
      <c r="B120" s="6">
        <v>362206</v>
      </c>
      <c r="D120" s="2" t="s">
        <v>60</v>
      </c>
      <c r="E120" s="2"/>
      <c r="F120" s="35">
        <v>0</v>
      </c>
      <c r="G120" s="4">
        <v>0</v>
      </c>
    </row>
    <row r="121" spans="2:12" x14ac:dyDescent="0.25">
      <c r="B121" s="6">
        <v>362207</v>
      </c>
      <c r="D121" s="2" t="s">
        <v>61</v>
      </c>
      <c r="E121" s="2"/>
      <c r="F121" s="35">
        <v>2</v>
      </c>
      <c r="G121" s="4">
        <v>24815.57</v>
      </c>
    </row>
    <row r="122" spans="2:12" x14ac:dyDescent="0.25">
      <c r="B122" s="6">
        <v>362208</v>
      </c>
      <c r="D122" s="2" t="s">
        <v>62</v>
      </c>
      <c r="E122" s="2"/>
      <c r="F122" s="35">
        <v>0</v>
      </c>
      <c r="G122" s="27">
        <v>0</v>
      </c>
      <c r="L122" s="30">
        <f>3012.34/0.0138*G122/($G$105+$G$122+$G$223)</f>
        <v>0</v>
      </c>
    </row>
    <row r="123" spans="2:12" x14ac:dyDescent="0.25">
      <c r="B123" s="6">
        <v>362209</v>
      </c>
      <c r="D123" s="2" t="s">
        <v>63</v>
      </c>
      <c r="E123" s="2"/>
      <c r="F123" s="35">
        <v>0</v>
      </c>
      <c r="G123" s="28">
        <v>0</v>
      </c>
      <c r="L123" s="29">
        <f>(15336.49/0.0138)*G123/($G$59+$G$106+$G$123+$G$224+$G$238)</f>
        <v>0</v>
      </c>
    </row>
    <row r="124" spans="2:12" x14ac:dyDescent="0.25">
      <c r="B124" s="6">
        <v>362210</v>
      </c>
      <c r="D124" s="2" t="s">
        <v>64</v>
      </c>
      <c r="E124" s="2"/>
      <c r="F124" s="35">
        <v>1</v>
      </c>
      <c r="G124" s="4">
        <v>6200.48</v>
      </c>
    </row>
    <row r="125" spans="2:12" x14ac:dyDescent="0.25">
      <c r="B125" s="6">
        <v>362211</v>
      </c>
      <c r="D125" s="2" t="s">
        <v>65</v>
      </c>
      <c r="E125" s="2"/>
      <c r="F125" s="35">
        <v>2</v>
      </c>
      <c r="G125" s="4">
        <v>11953.58</v>
      </c>
    </row>
    <row r="126" spans="2:12" x14ac:dyDescent="0.25">
      <c r="B126" s="6">
        <v>362212</v>
      </c>
      <c r="D126" s="2" t="s">
        <v>66</v>
      </c>
      <c r="E126" s="2"/>
      <c r="F126" s="35">
        <v>1</v>
      </c>
      <c r="G126" s="4">
        <v>0</v>
      </c>
    </row>
    <row r="127" spans="2:12" x14ac:dyDescent="0.25">
      <c r="B127" s="6">
        <v>362213</v>
      </c>
      <c r="D127" s="2" t="s">
        <v>67</v>
      </c>
      <c r="E127" s="2"/>
      <c r="F127" s="35">
        <v>0</v>
      </c>
      <c r="G127" s="4">
        <v>0</v>
      </c>
    </row>
    <row r="128" spans="2:12" x14ac:dyDescent="0.25">
      <c r="B128" s="6">
        <v>362214</v>
      </c>
      <c r="D128" s="2" t="s">
        <v>68</v>
      </c>
      <c r="E128" s="2"/>
      <c r="F128" s="35">
        <v>0</v>
      </c>
      <c r="G128" s="4">
        <v>0</v>
      </c>
    </row>
    <row r="129" spans="2:7" x14ac:dyDescent="0.25">
      <c r="B129" s="6">
        <v>362215</v>
      </c>
      <c r="D129" s="2" t="s">
        <v>69</v>
      </c>
      <c r="E129" s="2"/>
      <c r="F129" s="35">
        <v>1</v>
      </c>
      <c r="G129" s="4">
        <v>0</v>
      </c>
    </row>
    <row r="130" spans="2:7" x14ac:dyDescent="0.25">
      <c r="B130" s="6">
        <v>362216</v>
      </c>
      <c r="D130" s="2" t="s">
        <v>70</v>
      </c>
      <c r="E130" s="2"/>
      <c r="F130" s="35">
        <v>1</v>
      </c>
      <c r="G130" s="4">
        <v>0</v>
      </c>
    </row>
    <row r="131" spans="2:7" x14ac:dyDescent="0.25">
      <c r="B131" s="6">
        <v>362217</v>
      </c>
      <c r="D131" s="2" t="s">
        <v>71</v>
      </c>
      <c r="E131" s="2"/>
      <c r="F131" s="35">
        <v>2</v>
      </c>
      <c r="G131" s="4">
        <v>13420.23</v>
      </c>
    </row>
    <row r="132" spans="2:7" x14ac:dyDescent="0.25">
      <c r="B132" s="6">
        <v>362218</v>
      </c>
      <c r="D132" s="2" t="s">
        <v>72</v>
      </c>
      <c r="E132" s="2"/>
      <c r="F132" s="35">
        <v>0</v>
      </c>
      <c r="G132" s="4">
        <v>0</v>
      </c>
    </row>
    <row r="133" spans="2:7" x14ac:dyDescent="0.25">
      <c r="B133" s="6">
        <v>362219</v>
      </c>
      <c r="D133" s="2" t="s">
        <v>73</v>
      </c>
      <c r="E133" s="2"/>
      <c r="F133" s="35">
        <v>1</v>
      </c>
      <c r="G133" s="4">
        <v>11604.88</v>
      </c>
    </row>
    <row r="134" spans="2:7" x14ac:dyDescent="0.25">
      <c r="B134" s="6">
        <v>362220</v>
      </c>
      <c r="D134" s="2" t="s">
        <v>74</v>
      </c>
      <c r="E134" s="2"/>
      <c r="F134" s="35">
        <v>0</v>
      </c>
      <c r="G134" s="4">
        <v>0</v>
      </c>
    </row>
    <row r="135" spans="2:7" x14ac:dyDescent="0.25">
      <c r="B135" s="6">
        <v>362221</v>
      </c>
      <c r="D135" s="2" t="s">
        <v>75</v>
      </c>
      <c r="E135" s="2"/>
      <c r="F135" s="35">
        <v>0</v>
      </c>
      <c r="G135" s="4">
        <v>0</v>
      </c>
    </row>
    <row r="136" spans="2:7" x14ac:dyDescent="0.25">
      <c r="B136" s="6">
        <v>362222</v>
      </c>
      <c r="D136" s="2" t="s">
        <v>76</v>
      </c>
      <c r="E136" s="2"/>
      <c r="F136" s="35">
        <v>0</v>
      </c>
      <c r="G136" s="4">
        <v>0</v>
      </c>
    </row>
    <row r="137" spans="2:7" x14ac:dyDescent="0.25">
      <c r="B137" s="6">
        <v>362223</v>
      </c>
      <c r="D137" s="2" t="s">
        <v>77</v>
      </c>
      <c r="E137" s="2"/>
      <c r="F137" s="35">
        <v>0</v>
      </c>
      <c r="G137" s="4">
        <v>0</v>
      </c>
    </row>
    <row r="138" spans="2:7" x14ac:dyDescent="0.25">
      <c r="B138" s="6">
        <v>362224</v>
      </c>
      <c r="D138" s="2" t="s">
        <v>78</v>
      </c>
      <c r="E138" s="2"/>
      <c r="F138" s="35">
        <v>0</v>
      </c>
      <c r="G138" s="4">
        <v>0</v>
      </c>
    </row>
    <row r="139" spans="2:7" x14ac:dyDescent="0.25">
      <c r="B139" s="6">
        <v>362225</v>
      </c>
      <c r="D139" s="2" t="s">
        <v>79</v>
      </c>
      <c r="E139" s="2"/>
      <c r="F139" s="35">
        <v>2</v>
      </c>
      <c r="G139" s="4">
        <v>12132.19</v>
      </c>
    </row>
    <row r="140" spans="2:7" x14ac:dyDescent="0.25">
      <c r="B140" s="6">
        <v>362226</v>
      </c>
      <c r="D140" s="2" t="s">
        <v>80</v>
      </c>
      <c r="E140" s="2"/>
      <c r="F140" s="35">
        <v>0</v>
      </c>
      <c r="G140" s="4">
        <v>0</v>
      </c>
    </row>
    <row r="141" spans="2:7" x14ac:dyDescent="0.25">
      <c r="B141" s="6">
        <v>362227</v>
      </c>
      <c r="D141" s="2" t="s">
        <v>81</v>
      </c>
      <c r="E141" s="2"/>
      <c r="F141" s="35">
        <v>1</v>
      </c>
      <c r="G141" s="4">
        <v>11953.59</v>
      </c>
    </row>
    <row r="142" spans="2:7" x14ac:dyDescent="0.25">
      <c r="B142" s="6">
        <v>362228</v>
      </c>
      <c r="D142" s="2" t="s">
        <v>82</v>
      </c>
      <c r="E142" s="2"/>
      <c r="F142" s="35">
        <v>1</v>
      </c>
      <c r="G142" s="4">
        <v>0</v>
      </c>
    </row>
    <row r="143" spans="2:7" x14ac:dyDescent="0.25">
      <c r="B143" s="6">
        <v>362229</v>
      </c>
      <c r="D143" s="2" t="s">
        <v>83</v>
      </c>
      <c r="E143" s="2"/>
      <c r="F143" s="35">
        <v>2</v>
      </c>
      <c r="G143" s="4">
        <v>12334.41</v>
      </c>
    </row>
    <row r="144" spans="2:7" x14ac:dyDescent="0.25">
      <c r="B144" s="6">
        <v>362230</v>
      </c>
      <c r="D144" s="2" t="s">
        <v>84</v>
      </c>
      <c r="E144" s="2"/>
      <c r="F144" s="35">
        <v>3</v>
      </c>
      <c r="G144" s="4">
        <v>23891.16</v>
      </c>
    </row>
    <row r="145" spans="2:7" x14ac:dyDescent="0.25">
      <c r="B145" s="6">
        <v>362231</v>
      </c>
      <c r="D145" s="2" t="s">
        <v>85</v>
      </c>
      <c r="E145" s="2"/>
      <c r="F145" s="35">
        <v>1</v>
      </c>
      <c r="G145" s="4">
        <v>11556.75</v>
      </c>
    </row>
    <row r="146" spans="2:7" x14ac:dyDescent="0.25">
      <c r="B146" s="6">
        <v>362232</v>
      </c>
      <c r="D146" s="2" t="s">
        <v>86</v>
      </c>
      <c r="E146" s="2"/>
      <c r="F146" s="35">
        <v>0</v>
      </c>
      <c r="G146" s="4">
        <v>0</v>
      </c>
    </row>
    <row r="147" spans="2:7" x14ac:dyDescent="0.25">
      <c r="B147" s="6">
        <v>362233</v>
      </c>
      <c r="D147" s="2" t="s">
        <v>87</v>
      </c>
      <c r="E147" s="2"/>
      <c r="F147" s="35">
        <v>0</v>
      </c>
      <c r="G147" s="4">
        <v>0</v>
      </c>
    </row>
    <row r="148" spans="2:7" x14ac:dyDescent="0.25">
      <c r="B148" s="6">
        <v>362234</v>
      </c>
      <c r="D148" s="2" t="s">
        <v>88</v>
      </c>
      <c r="E148" s="2"/>
      <c r="F148" s="35">
        <v>0</v>
      </c>
      <c r="G148" s="4">
        <v>0</v>
      </c>
    </row>
    <row r="149" spans="2:7" x14ac:dyDescent="0.25">
      <c r="B149" s="6">
        <v>362235</v>
      </c>
      <c r="D149" s="2" t="s">
        <v>89</v>
      </c>
      <c r="E149" s="2"/>
      <c r="F149" s="35">
        <v>1</v>
      </c>
      <c r="G149" s="4">
        <v>12960.56</v>
      </c>
    </row>
    <row r="150" spans="2:7" x14ac:dyDescent="0.25">
      <c r="B150" s="6">
        <v>362236</v>
      </c>
      <c r="D150" s="2" t="s">
        <v>90</v>
      </c>
      <c r="E150" s="2"/>
      <c r="F150" s="35">
        <v>3</v>
      </c>
      <c r="G150" s="4">
        <v>41172.67</v>
      </c>
    </row>
    <row r="151" spans="2:7" x14ac:dyDescent="0.25">
      <c r="B151" s="6">
        <v>362237</v>
      </c>
      <c r="D151" s="2" t="s">
        <v>91</v>
      </c>
      <c r="E151" s="2"/>
      <c r="F151" s="35">
        <v>1</v>
      </c>
      <c r="G151" s="4">
        <v>11705.58</v>
      </c>
    </row>
    <row r="152" spans="2:7" x14ac:dyDescent="0.25">
      <c r="B152" s="6">
        <v>362238</v>
      </c>
      <c r="D152" s="2" t="s">
        <v>92</v>
      </c>
      <c r="E152" s="2"/>
      <c r="F152" s="35">
        <v>0</v>
      </c>
      <c r="G152" s="4">
        <v>0</v>
      </c>
    </row>
    <row r="153" spans="2:7" x14ac:dyDescent="0.25">
      <c r="B153" s="6">
        <v>362239</v>
      </c>
      <c r="D153" s="2" t="s">
        <v>93</v>
      </c>
      <c r="E153" s="2"/>
      <c r="F153" s="35">
        <v>1</v>
      </c>
      <c r="G153" s="4">
        <v>15941.18</v>
      </c>
    </row>
    <row r="154" spans="2:7" x14ac:dyDescent="0.25">
      <c r="B154" s="6">
        <v>362240</v>
      </c>
      <c r="D154" s="2" t="s">
        <v>94</v>
      </c>
      <c r="E154" s="2"/>
      <c r="F154" s="35">
        <v>1</v>
      </c>
      <c r="G154" s="4">
        <v>15862.48</v>
      </c>
    </row>
    <row r="155" spans="2:7" x14ac:dyDescent="0.25">
      <c r="B155" s="6">
        <v>362241</v>
      </c>
      <c r="D155" s="2" t="s">
        <v>95</v>
      </c>
      <c r="E155" s="2"/>
      <c r="F155" s="35">
        <v>1</v>
      </c>
      <c r="G155" s="4">
        <v>12132.19</v>
      </c>
    </row>
    <row r="156" spans="2:7" x14ac:dyDescent="0.25">
      <c r="B156" s="6">
        <v>362242</v>
      </c>
      <c r="D156" s="2" t="s">
        <v>96</v>
      </c>
      <c r="E156" s="2"/>
      <c r="F156" s="35">
        <v>1</v>
      </c>
      <c r="G156" s="4">
        <v>13420.24</v>
      </c>
    </row>
    <row r="157" spans="2:7" x14ac:dyDescent="0.25">
      <c r="B157" s="6">
        <v>362243</v>
      </c>
      <c r="D157" s="2" t="s">
        <v>97</v>
      </c>
      <c r="E157" s="2"/>
      <c r="F157" s="35">
        <v>0</v>
      </c>
      <c r="G157" s="4">
        <v>0</v>
      </c>
    </row>
    <row r="158" spans="2:7" x14ac:dyDescent="0.25">
      <c r="B158" s="6">
        <v>362244</v>
      </c>
      <c r="D158" s="2" t="s">
        <v>98</v>
      </c>
      <c r="E158" s="2"/>
      <c r="F158" s="35">
        <v>1</v>
      </c>
      <c r="G158" s="4">
        <v>12487.32</v>
      </c>
    </row>
    <row r="159" spans="2:7" x14ac:dyDescent="0.25">
      <c r="B159" s="6">
        <v>362245</v>
      </c>
      <c r="D159" s="2" t="s">
        <v>99</v>
      </c>
      <c r="E159" s="2"/>
      <c r="F159" s="35">
        <v>2</v>
      </c>
      <c r="G159" s="4">
        <v>23660.62</v>
      </c>
    </row>
    <row r="160" spans="2:7" x14ac:dyDescent="0.25">
      <c r="B160" s="6">
        <v>362246</v>
      </c>
      <c r="D160" s="2" t="s">
        <v>100</v>
      </c>
      <c r="E160" s="2"/>
      <c r="F160" s="35">
        <v>1</v>
      </c>
      <c r="G160" s="4">
        <v>11805.6</v>
      </c>
    </row>
    <row r="161" spans="2:7" x14ac:dyDescent="0.25">
      <c r="B161" s="6">
        <v>362247</v>
      </c>
      <c r="D161" s="2" t="s">
        <v>101</v>
      </c>
      <c r="E161" s="2"/>
      <c r="F161" s="35">
        <v>0</v>
      </c>
      <c r="G161" s="4">
        <v>0</v>
      </c>
    </row>
    <row r="162" spans="2:7" x14ac:dyDescent="0.25">
      <c r="B162" s="6">
        <v>362248</v>
      </c>
      <c r="D162" s="2" t="s">
        <v>102</v>
      </c>
      <c r="E162" s="2"/>
      <c r="F162" s="35">
        <v>0</v>
      </c>
      <c r="G162" s="4">
        <v>0</v>
      </c>
    </row>
    <row r="163" spans="2:7" x14ac:dyDescent="0.25">
      <c r="B163" s="6">
        <v>362249</v>
      </c>
      <c r="D163" s="2" t="s">
        <v>103</v>
      </c>
      <c r="E163" s="2"/>
      <c r="F163" s="35">
        <v>0</v>
      </c>
      <c r="G163" s="4">
        <v>0</v>
      </c>
    </row>
    <row r="164" spans="2:7" x14ac:dyDescent="0.25">
      <c r="B164" s="6">
        <v>362250</v>
      </c>
      <c r="D164" s="2" t="s">
        <v>104</v>
      </c>
      <c r="E164" s="2"/>
      <c r="F164" s="35">
        <v>0</v>
      </c>
      <c r="G164" s="4">
        <v>0</v>
      </c>
    </row>
    <row r="165" spans="2:7" x14ac:dyDescent="0.25">
      <c r="B165" s="6">
        <v>362251</v>
      </c>
      <c r="D165" s="2" t="s">
        <v>105</v>
      </c>
      <c r="E165" s="2"/>
      <c r="F165" s="35">
        <v>1</v>
      </c>
      <c r="G165" s="4">
        <v>10047.19</v>
      </c>
    </row>
    <row r="166" spans="2:7" x14ac:dyDescent="0.25">
      <c r="B166" s="6">
        <v>362252</v>
      </c>
      <c r="D166" s="2" t="s">
        <v>106</v>
      </c>
      <c r="E166" s="2"/>
      <c r="F166" s="35">
        <v>0</v>
      </c>
      <c r="G166" s="4">
        <v>0</v>
      </c>
    </row>
    <row r="167" spans="2:7" x14ac:dyDescent="0.25">
      <c r="B167" s="6">
        <v>362253</v>
      </c>
      <c r="D167" s="2" t="s">
        <v>107</v>
      </c>
      <c r="E167" s="2"/>
      <c r="F167" s="35">
        <v>0</v>
      </c>
      <c r="G167" s="4">
        <v>0</v>
      </c>
    </row>
    <row r="168" spans="2:7" x14ac:dyDescent="0.25">
      <c r="B168" s="6">
        <v>362254</v>
      </c>
      <c r="D168" s="2" t="s">
        <v>108</v>
      </c>
      <c r="E168" s="2"/>
      <c r="F168" s="35">
        <v>0</v>
      </c>
      <c r="G168" s="4">
        <v>0</v>
      </c>
    </row>
    <row r="169" spans="2:7" x14ac:dyDescent="0.25">
      <c r="B169" s="6">
        <v>362255</v>
      </c>
      <c r="D169" s="2" t="s">
        <v>109</v>
      </c>
      <c r="E169" s="2"/>
      <c r="F169" s="35">
        <v>1</v>
      </c>
      <c r="G169" s="4">
        <v>11604.88</v>
      </c>
    </row>
    <row r="170" spans="2:7" x14ac:dyDescent="0.25">
      <c r="B170" s="6">
        <v>362256</v>
      </c>
      <c r="D170" s="2" t="s">
        <v>110</v>
      </c>
      <c r="E170" s="2"/>
      <c r="F170" s="35">
        <v>1</v>
      </c>
      <c r="G170" s="4">
        <v>28702.799999999999</v>
      </c>
    </row>
    <row r="171" spans="2:7" x14ac:dyDescent="0.25">
      <c r="B171" s="6">
        <v>362257</v>
      </c>
      <c r="D171" s="2" t="s">
        <v>111</v>
      </c>
      <c r="E171" s="2"/>
      <c r="F171" s="35">
        <v>1</v>
      </c>
      <c r="G171" s="4">
        <v>17005.8</v>
      </c>
    </row>
    <row r="172" spans="2:7" x14ac:dyDescent="0.25">
      <c r="B172" s="6">
        <v>362258</v>
      </c>
      <c r="D172" s="2" t="s">
        <v>112</v>
      </c>
      <c r="E172" s="2"/>
      <c r="F172" s="35">
        <v>0</v>
      </c>
      <c r="G172" s="4">
        <v>0</v>
      </c>
    </row>
    <row r="173" spans="2:7" x14ac:dyDescent="0.25">
      <c r="B173" s="6">
        <v>362259</v>
      </c>
      <c r="D173" s="2" t="s">
        <v>113</v>
      </c>
      <c r="E173" s="2"/>
      <c r="F173" s="35">
        <v>1</v>
      </c>
      <c r="G173" s="4">
        <v>1081.48</v>
      </c>
    </row>
    <row r="174" spans="2:7" x14ac:dyDescent="0.25">
      <c r="B174" s="6">
        <v>362400</v>
      </c>
      <c r="D174" s="2" t="s">
        <v>114</v>
      </c>
      <c r="E174" s="2"/>
      <c r="F174" s="35">
        <v>1</v>
      </c>
      <c r="G174" s="4">
        <v>22956.73</v>
      </c>
    </row>
    <row r="175" spans="2:7" x14ac:dyDescent="0.25">
      <c r="B175" s="6">
        <v>362402</v>
      </c>
      <c r="D175" s="2" t="s">
        <v>115</v>
      </c>
      <c r="E175" s="2"/>
      <c r="F175" s="35">
        <v>1</v>
      </c>
      <c r="G175" s="4">
        <v>13375.23</v>
      </c>
    </row>
    <row r="176" spans="2:7" x14ac:dyDescent="0.25">
      <c r="B176" s="6">
        <v>362403</v>
      </c>
      <c r="D176" s="2" t="s">
        <v>116</v>
      </c>
      <c r="E176" s="2"/>
      <c r="F176" s="35">
        <v>2</v>
      </c>
      <c r="G176" s="4">
        <v>20023.93</v>
      </c>
    </row>
    <row r="177" spans="2:7" x14ac:dyDescent="0.25">
      <c r="B177" s="6">
        <v>362404</v>
      </c>
      <c r="D177" s="2" t="s">
        <v>117</v>
      </c>
      <c r="E177" s="2"/>
      <c r="F177" s="35">
        <v>1</v>
      </c>
      <c r="G177" s="4">
        <v>19952.849999999999</v>
      </c>
    </row>
    <row r="178" spans="2:7" x14ac:dyDescent="0.25">
      <c r="B178" s="6">
        <v>362260</v>
      </c>
      <c r="D178" s="2" t="s">
        <v>118</v>
      </c>
      <c r="E178" s="2"/>
      <c r="F178" s="35">
        <v>1</v>
      </c>
      <c r="G178" s="4">
        <v>48291.45</v>
      </c>
    </row>
    <row r="179" spans="2:7" x14ac:dyDescent="0.25">
      <c r="B179" s="6">
        <v>362261</v>
      </c>
      <c r="D179" s="2" t="s">
        <v>119</v>
      </c>
      <c r="E179" s="2"/>
      <c r="F179" s="35">
        <v>1</v>
      </c>
      <c r="G179" s="4">
        <v>23089.63</v>
      </c>
    </row>
    <row r="180" spans="2:7" x14ac:dyDescent="0.25">
      <c r="B180" s="6">
        <v>362262</v>
      </c>
      <c r="D180" s="2" t="s">
        <v>120</v>
      </c>
      <c r="E180" s="2"/>
      <c r="F180" s="35">
        <v>1</v>
      </c>
      <c r="G180" s="4">
        <v>2490.71</v>
      </c>
    </row>
    <row r="181" spans="2:7" x14ac:dyDescent="0.25">
      <c r="B181" s="6">
        <v>362263</v>
      </c>
      <c r="D181" s="2" t="s">
        <v>121</v>
      </c>
      <c r="E181" s="2"/>
      <c r="F181" s="35">
        <v>2</v>
      </c>
      <c r="G181" s="4">
        <v>40010.19</v>
      </c>
    </row>
    <row r="182" spans="2:7" x14ac:dyDescent="0.25">
      <c r="B182" s="6">
        <v>362264</v>
      </c>
      <c r="D182" s="2" t="s">
        <v>122</v>
      </c>
      <c r="E182" s="2"/>
      <c r="F182" s="35">
        <v>1</v>
      </c>
      <c r="G182" s="4">
        <v>18727.16</v>
      </c>
    </row>
    <row r="183" spans="2:7" x14ac:dyDescent="0.25">
      <c r="B183" s="6">
        <v>362265</v>
      </c>
      <c r="D183" s="2" t="s">
        <v>123</v>
      </c>
      <c r="E183" s="2"/>
      <c r="F183" s="35">
        <v>1</v>
      </c>
      <c r="G183" s="4">
        <v>13569.87</v>
      </c>
    </row>
    <row r="184" spans="2:7" x14ac:dyDescent="0.25">
      <c r="B184" s="6">
        <v>362266</v>
      </c>
      <c r="D184" s="2" t="s">
        <v>124</v>
      </c>
      <c r="E184" s="2"/>
      <c r="F184" s="35">
        <v>1</v>
      </c>
      <c r="G184" s="4">
        <v>39311.68</v>
      </c>
    </row>
    <row r="185" spans="2:7" x14ac:dyDescent="0.25">
      <c r="B185" s="6">
        <v>362267</v>
      </c>
      <c r="D185" s="2" t="s">
        <v>125</v>
      </c>
      <c r="E185" s="2"/>
      <c r="F185" s="35">
        <v>1</v>
      </c>
      <c r="G185" s="4">
        <v>4682.1400000000003</v>
      </c>
    </row>
    <row r="186" spans="2:7" x14ac:dyDescent="0.25">
      <c r="B186" s="6">
        <v>362268</v>
      </c>
      <c r="D186" s="2" t="s">
        <v>126</v>
      </c>
      <c r="E186" s="2"/>
      <c r="F186" s="35">
        <v>1</v>
      </c>
      <c r="G186" s="4">
        <v>10670.94</v>
      </c>
    </row>
    <row r="187" spans="2:7" x14ac:dyDescent="0.25">
      <c r="B187" s="6">
        <v>362269</v>
      </c>
      <c r="D187" s="2" t="s">
        <v>127</v>
      </c>
      <c r="E187" s="2"/>
      <c r="F187" s="35">
        <v>1</v>
      </c>
      <c r="G187" s="4">
        <v>37618.089999999997</v>
      </c>
    </row>
    <row r="188" spans="2:7" x14ac:dyDescent="0.25">
      <c r="B188" s="6">
        <v>362270</v>
      </c>
      <c r="D188" s="2" t="s">
        <v>128</v>
      </c>
      <c r="E188" s="2"/>
      <c r="F188" s="35">
        <v>1</v>
      </c>
      <c r="G188" s="4">
        <v>21369.59</v>
      </c>
    </row>
    <row r="189" spans="2:7" x14ac:dyDescent="0.25">
      <c r="B189" s="6">
        <v>362271</v>
      </c>
      <c r="D189" s="2" t="s">
        <v>129</v>
      </c>
      <c r="E189" s="2"/>
      <c r="F189" s="35">
        <v>1</v>
      </c>
      <c r="G189" s="4">
        <v>12032.16</v>
      </c>
    </row>
    <row r="190" spans="2:7" x14ac:dyDescent="0.25">
      <c r="B190" s="6">
        <v>362272</v>
      </c>
      <c r="D190" s="2" t="s">
        <v>130</v>
      </c>
      <c r="E190" s="2"/>
      <c r="F190" s="35">
        <v>1</v>
      </c>
      <c r="G190" s="4">
        <v>7058</v>
      </c>
    </row>
    <row r="191" spans="2:7" x14ac:dyDescent="0.25">
      <c r="B191" s="6">
        <v>362273</v>
      </c>
      <c r="D191" s="2" t="s">
        <v>131</v>
      </c>
      <c r="E191" s="2"/>
      <c r="F191" s="35">
        <v>1</v>
      </c>
      <c r="G191" s="4">
        <v>27830.59</v>
      </c>
    </row>
    <row r="192" spans="2:7" x14ac:dyDescent="0.25">
      <c r="B192" s="6">
        <v>362274</v>
      </c>
      <c r="D192" s="2" t="s">
        <v>132</v>
      </c>
      <c r="E192" s="2"/>
      <c r="F192" s="35">
        <v>1</v>
      </c>
      <c r="G192" s="4">
        <v>24678.59</v>
      </c>
    </row>
    <row r="193" spans="2:7" x14ac:dyDescent="0.25">
      <c r="B193" s="6">
        <v>362275</v>
      </c>
      <c r="D193" s="2" t="s">
        <v>133</v>
      </c>
      <c r="E193" s="2"/>
      <c r="F193" s="35">
        <v>1</v>
      </c>
      <c r="G193" s="4">
        <v>12921.3</v>
      </c>
    </row>
    <row r="194" spans="2:7" x14ac:dyDescent="0.25">
      <c r="B194" s="6">
        <v>362276</v>
      </c>
      <c r="D194" s="2" t="s">
        <v>134</v>
      </c>
      <c r="E194" s="2"/>
      <c r="F194" s="35">
        <v>1</v>
      </c>
      <c r="G194" s="4">
        <v>11794.15</v>
      </c>
    </row>
    <row r="195" spans="2:7" x14ac:dyDescent="0.25">
      <c r="B195" s="6">
        <v>362277</v>
      </c>
      <c r="D195" s="2" t="s">
        <v>135</v>
      </c>
      <c r="E195" s="2"/>
      <c r="F195" s="35">
        <v>1</v>
      </c>
      <c r="G195" s="4">
        <v>23855.439999999999</v>
      </c>
    </row>
    <row r="196" spans="2:7" x14ac:dyDescent="0.25">
      <c r="B196" s="6">
        <v>362278</v>
      </c>
      <c r="D196" s="2" t="s">
        <v>136</v>
      </c>
      <c r="E196" s="2"/>
      <c r="F196" s="35">
        <v>1</v>
      </c>
      <c r="G196" s="4">
        <v>5300.29</v>
      </c>
    </row>
    <row r="197" spans="2:7" x14ac:dyDescent="0.25">
      <c r="B197" s="6">
        <v>362279</v>
      </c>
      <c r="D197" s="2" t="s">
        <v>137</v>
      </c>
      <c r="E197" s="2"/>
      <c r="F197" s="35">
        <v>1</v>
      </c>
      <c r="G197" s="4">
        <v>20942.79</v>
      </c>
    </row>
    <row r="198" spans="2:7" x14ac:dyDescent="0.25">
      <c r="B198" s="6">
        <v>362280</v>
      </c>
      <c r="D198" s="2" t="s">
        <v>138</v>
      </c>
      <c r="E198" s="2"/>
      <c r="F198" s="35">
        <v>1</v>
      </c>
      <c r="G198" s="4">
        <v>13569.86</v>
      </c>
    </row>
    <row r="199" spans="2:7" x14ac:dyDescent="0.25">
      <c r="B199" s="6">
        <v>362281</v>
      </c>
      <c r="D199" s="2" t="s">
        <v>139</v>
      </c>
      <c r="E199" s="2"/>
      <c r="F199" s="35">
        <v>1</v>
      </c>
      <c r="G199" s="4">
        <v>25137.15</v>
      </c>
    </row>
    <row r="200" spans="2:7" x14ac:dyDescent="0.25">
      <c r="B200" s="6">
        <v>362282</v>
      </c>
      <c r="D200" s="2" t="s">
        <v>140</v>
      </c>
      <c r="E200" s="2"/>
      <c r="F200" s="35">
        <v>1</v>
      </c>
      <c r="G200" s="4">
        <v>4311.43</v>
      </c>
    </row>
    <row r="201" spans="2:7" x14ac:dyDescent="0.25">
      <c r="B201" s="6">
        <v>362283</v>
      </c>
      <c r="D201" s="2" t="s">
        <v>141</v>
      </c>
      <c r="E201" s="2"/>
      <c r="F201" s="35">
        <v>1</v>
      </c>
      <c r="G201" s="4">
        <v>15273.58</v>
      </c>
    </row>
    <row r="202" spans="2:7" x14ac:dyDescent="0.25">
      <c r="B202" s="6">
        <v>362284</v>
      </c>
      <c r="D202" s="2" t="s">
        <v>142</v>
      </c>
      <c r="E202" s="2"/>
      <c r="F202" s="35">
        <v>1</v>
      </c>
      <c r="G202" s="4">
        <v>15201.13</v>
      </c>
    </row>
    <row r="203" spans="2:7" x14ac:dyDescent="0.25">
      <c r="B203" s="6">
        <v>362285</v>
      </c>
      <c r="D203" s="2" t="s">
        <v>143</v>
      </c>
      <c r="E203" s="2"/>
      <c r="F203" s="35">
        <v>1</v>
      </c>
      <c r="G203" s="4">
        <v>30009.26</v>
      </c>
    </row>
    <row r="204" spans="2:7" x14ac:dyDescent="0.25">
      <c r="B204" s="6">
        <v>362286</v>
      </c>
      <c r="D204" s="2" t="s">
        <v>144</v>
      </c>
      <c r="E204" s="2"/>
      <c r="F204" s="35">
        <v>1</v>
      </c>
      <c r="G204" s="4">
        <v>41567.300000000003</v>
      </c>
    </row>
    <row r="205" spans="2:7" x14ac:dyDescent="0.25">
      <c r="B205" s="6">
        <v>362287</v>
      </c>
      <c r="D205" s="2" t="s">
        <v>145</v>
      </c>
      <c r="E205" s="2"/>
      <c r="F205" s="35">
        <v>1</v>
      </c>
      <c r="G205" s="4">
        <v>10218.84</v>
      </c>
    </row>
    <row r="206" spans="2:7" x14ac:dyDescent="0.25">
      <c r="B206" s="6">
        <v>362288</v>
      </c>
      <c r="D206" s="2" t="s">
        <v>146</v>
      </c>
      <c r="E206" s="2"/>
      <c r="F206" s="35">
        <v>1</v>
      </c>
      <c r="G206" s="4">
        <v>32079.97</v>
      </c>
    </row>
    <row r="207" spans="2:7" x14ac:dyDescent="0.25">
      <c r="B207" s="6">
        <v>362289</v>
      </c>
      <c r="D207" s="2" t="s">
        <v>147</v>
      </c>
      <c r="E207" s="2"/>
      <c r="F207" s="35">
        <v>1</v>
      </c>
      <c r="G207" s="4">
        <v>18666.45</v>
      </c>
    </row>
    <row r="208" spans="2:7" x14ac:dyDescent="0.25">
      <c r="B208" s="6">
        <v>362290</v>
      </c>
      <c r="D208" s="2" t="s">
        <v>148</v>
      </c>
      <c r="E208" s="2"/>
      <c r="F208" s="35">
        <v>1</v>
      </c>
      <c r="G208" s="4">
        <v>37363</v>
      </c>
    </row>
    <row r="209" spans="2:12" x14ac:dyDescent="0.25">
      <c r="B209" s="6">
        <v>362300</v>
      </c>
      <c r="D209" s="2" t="s">
        <v>149</v>
      </c>
      <c r="E209" s="2"/>
      <c r="F209" s="35">
        <v>1</v>
      </c>
      <c r="G209" s="4">
        <v>53324.6</v>
      </c>
    </row>
    <row r="210" spans="2:12" x14ac:dyDescent="0.25">
      <c r="B210" s="6">
        <v>362301</v>
      </c>
      <c r="D210" s="2" t="s">
        <v>150</v>
      </c>
      <c r="E210" s="2"/>
      <c r="F210" s="35">
        <v>1</v>
      </c>
      <c r="G210" s="4">
        <v>29820.13</v>
      </c>
    </row>
    <row r="211" spans="2:12" x14ac:dyDescent="0.25">
      <c r="B211" s="6">
        <v>362302</v>
      </c>
      <c r="D211" s="2" t="s">
        <v>151</v>
      </c>
      <c r="E211" s="2"/>
      <c r="F211" s="35">
        <v>1</v>
      </c>
      <c r="G211" s="4">
        <v>32203</v>
      </c>
    </row>
    <row r="212" spans="2:12" x14ac:dyDescent="0.25">
      <c r="B212" s="6">
        <v>362303</v>
      </c>
      <c r="D212" s="2" t="s">
        <v>152</v>
      </c>
      <c r="E212" s="2"/>
      <c r="F212" s="35">
        <v>1</v>
      </c>
      <c r="G212" s="4">
        <v>48457.02</v>
      </c>
    </row>
    <row r="213" spans="2:12" x14ac:dyDescent="0.25">
      <c r="B213" s="6">
        <v>362304</v>
      </c>
      <c r="D213" s="2" t="s">
        <v>153</v>
      </c>
      <c r="E213" s="2"/>
      <c r="F213" s="35">
        <v>1</v>
      </c>
      <c r="G213" s="4">
        <v>21383.02</v>
      </c>
    </row>
    <row r="214" spans="2:12" x14ac:dyDescent="0.25">
      <c r="B214" s="6">
        <v>362305</v>
      </c>
      <c r="D214" s="2" t="s">
        <v>154</v>
      </c>
      <c r="E214" s="2"/>
      <c r="F214" s="35">
        <v>1</v>
      </c>
      <c r="G214" s="4">
        <v>38896</v>
      </c>
    </row>
    <row r="215" spans="2:12" x14ac:dyDescent="0.25">
      <c r="B215" s="6">
        <v>362306</v>
      </c>
      <c r="D215" s="2" t="s">
        <v>155</v>
      </c>
      <c r="E215" s="2"/>
      <c r="F215" s="35">
        <v>1</v>
      </c>
      <c r="G215" s="4">
        <v>38005.24</v>
      </c>
    </row>
    <row r="216" spans="2:12" x14ac:dyDescent="0.25">
      <c r="B216" s="6">
        <v>362307</v>
      </c>
      <c r="D216" s="2" t="s">
        <v>156</v>
      </c>
      <c r="E216" s="2"/>
      <c r="F216" s="35">
        <v>1</v>
      </c>
      <c r="G216" s="4">
        <v>27594.99</v>
      </c>
    </row>
    <row r="217" spans="2:12" x14ac:dyDescent="0.25">
      <c r="B217" s="6">
        <v>362308</v>
      </c>
      <c r="D217" s="2" t="s">
        <v>157</v>
      </c>
      <c r="E217" s="2"/>
      <c r="F217" s="35">
        <v>1</v>
      </c>
      <c r="G217" s="4">
        <v>39148</v>
      </c>
    </row>
    <row r="218" spans="2:12" x14ac:dyDescent="0.25">
      <c r="B218" s="6">
        <v>362309</v>
      </c>
      <c r="D218" s="2" t="s">
        <v>158</v>
      </c>
      <c r="E218" s="2"/>
      <c r="F218" s="35">
        <v>1</v>
      </c>
      <c r="G218" s="4">
        <v>31662.02</v>
      </c>
    </row>
    <row r="219" spans="2:12" x14ac:dyDescent="0.25">
      <c r="B219" s="6">
        <v>362310</v>
      </c>
      <c r="D219" s="2" t="s">
        <v>159</v>
      </c>
      <c r="E219" s="2"/>
      <c r="F219" s="35">
        <v>1</v>
      </c>
      <c r="G219" s="4">
        <v>26015.89</v>
      </c>
    </row>
    <row r="220" spans="2:12" x14ac:dyDescent="0.25">
      <c r="B220" s="6">
        <v>362311</v>
      </c>
      <c r="D220" s="2" t="s">
        <v>160</v>
      </c>
      <c r="E220" s="2"/>
      <c r="F220" s="35">
        <v>1</v>
      </c>
      <c r="G220" s="4">
        <v>35925.79</v>
      </c>
    </row>
    <row r="221" spans="2:12" x14ac:dyDescent="0.25">
      <c r="B221" s="6">
        <v>362312</v>
      </c>
      <c r="D221" s="2" t="s">
        <v>161</v>
      </c>
      <c r="E221" s="2"/>
      <c r="F221" s="35">
        <v>1</v>
      </c>
      <c r="G221" s="4">
        <v>11503.62</v>
      </c>
    </row>
    <row r="222" spans="2:12" x14ac:dyDescent="0.25">
      <c r="B222" s="6">
        <v>362313</v>
      </c>
      <c r="D222" s="2" t="s">
        <v>162</v>
      </c>
      <c r="E222" s="2"/>
      <c r="F222" s="35">
        <v>1</v>
      </c>
      <c r="G222" s="4">
        <v>11064.67</v>
      </c>
    </row>
    <row r="223" spans="2:12" x14ac:dyDescent="0.25">
      <c r="B223" s="6">
        <v>362314</v>
      </c>
      <c r="D223" s="2" t="s">
        <v>163</v>
      </c>
      <c r="E223" s="2"/>
      <c r="F223" s="35">
        <v>1</v>
      </c>
      <c r="G223" s="27">
        <v>24075.16</v>
      </c>
      <c r="L223" s="30">
        <f>3012.34/0.0138*G223/($G$105+$G$122+$G$223)</f>
        <v>14595.150612011304</v>
      </c>
    </row>
    <row r="224" spans="2:12" x14ac:dyDescent="0.25">
      <c r="B224" s="6">
        <v>362315</v>
      </c>
      <c r="D224" s="2" t="s">
        <v>164</v>
      </c>
      <c r="E224" s="2"/>
      <c r="F224" s="35">
        <v>1</v>
      </c>
      <c r="G224" s="28">
        <v>16698.84</v>
      </c>
      <c r="L224" s="29">
        <f>(15336.49/0.0138)*G224/($G$59+$G$106+$G$123+$G$224+$G$238)</f>
        <v>12468.996751584318</v>
      </c>
    </row>
    <row r="225" spans="2:12" x14ac:dyDescent="0.25">
      <c r="B225" s="6">
        <v>362316</v>
      </c>
      <c r="D225" s="2" t="s">
        <v>165</v>
      </c>
      <c r="E225" s="2"/>
      <c r="F225" s="35">
        <v>1</v>
      </c>
      <c r="G225" s="4">
        <v>32166.77</v>
      </c>
    </row>
    <row r="226" spans="2:12" x14ac:dyDescent="0.25">
      <c r="B226" s="6">
        <v>362317</v>
      </c>
      <c r="D226" s="2" t="s">
        <v>166</v>
      </c>
      <c r="E226" s="2"/>
      <c r="F226" s="35">
        <v>1</v>
      </c>
      <c r="G226" s="4">
        <v>29691.85</v>
      </c>
    </row>
    <row r="227" spans="2:12" x14ac:dyDescent="0.25">
      <c r="B227" s="6">
        <v>362318</v>
      </c>
      <c r="D227" s="2" t="s">
        <v>167</v>
      </c>
      <c r="E227" s="2"/>
      <c r="F227" s="35">
        <v>1</v>
      </c>
      <c r="G227" s="4">
        <v>59934.36</v>
      </c>
    </row>
    <row r="228" spans="2:12" x14ac:dyDescent="0.25">
      <c r="B228" s="6">
        <v>362319</v>
      </c>
      <c r="D228" s="2" t="s">
        <v>168</v>
      </c>
      <c r="E228" s="2"/>
      <c r="F228" s="35">
        <v>1</v>
      </c>
      <c r="G228" s="4">
        <v>47212.87</v>
      </c>
    </row>
    <row r="229" spans="2:12" x14ac:dyDescent="0.25">
      <c r="B229" s="6">
        <v>362320</v>
      </c>
      <c r="D229" s="2" t="s">
        <v>169</v>
      </c>
      <c r="E229" s="2"/>
      <c r="F229" s="35">
        <v>1</v>
      </c>
      <c r="G229" s="4">
        <v>49301.63</v>
      </c>
    </row>
    <row r="230" spans="2:12" x14ac:dyDescent="0.25">
      <c r="B230" s="6">
        <v>362330</v>
      </c>
      <c r="D230" s="2" t="s">
        <v>170</v>
      </c>
      <c r="E230" s="2"/>
      <c r="F230" s="35">
        <v>1</v>
      </c>
      <c r="G230" s="4">
        <v>56700.3</v>
      </c>
    </row>
    <row r="231" spans="2:12" x14ac:dyDescent="0.25">
      <c r="B231" s="6">
        <v>362331</v>
      </c>
      <c r="D231" s="2" t="s">
        <v>171</v>
      </c>
      <c r="E231" s="2"/>
      <c r="F231" s="35">
        <v>1</v>
      </c>
      <c r="G231" s="4">
        <v>1118.27</v>
      </c>
    </row>
    <row r="232" spans="2:12" x14ac:dyDescent="0.25">
      <c r="B232" s="6">
        <v>362450</v>
      </c>
      <c r="D232" s="2" t="s">
        <v>172</v>
      </c>
      <c r="E232" s="2"/>
      <c r="F232" s="35">
        <v>2</v>
      </c>
      <c r="G232" s="4">
        <v>3846.69</v>
      </c>
    </row>
    <row r="233" spans="2:12" x14ac:dyDescent="0.25">
      <c r="B233" s="6">
        <v>362451</v>
      </c>
      <c r="D233" s="2" t="s">
        <v>173</v>
      </c>
      <c r="E233" s="2"/>
      <c r="F233" s="35">
        <v>1</v>
      </c>
      <c r="G233" s="4">
        <v>5186.43</v>
      </c>
    </row>
    <row r="234" spans="2:12" x14ac:dyDescent="0.25">
      <c r="B234" s="6">
        <v>362452</v>
      </c>
      <c r="D234" s="2" t="s">
        <v>174</v>
      </c>
      <c r="E234" s="2"/>
      <c r="F234" s="35">
        <v>1</v>
      </c>
      <c r="G234" s="4">
        <v>6281.66</v>
      </c>
    </row>
    <row r="235" spans="2:12" x14ac:dyDescent="0.25">
      <c r="B235" s="6">
        <v>362453</v>
      </c>
      <c r="D235" s="2" t="s">
        <v>175</v>
      </c>
      <c r="E235" s="2"/>
      <c r="F235" s="35">
        <v>1</v>
      </c>
      <c r="G235" s="4">
        <v>5608.99</v>
      </c>
    </row>
    <row r="236" spans="2:12" x14ac:dyDescent="0.25">
      <c r="B236" s="6">
        <v>362454</v>
      </c>
      <c r="D236" s="2" t="s">
        <v>176</v>
      </c>
      <c r="E236" s="2"/>
      <c r="F236" s="35">
        <v>2</v>
      </c>
      <c r="G236" s="4">
        <v>10816.99</v>
      </c>
    </row>
    <row r="237" spans="2:12" x14ac:dyDescent="0.25">
      <c r="B237" s="6">
        <v>362455</v>
      </c>
      <c r="D237" s="2" t="s">
        <v>177</v>
      </c>
      <c r="E237" s="2"/>
      <c r="F237" s="35">
        <v>2</v>
      </c>
      <c r="G237" s="4">
        <v>6356.22</v>
      </c>
    </row>
    <row r="238" spans="2:12" x14ac:dyDescent="0.25">
      <c r="B238" s="6">
        <v>362456</v>
      </c>
      <c r="D238" s="2" t="s">
        <v>178</v>
      </c>
      <c r="E238" s="2"/>
      <c r="F238" s="35">
        <v>1</v>
      </c>
      <c r="G238" s="28">
        <v>13500.13</v>
      </c>
      <c r="L238" s="29">
        <f>(15336.49/0.0138)*G238/($G$59+$G$106+$G$123+$G$224+$G$238)</f>
        <v>10080.525181148269</v>
      </c>
    </row>
    <row r="239" spans="2:12" x14ac:dyDescent="0.25">
      <c r="B239" s="6">
        <v>362457</v>
      </c>
      <c r="D239" s="2" t="s">
        <v>179</v>
      </c>
      <c r="E239" s="2"/>
      <c r="F239" s="35">
        <v>1</v>
      </c>
      <c r="G239" s="4">
        <v>2625.88</v>
      </c>
    </row>
    <row r="240" spans="2:12" x14ac:dyDescent="0.25">
      <c r="B240" s="6">
        <v>362900</v>
      </c>
      <c r="D240" s="2" t="s">
        <v>180</v>
      </c>
      <c r="E240" s="2"/>
      <c r="F240" s="35">
        <v>3</v>
      </c>
      <c r="G240" s="4">
        <v>910478.66</v>
      </c>
    </row>
    <row r="241" spans="2:7" x14ac:dyDescent="0.25">
      <c r="B241" s="6">
        <v>362501</v>
      </c>
      <c r="D241" s="2" t="s">
        <v>181</v>
      </c>
      <c r="E241" s="2"/>
      <c r="F241" s="35">
        <v>0</v>
      </c>
      <c r="G241" s="4">
        <v>0</v>
      </c>
    </row>
    <row r="242" spans="2:7" x14ac:dyDescent="0.25">
      <c r="B242" s="6">
        <v>362502</v>
      </c>
      <c r="D242" s="2" t="s">
        <v>182</v>
      </c>
      <c r="E242" s="2"/>
      <c r="F242" s="35">
        <v>0</v>
      </c>
      <c r="G242" s="4">
        <v>0</v>
      </c>
    </row>
    <row r="243" spans="2:7" x14ac:dyDescent="0.25">
      <c r="B243" s="6">
        <v>362503</v>
      </c>
      <c r="D243" s="2" t="s">
        <v>183</v>
      </c>
      <c r="E243" s="2"/>
      <c r="F243" s="35">
        <v>0</v>
      </c>
      <c r="G243" s="4">
        <v>0</v>
      </c>
    </row>
    <row r="244" spans="2:7" x14ac:dyDescent="0.25">
      <c r="B244" s="6">
        <v>362504</v>
      </c>
      <c r="D244" s="2" t="s">
        <v>184</v>
      </c>
      <c r="E244" s="2"/>
      <c r="F244" s="35">
        <v>0</v>
      </c>
      <c r="G244" s="4">
        <v>0</v>
      </c>
    </row>
    <row r="245" spans="2:7" x14ac:dyDescent="0.25">
      <c r="B245" s="6">
        <v>362505</v>
      </c>
      <c r="D245" s="2" t="s">
        <v>185</v>
      </c>
      <c r="E245" s="2"/>
      <c r="F245" s="35">
        <v>0</v>
      </c>
      <c r="G245" s="4">
        <v>0</v>
      </c>
    </row>
    <row r="246" spans="2:7" x14ac:dyDescent="0.25">
      <c r="B246" s="6">
        <v>362506</v>
      </c>
      <c r="D246" s="2" t="s">
        <v>186</v>
      </c>
      <c r="E246" s="2"/>
      <c r="F246" s="35">
        <v>0</v>
      </c>
      <c r="G246" s="4">
        <v>0</v>
      </c>
    </row>
    <row r="247" spans="2:7" x14ac:dyDescent="0.25">
      <c r="B247" s="6">
        <v>362507</v>
      </c>
      <c r="D247" s="2" t="s">
        <v>187</v>
      </c>
      <c r="E247" s="2"/>
      <c r="F247" s="35">
        <v>0</v>
      </c>
      <c r="G247" s="4">
        <v>0</v>
      </c>
    </row>
    <row r="248" spans="2:7" x14ac:dyDescent="0.25">
      <c r="B248" s="6">
        <v>362508</v>
      </c>
      <c r="D248" s="2" t="s">
        <v>188</v>
      </c>
      <c r="E248" s="2"/>
      <c r="F248" s="35">
        <v>0</v>
      </c>
      <c r="G248" s="4">
        <v>0</v>
      </c>
    </row>
    <row r="249" spans="2:7" x14ac:dyDescent="0.25">
      <c r="B249" s="6">
        <v>362509</v>
      </c>
      <c r="D249" s="2" t="s">
        <v>189</v>
      </c>
      <c r="E249" s="2"/>
      <c r="F249" s="35">
        <v>0</v>
      </c>
      <c r="G249" s="4">
        <v>0</v>
      </c>
    </row>
    <row r="250" spans="2:7" x14ac:dyDescent="0.25">
      <c r="B250" s="6">
        <v>362510</v>
      </c>
      <c r="D250" s="2" t="s">
        <v>190</v>
      </c>
      <c r="E250" s="2"/>
      <c r="F250" s="35">
        <v>0</v>
      </c>
      <c r="G250" s="4">
        <v>0</v>
      </c>
    </row>
    <row r="251" spans="2:7" x14ac:dyDescent="0.25">
      <c r="B251" s="6">
        <v>362511</v>
      </c>
      <c r="D251" s="2" t="s">
        <v>191</v>
      </c>
      <c r="E251" s="2"/>
      <c r="F251" s="35">
        <v>0</v>
      </c>
      <c r="G251" s="4">
        <v>0</v>
      </c>
    </row>
    <row r="252" spans="2:7" x14ac:dyDescent="0.25">
      <c r="B252" s="6">
        <v>362512</v>
      </c>
      <c r="D252" s="2" t="s">
        <v>192</v>
      </c>
      <c r="E252" s="2"/>
      <c r="F252" s="35">
        <v>0</v>
      </c>
      <c r="G252" s="4">
        <v>0</v>
      </c>
    </row>
    <row r="253" spans="2:7" x14ac:dyDescent="0.25">
      <c r="B253" s="6">
        <v>362513</v>
      </c>
      <c r="D253" s="2" t="s">
        <v>193</v>
      </c>
      <c r="E253" s="2"/>
      <c r="F253" s="35">
        <v>0</v>
      </c>
      <c r="G253" s="4">
        <v>0</v>
      </c>
    </row>
    <row r="254" spans="2:7" x14ac:dyDescent="0.25">
      <c r="B254" s="6">
        <v>362514</v>
      </c>
      <c r="D254" s="2" t="s">
        <v>194</v>
      </c>
      <c r="E254" s="2"/>
      <c r="F254" s="35">
        <v>0</v>
      </c>
      <c r="G254" s="4">
        <v>0</v>
      </c>
    </row>
    <row r="255" spans="2:7" x14ac:dyDescent="0.25">
      <c r="B255" s="6">
        <v>362515</v>
      </c>
      <c r="D255" s="2" t="s">
        <v>195</v>
      </c>
      <c r="E255" s="2"/>
      <c r="F255" s="35">
        <v>1</v>
      </c>
      <c r="G255" s="4">
        <v>0</v>
      </c>
    </row>
    <row r="256" spans="2:7" x14ac:dyDescent="0.25">
      <c r="B256" s="6">
        <v>362516</v>
      </c>
      <c r="D256" s="2" t="s">
        <v>196</v>
      </c>
      <c r="E256" s="2"/>
      <c r="F256" s="35">
        <v>1</v>
      </c>
      <c r="G256" s="4">
        <v>0</v>
      </c>
    </row>
    <row r="257" spans="2:9" x14ac:dyDescent="0.25">
      <c r="B257" s="6">
        <v>362517</v>
      </c>
      <c r="D257" s="2" t="s">
        <v>197</v>
      </c>
      <c r="E257" s="2"/>
      <c r="F257" s="35">
        <v>0</v>
      </c>
      <c r="G257" s="4">
        <v>0</v>
      </c>
    </row>
    <row r="258" spans="2:9" x14ac:dyDescent="0.25">
      <c r="B258" s="6">
        <v>362518</v>
      </c>
      <c r="D258" s="2" t="s">
        <v>198</v>
      </c>
      <c r="E258" s="2"/>
      <c r="F258" s="35">
        <v>0</v>
      </c>
      <c r="G258" s="4">
        <v>0</v>
      </c>
    </row>
    <row r="259" spans="2:9" x14ac:dyDescent="0.25">
      <c r="B259" s="6">
        <v>362519</v>
      </c>
      <c r="D259" s="2" t="s">
        <v>199</v>
      </c>
      <c r="E259" s="2"/>
      <c r="F259" s="35">
        <v>0</v>
      </c>
      <c r="G259" s="4">
        <v>0</v>
      </c>
    </row>
    <row r="260" spans="2:9" x14ac:dyDescent="0.25">
      <c r="B260" s="6">
        <v>362520</v>
      </c>
      <c r="D260" s="2" t="s">
        <v>200</v>
      </c>
      <c r="E260" s="2"/>
      <c r="F260" s="35">
        <v>0</v>
      </c>
      <c r="G260" s="4">
        <v>0</v>
      </c>
    </row>
    <row r="261" spans="2:9" x14ac:dyDescent="0.25">
      <c r="B261" s="6">
        <v>362521</v>
      </c>
      <c r="D261" s="2" t="s">
        <v>201</v>
      </c>
      <c r="E261" s="2"/>
      <c r="F261" s="35">
        <v>0</v>
      </c>
      <c r="G261" s="4">
        <v>0</v>
      </c>
    </row>
    <row r="262" spans="2:9" x14ac:dyDescent="0.25">
      <c r="B262" s="6">
        <v>362522</v>
      </c>
      <c r="D262" s="2" t="s">
        <v>202</v>
      </c>
      <c r="E262" s="2"/>
      <c r="F262" s="36">
        <v>0</v>
      </c>
      <c r="G262" s="5">
        <v>0</v>
      </c>
    </row>
    <row r="263" spans="2:9" x14ac:dyDescent="0.25">
      <c r="B263" s="2"/>
      <c r="D263" s="2"/>
      <c r="E263" s="2"/>
      <c r="F263" s="2"/>
      <c r="G263" s="4"/>
    </row>
    <row r="264" spans="2:9" ht="13.8" x14ac:dyDescent="0.25">
      <c r="B264" s="2"/>
      <c r="D264" s="9" t="s">
        <v>397</v>
      </c>
      <c r="E264" s="9"/>
      <c r="F264" s="37">
        <f>SUM(F59:F263)</f>
        <v>485</v>
      </c>
      <c r="G264" s="10">
        <f>SUM(G59:G263)</f>
        <v>25397345.039999992</v>
      </c>
      <c r="I264" s="17"/>
    </row>
    <row r="265" spans="2:9" x14ac:dyDescent="0.25">
      <c r="G265" s="4"/>
    </row>
    <row r="266" spans="2:9" x14ac:dyDescent="0.25">
      <c r="B266" s="6">
        <v>364010</v>
      </c>
      <c r="D266" s="2" t="s">
        <v>203</v>
      </c>
      <c r="E266" s="2"/>
      <c r="F266" s="35">
        <v>106348</v>
      </c>
      <c r="G266" s="4">
        <v>23877570.800000001</v>
      </c>
    </row>
    <row r="267" spans="2:9" x14ac:dyDescent="0.25">
      <c r="B267" s="6">
        <v>364011</v>
      </c>
      <c r="D267" s="2" t="s">
        <v>204</v>
      </c>
      <c r="E267" s="2"/>
      <c r="F267" s="35">
        <v>47791</v>
      </c>
      <c r="G267" s="4">
        <v>9738797.3599999994</v>
      </c>
    </row>
    <row r="268" spans="2:9" x14ac:dyDescent="0.25">
      <c r="B268" s="6">
        <v>364012</v>
      </c>
      <c r="D268" s="2" t="s">
        <v>205</v>
      </c>
      <c r="E268" s="2"/>
      <c r="F268" s="35">
        <v>532</v>
      </c>
      <c r="G268" s="4">
        <v>77970.509999999995</v>
      </c>
    </row>
    <row r="269" spans="2:9" x14ac:dyDescent="0.25">
      <c r="B269" s="6">
        <v>364013</v>
      </c>
      <c r="D269" s="2" t="s">
        <v>206</v>
      </c>
      <c r="E269" s="2"/>
      <c r="F269" s="35">
        <v>26794</v>
      </c>
      <c r="G269" s="4">
        <v>7761281.3300000001</v>
      </c>
    </row>
    <row r="270" spans="2:9" x14ac:dyDescent="0.25">
      <c r="B270" s="6">
        <v>364014</v>
      </c>
      <c r="D270" s="2" t="s">
        <v>207</v>
      </c>
      <c r="E270" s="2"/>
      <c r="F270" s="35">
        <v>42158</v>
      </c>
      <c r="G270" s="4">
        <v>23392962.600000001</v>
      </c>
    </row>
    <row r="271" spans="2:9" x14ac:dyDescent="0.25">
      <c r="B271" s="6">
        <v>364015</v>
      </c>
      <c r="D271" s="2" t="s">
        <v>208</v>
      </c>
      <c r="E271" s="2"/>
      <c r="F271" s="35">
        <v>11685</v>
      </c>
      <c r="G271" s="4">
        <v>7123753.6799999997</v>
      </c>
    </row>
    <row r="272" spans="2:9" x14ac:dyDescent="0.25">
      <c r="B272" s="6">
        <v>364016</v>
      </c>
      <c r="D272" s="2" t="s">
        <v>209</v>
      </c>
      <c r="E272" s="2"/>
      <c r="F272" s="35">
        <v>2731</v>
      </c>
      <c r="G272" s="4">
        <v>2001253.04</v>
      </c>
    </row>
    <row r="273" spans="2:7" x14ac:dyDescent="0.25">
      <c r="B273" s="6">
        <v>364017</v>
      </c>
      <c r="D273" s="2" t="s">
        <v>210</v>
      </c>
      <c r="E273" s="2"/>
      <c r="F273" s="35">
        <v>686</v>
      </c>
      <c r="G273" s="4">
        <v>914923.88</v>
      </c>
    </row>
    <row r="274" spans="2:7" x14ac:dyDescent="0.25">
      <c r="B274" s="6">
        <v>364018</v>
      </c>
      <c r="D274" s="2" t="s">
        <v>211</v>
      </c>
      <c r="E274" s="2"/>
      <c r="F274" s="35">
        <v>1712</v>
      </c>
      <c r="G274" s="4">
        <v>293220.01</v>
      </c>
    </row>
    <row r="275" spans="2:7" x14ac:dyDescent="0.25">
      <c r="B275" s="6">
        <v>364019</v>
      </c>
      <c r="D275" s="2" t="s">
        <v>212</v>
      </c>
      <c r="E275" s="2"/>
      <c r="F275" s="35">
        <v>30052</v>
      </c>
      <c r="G275" s="4">
        <v>9225315.5299999993</v>
      </c>
    </row>
    <row r="276" spans="2:7" x14ac:dyDescent="0.25">
      <c r="B276" s="6">
        <v>364021</v>
      </c>
      <c r="D276" s="2" t="s">
        <v>213</v>
      </c>
      <c r="E276" s="2"/>
      <c r="F276" s="35">
        <v>32</v>
      </c>
      <c r="G276" s="4">
        <v>91409.43</v>
      </c>
    </row>
    <row r="277" spans="2:7" x14ac:dyDescent="0.25">
      <c r="B277" s="6">
        <v>364024</v>
      </c>
      <c r="D277" s="2" t="s">
        <v>214</v>
      </c>
      <c r="E277" s="2"/>
      <c r="F277" s="35">
        <v>155</v>
      </c>
      <c r="G277" s="4">
        <v>204371.27</v>
      </c>
    </row>
    <row r="278" spans="2:7" x14ac:dyDescent="0.25">
      <c r="B278" s="6">
        <v>364025</v>
      </c>
      <c r="D278" s="2" t="s">
        <v>215</v>
      </c>
      <c r="E278" s="2"/>
      <c r="F278" s="35">
        <v>24</v>
      </c>
      <c r="G278" s="4">
        <v>31486.09</v>
      </c>
    </row>
    <row r="279" spans="2:7" x14ac:dyDescent="0.25">
      <c r="B279" s="6">
        <v>364026</v>
      </c>
      <c r="D279" s="2" t="s">
        <v>216</v>
      </c>
      <c r="E279" s="2"/>
      <c r="F279" s="35">
        <v>13</v>
      </c>
      <c r="G279" s="4">
        <v>36021.15</v>
      </c>
    </row>
    <row r="280" spans="2:7" x14ac:dyDescent="0.25">
      <c r="B280" s="6">
        <v>364027</v>
      </c>
      <c r="D280" s="2" t="s">
        <v>217</v>
      </c>
      <c r="E280" s="2"/>
      <c r="F280" s="35">
        <v>14</v>
      </c>
      <c r="G280" s="4">
        <v>37647.800000000003</v>
      </c>
    </row>
    <row r="281" spans="2:7" x14ac:dyDescent="0.25">
      <c r="B281" s="6">
        <v>364030</v>
      </c>
      <c r="D281" s="2" t="s">
        <v>218</v>
      </c>
      <c r="E281" s="2"/>
      <c r="F281" s="35">
        <v>10</v>
      </c>
      <c r="G281" s="4">
        <v>18508.43</v>
      </c>
    </row>
    <row r="282" spans="2:7" x14ac:dyDescent="0.25">
      <c r="B282" s="6">
        <v>364031</v>
      </c>
      <c r="D282" s="2" t="s">
        <v>219</v>
      </c>
      <c r="E282" s="2"/>
      <c r="F282" s="35">
        <v>29</v>
      </c>
      <c r="G282" s="4">
        <v>17920.98</v>
      </c>
    </row>
    <row r="283" spans="2:7" x14ac:dyDescent="0.25">
      <c r="B283" s="6">
        <v>364032</v>
      </c>
      <c r="D283" s="2" t="s">
        <v>220</v>
      </c>
      <c r="E283" s="2"/>
      <c r="F283" s="35">
        <v>110</v>
      </c>
      <c r="G283" s="4">
        <v>119077.68</v>
      </c>
    </row>
    <row r="284" spans="2:7" x14ac:dyDescent="0.25">
      <c r="B284" s="6">
        <v>364033</v>
      </c>
      <c r="D284" s="2" t="s">
        <v>221</v>
      </c>
      <c r="E284" s="2"/>
      <c r="F284" s="35">
        <v>12</v>
      </c>
      <c r="G284" s="4">
        <v>19171.86</v>
      </c>
    </row>
    <row r="285" spans="2:7" x14ac:dyDescent="0.25">
      <c r="B285" s="6">
        <v>364100</v>
      </c>
      <c r="D285" s="2" t="s">
        <v>222</v>
      </c>
      <c r="E285" s="2"/>
      <c r="F285" s="36">
        <v>0</v>
      </c>
      <c r="G285" s="5">
        <v>0</v>
      </c>
    </row>
    <row r="286" spans="2:7" x14ac:dyDescent="0.25">
      <c r="G286" s="3"/>
    </row>
    <row r="287" spans="2:7" ht="13.8" x14ac:dyDescent="0.25">
      <c r="D287" s="9" t="s">
        <v>384</v>
      </c>
      <c r="E287" s="9"/>
      <c r="F287" s="38">
        <f>SUM(F266:F286)</f>
        <v>270888</v>
      </c>
      <c r="G287" s="10">
        <f>SUM(G266:G286)</f>
        <v>84982663.430000037</v>
      </c>
    </row>
    <row r="288" spans="2:7" x14ac:dyDescent="0.25">
      <c r="G288" s="4"/>
    </row>
    <row r="289" spans="2:7" x14ac:dyDescent="0.25">
      <c r="B289" s="6">
        <v>365009</v>
      </c>
      <c r="D289" s="2" t="s">
        <v>223</v>
      </c>
      <c r="E289" s="2"/>
      <c r="F289" s="35">
        <v>1</v>
      </c>
      <c r="G289" s="4">
        <v>0</v>
      </c>
    </row>
    <row r="290" spans="2:7" x14ac:dyDescent="0.25">
      <c r="B290" s="6">
        <v>365010</v>
      </c>
      <c r="D290" s="2" t="s">
        <v>224</v>
      </c>
      <c r="E290" s="2"/>
      <c r="F290" s="35">
        <v>89454</v>
      </c>
      <c r="G290" s="4">
        <v>8198210.9299999997</v>
      </c>
    </row>
    <row r="291" spans="2:7" x14ac:dyDescent="0.25">
      <c r="B291" s="6">
        <v>365011</v>
      </c>
      <c r="D291" s="2" t="s">
        <v>225</v>
      </c>
      <c r="E291" s="2"/>
      <c r="F291" s="35">
        <v>2</v>
      </c>
      <c r="G291" s="4">
        <v>13993.08</v>
      </c>
    </row>
    <row r="292" spans="2:7" x14ac:dyDescent="0.25">
      <c r="B292" s="6">
        <v>365012</v>
      </c>
      <c r="D292" s="2" t="s">
        <v>226</v>
      </c>
      <c r="E292" s="2"/>
      <c r="F292" s="35">
        <v>13400</v>
      </c>
      <c r="G292" s="4">
        <v>1573707.76</v>
      </c>
    </row>
    <row r="293" spans="2:7" x14ac:dyDescent="0.25">
      <c r="B293" s="6">
        <v>365013</v>
      </c>
      <c r="D293" s="2" t="s">
        <v>227</v>
      </c>
      <c r="E293" s="2"/>
      <c r="F293" s="35">
        <v>8841</v>
      </c>
      <c r="G293" s="4">
        <v>3218374.89</v>
      </c>
    </row>
    <row r="294" spans="2:7" x14ac:dyDescent="0.25">
      <c r="B294" s="6">
        <v>365014</v>
      </c>
      <c r="D294" s="2" t="s">
        <v>228</v>
      </c>
      <c r="E294" s="2"/>
      <c r="F294" s="35">
        <v>105357</v>
      </c>
      <c r="G294" s="4">
        <v>4406067.05</v>
      </c>
    </row>
    <row r="295" spans="2:7" x14ac:dyDescent="0.25">
      <c r="B295" s="6">
        <v>365015</v>
      </c>
      <c r="D295" s="2" t="s">
        <v>229</v>
      </c>
      <c r="E295" s="2"/>
      <c r="F295" s="35">
        <v>2652</v>
      </c>
      <c r="G295" s="4">
        <v>2832648.08</v>
      </c>
    </row>
    <row r="296" spans="2:7" x14ac:dyDescent="0.25">
      <c r="B296" s="6">
        <v>365016</v>
      </c>
      <c r="D296" s="2" t="s">
        <v>230</v>
      </c>
      <c r="E296" s="2"/>
      <c r="F296" s="35">
        <v>187</v>
      </c>
      <c r="G296" s="4">
        <v>1017001.34</v>
      </c>
    </row>
    <row r="297" spans="2:7" x14ac:dyDescent="0.25">
      <c r="B297" s="6">
        <v>365017</v>
      </c>
      <c r="D297" s="2" t="s">
        <v>231</v>
      </c>
      <c r="E297" s="2"/>
      <c r="F297" s="35">
        <v>40</v>
      </c>
      <c r="G297" s="4">
        <v>3428.24</v>
      </c>
    </row>
    <row r="298" spans="2:7" x14ac:dyDescent="0.25">
      <c r="B298" s="6">
        <v>365018</v>
      </c>
      <c r="D298" s="2" t="s">
        <v>232</v>
      </c>
      <c r="E298" s="2"/>
      <c r="F298" s="35">
        <v>1496</v>
      </c>
      <c r="G298" s="4">
        <v>3398665.73</v>
      </c>
    </row>
    <row r="299" spans="2:7" x14ac:dyDescent="0.25">
      <c r="B299" s="6">
        <v>365019</v>
      </c>
      <c r="D299" s="2" t="s">
        <v>233</v>
      </c>
      <c r="E299" s="2"/>
      <c r="F299" s="35">
        <v>0</v>
      </c>
      <c r="G299" s="4">
        <v>0</v>
      </c>
    </row>
    <row r="300" spans="2:7" x14ac:dyDescent="0.25">
      <c r="B300" s="6">
        <v>365020</v>
      </c>
      <c r="D300" s="2" t="s">
        <v>234</v>
      </c>
      <c r="E300" s="2"/>
      <c r="F300" s="35">
        <v>173</v>
      </c>
      <c r="G300" s="4">
        <v>50199.72</v>
      </c>
    </row>
    <row r="301" spans="2:7" x14ac:dyDescent="0.25">
      <c r="B301" s="6">
        <v>365021</v>
      </c>
      <c r="D301" s="2" t="s">
        <v>235</v>
      </c>
      <c r="E301" s="2"/>
      <c r="F301" s="35">
        <v>5104125</v>
      </c>
      <c r="G301" s="4">
        <v>573628.82999999996</v>
      </c>
    </row>
    <row r="302" spans="2:7" x14ac:dyDescent="0.25">
      <c r="B302" s="6">
        <v>365022</v>
      </c>
      <c r="D302" s="2" t="s">
        <v>236</v>
      </c>
      <c r="E302" s="2"/>
      <c r="F302" s="35">
        <v>978408</v>
      </c>
      <c r="G302" s="4">
        <v>84182.43</v>
      </c>
    </row>
    <row r="303" spans="2:7" x14ac:dyDescent="0.25">
      <c r="B303" s="6">
        <v>365023</v>
      </c>
      <c r="D303" s="2" t="s">
        <v>237</v>
      </c>
      <c r="E303" s="2"/>
      <c r="F303" s="35">
        <v>121156</v>
      </c>
      <c r="G303" s="4">
        <v>14090.79</v>
      </c>
    </row>
    <row r="304" spans="2:7" x14ac:dyDescent="0.25">
      <c r="B304" s="6">
        <v>365024</v>
      </c>
      <c r="D304" s="2" t="s">
        <v>238</v>
      </c>
      <c r="E304" s="2"/>
      <c r="F304" s="35">
        <v>89363</v>
      </c>
      <c r="G304" s="4">
        <v>9006.73</v>
      </c>
    </row>
    <row r="305" spans="2:7" x14ac:dyDescent="0.25">
      <c r="B305" s="6">
        <v>365025</v>
      </c>
      <c r="D305" s="2" t="s">
        <v>239</v>
      </c>
      <c r="E305" s="2"/>
      <c r="F305" s="35">
        <v>457226</v>
      </c>
      <c r="G305" s="4">
        <v>89110.93</v>
      </c>
    </row>
    <row r="306" spans="2:7" x14ac:dyDescent="0.25">
      <c r="B306" s="6">
        <v>365026</v>
      </c>
      <c r="D306" s="2" t="s">
        <v>240</v>
      </c>
      <c r="E306" s="2"/>
      <c r="F306" s="35">
        <v>39027893</v>
      </c>
      <c r="G306" s="4">
        <v>15659899.720000001</v>
      </c>
    </row>
    <row r="307" spans="2:7" x14ac:dyDescent="0.25">
      <c r="B307" s="6">
        <v>365027</v>
      </c>
      <c r="D307" s="2" t="s">
        <v>241</v>
      </c>
      <c r="E307" s="2"/>
      <c r="F307" s="35">
        <v>26129726</v>
      </c>
      <c r="G307" s="4">
        <v>17895987.98</v>
      </c>
    </row>
    <row r="308" spans="2:7" x14ac:dyDescent="0.25">
      <c r="B308" s="6">
        <v>365028</v>
      </c>
      <c r="D308" s="2" t="s">
        <v>242</v>
      </c>
      <c r="E308" s="2"/>
      <c r="F308" s="35">
        <v>105657</v>
      </c>
      <c r="G308" s="4">
        <v>227806.28</v>
      </c>
    </row>
    <row r="309" spans="2:7" x14ac:dyDescent="0.25">
      <c r="B309" s="6">
        <v>365100</v>
      </c>
      <c r="D309" s="2" t="s">
        <v>243</v>
      </c>
      <c r="E309" s="2"/>
      <c r="F309" s="36">
        <v>0</v>
      </c>
      <c r="G309" s="5">
        <v>0</v>
      </c>
    </row>
    <row r="310" spans="2:7" x14ac:dyDescent="0.25">
      <c r="G310" s="3"/>
    </row>
    <row r="311" spans="2:7" ht="13.8" x14ac:dyDescent="0.25">
      <c r="D311" s="9" t="s">
        <v>385</v>
      </c>
      <c r="E311" s="9"/>
      <c r="F311" s="38">
        <f>SUM(F289:F310)</f>
        <v>72235157</v>
      </c>
      <c r="G311" s="10">
        <f>SUM(G289:G310)</f>
        <v>59266010.50999999</v>
      </c>
    </row>
    <row r="312" spans="2:7" x14ac:dyDescent="0.25">
      <c r="G312" s="4"/>
    </row>
    <row r="313" spans="2:7" x14ac:dyDescent="0.25">
      <c r="B313" s="6">
        <v>366010</v>
      </c>
      <c r="D313" s="2" t="s">
        <v>244</v>
      </c>
      <c r="E313" s="2"/>
      <c r="F313" s="39" t="s">
        <v>465</v>
      </c>
      <c r="G313" s="5">
        <v>14166.24</v>
      </c>
    </row>
    <row r="314" spans="2:7" x14ac:dyDescent="0.25">
      <c r="B314" s="2"/>
      <c r="D314" s="2"/>
      <c r="E314" s="2"/>
      <c r="F314" s="2"/>
      <c r="G314" s="4"/>
    </row>
    <row r="315" spans="2:7" ht="13.8" x14ac:dyDescent="0.25">
      <c r="B315" s="2"/>
      <c r="D315" s="9" t="s">
        <v>386</v>
      </c>
      <c r="E315" s="9"/>
      <c r="F315" s="40" t="str">
        <f>+F313</f>
        <v>8</v>
      </c>
      <c r="G315" s="10">
        <f>+G313</f>
        <v>14166.24</v>
      </c>
    </row>
    <row r="316" spans="2:7" x14ac:dyDescent="0.25">
      <c r="G316" s="4"/>
    </row>
    <row r="317" spans="2:7" x14ac:dyDescent="0.25">
      <c r="B317" s="6">
        <v>367001</v>
      </c>
      <c r="D317" s="2" t="s">
        <v>245</v>
      </c>
      <c r="E317" s="2"/>
      <c r="F317" s="35">
        <v>337</v>
      </c>
      <c r="G317" s="4">
        <v>407668.22</v>
      </c>
    </row>
    <row r="318" spans="2:7" x14ac:dyDescent="0.25">
      <c r="B318" s="6">
        <v>367002</v>
      </c>
      <c r="D318" s="2" t="s">
        <v>246</v>
      </c>
      <c r="E318" s="2"/>
      <c r="F318" s="35">
        <v>1034</v>
      </c>
      <c r="G318" s="4">
        <v>95088.45</v>
      </c>
    </row>
    <row r="319" spans="2:7" x14ac:dyDescent="0.25">
      <c r="B319" s="6">
        <v>367010</v>
      </c>
      <c r="D319" s="2" t="s">
        <v>247</v>
      </c>
      <c r="E319" s="2"/>
      <c r="F319" s="35">
        <v>3646</v>
      </c>
      <c r="G319" s="4">
        <v>764778.31</v>
      </c>
    </row>
    <row r="320" spans="2:7" x14ac:dyDescent="0.25">
      <c r="B320" s="6">
        <v>367011</v>
      </c>
      <c r="D320" s="2" t="s">
        <v>248</v>
      </c>
      <c r="E320" s="2"/>
      <c r="F320" s="35">
        <v>7742</v>
      </c>
      <c r="G320" s="4">
        <v>1051947.6399999999</v>
      </c>
    </row>
    <row r="321" spans="2:7" x14ac:dyDescent="0.25">
      <c r="B321" s="6">
        <v>367012</v>
      </c>
      <c r="D321" s="2" t="s">
        <v>249</v>
      </c>
      <c r="E321" s="2"/>
      <c r="F321" s="35">
        <v>1587</v>
      </c>
      <c r="G321" s="4">
        <v>1294072.1000000001</v>
      </c>
    </row>
    <row r="322" spans="2:7" x14ac:dyDescent="0.25">
      <c r="B322" s="6">
        <v>367013</v>
      </c>
      <c r="D322" s="2" t="s">
        <v>250</v>
      </c>
      <c r="E322" s="2"/>
      <c r="F322" s="35">
        <v>70</v>
      </c>
      <c r="G322" s="4">
        <v>270387.09999999998</v>
      </c>
    </row>
    <row r="323" spans="2:7" x14ac:dyDescent="0.25">
      <c r="B323" s="6">
        <v>367014</v>
      </c>
      <c r="D323" s="2" t="s">
        <v>251</v>
      </c>
      <c r="E323" s="2"/>
      <c r="F323" s="35">
        <v>7997</v>
      </c>
      <c r="G323" s="4">
        <v>529779.44999999995</v>
      </c>
    </row>
    <row r="324" spans="2:7" x14ac:dyDescent="0.25">
      <c r="B324" s="6">
        <v>367015</v>
      </c>
      <c r="D324" s="2" t="s">
        <v>252</v>
      </c>
      <c r="E324" s="2"/>
      <c r="F324" s="35">
        <v>1502815</v>
      </c>
      <c r="G324" s="4">
        <v>6018727.4299999997</v>
      </c>
    </row>
    <row r="325" spans="2:7" x14ac:dyDescent="0.25">
      <c r="B325" s="6">
        <v>367016</v>
      </c>
      <c r="D325" s="2" t="s">
        <v>253</v>
      </c>
      <c r="E325" s="2"/>
      <c r="F325" s="35">
        <v>7477</v>
      </c>
      <c r="G325" s="4">
        <v>48671.85</v>
      </c>
    </row>
    <row r="326" spans="2:7" x14ac:dyDescent="0.25">
      <c r="B326" s="6">
        <v>367017</v>
      </c>
      <c r="D326" s="2" t="s">
        <v>254</v>
      </c>
      <c r="E326" s="2"/>
      <c r="F326" s="35">
        <v>63872</v>
      </c>
      <c r="G326" s="4">
        <v>124233.48</v>
      </c>
    </row>
    <row r="327" spans="2:7" x14ac:dyDescent="0.25">
      <c r="B327" s="6">
        <v>367018</v>
      </c>
      <c r="D327" s="2" t="s">
        <v>255</v>
      </c>
      <c r="E327" s="2"/>
      <c r="F327" s="35">
        <v>45363</v>
      </c>
      <c r="G327" s="4">
        <v>55202.720000000001</v>
      </c>
    </row>
    <row r="328" spans="2:7" x14ac:dyDescent="0.25">
      <c r="B328" s="6">
        <v>367019</v>
      </c>
      <c r="D328" s="2" t="s">
        <v>256</v>
      </c>
      <c r="E328" s="2"/>
      <c r="F328" s="35">
        <v>228621</v>
      </c>
      <c r="G328" s="4">
        <v>1568402.68</v>
      </c>
    </row>
    <row r="329" spans="2:7" x14ac:dyDescent="0.25">
      <c r="B329" s="6">
        <v>367020</v>
      </c>
      <c r="D329" s="2" t="s">
        <v>257</v>
      </c>
      <c r="E329" s="2"/>
      <c r="F329" s="35">
        <v>6344</v>
      </c>
      <c r="G329" s="4">
        <v>6650.21</v>
      </c>
    </row>
    <row r="330" spans="2:7" x14ac:dyDescent="0.25">
      <c r="B330" s="6">
        <v>367021</v>
      </c>
      <c r="D330" s="2" t="s">
        <v>258</v>
      </c>
      <c r="E330" s="2"/>
      <c r="F330" s="35">
        <v>92941</v>
      </c>
      <c r="G330" s="4">
        <v>218446.62</v>
      </c>
    </row>
    <row r="331" spans="2:7" x14ac:dyDescent="0.25">
      <c r="B331" s="6">
        <v>367022</v>
      </c>
      <c r="D331" s="2" t="s">
        <v>259</v>
      </c>
      <c r="E331" s="2"/>
      <c r="F331" s="35">
        <v>246350</v>
      </c>
      <c r="G331" s="4">
        <v>1823483.79</v>
      </c>
    </row>
    <row r="332" spans="2:7" x14ac:dyDescent="0.25">
      <c r="B332" s="6">
        <v>367023</v>
      </c>
      <c r="D332" s="2" t="s">
        <v>260</v>
      </c>
      <c r="E332" s="2"/>
      <c r="F332" s="35">
        <v>321839</v>
      </c>
      <c r="G332" s="4">
        <v>2838292.17</v>
      </c>
    </row>
    <row r="333" spans="2:7" x14ac:dyDescent="0.25">
      <c r="B333" s="6">
        <v>367024</v>
      </c>
      <c r="D333" s="2" t="s">
        <v>261</v>
      </c>
      <c r="E333" s="2"/>
      <c r="F333" s="35">
        <v>14445</v>
      </c>
      <c r="G333" s="4">
        <v>66956.19</v>
      </c>
    </row>
    <row r="334" spans="2:7" x14ac:dyDescent="0.25">
      <c r="B334" s="6">
        <v>367025</v>
      </c>
      <c r="D334" s="2" t="s">
        <v>262</v>
      </c>
      <c r="E334" s="2"/>
      <c r="F334" s="35">
        <v>15815</v>
      </c>
      <c r="G334" s="4">
        <v>28482.78</v>
      </c>
    </row>
    <row r="335" spans="2:7" x14ac:dyDescent="0.25">
      <c r="B335" s="6">
        <v>367026</v>
      </c>
      <c r="D335" s="2" t="s">
        <v>263</v>
      </c>
      <c r="E335" s="2"/>
      <c r="F335" s="35">
        <v>35</v>
      </c>
      <c r="G335" s="4">
        <v>3030.66</v>
      </c>
    </row>
    <row r="336" spans="2:7" x14ac:dyDescent="0.25">
      <c r="B336" s="6">
        <v>367027</v>
      </c>
      <c r="D336" s="2" t="s">
        <v>264</v>
      </c>
      <c r="E336" s="2"/>
      <c r="F336" s="35">
        <v>84</v>
      </c>
      <c r="G336" s="4">
        <v>23458.240000000002</v>
      </c>
    </row>
    <row r="337" spans="2:7" x14ac:dyDescent="0.25">
      <c r="B337" s="6">
        <v>367030</v>
      </c>
      <c r="D337" s="2" t="s">
        <v>265</v>
      </c>
      <c r="E337" s="2"/>
      <c r="F337" s="35">
        <v>138471</v>
      </c>
      <c r="G337" s="4">
        <v>670898.15</v>
      </c>
    </row>
    <row r="338" spans="2:7" x14ac:dyDescent="0.25">
      <c r="B338" s="6">
        <v>367031</v>
      </c>
      <c r="D338" s="2" t="s">
        <v>266</v>
      </c>
      <c r="E338" s="2"/>
      <c r="F338" s="35">
        <v>3495</v>
      </c>
      <c r="G338" s="4">
        <v>45432.15</v>
      </c>
    </row>
    <row r="339" spans="2:7" x14ac:dyDescent="0.25">
      <c r="B339" s="6">
        <v>367100</v>
      </c>
      <c r="D339" s="2" t="s">
        <v>267</v>
      </c>
      <c r="E339" s="2"/>
      <c r="F339" s="36">
        <v>0</v>
      </c>
      <c r="G339" s="5">
        <v>0</v>
      </c>
    </row>
    <row r="340" spans="2:7" x14ac:dyDescent="0.25">
      <c r="G340" s="3"/>
    </row>
    <row r="341" spans="2:7" ht="13.8" x14ac:dyDescent="0.25">
      <c r="B341" s="1"/>
      <c r="C341" s="1"/>
      <c r="D341" s="9" t="s">
        <v>387</v>
      </c>
      <c r="E341" s="9"/>
      <c r="F341" s="38">
        <f>SUM(F317:F340)</f>
        <v>2710380</v>
      </c>
      <c r="G341" s="10">
        <f>SUM(G317:G340)</f>
        <v>17954090.389999997</v>
      </c>
    </row>
    <row r="342" spans="2:7" x14ac:dyDescent="0.25">
      <c r="B342" s="1"/>
      <c r="D342" s="1"/>
      <c r="E342" s="1"/>
      <c r="F342" s="1"/>
      <c r="G342" s="1"/>
    </row>
    <row r="343" spans="2:7" x14ac:dyDescent="0.25">
      <c r="B343" s="6">
        <v>368010</v>
      </c>
      <c r="D343" s="2" t="s">
        <v>225</v>
      </c>
      <c r="E343" s="2"/>
      <c r="F343" s="35">
        <v>0</v>
      </c>
      <c r="G343" s="4">
        <v>0</v>
      </c>
    </row>
    <row r="344" spans="2:7" x14ac:dyDescent="0.25">
      <c r="B344" s="6">
        <v>368012</v>
      </c>
      <c r="D344" s="2" t="s">
        <v>268</v>
      </c>
      <c r="E344" s="2"/>
      <c r="F344" s="35">
        <v>9</v>
      </c>
      <c r="G344" s="4">
        <v>4607.47</v>
      </c>
    </row>
    <row r="345" spans="2:7" x14ac:dyDescent="0.25">
      <c r="B345" s="6">
        <v>368013</v>
      </c>
      <c r="D345" s="2" t="s">
        <v>269</v>
      </c>
      <c r="E345" s="2"/>
      <c r="F345" s="35">
        <v>287</v>
      </c>
      <c r="G345" s="4">
        <v>1299025.1599999999</v>
      </c>
    </row>
    <row r="346" spans="2:7" x14ac:dyDescent="0.25">
      <c r="B346" s="6">
        <v>368014</v>
      </c>
      <c r="D346" s="2" t="s">
        <v>227</v>
      </c>
      <c r="E346" s="2"/>
      <c r="F346" s="35">
        <v>25463</v>
      </c>
      <c r="G346" s="4">
        <v>4811250.58</v>
      </c>
    </row>
    <row r="347" spans="2:7" x14ac:dyDescent="0.25">
      <c r="B347" s="6">
        <v>368015</v>
      </c>
      <c r="D347" s="2" t="s">
        <v>226</v>
      </c>
      <c r="E347" s="2"/>
      <c r="F347" s="35">
        <v>21744</v>
      </c>
      <c r="G347" s="4">
        <v>1752487.45</v>
      </c>
    </row>
    <row r="348" spans="2:7" x14ac:dyDescent="0.25">
      <c r="B348" s="6">
        <v>368016</v>
      </c>
      <c r="D348" s="2" t="s">
        <v>270</v>
      </c>
      <c r="E348" s="2"/>
      <c r="F348" s="35">
        <v>974</v>
      </c>
      <c r="G348" s="4">
        <v>92827.73</v>
      </c>
    </row>
    <row r="349" spans="2:7" x14ac:dyDescent="0.25">
      <c r="B349" s="6">
        <v>368017</v>
      </c>
      <c r="D349" s="2" t="s">
        <v>271</v>
      </c>
      <c r="E349" s="2"/>
      <c r="F349" s="35">
        <v>492</v>
      </c>
      <c r="G349" s="4">
        <v>158346.63</v>
      </c>
    </row>
    <row r="350" spans="2:7" x14ac:dyDescent="0.25">
      <c r="B350" s="6">
        <v>368018</v>
      </c>
      <c r="D350" s="2" t="s">
        <v>233</v>
      </c>
      <c r="E350" s="2"/>
      <c r="F350" s="35">
        <v>207</v>
      </c>
      <c r="G350" s="4">
        <v>23420.93</v>
      </c>
    </row>
    <row r="351" spans="2:7" x14ac:dyDescent="0.25">
      <c r="B351" s="6">
        <v>368019</v>
      </c>
      <c r="D351" s="2" t="s">
        <v>272</v>
      </c>
      <c r="E351" s="2"/>
      <c r="F351" s="35">
        <v>59</v>
      </c>
      <c r="G351" s="4">
        <v>41925.910000000003</v>
      </c>
    </row>
    <row r="352" spans="2:7" x14ac:dyDescent="0.25">
      <c r="B352" s="6">
        <v>368050</v>
      </c>
      <c r="D352" s="2" t="s">
        <v>273</v>
      </c>
      <c r="E352" s="2"/>
      <c r="F352" s="35">
        <v>120</v>
      </c>
      <c r="G352" s="4">
        <v>8004.58</v>
      </c>
    </row>
    <row r="353" spans="2:7" x14ac:dyDescent="0.25">
      <c r="B353" s="6">
        <v>368051</v>
      </c>
      <c r="D353" s="2" t="s">
        <v>274</v>
      </c>
      <c r="E353" s="2"/>
      <c r="F353" s="35">
        <v>15</v>
      </c>
      <c r="G353" s="4">
        <v>724.42</v>
      </c>
    </row>
    <row r="354" spans="2:7" x14ac:dyDescent="0.25">
      <c r="B354" s="6">
        <v>368052</v>
      </c>
      <c r="D354" s="2" t="s">
        <v>275</v>
      </c>
      <c r="E354" s="2"/>
      <c r="F354" s="35">
        <v>58</v>
      </c>
      <c r="G354" s="4">
        <v>5964.79</v>
      </c>
    </row>
    <row r="355" spans="2:7" x14ac:dyDescent="0.25">
      <c r="B355" s="6">
        <v>368053</v>
      </c>
      <c r="D355" s="2" t="s">
        <v>276</v>
      </c>
      <c r="E355" s="2"/>
      <c r="F355" s="35">
        <v>77</v>
      </c>
      <c r="G355" s="4">
        <v>9851.2199999999993</v>
      </c>
    </row>
    <row r="356" spans="2:7" x14ac:dyDescent="0.25">
      <c r="B356" s="6">
        <v>368054</v>
      </c>
      <c r="D356" s="2" t="s">
        <v>277</v>
      </c>
      <c r="E356" s="2"/>
      <c r="F356" s="35">
        <v>1800</v>
      </c>
      <c r="G356" s="4">
        <v>389006.88</v>
      </c>
    </row>
    <row r="357" spans="2:7" x14ac:dyDescent="0.25">
      <c r="B357" s="6">
        <v>368055</v>
      </c>
      <c r="D357" s="2" t="s">
        <v>278</v>
      </c>
      <c r="E357" s="2"/>
      <c r="F357" s="35">
        <v>15568</v>
      </c>
      <c r="G357" s="4">
        <v>8002463.7400000002</v>
      </c>
    </row>
    <row r="358" spans="2:7" x14ac:dyDescent="0.25">
      <c r="B358" s="6">
        <v>368056</v>
      </c>
      <c r="D358" s="2" t="s">
        <v>279</v>
      </c>
      <c r="E358" s="2"/>
      <c r="F358" s="35">
        <v>5800</v>
      </c>
      <c r="G358" s="4">
        <v>4103372.42</v>
      </c>
    </row>
    <row r="359" spans="2:7" x14ac:dyDescent="0.25">
      <c r="B359" s="6">
        <v>368057</v>
      </c>
      <c r="D359" s="2" t="s">
        <v>280</v>
      </c>
      <c r="E359" s="2"/>
      <c r="F359" s="35">
        <v>666</v>
      </c>
      <c r="G359" s="4">
        <v>503420.61</v>
      </c>
    </row>
    <row r="360" spans="2:7" x14ac:dyDescent="0.25">
      <c r="B360" s="6">
        <v>368058</v>
      </c>
      <c r="D360" s="2" t="s">
        <v>281</v>
      </c>
      <c r="E360" s="2"/>
      <c r="F360" s="35">
        <v>1254</v>
      </c>
      <c r="G360" s="4">
        <v>1182594.7</v>
      </c>
    </row>
    <row r="361" spans="2:7" x14ac:dyDescent="0.25">
      <c r="B361" s="6">
        <v>368059</v>
      </c>
      <c r="D361" s="2" t="s">
        <v>282</v>
      </c>
      <c r="E361" s="2"/>
      <c r="F361" s="35">
        <v>293</v>
      </c>
      <c r="G361" s="4">
        <v>446846.63</v>
      </c>
    </row>
    <row r="362" spans="2:7" x14ac:dyDescent="0.25">
      <c r="B362" s="6">
        <v>368060</v>
      </c>
      <c r="D362" s="2" t="s">
        <v>283</v>
      </c>
      <c r="E362" s="2"/>
      <c r="F362" s="35">
        <v>213</v>
      </c>
      <c r="G362" s="4">
        <v>349848.77</v>
      </c>
    </row>
    <row r="363" spans="2:7" x14ac:dyDescent="0.25">
      <c r="B363" s="6">
        <v>368061</v>
      </c>
      <c r="D363" s="2" t="s">
        <v>284</v>
      </c>
      <c r="E363" s="2"/>
      <c r="F363" s="35">
        <v>81</v>
      </c>
      <c r="G363" s="4">
        <v>155475.60999999999</v>
      </c>
    </row>
    <row r="364" spans="2:7" x14ac:dyDescent="0.25">
      <c r="B364" s="6">
        <v>368062</v>
      </c>
      <c r="D364" s="2" t="s">
        <v>285</v>
      </c>
      <c r="E364" s="2"/>
      <c r="F364" s="35">
        <v>21</v>
      </c>
      <c r="G364" s="4">
        <v>46953.37</v>
      </c>
    </row>
    <row r="365" spans="2:7" x14ac:dyDescent="0.25">
      <c r="B365" s="6">
        <v>368063</v>
      </c>
      <c r="D365" s="2" t="s">
        <v>286</v>
      </c>
      <c r="E365" s="2"/>
      <c r="F365" s="35">
        <v>2</v>
      </c>
      <c r="G365" s="4">
        <v>10939.02</v>
      </c>
    </row>
    <row r="366" spans="2:7" x14ac:dyDescent="0.25">
      <c r="B366" s="6">
        <v>368064</v>
      </c>
      <c r="D366" s="2" t="s">
        <v>287</v>
      </c>
      <c r="E366" s="2"/>
      <c r="F366" s="35">
        <v>8</v>
      </c>
      <c r="G366" s="4">
        <v>21802.54</v>
      </c>
    </row>
    <row r="367" spans="2:7" x14ac:dyDescent="0.25">
      <c r="B367" s="6">
        <v>368070</v>
      </c>
      <c r="D367" s="2" t="s">
        <v>288</v>
      </c>
      <c r="E367" s="2"/>
      <c r="F367" s="35">
        <v>0</v>
      </c>
      <c r="G367" s="4">
        <v>0</v>
      </c>
    </row>
    <row r="368" spans="2:7" x14ac:dyDescent="0.25">
      <c r="B368" s="6">
        <v>368071</v>
      </c>
      <c r="D368" s="2" t="s">
        <v>289</v>
      </c>
      <c r="E368" s="2"/>
      <c r="F368" s="35">
        <v>235</v>
      </c>
      <c r="G368" s="4">
        <v>24241.67</v>
      </c>
    </row>
    <row r="369" spans="2:7" x14ac:dyDescent="0.25">
      <c r="B369" s="6">
        <v>368072</v>
      </c>
      <c r="D369" s="2" t="s">
        <v>290</v>
      </c>
      <c r="E369" s="2"/>
      <c r="F369" s="35">
        <v>264</v>
      </c>
      <c r="G369" s="4">
        <v>42061.8</v>
      </c>
    </row>
    <row r="370" spans="2:7" x14ac:dyDescent="0.25">
      <c r="B370" s="6">
        <v>368073</v>
      </c>
      <c r="D370" s="2" t="s">
        <v>291</v>
      </c>
      <c r="E370" s="2"/>
      <c r="F370" s="35">
        <v>147</v>
      </c>
      <c r="G370" s="4">
        <v>27769.62</v>
      </c>
    </row>
    <row r="371" spans="2:7" x14ac:dyDescent="0.25">
      <c r="B371" s="6">
        <v>368074</v>
      </c>
      <c r="D371" s="2" t="s">
        <v>292</v>
      </c>
      <c r="E371" s="2"/>
      <c r="F371" s="35">
        <v>2645</v>
      </c>
      <c r="G371" s="4">
        <v>997610.54</v>
      </c>
    </row>
    <row r="372" spans="2:7" x14ac:dyDescent="0.25">
      <c r="B372" s="6">
        <v>368075</v>
      </c>
      <c r="D372" s="2" t="s">
        <v>293</v>
      </c>
      <c r="E372" s="2"/>
      <c r="F372" s="35">
        <v>7004</v>
      </c>
      <c r="G372" s="4">
        <v>3496143.02</v>
      </c>
    </row>
    <row r="373" spans="2:7" x14ac:dyDescent="0.25">
      <c r="B373" s="6">
        <v>368076</v>
      </c>
      <c r="D373" s="2" t="s">
        <v>294</v>
      </c>
      <c r="E373" s="2"/>
      <c r="F373" s="35">
        <v>2318</v>
      </c>
      <c r="G373" s="4">
        <v>1500435.2</v>
      </c>
    </row>
    <row r="374" spans="2:7" x14ac:dyDescent="0.25">
      <c r="B374" s="6">
        <v>368077</v>
      </c>
      <c r="D374" s="2" t="s">
        <v>295</v>
      </c>
      <c r="E374" s="2"/>
      <c r="F374" s="35">
        <v>1</v>
      </c>
      <c r="G374" s="4">
        <v>1680.35</v>
      </c>
    </row>
    <row r="375" spans="2:7" x14ac:dyDescent="0.25">
      <c r="B375" s="6">
        <v>368078</v>
      </c>
      <c r="D375" s="2" t="s">
        <v>296</v>
      </c>
      <c r="E375" s="2"/>
      <c r="F375" s="35">
        <v>0</v>
      </c>
      <c r="G375" s="4">
        <v>0</v>
      </c>
    </row>
    <row r="376" spans="2:7" x14ac:dyDescent="0.25">
      <c r="B376" s="6">
        <v>368080</v>
      </c>
      <c r="D376" s="2" t="s">
        <v>297</v>
      </c>
      <c r="E376" s="2"/>
      <c r="F376" s="35">
        <v>0</v>
      </c>
      <c r="G376" s="4">
        <v>0</v>
      </c>
    </row>
    <row r="377" spans="2:7" x14ac:dyDescent="0.25">
      <c r="B377" s="6">
        <v>368081</v>
      </c>
      <c r="D377" s="2" t="s">
        <v>298</v>
      </c>
      <c r="E377" s="2"/>
      <c r="F377" s="35">
        <v>2</v>
      </c>
      <c r="G377" s="4">
        <v>1284.25</v>
      </c>
    </row>
    <row r="378" spans="2:7" x14ac:dyDescent="0.25">
      <c r="B378" s="6">
        <v>368100</v>
      </c>
      <c r="D378" s="2" t="s">
        <v>299</v>
      </c>
      <c r="E378" s="2"/>
      <c r="F378" s="35">
        <v>2035</v>
      </c>
      <c r="G378" s="4">
        <v>2799638.41</v>
      </c>
    </row>
    <row r="379" spans="2:7" x14ac:dyDescent="0.25">
      <c r="B379" s="6">
        <v>368101</v>
      </c>
      <c r="D379" s="2" t="s">
        <v>300</v>
      </c>
      <c r="E379" s="2"/>
      <c r="F379" s="35">
        <v>434</v>
      </c>
      <c r="G379" s="4">
        <v>653746.13</v>
      </c>
    </row>
    <row r="380" spans="2:7" x14ac:dyDescent="0.25">
      <c r="B380" s="6">
        <v>368102</v>
      </c>
      <c r="D380" s="2" t="s">
        <v>301</v>
      </c>
      <c r="E380" s="2"/>
      <c r="F380" s="35">
        <v>682</v>
      </c>
      <c r="G380" s="4">
        <v>1012691.27</v>
      </c>
    </row>
    <row r="381" spans="2:7" x14ac:dyDescent="0.25">
      <c r="B381" s="6">
        <v>368103</v>
      </c>
      <c r="D381" s="2" t="s">
        <v>302</v>
      </c>
      <c r="E381" s="2"/>
      <c r="F381" s="35">
        <v>310</v>
      </c>
      <c r="G381" s="4">
        <v>737719.42</v>
      </c>
    </row>
    <row r="382" spans="2:7" x14ac:dyDescent="0.25">
      <c r="B382" s="6">
        <v>368104</v>
      </c>
      <c r="D382" s="2" t="s">
        <v>303</v>
      </c>
      <c r="E382" s="2"/>
      <c r="F382" s="35">
        <v>106</v>
      </c>
      <c r="G382" s="4">
        <v>270974.46000000002</v>
      </c>
    </row>
    <row r="383" spans="2:7" x14ac:dyDescent="0.25">
      <c r="B383" s="6">
        <v>368105</v>
      </c>
      <c r="D383" s="2" t="s">
        <v>304</v>
      </c>
      <c r="E383" s="2"/>
      <c r="F383" s="35">
        <v>66</v>
      </c>
      <c r="G383" s="4">
        <v>302578.62</v>
      </c>
    </row>
    <row r="384" spans="2:7" x14ac:dyDescent="0.25">
      <c r="B384" s="6">
        <v>368106</v>
      </c>
      <c r="D384" s="2" t="s">
        <v>305</v>
      </c>
      <c r="E384" s="2"/>
      <c r="F384" s="35">
        <v>80</v>
      </c>
      <c r="G384" s="4">
        <v>541403.82999999996</v>
      </c>
    </row>
    <row r="385" spans="2:7" x14ac:dyDescent="0.25">
      <c r="B385" s="6">
        <v>368107</v>
      </c>
      <c r="D385" s="2" t="s">
        <v>306</v>
      </c>
      <c r="E385" s="2"/>
      <c r="F385" s="35">
        <v>51</v>
      </c>
      <c r="G385" s="4">
        <v>397176.59</v>
      </c>
    </row>
    <row r="386" spans="2:7" x14ac:dyDescent="0.25">
      <c r="B386" s="6">
        <v>368108</v>
      </c>
      <c r="D386" s="2" t="s">
        <v>307</v>
      </c>
      <c r="E386" s="2"/>
      <c r="F386" s="35">
        <v>28</v>
      </c>
      <c r="G386" s="4">
        <v>251632.4</v>
      </c>
    </row>
    <row r="387" spans="2:7" x14ac:dyDescent="0.25">
      <c r="B387" s="6">
        <v>368109</v>
      </c>
      <c r="D387" s="2" t="s">
        <v>308</v>
      </c>
      <c r="E387" s="2"/>
      <c r="F387" s="35">
        <v>4</v>
      </c>
      <c r="G387" s="4">
        <v>43433.13</v>
      </c>
    </row>
    <row r="388" spans="2:7" x14ac:dyDescent="0.25">
      <c r="B388" s="6">
        <v>368110</v>
      </c>
      <c r="D388" s="2" t="s">
        <v>309</v>
      </c>
      <c r="E388" s="2"/>
      <c r="F388" s="35">
        <v>14</v>
      </c>
      <c r="G388" s="4">
        <v>185881.08</v>
      </c>
    </row>
    <row r="389" spans="2:7" x14ac:dyDescent="0.25">
      <c r="B389" s="6">
        <v>368111</v>
      </c>
      <c r="D389" s="2" t="s">
        <v>310</v>
      </c>
      <c r="E389" s="2"/>
      <c r="F389" s="35">
        <v>6</v>
      </c>
      <c r="G389" s="4">
        <v>98809.49</v>
      </c>
    </row>
    <row r="390" spans="2:7" x14ac:dyDescent="0.25">
      <c r="B390" s="6">
        <v>368112</v>
      </c>
      <c r="D390" s="2" t="s">
        <v>311</v>
      </c>
      <c r="E390" s="2"/>
      <c r="F390" s="35">
        <v>39</v>
      </c>
      <c r="G390" s="4">
        <v>135089.85999999999</v>
      </c>
    </row>
    <row r="391" spans="2:7" x14ac:dyDescent="0.25">
      <c r="B391" s="6">
        <v>368113</v>
      </c>
      <c r="D391" s="2" t="s">
        <v>312</v>
      </c>
      <c r="E391" s="2"/>
      <c r="F391" s="35">
        <v>4</v>
      </c>
      <c r="G391" s="4">
        <v>71706.990000000005</v>
      </c>
    </row>
    <row r="392" spans="2:7" x14ac:dyDescent="0.25">
      <c r="B392" s="6">
        <v>368114</v>
      </c>
      <c r="D392" s="2" t="s">
        <v>313</v>
      </c>
      <c r="E392" s="2"/>
      <c r="F392" s="35">
        <v>1</v>
      </c>
      <c r="G392" s="4">
        <v>2637.44</v>
      </c>
    </row>
    <row r="393" spans="2:7" x14ac:dyDescent="0.25">
      <c r="B393" s="6">
        <v>368115</v>
      </c>
      <c r="D393" s="2" t="s">
        <v>314</v>
      </c>
      <c r="E393" s="2"/>
      <c r="F393" s="35">
        <v>3</v>
      </c>
      <c r="G393" s="4">
        <v>15489.14</v>
      </c>
    </row>
    <row r="394" spans="2:7" x14ac:dyDescent="0.25">
      <c r="B394" s="6">
        <v>368116</v>
      </c>
      <c r="D394" s="2" t="s">
        <v>315</v>
      </c>
      <c r="E394" s="2"/>
      <c r="F394" s="35">
        <v>27</v>
      </c>
      <c r="G394" s="4">
        <v>43820.49</v>
      </c>
    </row>
    <row r="395" spans="2:7" x14ac:dyDescent="0.25">
      <c r="B395" s="6">
        <v>368117</v>
      </c>
      <c r="D395" s="2" t="s">
        <v>316</v>
      </c>
      <c r="E395" s="2"/>
      <c r="F395" s="35">
        <v>16</v>
      </c>
      <c r="G395" s="4">
        <v>42308.24</v>
      </c>
    </row>
    <row r="396" spans="2:7" x14ac:dyDescent="0.25">
      <c r="B396" s="6">
        <v>368118</v>
      </c>
      <c r="D396" s="2" t="s">
        <v>317</v>
      </c>
      <c r="E396" s="2"/>
      <c r="F396" s="35">
        <v>4</v>
      </c>
      <c r="G396" s="4">
        <v>6618.98</v>
      </c>
    </row>
    <row r="397" spans="2:7" x14ac:dyDescent="0.25">
      <c r="B397" s="6">
        <v>368119</v>
      </c>
      <c r="D397" s="2" t="s">
        <v>318</v>
      </c>
      <c r="E397" s="2"/>
      <c r="F397" s="35">
        <v>3</v>
      </c>
      <c r="G397" s="4">
        <v>13235.28</v>
      </c>
    </row>
    <row r="398" spans="2:7" x14ac:dyDescent="0.25">
      <c r="B398" s="6">
        <v>368120</v>
      </c>
      <c r="D398" s="2" t="s">
        <v>319</v>
      </c>
      <c r="E398" s="2"/>
      <c r="F398" s="35">
        <v>1</v>
      </c>
      <c r="G398" s="4">
        <v>1215</v>
      </c>
    </row>
    <row r="399" spans="2:7" x14ac:dyDescent="0.25">
      <c r="B399" s="6">
        <v>368121</v>
      </c>
      <c r="D399" s="2" t="s">
        <v>320</v>
      </c>
      <c r="E399" s="2"/>
      <c r="F399" s="35">
        <v>0</v>
      </c>
      <c r="G399" s="4">
        <v>0</v>
      </c>
    </row>
    <row r="400" spans="2:7" x14ac:dyDescent="0.25">
      <c r="B400" s="6">
        <v>368122</v>
      </c>
      <c r="D400" s="2" t="s">
        <v>321</v>
      </c>
      <c r="E400" s="2"/>
      <c r="F400" s="35">
        <v>14</v>
      </c>
      <c r="G400" s="4">
        <v>186577.19</v>
      </c>
    </row>
    <row r="401" spans="2:7" x14ac:dyDescent="0.25">
      <c r="B401" s="6">
        <v>368123</v>
      </c>
      <c r="D401" s="2" t="s">
        <v>322</v>
      </c>
      <c r="E401" s="2"/>
      <c r="F401" s="35">
        <v>0</v>
      </c>
      <c r="G401" s="4">
        <v>0</v>
      </c>
    </row>
    <row r="402" spans="2:7" x14ac:dyDescent="0.25">
      <c r="B402" s="6">
        <v>368124</v>
      </c>
      <c r="D402" s="2" t="s">
        <v>323</v>
      </c>
      <c r="E402" s="2"/>
      <c r="F402" s="35">
        <v>2</v>
      </c>
      <c r="G402" s="4">
        <v>4350.71</v>
      </c>
    </row>
    <row r="403" spans="2:7" x14ac:dyDescent="0.25">
      <c r="B403" s="6">
        <v>368125</v>
      </c>
      <c r="D403" s="2" t="s">
        <v>324</v>
      </c>
      <c r="E403" s="2"/>
      <c r="F403" s="36">
        <v>5</v>
      </c>
      <c r="G403" s="5">
        <v>38571.019999999997</v>
      </c>
    </row>
    <row r="404" spans="2:7" x14ac:dyDescent="0.25">
      <c r="G404" s="3"/>
    </row>
    <row r="405" spans="2:7" ht="13.8" x14ac:dyDescent="0.25">
      <c r="B405" s="1"/>
      <c r="C405" s="1"/>
      <c r="D405" s="9" t="s">
        <v>388</v>
      </c>
      <c r="E405" s="9"/>
      <c r="F405" s="34">
        <f>SUM(F343:F404)</f>
        <v>91762</v>
      </c>
      <c r="G405" s="10">
        <f>SUM(G343:G404)</f>
        <v>37369692.780000009</v>
      </c>
    </row>
    <row r="406" spans="2:7" x14ac:dyDescent="0.25">
      <c r="B406" s="1"/>
      <c r="D406" s="1"/>
      <c r="E406" s="1"/>
      <c r="F406" s="1"/>
      <c r="G406" s="1"/>
    </row>
    <row r="407" spans="2:7" x14ac:dyDescent="0.25">
      <c r="B407" s="6">
        <v>369010</v>
      </c>
      <c r="D407" s="2" t="s">
        <v>325</v>
      </c>
      <c r="E407" s="2"/>
      <c r="F407" s="35">
        <v>4434</v>
      </c>
      <c r="G407" s="4">
        <v>1685428.79</v>
      </c>
    </row>
    <row r="408" spans="2:7" x14ac:dyDescent="0.25">
      <c r="B408" s="6">
        <v>369011</v>
      </c>
      <c r="D408" s="2" t="s">
        <v>326</v>
      </c>
      <c r="E408" s="2"/>
      <c r="F408" s="35">
        <v>1029813</v>
      </c>
      <c r="G408" s="4">
        <v>145401.23000000001</v>
      </c>
    </row>
    <row r="409" spans="2:7" x14ac:dyDescent="0.25">
      <c r="B409" s="6">
        <v>369012</v>
      </c>
      <c r="D409" s="2" t="s">
        <v>327</v>
      </c>
      <c r="E409" s="2"/>
      <c r="F409" s="35">
        <v>29943</v>
      </c>
      <c r="G409" s="4">
        <v>8207.02</v>
      </c>
    </row>
    <row r="410" spans="2:7" x14ac:dyDescent="0.25">
      <c r="B410" s="6">
        <v>369013</v>
      </c>
      <c r="D410" s="2" t="s">
        <v>328</v>
      </c>
      <c r="E410" s="2"/>
      <c r="F410" s="35">
        <v>189233</v>
      </c>
      <c r="G410" s="4">
        <v>59707.54</v>
      </c>
    </row>
    <row r="411" spans="2:7" x14ac:dyDescent="0.25">
      <c r="B411" s="6">
        <v>369014</v>
      </c>
      <c r="D411" s="2" t="s">
        <v>329</v>
      </c>
      <c r="E411" s="2"/>
      <c r="F411" s="35">
        <v>438924</v>
      </c>
      <c r="G411" s="4">
        <v>257801.88</v>
      </c>
    </row>
    <row r="412" spans="2:7" x14ac:dyDescent="0.25">
      <c r="B412" s="6">
        <v>369015</v>
      </c>
      <c r="D412" s="2" t="s">
        <v>330</v>
      </c>
      <c r="E412" s="2"/>
      <c r="F412" s="35">
        <v>4453101</v>
      </c>
      <c r="G412" s="4">
        <v>6157964.2400000002</v>
      </c>
    </row>
    <row r="413" spans="2:7" x14ac:dyDescent="0.25">
      <c r="B413" s="6">
        <v>369016</v>
      </c>
      <c r="D413" s="2" t="s">
        <v>331</v>
      </c>
      <c r="E413" s="2"/>
      <c r="F413" s="35">
        <v>87597</v>
      </c>
      <c r="G413" s="4">
        <v>228388.61</v>
      </c>
    </row>
    <row r="414" spans="2:7" x14ac:dyDescent="0.25">
      <c r="B414" s="6">
        <v>369018</v>
      </c>
      <c r="D414" s="2" t="s">
        <v>332</v>
      </c>
      <c r="E414" s="2"/>
      <c r="F414" s="35">
        <v>185066</v>
      </c>
      <c r="G414" s="4">
        <v>215075.05</v>
      </c>
    </row>
    <row r="415" spans="2:7" x14ac:dyDescent="0.25">
      <c r="B415" s="6">
        <v>369019</v>
      </c>
      <c r="D415" s="2" t="s">
        <v>333</v>
      </c>
      <c r="E415" s="2"/>
      <c r="F415" s="35">
        <v>0</v>
      </c>
      <c r="G415" s="4">
        <v>0</v>
      </c>
    </row>
    <row r="416" spans="2:7" x14ac:dyDescent="0.25">
      <c r="B416" s="6">
        <v>369021</v>
      </c>
      <c r="D416" s="2" t="s">
        <v>334</v>
      </c>
      <c r="E416" s="2"/>
      <c r="F416" s="35">
        <v>2834409</v>
      </c>
      <c r="G416" s="4">
        <v>10768417.470000001</v>
      </c>
    </row>
    <row r="417" spans="2:7" x14ac:dyDescent="0.25">
      <c r="B417" s="6">
        <v>369022</v>
      </c>
      <c r="D417" s="2" t="s">
        <v>335</v>
      </c>
      <c r="E417" s="2"/>
      <c r="F417" s="35">
        <v>265369</v>
      </c>
      <c r="G417" s="4">
        <v>4930087.21</v>
      </c>
    </row>
    <row r="418" spans="2:7" x14ac:dyDescent="0.25">
      <c r="B418" s="6">
        <v>369023</v>
      </c>
      <c r="D418" s="2" t="s">
        <v>336</v>
      </c>
      <c r="E418" s="2"/>
      <c r="F418" s="35">
        <v>31079</v>
      </c>
      <c r="G418" s="4">
        <v>272607.12</v>
      </c>
    </row>
    <row r="419" spans="2:7" x14ac:dyDescent="0.25">
      <c r="B419" s="6">
        <v>369040</v>
      </c>
      <c r="D419" s="2" t="s">
        <v>337</v>
      </c>
      <c r="E419" s="2"/>
      <c r="F419" s="35">
        <v>1084378</v>
      </c>
      <c r="G419" s="4">
        <v>3466295.82</v>
      </c>
    </row>
    <row r="420" spans="2:7" x14ac:dyDescent="0.25">
      <c r="B420" s="6">
        <v>369041</v>
      </c>
      <c r="D420" s="2" t="s">
        <v>338</v>
      </c>
      <c r="E420" s="2"/>
      <c r="F420" s="35">
        <v>131451</v>
      </c>
      <c r="G420" s="4">
        <v>1228129.3700000001</v>
      </c>
    </row>
    <row r="421" spans="2:7" x14ac:dyDescent="0.25">
      <c r="B421" s="6">
        <v>369100</v>
      </c>
      <c r="D421" s="2" t="s">
        <v>339</v>
      </c>
      <c r="E421" s="2"/>
      <c r="F421" s="36">
        <v>0</v>
      </c>
      <c r="G421" s="5">
        <v>0</v>
      </c>
    </row>
    <row r="422" spans="2:7" x14ac:dyDescent="0.25">
      <c r="G422" s="3"/>
    </row>
    <row r="423" spans="2:7" ht="13.8" x14ac:dyDescent="0.25">
      <c r="B423" s="1"/>
      <c r="C423" s="1"/>
      <c r="D423" s="9" t="s">
        <v>389</v>
      </c>
      <c r="E423" s="9"/>
      <c r="F423" s="38">
        <f>SUM(F407:F422)</f>
        <v>10764797</v>
      </c>
      <c r="G423" s="10">
        <f>SUM(G407:G422)</f>
        <v>29423511.350000005</v>
      </c>
    </row>
    <row r="424" spans="2:7" x14ac:dyDescent="0.25">
      <c r="B424" s="1"/>
      <c r="D424" s="1"/>
      <c r="E424" s="1"/>
      <c r="F424" s="1"/>
      <c r="G424" s="1"/>
    </row>
    <row r="425" spans="2:7" x14ac:dyDescent="0.25">
      <c r="B425" s="6">
        <v>370010</v>
      </c>
      <c r="D425" s="2" t="s">
        <v>340</v>
      </c>
      <c r="E425" s="2"/>
      <c r="F425" s="35">
        <v>6322</v>
      </c>
      <c r="G425" s="4">
        <v>954877.23</v>
      </c>
    </row>
    <row r="426" spans="2:7" x14ac:dyDescent="0.25">
      <c r="B426" s="6">
        <v>370011</v>
      </c>
      <c r="D426" s="2" t="s">
        <v>341</v>
      </c>
      <c r="E426" s="2"/>
      <c r="F426" s="35">
        <v>1961</v>
      </c>
      <c r="G426" s="4">
        <v>510040.57</v>
      </c>
    </row>
    <row r="427" spans="2:7" x14ac:dyDescent="0.25">
      <c r="B427" s="6">
        <v>370012</v>
      </c>
      <c r="D427" s="2" t="s">
        <v>342</v>
      </c>
      <c r="E427" s="2"/>
      <c r="F427" s="35">
        <v>14966</v>
      </c>
      <c r="G427" s="4">
        <v>296591</v>
      </c>
    </row>
    <row r="428" spans="2:7" x14ac:dyDescent="0.25">
      <c r="B428" s="6">
        <v>370013</v>
      </c>
      <c r="D428" s="2" t="s">
        <v>343</v>
      </c>
      <c r="E428" s="2"/>
      <c r="F428" s="35">
        <v>0</v>
      </c>
      <c r="G428" s="4">
        <v>0</v>
      </c>
    </row>
    <row r="429" spans="2:7" x14ac:dyDescent="0.25">
      <c r="B429" s="6">
        <v>370014</v>
      </c>
      <c r="D429" s="2" t="s">
        <v>344</v>
      </c>
      <c r="E429" s="2"/>
      <c r="F429" s="35">
        <v>500</v>
      </c>
      <c r="G429" s="4">
        <v>26756</v>
      </c>
    </row>
    <row r="430" spans="2:7" x14ac:dyDescent="0.25">
      <c r="B430" s="6">
        <v>370015</v>
      </c>
      <c r="D430" s="2" t="s">
        <v>345</v>
      </c>
      <c r="E430" s="2"/>
      <c r="F430" s="35">
        <v>867</v>
      </c>
      <c r="G430" s="4">
        <v>65991.7</v>
      </c>
    </row>
    <row r="431" spans="2:7" x14ac:dyDescent="0.25">
      <c r="B431" s="6">
        <v>370016</v>
      </c>
      <c r="D431" s="2" t="s">
        <v>346</v>
      </c>
      <c r="E431" s="2"/>
      <c r="F431" s="35">
        <v>57804</v>
      </c>
      <c r="G431" s="4">
        <v>3216889.53</v>
      </c>
    </row>
    <row r="432" spans="2:7" x14ac:dyDescent="0.25">
      <c r="B432" s="6">
        <v>370017</v>
      </c>
      <c r="D432" s="2" t="s">
        <v>347</v>
      </c>
      <c r="E432" s="2"/>
      <c r="F432" s="35">
        <v>3906</v>
      </c>
      <c r="G432" s="4">
        <v>861055.1</v>
      </c>
    </row>
    <row r="433" spans="2:7" x14ac:dyDescent="0.25">
      <c r="B433" s="6">
        <v>370018</v>
      </c>
      <c r="D433" s="2" t="s">
        <v>348</v>
      </c>
      <c r="E433" s="2"/>
      <c r="F433" s="35">
        <v>0</v>
      </c>
      <c r="G433" s="4">
        <v>0</v>
      </c>
    </row>
    <row r="434" spans="2:7" x14ac:dyDescent="0.25">
      <c r="B434" s="6">
        <v>370019</v>
      </c>
      <c r="D434" s="2" t="s">
        <v>349</v>
      </c>
      <c r="E434" s="2"/>
      <c r="F434" s="35">
        <v>28</v>
      </c>
      <c r="G434" s="4">
        <v>1825.28</v>
      </c>
    </row>
    <row r="435" spans="2:7" x14ac:dyDescent="0.25">
      <c r="B435" s="6">
        <v>370020</v>
      </c>
      <c r="D435" s="2" t="s">
        <v>350</v>
      </c>
      <c r="E435" s="2"/>
      <c r="F435" s="35">
        <v>10</v>
      </c>
      <c r="G435" s="4">
        <v>12824.11</v>
      </c>
    </row>
    <row r="436" spans="2:7" x14ac:dyDescent="0.25">
      <c r="B436" s="6">
        <v>370021</v>
      </c>
      <c r="D436" s="2" t="s">
        <v>351</v>
      </c>
      <c r="E436" s="2"/>
      <c r="F436" s="35">
        <v>3</v>
      </c>
      <c r="G436" s="4">
        <v>8587.1200000000008</v>
      </c>
    </row>
    <row r="437" spans="2:7" x14ac:dyDescent="0.25">
      <c r="B437" s="6">
        <v>370022</v>
      </c>
      <c r="D437" s="2" t="s">
        <v>352</v>
      </c>
      <c r="E437" s="2"/>
      <c r="F437" s="35">
        <v>1</v>
      </c>
      <c r="G437" s="4">
        <v>51.89</v>
      </c>
    </row>
    <row r="438" spans="2:7" x14ac:dyDescent="0.25">
      <c r="B438" s="6">
        <v>370023</v>
      </c>
      <c r="D438" s="2" t="s">
        <v>353</v>
      </c>
      <c r="E438" s="2"/>
      <c r="F438" s="35">
        <v>1000</v>
      </c>
      <c r="G438" s="4">
        <v>136877.5</v>
      </c>
    </row>
    <row r="439" spans="2:7" x14ac:dyDescent="0.25">
      <c r="B439" s="6">
        <v>370024</v>
      </c>
      <c r="D439" s="2" t="s">
        <v>354</v>
      </c>
      <c r="E439" s="2"/>
      <c r="F439" s="35">
        <v>12</v>
      </c>
      <c r="G439" s="4">
        <v>3321</v>
      </c>
    </row>
    <row r="440" spans="2:7" x14ac:dyDescent="0.25">
      <c r="B440" s="6">
        <v>370025</v>
      </c>
      <c r="D440" s="2" t="s">
        <v>355</v>
      </c>
      <c r="E440" s="2"/>
      <c r="F440" s="35">
        <v>100</v>
      </c>
      <c r="G440" s="4">
        <v>17702.96</v>
      </c>
    </row>
    <row r="441" spans="2:7" x14ac:dyDescent="0.25">
      <c r="B441" s="6">
        <v>370050</v>
      </c>
      <c r="D441" s="2" t="s">
        <v>356</v>
      </c>
      <c r="E441" s="2"/>
      <c r="F441" s="35">
        <v>18747</v>
      </c>
      <c r="G441" s="4">
        <v>1801588.72</v>
      </c>
    </row>
    <row r="442" spans="2:7" x14ac:dyDescent="0.25">
      <c r="B442" s="6">
        <v>370051</v>
      </c>
      <c r="D442" s="2" t="s">
        <v>357</v>
      </c>
      <c r="E442" s="2"/>
      <c r="F442" s="35">
        <v>742</v>
      </c>
      <c r="G442" s="4">
        <v>189044.98</v>
      </c>
    </row>
    <row r="443" spans="2:7" x14ac:dyDescent="0.25">
      <c r="B443" s="6">
        <v>370052</v>
      </c>
      <c r="D443" s="2" t="s">
        <v>358</v>
      </c>
      <c r="E443" s="2"/>
      <c r="F443" s="35">
        <v>825</v>
      </c>
      <c r="G443" s="4">
        <v>1661850.31</v>
      </c>
    </row>
    <row r="444" spans="2:7" x14ac:dyDescent="0.25">
      <c r="B444" s="6">
        <v>370053</v>
      </c>
      <c r="D444" s="2" t="s">
        <v>359</v>
      </c>
      <c r="E444" s="2"/>
      <c r="F444" s="35">
        <v>12</v>
      </c>
      <c r="G444" s="4">
        <v>109158.21</v>
      </c>
    </row>
    <row r="445" spans="2:7" x14ac:dyDescent="0.25">
      <c r="B445" s="6">
        <v>370054</v>
      </c>
      <c r="D445" s="2" t="s">
        <v>360</v>
      </c>
      <c r="E445" s="2"/>
      <c r="F445" s="36">
        <v>2</v>
      </c>
      <c r="G445" s="5">
        <v>41638.300000000003</v>
      </c>
    </row>
    <row r="446" spans="2:7" x14ac:dyDescent="0.25">
      <c r="G446" s="3"/>
    </row>
    <row r="447" spans="2:7" ht="13.8" x14ac:dyDescent="0.25">
      <c r="B447" s="1"/>
      <c r="C447" s="1"/>
      <c r="D447" s="9" t="s">
        <v>390</v>
      </c>
      <c r="E447" s="9"/>
      <c r="F447" s="34">
        <f>SUM(F425:F446)</f>
        <v>107808</v>
      </c>
      <c r="G447" s="10">
        <f>SUM(G425:G446)</f>
        <v>9916671.5100000016</v>
      </c>
    </row>
    <row r="448" spans="2:7" x14ac:dyDescent="0.25">
      <c r="B448" s="1"/>
      <c r="D448" s="1"/>
      <c r="E448" s="1"/>
      <c r="F448" s="1"/>
      <c r="G448" s="1"/>
    </row>
    <row r="449" spans="2:11" x14ac:dyDescent="0.25">
      <c r="B449" s="6">
        <v>371010</v>
      </c>
      <c r="D449" s="2" t="s">
        <v>361</v>
      </c>
      <c r="E449" s="2"/>
      <c r="F449" s="35">
        <v>14572</v>
      </c>
      <c r="G449" s="4">
        <v>3220576.43</v>
      </c>
      <c r="K449" s="17">
        <f>G449</f>
        <v>3220576.43</v>
      </c>
    </row>
    <row r="450" spans="2:11" x14ac:dyDescent="0.25">
      <c r="B450" s="6">
        <v>371011</v>
      </c>
      <c r="D450" s="2" t="s">
        <v>362</v>
      </c>
      <c r="E450" s="2"/>
      <c r="F450" s="35">
        <v>183</v>
      </c>
      <c r="G450" s="4">
        <v>48022.559999999998</v>
      </c>
      <c r="K450" s="17">
        <f t="shared" ref="K450:K457" si="0">G450</f>
        <v>48022.559999999998</v>
      </c>
    </row>
    <row r="451" spans="2:11" x14ac:dyDescent="0.25">
      <c r="B451" s="6">
        <v>371012</v>
      </c>
      <c r="D451" s="2" t="s">
        <v>363</v>
      </c>
      <c r="E451" s="2"/>
      <c r="F451" s="35">
        <v>650</v>
      </c>
      <c r="G451" s="4">
        <v>252723.26</v>
      </c>
      <c r="K451" s="17">
        <f t="shared" si="0"/>
        <v>252723.26</v>
      </c>
    </row>
    <row r="452" spans="2:11" x14ac:dyDescent="0.25">
      <c r="B452" s="6">
        <v>371013</v>
      </c>
      <c r="D452" s="2" t="s">
        <v>364</v>
      </c>
      <c r="E452" s="2"/>
      <c r="F452" s="35">
        <v>379</v>
      </c>
      <c r="G452" s="4">
        <v>164776.60999999999</v>
      </c>
      <c r="K452" s="17">
        <f t="shared" si="0"/>
        <v>164776.60999999999</v>
      </c>
    </row>
    <row r="453" spans="2:11" x14ac:dyDescent="0.25">
      <c r="B453" s="6">
        <v>371014</v>
      </c>
      <c r="D453" s="2" t="s">
        <v>365</v>
      </c>
      <c r="E453" s="2"/>
      <c r="F453" s="35">
        <v>8</v>
      </c>
      <c r="G453" s="4">
        <v>4069.02</v>
      </c>
      <c r="K453" s="17">
        <f t="shared" si="0"/>
        <v>4069.02</v>
      </c>
    </row>
    <row r="454" spans="2:11" x14ac:dyDescent="0.25">
      <c r="B454" s="6">
        <v>371015</v>
      </c>
      <c r="D454" s="2" t="s">
        <v>366</v>
      </c>
      <c r="E454" s="2"/>
      <c r="F454" s="35">
        <v>1877</v>
      </c>
      <c r="G454" s="4">
        <v>828199.22</v>
      </c>
      <c r="K454" s="17">
        <f t="shared" si="0"/>
        <v>828199.22</v>
      </c>
    </row>
    <row r="455" spans="2:11" x14ac:dyDescent="0.25">
      <c r="B455" s="6">
        <v>371016</v>
      </c>
      <c r="D455" s="2" t="s">
        <v>367</v>
      </c>
      <c r="E455" s="2"/>
      <c r="F455" s="35">
        <v>49</v>
      </c>
      <c r="G455" s="4">
        <v>29416.44</v>
      </c>
      <c r="K455" s="17">
        <f t="shared" si="0"/>
        <v>29416.44</v>
      </c>
    </row>
    <row r="456" spans="2:11" x14ac:dyDescent="0.25">
      <c r="B456" s="6">
        <v>371017</v>
      </c>
      <c r="D456" s="2" t="s">
        <v>368</v>
      </c>
      <c r="E456" s="2"/>
      <c r="F456" s="35">
        <v>49</v>
      </c>
      <c r="G456" s="4">
        <v>47815.39</v>
      </c>
      <c r="K456" s="17">
        <f t="shared" si="0"/>
        <v>47815.39</v>
      </c>
    </row>
    <row r="457" spans="2:11" x14ac:dyDescent="0.25">
      <c r="B457" s="6">
        <v>371018</v>
      </c>
      <c r="D457" s="2" t="s">
        <v>369</v>
      </c>
      <c r="E457" s="2"/>
      <c r="F457" s="36">
        <v>33</v>
      </c>
      <c r="G457" s="5">
        <v>48528.46</v>
      </c>
      <c r="K457" s="17">
        <f t="shared" si="0"/>
        <v>48528.46</v>
      </c>
    </row>
    <row r="458" spans="2:11" x14ac:dyDescent="0.25">
      <c r="G458" s="3"/>
    </row>
    <row r="459" spans="2:11" ht="13.8" x14ac:dyDescent="0.25">
      <c r="B459" s="1"/>
      <c r="C459" s="1"/>
      <c r="D459" s="9" t="s">
        <v>391</v>
      </c>
      <c r="E459" s="9"/>
      <c r="F459" s="34">
        <f>SUM(F449:F458)</f>
        <v>17800</v>
      </c>
      <c r="G459" s="10">
        <f>SUM(G449:G458)</f>
        <v>4644127.3899999997</v>
      </c>
    </row>
    <row r="460" spans="2:11" x14ac:dyDescent="0.25">
      <c r="B460" s="1"/>
      <c r="D460" s="1"/>
      <c r="E460" s="1"/>
      <c r="F460" s="1"/>
      <c r="G460" s="1"/>
    </row>
    <row r="461" spans="2:11" x14ac:dyDescent="0.25">
      <c r="B461" s="6">
        <v>373007</v>
      </c>
      <c r="D461" s="2" t="s">
        <v>370</v>
      </c>
      <c r="E461" s="2"/>
      <c r="F461" s="35">
        <v>27</v>
      </c>
      <c r="G461" s="4">
        <v>37899.230000000003</v>
      </c>
      <c r="K461" s="17">
        <f>G461</f>
        <v>37899.230000000003</v>
      </c>
    </row>
    <row r="462" spans="2:11" x14ac:dyDescent="0.25">
      <c r="B462" s="6">
        <v>373008</v>
      </c>
      <c r="D462" s="2" t="s">
        <v>371</v>
      </c>
      <c r="E462" s="2"/>
      <c r="F462" s="35">
        <v>14</v>
      </c>
      <c r="G462" s="4">
        <v>7385.28</v>
      </c>
      <c r="K462" s="17">
        <f t="shared" ref="K462:K473" si="1">G462</f>
        <v>7385.28</v>
      </c>
    </row>
    <row r="463" spans="2:11" x14ac:dyDescent="0.25">
      <c r="B463" s="6">
        <v>373009</v>
      </c>
      <c r="D463" s="2" t="s">
        <v>372</v>
      </c>
      <c r="E463" s="2"/>
      <c r="F463" s="35">
        <v>1</v>
      </c>
      <c r="G463" s="4">
        <v>700.71</v>
      </c>
      <c r="K463" s="17">
        <f t="shared" si="1"/>
        <v>700.71</v>
      </c>
    </row>
    <row r="464" spans="2:11" x14ac:dyDescent="0.25">
      <c r="B464" s="6">
        <v>373010</v>
      </c>
      <c r="D464" s="2" t="s">
        <v>373</v>
      </c>
      <c r="E464" s="2"/>
      <c r="F464" s="35">
        <v>2047</v>
      </c>
      <c r="G464" s="4">
        <v>473769.04</v>
      </c>
      <c r="K464" s="17">
        <f t="shared" si="1"/>
        <v>473769.04</v>
      </c>
    </row>
    <row r="465" spans="2:11" x14ac:dyDescent="0.25">
      <c r="B465" s="6">
        <v>373011</v>
      </c>
      <c r="D465" s="2" t="s">
        <v>374</v>
      </c>
      <c r="E465" s="2"/>
      <c r="F465" s="35">
        <v>21</v>
      </c>
      <c r="G465" s="4">
        <v>1721.55</v>
      </c>
      <c r="K465" s="17">
        <f t="shared" si="1"/>
        <v>1721.55</v>
      </c>
    </row>
    <row r="466" spans="2:11" x14ac:dyDescent="0.25">
      <c r="B466" s="6">
        <v>373012</v>
      </c>
      <c r="D466" s="2" t="s">
        <v>375</v>
      </c>
      <c r="E466" s="2"/>
      <c r="F466" s="35">
        <v>182</v>
      </c>
      <c r="G466" s="4">
        <v>78871.100000000006</v>
      </c>
      <c r="K466" s="17">
        <f t="shared" si="1"/>
        <v>78871.100000000006</v>
      </c>
    </row>
    <row r="467" spans="2:11" x14ac:dyDescent="0.25">
      <c r="B467" s="6">
        <v>373013</v>
      </c>
      <c r="D467" s="2" t="s">
        <v>376</v>
      </c>
      <c r="E467" s="2"/>
      <c r="F467" s="35">
        <v>6</v>
      </c>
      <c r="G467" s="4">
        <v>832.44</v>
      </c>
      <c r="K467" s="17">
        <f t="shared" si="1"/>
        <v>832.44</v>
      </c>
    </row>
    <row r="468" spans="2:11" x14ac:dyDescent="0.25">
      <c r="B468" s="6">
        <v>373014</v>
      </c>
      <c r="D468" s="2" t="s">
        <v>377</v>
      </c>
      <c r="E468" s="2"/>
      <c r="F468" s="35">
        <v>10</v>
      </c>
      <c r="G468" s="4">
        <v>2164.1</v>
      </c>
      <c r="K468" s="17">
        <f t="shared" si="1"/>
        <v>2164.1</v>
      </c>
    </row>
    <row r="469" spans="2:11" x14ac:dyDescent="0.25">
      <c r="B469" s="6">
        <v>373015</v>
      </c>
      <c r="D469" s="2" t="s">
        <v>378</v>
      </c>
      <c r="E469" s="2"/>
      <c r="F469" s="35">
        <v>6</v>
      </c>
      <c r="G469" s="4">
        <v>845.35</v>
      </c>
      <c r="K469" s="17">
        <f t="shared" si="1"/>
        <v>845.35</v>
      </c>
    </row>
    <row r="470" spans="2:11" x14ac:dyDescent="0.25">
      <c r="B470" s="6">
        <v>373016</v>
      </c>
      <c r="D470" s="2" t="s">
        <v>379</v>
      </c>
      <c r="E470" s="2"/>
      <c r="F470" s="35">
        <v>25</v>
      </c>
      <c r="G470" s="4">
        <v>1459.85</v>
      </c>
      <c r="K470" s="17">
        <f t="shared" si="1"/>
        <v>1459.85</v>
      </c>
    </row>
    <row r="471" spans="2:11" x14ac:dyDescent="0.25">
      <c r="B471" s="6">
        <v>373017</v>
      </c>
      <c r="D471" s="2" t="s">
        <v>380</v>
      </c>
      <c r="E471" s="2"/>
      <c r="F471" s="35">
        <v>71</v>
      </c>
      <c r="G471" s="4">
        <v>5259.79</v>
      </c>
      <c r="K471" s="17">
        <f t="shared" si="1"/>
        <v>5259.79</v>
      </c>
    </row>
    <row r="472" spans="2:11" x14ac:dyDescent="0.25">
      <c r="B472" s="6">
        <v>373018</v>
      </c>
      <c r="D472" s="2" t="s">
        <v>381</v>
      </c>
      <c r="E472" s="2"/>
      <c r="F472" s="35">
        <v>32</v>
      </c>
      <c r="G472" s="4">
        <v>4083.21</v>
      </c>
      <c r="K472" s="17">
        <f t="shared" si="1"/>
        <v>4083.21</v>
      </c>
    </row>
    <row r="473" spans="2:11" x14ac:dyDescent="0.25">
      <c r="B473" s="6">
        <v>373019</v>
      </c>
      <c r="D473" s="2" t="s">
        <v>382</v>
      </c>
      <c r="E473" s="2"/>
      <c r="F473" s="36">
        <v>340</v>
      </c>
      <c r="G473" s="5">
        <v>310076.92</v>
      </c>
      <c r="K473" s="17">
        <f t="shared" si="1"/>
        <v>310076.92</v>
      </c>
    </row>
    <row r="474" spans="2:11" x14ac:dyDescent="0.25">
      <c r="G474" s="3"/>
    </row>
    <row r="475" spans="2:11" ht="13.5" customHeight="1" x14ac:dyDescent="0.25">
      <c r="D475" s="9" t="s">
        <v>392</v>
      </c>
      <c r="E475" s="9"/>
      <c r="F475" s="34">
        <f>SUM(F461:F474)</f>
        <v>2782</v>
      </c>
      <c r="G475" s="10">
        <f>SUM(G461:G474)</f>
        <v>925068.56999999983</v>
      </c>
    </row>
    <row r="477" spans="2:11" x14ac:dyDescent="0.25">
      <c r="B477" s="1"/>
      <c r="C477" s="1"/>
      <c r="D477" s="1"/>
      <c r="E477" s="1"/>
      <c r="F477" s="1"/>
    </row>
    <row r="478" spans="2:11" ht="13.8" x14ac:dyDescent="0.25">
      <c r="B478" s="26" t="s">
        <v>463</v>
      </c>
      <c r="C478" s="1"/>
      <c r="D478" s="1"/>
      <c r="E478" s="1"/>
      <c r="F478" s="38">
        <f>F475+F459+F447+F423+F405+F341+F315+F311+F287+F264+F57</f>
        <v>86201935</v>
      </c>
      <c r="G478" s="10">
        <f>G475+G459+G447+G423+G405+G341+G315+G311+G287+G264+G57</f>
        <v>270795092.09000003</v>
      </c>
    </row>
    <row r="479" spans="2:11" x14ac:dyDescent="0.25">
      <c r="B479" s="1"/>
      <c r="C479" s="1"/>
      <c r="D479" s="1"/>
      <c r="E479" s="1"/>
      <c r="F479" s="1"/>
      <c r="G479" s="6"/>
    </row>
    <row r="480" spans="2:11" x14ac:dyDescent="0.25">
      <c r="B480" s="1"/>
      <c r="C480" s="1"/>
      <c r="D480" s="1"/>
      <c r="E480" s="1"/>
      <c r="F480" s="1"/>
      <c r="G480" s="2"/>
    </row>
    <row r="481" spans="2:7" x14ac:dyDescent="0.25">
      <c r="B481" s="1"/>
      <c r="C481" s="1"/>
      <c r="D481" s="1"/>
      <c r="E481" s="1"/>
      <c r="F481" s="1"/>
      <c r="G481" s="2"/>
    </row>
    <row r="482" spans="2:7" x14ac:dyDescent="0.25">
      <c r="B482" s="1"/>
      <c r="C482" s="1"/>
      <c r="D482" s="1"/>
      <c r="E482" s="1"/>
      <c r="F482" s="1"/>
      <c r="G482" s="2"/>
    </row>
    <row r="483" spans="2:7" x14ac:dyDescent="0.25">
      <c r="B483" s="7"/>
      <c r="C483" s="8"/>
      <c r="D483" s="8"/>
      <c r="E483" s="8"/>
      <c r="F483" s="8"/>
      <c r="G483" s="8"/>
    </row>
  </sheetData>
  <pageMargins left="0" right="0" top="0.25" bottom="0.25" header="0" footer="0"/>
  <pageSetup fitToHeight="0" orientation="landscape" r:id="rId1"/>
  <headerFooter alignWithMargins="0"/>
  <ignoredErrors>
    <ignoredError sqref="F287 F311" unlockedFormula="1"/>
    <ignoredError sqref="F31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 - 1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Tricia Phelps</dc:creator>
  <cp:lastModifiedBy>Travis Siewert</cp:lastModifiedBy>
  <dcterms:created xsi:type="dcterms:W3CDTF">2015-07-15T14:25:27Z</dcterms:created>
  <dcterms:modified xsi:type="dcterms:W3CDTF">2016-05-18T19:25:09Z</dcterms:modified>
</cp:coreProperties>
</file>