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0376" windowHeight="87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Sheet1!$A$1:$L$37</definedName>
  </definedNames>
  <calcPr calcId="145621"/>
</workbook>
</file>

<file path=xl/calcChain.xml><?xml version="1.0" encoding="utf-8"?>
<calcChain xmlns="http://schemas.openxmlformats.org/spreadsheetml/2006/main">
  <c r="J16" i="1" l="1"/>
  <c r="D18" i="1"/>
  <c r="D20" i="1" s="1"/>
  <c r="J10" i="1"/>
  <c r="J11" i="1"/>
  <c r="J12" i="1"/>
  <c r="J13" i="1"/>
  <c r="J14" i="1"/>
  <c r="J15" i="1"/>
  <c r="J17" i="1"/>
  <c r="J9" i="1"/>
  <c r="J18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J22" i="1" l="1"/>
  <c r="K20" i="1"/>
  <c r="K22" i="1" s="1"/>
  <c r="L22" i="1" s="1"/>
  <c r="A23" i="1"/>
  <c r="A24" i="1" s="1"/>
</calcChain>
</file>

<file path=xl/sharedStrings.xml><?xml version="1.0" encoding="utf-8"?>
<sst xmlns="http://schemas.openxmlformats.org/spreadsheetml/2006/main" count="62" uniqueCount="45">
  <si>
    <t>KENERGY CORP.</t>
  </si>
  <si>
    <t xml:space="preserve">Note </t>
  </si>
  <si>
    <t>Line</t>
  </si>
  <si>
    <t>(a)</t>
  </si>
  <si>
    <t>(b)</t>
  </si>
  <si>
    <t>(c)</t>
  </si>
  <si>
    <t>(d)</t>
  </si>
  <si>
    <t>(e)</t>
  </si>
  <si>
    <t>(f)</t>
  </si>
  <si>
    <t>(g)</t>
  </si>
  <si>
    <t>(h)</t>
  </si>
  <si>
    <t>No.</t>
  </si>
  <si>
    <t>O/S Principal</t>
  </si>
  <si>
    <t>Current</t>
  </si>
  <si>
    <t>Principal</t>
  </si>
  <si>
    <t>at 06/30/15</t>
  </si>
  <si>
    <t>Lender</t>
  </si>
  <si>
    <t>Rates</t>
  </si>
  <si>
    <t>Interest Renewal Date</t>
  </si>
  <si>
    <t>Maturity</t>
  </si>
  <si>
    <t>Interest</t>
  </si>
  <si>
    <t>Adjustment</t>
  </si>
  <si>
    <t>1B375-378</t>
  </si>
  <si>
    <t>RUS</t>
  </si>
  <si>
    <t>N/A Fixed to Maturity</t>
  </si>
  <si>
    <t>1B570</t>
  </si>
  <si>
    <t>1B370</t>
  </si>
  <si>
    <t>1B390</t>
  </si>
  <si>
    <t>US Treasury</t>
  </si>
  <si>
    <t>1B391</t>
  </si>
  <si>
    <t>1B392</t>
  </si>
  <si>
    <t>1B393</t>
  </si>
  <si>
    <t>1B394</t>
  </si>
  <si>
    <t>1B395</t>
  </si>
  <si>
    <t>Existing</t>
  </si>
  <si>
    <t>Expense</t>
  </si>
  <si>
    <t>Refinanced</t>
  </si>
  <si>
    <t>CFC</t>
  </si>
  <si>
    <t>Refinancing</t>
  </si>
  <si>
    <t>REFINANCING ADJUSTMENT</t>
  </si>
  <si>
    <t>(1)</t>
  </si>
  <si>
    <t>(1) CFC effective interest rate including capital credits over the life of the loan.</t>
  </si>
  <si>
    <t>2015-00312 RATE APPLICATION</t>
  </si>
  <si>
    <t>Exhibit 5A, page 13</t>
  </si>
  <si>
    <t>Note: See PSC case 2015-00191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</si>
</sst>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&quot;$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4" fontId="1" fillId="0" borderId="0" xfId="3" applyNumberFormat="1" applyFont="1"/>
    <xf numFmtId="9" fontId="1" fillId="0" borderId="0" xfId="1" applyNumberFormat="1" applyAlignment="1">
      <alignment horizontal="center"/>
    </xf>
    <xf numFmtId="43" fontId="1" fillId="0" borderId="0" xfId="2" applyFont="1"/>
    <xf numFmtId="165" fontId="1" fillId="0" borderId="0" xfId="2" applyNumberFormat="1" applyFont="1"/>
    <xf numFmtId="164" fontId="3" fillId="0" borderId="2" xfId="3" applyNumberFormat="1" applyFont="1" applyBorder="1"/>
    <xf numFmtId="10" fontId="1" fillId="0" borderId="0" xfId="1" applyNumberFormat="1" applyAlignment="1">
      <alignment horizontal="center"/>
    </xf>
    <xf numFmtId="166" fontId="1" fillId="0" borderId="0" xfId="1" applyNumberFormat="1" applyAlignment="1">
      <alignment horizontal="center"/>
    </xf>
    <xf numFmtId="0" fontId="6" fillId="0" borderId="1" xfId="1" applyFont="1" applyBorder="1"/>
    <xf numFmtId="0" fontId="3" fillId="0" borderId="0" xfId="1" applyFont="1" applyBorder="1" applyAlignment="1">
      <alignment horizontal="center"/>
    </xf>
    <xf numFmtId="167" fontId="1" fillId="0" borderId="0" xfId="2" applyNumberFormat="1" applyFont="1"/>
    <xf numFmtId="165" fontId="5" fillId="0" borderId="0" xfId="2" quotePrefix="1" applyNumberFormat="1" applyFont="1" applyAlignment="1">
      <alignment horizontal="center"/>
    </xf>
    <xf numFmtId="167" fontId="1" fillId="0" borderId="0" xfId="4" applyNumberFormat="1" applyFont="1" applyAlignment="1" applyProtection="1"/>
    <xf numFmtId="167" fontId="3" fillId="0" borderId="3" xfId="2" applyNumberFormat="1" applyFont="1" applyBorder="1"/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4" fillId="0" borderId="0" xfId="3" applyNumberFormat="1" applyFont="1"/>
    <xf numFmtId="167" fontId="3" fillId="0" borderId="1" xfId="2" applyNumberFormat="1" applyFont="1" applyBorder="1"/>
    <xf numFmtId="164" fontId="4" fillId="0" borderId="0" xfId="3" applyNumberFormat="1" applyFont="1" applyBorder="1"/>
    <xf numFmtId="167" fontId="1" fillId="0" borderId="1" xfId="4" applyNumberFormat="1" applyFont="1" applyBorder="1" applyAlignment="1" applyProtection="1"/>
    <xf numFmtId="0" fontId="1" fillId="0" borderId="0" xfId="1" quotePrefix="1" applyAlignment="1">
      <alignment horizontal="center"/>
    </xf>
    <xf numFmtId="164" fontId="4" fillId="0" borderId="0" xfId="3" applyNumberFormat="1" applyFont="1" applyFill="1" applyBorder="1"/>
    <xf numFmtId="10" fontId="1" fillId="0" borderId="0" xfId="5" applyNumberFormat="1" applyFont="1" applyAlignment="1">
      <alignment horizontal="center"/>
    </xf>
    <xf numFmtId="164" fontId="3" fillId="0" borderId="0" xfId="3" applyNumberFormat="1" applyFont="1" applyBorder="1"/>
    <xf numFmtId="167" fontId="3" fillId="0" borderId="0" xfId="2" applyNumberFormat="1" applyFont="1" applyBorder="1"/>
    <xf numFmtId="167" fontId="3" fillId="0" borderId="0" xfId="2" applyNumberFormat="1" applyFont="1"/>
    <xf numFmtId="9" fontId="4" fillId="0" borderId="0" xfId="1" quotePrefix="1" applyNumberFormat="1" applyFont="1" applyAlignment="1">
      <alignment horizontal="center"/>
    </xf>
    <xf numFmtId="164" fontId="4" fillId="0" borderId="0" xfId="3" quotePrefix="1" applyNumberFormat="1" applyFont="1"/>
    <xf numFmtId="5" fontId="3" fillId="0" borderId="3" xfId="2" applyNumberFormat="1" applyFont="1" applyBorder="1"/>
    <xf numFmtId="0" fontId="2" fillId="0" borderId="0" xfId="1" applyFont="1" applyAlignment="1"/>
    <xf numFmtId="0" fontId="0" fillId="0" borderId="0" xfId="0" applyAlignment="1">
      <alignment horizontal="centerContinuous"/>
    </xf>
    <xf numFmtId="164" fontId="1" fillId="0" borderId="0" xfId="3" applyNumberFormat="1" applyFont="1" applyAlignment="1">
      <alignment horizontal="centerContinuous"/>
    </xf>
    <xf numFmtId="0" fontId="1" fillId="0" borderId="0" xfId="1" applyAlignment="1">
      <alignment horizontal="centerContinuous"/>
    </xf>
    <xf numFmtId="43" fontId="1" fillId="0" borderId="0" xfId="2" applyFont="1" applyAlignment="1">
      <alignment horizontal="centerContinuous"/>
    </xf>
    <xf numFmtId="0" fontId="8" fillId="0" borderId="0" xfId="0" applyFont="1" applyAlignment="1">
      <alignment horizontal="centerContinuous"/>
    </xf>
    <xf numFmtId="165" fontId="1" fillId="0" borderId="0" xfId="2" applyNumberFormat="1" applyFont="1" applyAlignment="1">
      <alignment horizontal="centerContinuous"/>
    </xf>
    <xf numFmtId="0" fontId="2" fillId="0" borderId="0" xfId="1" applyFont="1" applyAlignment="1">
      <alignment horizontal="center"/>
    </xf>
  </cellXfs>
  <cellStyles count="6">
    <cellStyle name="Comma 2" xfId="2"/>
    <cellStyle name="Currency 2" xfId="3"/>
    <cellStyle name="Hyperlink" xfId="4" builtinId="8"/>
    <cellStyle name="Normal" xfId="0" builtinId="0"/>
    <cellStyle name="Normal 2" xfId="1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workbookViewId="0">
      <selection sqref="A1:L37"/>
    </sheetView>
  </sheetViews>
  <sheetFormatPr defaultRowHeight="14.4" x14ac:dyDescent="0.3"/>
  <cols>
    <col min="2" max="2" width="11.109375" customWidth="1"/>
    <col min="4" max="4" width="13.5546875" customWidth="1"/>
    <col min="5" max="5" width="16.88671875" customWidth="1"/>
    <col min="7" max="7" width="4" customWidth="1"/>
    <col min="8" max="8" width="20.88671875" customWidth="1"/>
    <col min="10" max="10" width="11.109375" customWidth="1"/>
    <col min="11" max="11" width="10.109375" bestFit="1" customWidth="1"/>
    <col min="12" max="12" width="11.5546875" customWidth="1"/>
  </cols>
  <sheetData>
    <row r="1" spans="1:14" ht="15.6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4"/>
      <c r="N1" s="34"/>
    </row>
    <row r="2" spans="1:14" ht="15.6" x14ac:dyDescent="0.3">
      <c r="A2" s="41" t="s">
        <v>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34"/>
      <c r="N2" s="34"/>
    </row>
    <row r="3" spans="1:14" ht="15.6" x14ac:dyDescent="0.3">
      <c r="A3" s="41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34"/>
      <c r="N3" s="34"/>
    </row>
    <row r="5" spans="1:14" x14ac:dyDescent="0.3">
      <c r="A5" s="3" t="s">
        <v>2</v>
      </c>
      <c r="B5" s="3" t="s">
        <v>1</v>
      </c>
      <c r="D5" s="2" t="s">
        <v>3</v>
      </c>
      <c r="E5" s="2" t="s">
        <v>4</v>
      </c>
      <c r="F5" s="2" t="s">
        <v>5</v>
      </c>
      <c r="G5" s="2"/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1"/>
      <c r="N5" s="1"/>
    </row>
    <row r="6" spans="1:14" x14ac:dyDescent="0.3">
      <c r="A6" s="3" t="s">
        <v>11</v>
      </c>
      <c r="B6" s="3" t="s">
        <v>11</v>
      </c>
      <c r="D6" s="2"/>
      <c r="E6" s="2"/>
      <c r="F6" s="3"/>
      <c r="G6" s="3"/>
      <c r="H6" s="2"/>
      <c r="I6" s="2"/>
      <c r="J6" s="3" t="s">
        <v>20</v>
      </c>
      <c r="K6" s="2"/>
      <c r="L6" s="2"/>
      <c r="M6" s="1"/>
      <c r="N6" s="1"/>
    </row>
    <row r="7" spans="1:14" x14ac:dyDescent="0.3">
      <c r="A7" s="2"/>
      <c r="B7" s="1"/>
      <c r="D7" s="3" t="s">
        <v>12</v>
      </c>
      <c r="E7" s="1"/>
      <c r="F7" s="14" t="s">
        <v>13</v>
      </c>
      <c r="G7" s="14"/>
      <c r="H7" s="1"/>
      <c r="I7" s="3" t="s">
        <v>14</v>
      </c>
      <c r="J7" s="3" t="s">
        <v>35</v>
      </c>
      <c r="K7" s="3" t="s">
        <v>36</v>
      </c>
      <c r="L7" s="1"/>
      <c r="M7" s="1"/>
      <c r="N7" s="1"/>
    </row>
    <row r="8" spans="1:14" x14ac:dyDescent="0.3">
      <c r="A8" s="2"/>
      <c r="B8" s="1"/>
      <c r="D8" s="4" t="s">
        <v>15</v>
      </c>
      <c r="E8" s="4" t="s">
        <v>16</v>
      </c>
      <c r="F8" s="19" t="s">
        <v>17</v>
      </c>
      <c r="G8" s="13"/>
      <c r="H8" s="4" t="s">
        <v>18</v>
      </c>
      <c r="I8" s="4" t="s">
        <v>19</v>
      </c>
      <c r="J8" s="4" t="s">
        <v>34</v>
      </c>
      <c r="K8" s="5" t="s">
        <v>20</v>
      </c>
      <c r="L8" s="5" t="s">
        <v>21</v>
      </c>
      <c r="M8" s="1"/>
      <c r="N8" s="1"/>
    </row>
    <row r="9" spans="1:14" x14ac:dyDescent="0.3">
      <c r="A9" s="2">
        <v>1</v>
      </c>
      <c r="B9" s="20" t="s">
        <v>22</v>
      </c>
      <c r="D9" s="21">
        <v>1664496</v>
      </c>
      <c r="E9" s="2" t="s">
        <v>23</v>
      </c>
      <c r="F9" s="12">
        <v>0.05</v>
      </c>
      <c r="G9" s="7"/>
      <c r="H9" s="2" t="s">
        <v>24</v>
      </c>
      <c r="I9" s="2">
        <v>2033</v>
      </c>
      <c r="J9" s="17">
        <f>ROUND(D9*F9,0)</f>
        <v>83225</v>
      </c>
      <c r="K9" s="9"/>
      <c r="L9" s="8"/>
      <c r="M9" s="1"/>
      <c r="N9" s="1"/>
    </row>
    <row r="10" spans="1:14" x14ac:dyDescent="0.3">
      <c r="A10" s="2">
        <f>A9+1</f>
        <v>2</v>
      </c>
      <c r="B10" s="20" t="s">
        <v>25</v>
      </c>
      <c r="D10" s="21">
        <v>230636</v>
      </c>
      <c r="E10" s="2" t="s">
        <v>23</v>
      </c>
      <c r="F10" s="12">
        <v>0.05</v>
      </c>
      <c r="G10" s="7"/>
      <c r="H10" s="2" t="s">
        <v>24</v>
      </c>
      <c r="I10" s="2">
        <v>2033</v>
      </c>
      <c r="J10" s="17">
        <f t="shared" ref="J10:J17" si="0">ROUND(D10*F10,0)</f>
        <v>11532</v>
      </c>
      <c r="K10" s="9"/>
      <c r="L10" s="8"/>
      <c r="M10" s="1"/>
      <c r="N10" s="1"/>
    </row>
    <row r="11" spans="1:14" x14ac:dyDescent="0.3">
      <c r="A11" s="2">
        <f t="shared" ref="A11:A24" si="1">A10+1</f>
        <v>3</v>
      </c>
      <c r="B11" s="20" t="s">
        <v>26</v>
      </c>
      <c r="D11" s="21">
        <v>1912131</v>
      </c>
      <c r="E11" s="2" t="s">
        <v>23</v>
      </c>
      <c r="F11" s="12">
        <v>5.1249999999999997E-2</v>
      </c>
      <c r="G11" s="11"/>
      <c r="H11" s="2" t="s">
        <v>24</v>
      </c>
      <c r="I11" s="2">
        <v>2033</v>
      </c>
      <c r="J11" s="17">
        <f t="shared" si="0"/>
        <v>97997</v>
      </c>
      <c r="K11" s="9"/>
      <c r="L11" s="8"/>
      <c r="M11" s="1"/>
      <c r="N11" s="1"/>
    </row>
    <row r="12" spans="1:14" x14ac:dyDescent="0.3">
      <c r="A12" s="2">
        <f t="shared" si="1"/>
        <v>4</v>
      </c>
      <c r="B12" s="20" t="s">
        <v>27</v>
      </c>
      <c r="D12" s="23">
        <v>3518086</v>
      </c>
      <c r="E12" s="2" t="s">
        <v>28</v>
      </c>
      <c r="F12" s="12">
        <v>4.6899999999999997E-2</v>
      </c>
      <c r="G12" s="7"/>
      <c r="H12" s="2" t="s">
        <v>24</v>
      </c>
      <c r="I12" s="2">
        <v>2040</v>
      </c>
      <c r="J12" s="17">
        <f t="shared" si="0"/>
        <v>164998</v>
      </c>
      <c r="K12" s="15"/>
      <c r="L12" s="15"/>
      <c r="M12" s="1"/>
      <c r="N12" s="1"/>
    </row>
    <row r="13" spans="1:14" x14ac:dyDescent="0.3">
      <c r="A13" s="2">
        <f t="shared" si="1"/>
        <v>5</v>
      </c>
      <c r="B13" s="20" t="s">
        <v>29</v>
      </c>
      <c r="D13" s="23">
        <v>3550194</v>
      </c>
      <c r="E13" s="2" t="s">
        <v>28</v>
      </c>
      <c r="F13" s="12">
        <v>5.1200000000000002E-2</v>
      </c>
      <c r="G13" s="7"/>
      <c r="H13" s="2" t="s">
        <v>24</v>
      </c>
      <c r="I13" s="2">
        <v>2040</v>
      </c>
      <c r="J13" s="17">
        <f t="shared" si="0"/>
        <v>181770</v>
      </c>
      <c r="K13" s="15"/>
      <c r="L13" s="15"/>
      <c r="M13" s="1"/>
      <c r="N13" s="1"/>
    </row>
    <row r="14" spans="1:14" x14ac:dyDescent="0.3">
      <c r="A14" s="2">
        <f t="shared" si="1"/>
        <v>6</v>
      </c>
      <c r="B14" s="20" t="s">
        <v>30</v>
      </c>
      <c r="D14" s="23">
        <v>3976270</v>
      </c>
      <c r="E14" s="2" t="s">
        <v>28</v>
      </c>
      <c r="F14" s="12">
        <v>4.9000000000000002E-2</v>
      </c>
      <c r="G14" s="7"/>
      <c r="H14" s="2" t="s">
        <v>24</v>
      </c>
      <c r="I14" s="2">
        <v>2040</v>
      </c>
      <c r="J14" s="17">
        <f t="shared" si="0"/>
        <v>194837</v>
      </c>
      <c r="K14" s="15"/>
      <c r="L14" s="15"/>
      <c r="M14" s="1"/>
      <c r="N14" s="1"/>
    </row>
    <row r="15" spans="1:14" x14ac:dyDescent="0.3">
      <c r="A15" s="2">
        <f t="shared" si="1"/>
        <v>7</v>
      </c>
      <c r="B15" s="20" t="s">
        <v>31</v>
      </c>
      <c r="D15" s="23">
        <v>3988973</v>
      </c>
      <c r="E15" s="2" t="s">
        <v>28</v>
      </c>
      <c r="F15" s="12">
        <v>5.0700000000000002E-2</v>
      </c>
      <c r="G15" s="7"/>
      <c r="H15" s="2" t="s">
        <v>24</v>
      </c>
      <c r="I15" s="2">
        <v>2040</v>
      </c>
      <c r="J15" s="17">
        <f t="shared" si="0"/>
        <v>202241</v>
      </c>
      <c r="K15" s="15"/>
      <c r="L15" s="15"/>
      <c r="M15" s="1"/>
      <c r="N15" s="1"/>
    </row>
    <row r="16" spans="1:14" x14ac:dyDescent="0.3">
      <c r="A16" s="2">
        <f t="shared" si="1"/>
        <v>8</v>
      </c>
      <c r="B16" s="20" t="s">
        <v>32</v>
      </c>
      <c r="D16" s="23">
        <v>4534173</v>
      </c>
      <c r="E16" s="2" t="s">
        <v>28</v>
      </c>
      <c r="F16" s="12">
        <v>4.4699999999999997E-2</v>
      </c>
      <c r="G16" s="7"/>
      <c r="H16" s="2" t="s">
        <v>24</v>
      </c>
      <c r="I16" s="2">
        <v>2040</v>
      </c>
      <c r="J16" s="17">
        <f>ROUND(D16*F16,0)</f>
        <v>202678</v>
      </c>
      <c r="K16" s="15"/>
      <c r="L16" s="15"/>
      <c r="M16" s="1"/>
      <c r="N16" s="1"/>
    </row>
    <row r="17" spans="1:14" x14ac:dyDescent="0.3">
      <c r="A17" s="2">
        <f t="shared" si="1"/>
        <v>9</v>
      </c>
      <c r="B17" s="20" t="s">
        <v>33</v>
      </c>
      <c r="D17" s="26">
        <v>4595366</v>
      </c>
      <c r="E17" s="2" t="s">
        <v>28</v>
      </c>
      <c r="F17" s="12">
        <v>4.6900000000000004E-2</v>
      </c>
      <c r="G17" s="7"/>
      <c r="H17" s="2" t="s">
        <v>24</v>
      </c>
      <c r="I17" s="2">
        <v>2040</v>
      </c>
      <c r="J17" s="24">
        <f t="shared" si="0"/>
        <v>215523</v>
      </c>
      <c r="K17" s="15"/>
      <c r="L17" s="15"/>
      <c r="M17" s="1"/>
      <c r="N17" s="1"/>
    </row>
    <row r="18" spans="1:14" x14ac:dyDescent="0.3">
      <c r="A18" s="2">
        <f t="shared" si="1"/>
        <v>10</v>
      </c>
      <c r="B18" s="2"/>
      <c r="D18" s="10">
        <f>SUM(D9:D17)</f>
        <v>27970325</v>
      </c>
      <c r="E18" s="3"/>
      <c r="F18" s="12"/>
      <c r="G18" s="7"/>
      <c r="H18" s="2"/>
      <c r="I18" s="2"/>
      <c r="J18" s="22">
        <f>SUM(J9:J17)</f>
        <v>1354801</v>
      </c>
      <c r="K18" s="15"/>
      <c r="L18" s="15"/>
      <c r="M18" s="1"/>
      <c r="N18" s="1"/>
    </row>
    <row r="19" spans="1:14" x14ac:dyDescent="0.3">
      <c r="A19" s="2">
        <f t="shared" si="1"/>
        <v>11</v>
      </c>
      <c r="B19" s="2"/>
      <c r="D19" s="28"/>
      <c r="E19" s="3"/>
      <c r="F19" s="12"/>
      <c r="G19" s="7"/>
      <c r="H19" s="2"/>
      <c r="I19" s="2"/>
      <c r="J19" s="29"/>
      <c r="K19" s="15"/>
      <c r="L19" s="15"/>
      <c r="M19" s="1"/>
      <c r="N19" s="1"/>
    </row>
    <row r="20" spans="1:14" x14ac:dyDescent="0.3">
      <c r="A20" s="2">
        <f t="shared" si="1"/>
        <v>12</v>
      </c>
      <c r="B20" s="20" t="s">
        <v>38</v>
      </c>
      <c r="D20" s="28">
        <f>D18</f>
        <v>27970325</v>
      </c>
      <c r="E20" s="20" t="s">
        <v>37</v>
      </c>
      <c r="F20" s="12">
        <v>3.85E-2</v>
      </c>
      <c r="G20" s="31" t="s">
        <v>40</v>
      </c>
      <c r="H20" s="2"/>
      <c r="I20" s="2"/>
      <c r="J20" s="29"/>
      <c r="K20" s="22">
        <f>ROUND(D20*F20,0)</f>
        <v>1076858</v>
      </c>
      <c r="L20" s="15"/>
      <c r="M20" s="1"/>
      <c r="N20" s="1"/>
    </row>
    <row r="21" spans="1:14" x14ac:dyDescent="0.3">
      <c r="A21" s="2">
        <f t="shared" si="1"/>
        <v>13</v>
      </c>
      <c r="B21" s="20"/>
      <c r="D21" s="28"/>
      <c r="E21" s="20"/>
      <c r="F21" s="12"/>
      <c r="G21" s="7"/>
      <c r="H21" s="2"/>
      <c r="I21" s="2"/>
      <c r="J21" s="29"/>
      <c r="K21" s="30"/>
      <c r="L21" s="15"/>
      <c r="M21" s="1"/>
      <c r="N21" s="1"/>
    </row>
    <row r="22" spans="1:14" ht="15" thickBot="1" x14ac:dyDescent="0.35">
      <c r="A22" s="2">
        <f t="shared" si="1"/>
        <v>14</v>
      </c>
      <c r="B22" s="1" t="s">
        <v>44</v>
      </c>
      <c r="D22" s="6"/>
      <c r="E22" s="2"/>
      <c r="F22" s="27"/>
      <c r="G22" s="2"/>
      <c r="H22" s="1"/>
      <c r="I22" s="2"/>
      <c r="J22" s="18">
        <f>J18</f>
        <v>1354801</v>
      </c>
      <c r="K22" s="18">
        <f>K20</f>
        <v>1076858</v>
      </c>
      <c r="L22" s="33">
        <f>K22-J22</f>
        <v>-277943</v>
      </c>
      <c r="M22" s="1"/>
      <c r="N22" s="1"/>
    </row>
    <row r="23" spans="1:14" ht="15" thickTop="1" x14ac:dyDescent="0.3">
      <c r="A23" s="2">
        <f t="shared" si="1"/>
        <v>15</v>
      </c>
      <c r="B23" s="1"/>
      <c r="D23" s="1"/>
      <c r="E23" s="1"/>
      <c r="F23" s="1"/>
      <c r="G23" s="1"/>
      <c r="H23" s="1"/>
      <c r="I23" s="2"/>
      <c r="J23" s="1"/>
      <c r="K23" s="25"/>
      <c r="L23" s="1"/>
      <c r="M23" s="1"/>
      <c r="N23" s="1"/>
    </row>
    <row r="24" spans="1:14" x14ac:dyDescent="0.3">
      <c r="A24" s="2">
        <f t="shared" si="1"/>
        <v>16</v>
      </c>
      <c r="B24" s="1"/>
      <c r="D24" s="32" t="s">
        <v>41</v>
      </c>
      <c r="E24" s="2"/>
      <c r="F24" s="2"/>
      <c r="G24" s="2"/>
      <c r="H24" s="1"/>
      <c r="I24" s="3"/>
      <c r="J24" s="16"/>
      <c r="K24" s="9"/>
      <c r="L24" s="16"/>
      <c r="M24" s="1"/>
      <c r="N24" s="1"/>
    </row>
    <row r="25" spans="1:14" x14ac:dyDescent="0.3">
      <c r="C25" s="2"/>
      <c r="D25" s="6"/>
      <c r="E25" s="2"/>
      <c r="F25" s="2"/>
      <c r="G25" s="2"/>
      <c r="H25" s="1"/>
      <c r="I25" s="2"/>
      <c r="J25" s="9"/>
      <c r="K25" s="9"/>
      <c r="L25" s="8"/>
    </row>
    <row r="26" spans="1:14" x14ac:dyDescent="0.3">
      <c r="C26" s="2"/>
      <c r="D26" s="6"/>
      <c r="E26" s="2"/>
      <c r="F26" s="2"/>
      <c r="G26" s="2"/>
      <c r="H26" s="1"/>
      <c r="I26" s="2"/>
      <c r="J26" s="9"/>
      <c r="K26" s="9"/>
      <c r="L26" s="8"/>
    </row>
    <row r="27" spans="1:14" x14ac:dyDescent="0.3">
      <c r="C27" s="2"/>
      <c r="D27" s="6"/>
      <c r="E27" s="2"/>
      <c r="F27" s="2"/>
      <c r="G27" s="2"/>
      <c r="H27" s="1"/>
      <c r="I27" s="2"/>
      <c r="J27" s="9"/>
      <c r="K27" s="9"/>
      <c r="L27" s="8"/>
    </row>
    <row r="28" spans="1:14" x14ac:dyDescent="0.3">
      <c r="C28" s="1"/>
      <c r="D28" s="6"/>
      <c r="E28" s="2"/>
      <c r="F28" s="2"/>
      <c r="G28" s="2"/>
      <c r="H28" s="1"/>
      <c r="I28" s="2"/>
      <c r="J28" s="9"/>
      <c r="K28" s="9"/>
      <c r="L28" s="8"/>
    </row>
    <row r="29" spans="1:14" x14ac:dyDescent="0.3">
      <c r="C29" s="1"/>
      <c r="D29" s="6"/>
      <c r="E29" s="2"/>
      <c r="F29" s="2"/>
      <c r="G29" s="2"/>
      <c r="H29" s="1"/>
      <c r="I29" s="2"/>
      <c r="J29" s="9"/>
      <c r="K29" s="9"/>
      <c r="L29" s="8"/>
    </row>
    <row r="30" spans="1:14" x14ac:dyDescent="0.3">
      <c r="C30" s="1"/>
      <c r="D30" s="6"/>
      <c r="E30" s="2"/>
      <c r="F30" s="2"/>
      <c r="G30" s="2"/>
      <c r="H30" s="1"/>
      <c r="I30" s="2"/>
      <c r="J30" s="9"/>
      <c r="K30" s="9"/>
      <c r="L30" s="8"/>
    </row>
    <row r="31" spans="1:14" x14ac:dyDescent="0.3">
      <c r="C31" s="1"/>
      <c r="D31" s="6"/>
      <c r="E31" s="2"/>
      <c r="F31" s="2"/>
      <c r="G31" s="2"/>
      <c r="H31" s="1"/>
      <c r="I31" s="2"/>
      <c r="J31" s="9"/>
      <c r="K31" s="9"/>
      <c r="L31" s="8"/>
    </row>
    <row r="32" spans="1:14" x14ac:dyDescent="0.3">
      <c r="C32" s="1"/>
      <c r="D32" s="6"/>
      <c r="E32" s="2"/>
      <c r="F32" s="2"/>
      <c r="G32" s="2"/>
      <c r="H32" s="1"/>
      <c r="I32" s="2"/>
      <c r="J32" s="9"/>
      <c r="K32" s="9"/>
      <c r="L32" s="8"/>
    </row>
    <row r="33" spans="1:12" x14ac:dyDescent="0.3">
      <c r="C33" s="1"/>
      <c r="D33" s="6"/>
      <c r="E33" s="2"/>
      <c r="F33" s="2"/>
      <c r="G33" s="2"/>
      <c r="H33" s="1"/>
      <c r="I33" s="2"/>
      <c r="J33" s="9"/>
      <c r="K33" s="9"/>
      <c r="L33" s="8"/>
    </row>
    <row r="34" spans="1:12" x14ac:dyDescent="0.3">
      <c r="C34" s="1"/>
      <c r="D34" s="6"/>
      <c r="E34" s="2"/>
      <c r="F34" s="2"/>
      <c r="G34" s="2"/>
      <c r="H34" s="1"/>
      <c r="I34" s="2"/>
      <c r="J34" s="9"/>
      <c r="K34" s="9"/>
      <c r="L34" s="8"/>
    </row>
    <row r="35" spans="1:12" x14ac:dyDescent="0.3">
      <c r="C35" s="1"/>
      <c r="D35" s="6"/>
      <c r="E35" s="2"/>
      <c r="F35" s="2"/>
      <c r="G35" s="2"/>
      <c r="H35" s="1"/>
      <c r="I35" s="2"/>
      <c r="J35" s="9"/>
      <c r="K35" s="9"/>
      <c r="L35" s="8"/>
    </row>
    <row r="36" spans="1:12" x14ac:dyDescent="0.3">
      <c r="D36" s="6"/>
      <c r="E36" s="2"/>
      <c r="F36" s="2"/>
      <c r="G36" s="2"/>
      <c r="H36" s="1"/>
      <c r="I36" s="2"/>
      <c r="J36" s="9"/>
      <c r="K36" s="9"/>
      <c r="L36" s="8"/>
    </row>
    <row r="37" spans="1:12" ht="18" x14ac:dyDescent="0.35">
      <c r="A37" s="39" t="s">
        <v>43</v>
      </c>
      <c r="B37" s="35"/>
      <c r="C37" s="35"/>
      <c r="D37" s="36"/>
      <c r="E37" s="37"/>
      <c r="F37" s="37"/>
      <c r="G37" s="37"/>
      <c r="H37" s="37"/>
      <c r="I37" s="37"/>
      <c r="J37" s="40"/>
      <c r="K37" s="40"/>
      <c r="L37" s="8"/>
    </row>
    <row r="38" spans="1:12" x14ac:dyDescent="0.3">
      <c r="D38" s="6"/>
      <c r="E38" s="2"/>
      <c r="F38" s="2"/>
      <c r="G38" s="2"/>
      <c r="H38" s="1"/>
      <c r="I38" s="2"/>
      <c r="J38" s="9"/>
      <c r="K38" s="9"/>
      <c r="L38" s="8"/>
    </row>
    <row r="39" spans="1:12" x14ac:dyDescent="0.3">
      <c r="D39" s="6"/>
      <c r="E39" s="2"/>
      <c r="F39" s="2"/>
      <c r="G39" s="2"/>
      <c r="H39" s="1"/>
      <c r="I39" s="2"/>
      <c r="J39" s="9"/>
      <c r="K39" s="9"/>
      <c r="L39" s="8"/>
    </row>
    <row r="40" spans="1:12" x14ac:dyDescent="0.3">
      <c r="D40" s="6"/>
      <c r="E40" s="2"/>
      <c r="F40" s="2"/>
      <c r="G40" s="2"/>
      <c r="H40" s="1"/>
      <c r="I40" s="2"/>
      <c r="J40" s="9"/>
      <c r="K40" s="9"/>
      <c r="L40" s="8"/>
    </row>
    <row r="41" spans="1:12" x14ac:dyDescent="0.3">
      <c r="D41" s="6"/>
      <c r="E41" s="2"/>
      <c r="F41" s="2"/>
      <c r="G41" s="2"/>
      <c r="H41" s="1"/>
      <c r="I41" s="2"/>
      <c r="J41" s="9"/>
      <c r="K41" s="9"/>
      <c r="L41" s="8"/>
    </row>
    <row r="42" spans="1:12" x14ac:dyDescent="0.3">
      <c r="D42" s="6"/>
      <c r="E42" s="2"/>
      <c r="F42" s="2"/>
      <c r="G42" s="2"/>
      <c r="H42" s="1"/>
      <c r="I42" s="2"/>
      <c r="J42" s="9"/>
      <c r="K42" s="9"/>
      <c r="L42" s="8"/>
    </row>
    <row r="43" spans="1:12" x14ac:dyDescent="0.3">
      <c r="D43" s="6"/>
      <c r="E43" s="2"/>
      <c r="F43" s="2"/>
      <c r="G43" s="2"/>
      <c r="H43" s="1"/>
      <c r="I43" s="2"/>
      <c r="J43" s="9"/>
      <c r="K43" s="9"/>
      <c r="L43" s="8"/>
    </row>
    <row r="44" spans="1:12" x14ac:dyDescent="0.3">
      <c r="D44" s="6"/>
      <c r="E44" s="2"/>
      <c r="F44" s="2"/>
      <c r="G44" s="2"/>
      <c r="H44" s="1"/>
      <c r="I44" s="2"/>
      <c r="J44" s="9"/>
      <c r="K44" s="9"/>
      <c r="L44" s="8"/>
    </row>
    <row r="45" spans="1:12" x14ac:dyDescent="0.3">
      <c r="D45" s="6"/>
      <c r="E45" s="2"/>
      <c r="F45" s="2"/>
      <c r="G45" s="2"/>
      <c r="H45" s="1"/>
      <c r="I45" s="2"/>
      <c r="J45" s="9"/>
      <c r="K45" s="9"/>
      <c r="L45" s="8"/>
    </row>
    <row r="46" spans="1:12" x14ac:dyDescent="0.3">
      <c r="D46" s="6"/>
      <c r="E46" s="2"/>
      <c r="F46" s="2"/>
      <c r="G46" s="2"/>
      <c r="H46" s="1"/>
      <c r="I46" s="2"/>
      <c r="J46" s="9"/>
      <c r="K46" s="9"/>
      <c r="L46" s="8"/>
    </row>
    <row r="47" spans="1:12" x14ac:dyDescent="0.3">
      <c r="D47" s="6"/>
      <c r="E47" s="2"/>
      <c r="F47" s="2"/>
      <c r="G47" s="2"/>
      <c r="H47" s="1"/>
      <c r="I47" s="2"/>
      <c r="J47" s="9"/>
      <c r="K47" s="9"/>
      <c r="L47" s="8"/>
    </row>
    <row r="48" spans="1:12" x14ac:dyDescent="0.3">
      <c r="D48" s="6"/>
      <c r="E48" s="2"/>
      <c r="F48" s="2"/>
      <c r="G48" s="2"/>
      <c r="H48" s="1"/>
      <c r="I48" s="2"/>
      <c r="J48" s="9"/>
      <c r="K48" s="9"/>
      <c r="L48" s="8"/>
    </row>
    <row r="49" spans="2:13" x14ac:dyDescent="0.3">
      <c r="D49" s="6"/>
      <c r="E49" s="1"/>
      <c r="F49" s="2"/>
      <c r="G49" s="2"/>
      <c r="H49" s="1"/>
      <c r="I49" s="2"/>
      <c r="J49" s="9"/>
      <c r="K49" s="9"/>
      <c r="L49" s="8"/>
    </row>
    <row r="50" spans="2:13" x14ac:dyDescent="0.3">
      <c r="B50" s="35"/>
      <c r="C50" s="35"/>
      <c r="D50" s="36"/>
      <c r="E50" s="37"/>
      <c r="F50" s="37"/>
      <c r="G50" s="37"/>
      <c r="H50" s="37"/>
      <c r="I50" s="37"/>
      <c r="J50" s="37"/>
      <c r="K50" s="37"/>
      <c r="L50" s="38"/>
      <c r="M50" s="35"/>
    </row>
    <row r="51" spans="2:13" x14ac:dyDescent="0.3">
      <c r="D51" s="1"/>
      <c r="E51" s="1"/>
      <c r="F51" s="2"/>
      <c r="G51" s="2"/>
      <c r="H51" s="1"/>
      <c r="I51" s="1"/>
      <c r="J51" s="1"/>
      <c r="K51" s="1"/>
      <c r="L51" s="1"/>
    </row>
  </sheetData>
  <mergeCells count="3">
    <mergeCell ref="A1:L1"/>
    <mergeCell ref="A2:L2"/>
    <mergeCell ref="A3:L3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Siewert</dc:creator>
  <cp:lastModifiedBy>Travis Siewert</cp:lastModifiedBy>
  <cp:lastPrinted>2015-10-21T20:42:01Z</cp:lastPrinted>
  <dcterms:created xsi:type="dcterms:W3CDTF">2015-06-25T20:40:58Z</dcterms:created>
  <dcterms:modified xsi:type="dcterms:W3CDTF">2015-12-29T21:19:25Z</dcterms:modified>
</cp:coreProperties>
</file>