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192" windowHeight="11760" activeTab="4"/>
  </bookViews>
  <sheets>
    <sheet name="Residential" sheetId="1" r:id="rId1"/>
    <sheet name="Commercial" sheetId="2" r:id="rId2"/>
    <sheet name="Industrial" sheetId="3" r:id="rId3"/>
    <sheet name="Other" sheetId="4" r:id="rId4"/>
    <sheet name="TOTAL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<sst xmlns="http://schemas.openxmlformats.org/spreadsheetml/2006/main" count="355" uniqueCount="33">
  <si>
    <t>KENTUCKY NET CHARGE-OFF BY REVENUE CLASSIFICATION</t>
  </si>
  <si>
    <t>Month</t>
  </si>
  <si>
    <t>Gross</t>
  </si>
  <si>
    <t>Charge-Off</t>
  </si>
  <si>
    <t>Reinstatement</t>
  </si>
  <si>
    <t>Net</t>
  </si>
  <si>
    <t>Charge-off</t>
  </si>
  <si>
    <t>Revenue</t>
  </si>
  <si>
    <t>Net Charge-Off</t>
  </si>
  <si>
    <t>to Revenue %</t>
  </si>
  <si>
    <t>May 2012</t>
  </si>
  <si>
    <t>June</t>
  </si>
  <si>
    <t>July</t>
  </si>
  <si>
    <t>August</t>
  </si>
  <si>
    <t>September</t>
  </si>
  <si>
    <t>October</t>
  </si>
  <si>
    <t>November</t>
  </si>
  <si>
    <t>December</t>
  </si>
  <si>
    <t>January 2013</t>
  </si>
  <si>
    <t>February</t>
  </si>
  <si>
    <t>March</t>
  </si>
  <si>
    <t>April</t>
  </si>
  <si>
    <t xml:space="preserve">  Total</t>
  </si>
  <si>
    <t>RESIDENTIAL</t>
  </si>
  <si>
    <t>COMMERCIAL</t>
  </si>
  <si>
    <t>INDUSTRIAL</t>
  </si>
  <si>
    <t>OTHER</t>
  </si>
  <si>
    <t>TOTAL</t>
  </si>
  <si>
    <t>May 2013</t>
  </si>
  <si>
    <t>January 2014</t>
  </si>
  <si>
    <t>May 2014</t>
  </si>
  <si>
    <t>January 2015</t>
  </si>
  <si>
    <r>
      <t xml:space="preserve"> - </t>
    </r>
    <r>
      <rPr>
        <b/>
        <u val="single"/>
        <sz val="12"/>
        <color indexed="8"/>
        <rFont val="Calibri"/>
        <family val="2"/>
      </rPr>
      <t>does not include</t>
    </r>
    <r>
      <rPr>
        <b/>
        <sz val="12"/>
        <color indexed="8"/>
        <rFont val="Calibri"/>
        <family val="2"/>
      </rPr>
      <t xml:space="preserve"> transactions such as debt forgiveness, debt reinstatement and tax adjustments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</si>
</sst>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14.140625" style="0" customWidth="1"/>
    <col min="2" max="2" width="11.8515625" style="0" bestFit="1" customWidth="1"/>
    <col min="3" max="3" width="15.00390625" style="0" bestFit="1" customWidth="1"/>
    <col min="4" max="4" width="10.57421875" style="0" bestFit="1" customWidth="1"/>
    <col min="5" max="5" width="12.28125" style="0" bestFit="1" customWidth="1"/>
    <col min="6" max="6" width="14.57421875" style="0" bestFit="1" customWidth="1"/>
  </cols>
  <sheetData>
    <row r="1" ht="15">
      <c r="A1" s="7" t="s">
        <v>0</v>
      </c>
    </row>
    <row r="2" ht="15">
      <c r="A2" s="7" t="s">
        <v>32</v>
      </c>
    </row>
    <row r="4" ht="14.25">
      <c r="A4" s="6" t="s">
        <v>23</v>
      </c>
    </row>
    <row r="5" spans="1:6" ht="14.25">
      <c r="A5" s="1"/>
      <c r="B5" s="1" t="s">
        <v>2</v>
      </c>
      <c r="C5" s="1"/>
      <c r="D5" s="1" t="s">
        <v>5</v>
      </c>
      <c r="E5" s="1"/>
      <c r="F5" s="1" t="s">
        <v>8</v>
      </c>
    </row>
    <row r="6" spans="1:6" ht="14.25">
      <c r="A6" s="2" t="s">
        <v>1</v>
      </c>
      <c r="B6" s="2" t="s">
        <v>3</v>
      </c>
      <c r="C6" s="2" t="s">
        <v>4</v>
      </c>
      <c r="D6" s="2" t="s">
        <v>6</v>
      </c>
      <c r="E6" s="2" t="s">
        <v>7</v>
      </c>
      <c r="F6" s="2" t="s">
        <v>9</v>
      </c>
    </row>
    <row r="7" spans="1:6" ht="14.25">
      <c r="A7" s="3" t="s">
        <v>10</v>
      </c>
      <c r="B7" s="4">
        <v>96578.72</v>
      </c>
      <c r="C7" s="4">
        <v>21432.54</v>
      </c>
      <c r="D7" s="4">
        <f>B7-C7</f>
        <v>75146.18</v>
      </c>
      <c r="E7" s="4">
        <v>12172558.51</v>
      </c>
      <c r="F7" s="5">
        <f>D7/E7</f>
        <v>0.00617340881444652</v>
      </c>
    </row>
    <row r="8" spans="1:6" ht="14.25">
      <c r="A8" s="3" t="s">
        <v>11</v>
      </c>
      <c r="B8" s="4">
        <v>129668.6</v>
      </c>
      <c r="C8" s="4">
        <v>25657.35</v>
      </c>
      <c r="D8" s="4">
        <f aca="true" t="shared" si="0" ref="D8:D19">B8-C8</f>
        <v>104011.25</v>
      </c>
      <c r="E8" s="4">
        <v>14072007.38</v>
      </c>
      <c r="F8" s="5">
        <f aca="true" t="shared" si="1" ref="F8:F19">D8/E8</f>
        <v>0.007391358403338187</v>
      </c>
    </row>
    <row r="9" spans="1:6" ht="14.25">
      <c r="A9" s="3" t="s">
        <v>12</v>
      </c>
      <c r="B9" s="4">
        <v>177980.76</v>
      </c>
      <c r="C9" s="4">
        <v>17295.93</v>
      </c>
      <c r="D9" s="4">
        <f t="shared" si="0"/>
        <v>160684.83000000002</v>
      </c>
      <c r="E9" s="4">
        <v>17511671.18</v>
      </c>
      <c r="F9" s="5">
        <f t="shared" si="1"/>
        <v>0.009175870672098813</v>
      </c>
    </row>
    <row r="10" spans="1:6" ht="14.25">
      <c r="A10" s="3" t="s">
        <v>13</v>
      </c>
      <c r="B10" s="4">
        <v>177723.41</v>
      </c>
      <c r="C10" s="4">
        <v>24724.43</v>
      </c>
      <c r="D10" s="4">
        <f t="shared" si="0"/>
        <v>152998.98</v>
      </c>
      <c r="E10" s="4">
        <v>17257168.89</v>
      </c>
      <c r="F10" s="5">
        <f t="shared" si="1"/>
        <v>0.008865821559448156</v>
      </c>
    </row>
    <row r="11" spans="1:6" ht="14.25">
      <c r="A11" s="3" t="s">
        <v>14</v>
      </c>
      <c r="B11" s="4">
        <v>156961.91</v>
      </c>
      <c r="C11" s="4">
        <v>26843.199999999997</v>
      </c>
      <c r="D11" s="4">
        <f t="shared" si="0"/>
        <v>130118.71</v>
      </c>
      <c r="E11" s="4">
        <v>15997234.34</v>
      </c>
      <c r="F11" s="5">
        <f t="shared" si="1"/>
        <v>0.008133825337211383</v>
      </c>
    </row>
    <row r="12" spans="1:6" ht="14.25">
      <c r="A12" s="3" t="s">
        <v>15</v>
      </c>
      <c r="B12" s="4">
        <v>97372.75</v>
      </c>
      <c r="C12" s="4">
        <v>23048.34</v>
      </c>
      <c r="D12" s="4">
        <f t="shared" si="0"/>
        <v>74324.41</v>
      </c>
      <c r="E12" s="4">
        <v>13161646.95</v>
      </c>
      <c r="F12" s="5">
        <f t="shared" si="1"/>
        <v>0.005647044802398382</v>
      </c>
    </row>
    <row r="13" spans="1:6" ht="14.25">
      <c r="A13" s="3" t="s">
        <v>16</v>
      </c>
      <c r="B13" s="4">
        <v>68384.21</v>
      </c>
      <c r="C13" s="4">
        <v>21676.52</v>
      </c>
      <c r="D13" s="4">
        <f t="shared" si="0"/>
        <v>46707.69</v>
      </c>
      <c r="E13" s="4">
        <v>15444961.28</v>
      </c>
      <c r="F13" s="5">
        <f t="shared" si="1"/>
        <v>0.0030241377205964745</v>
      </c>
    </row>
    <row r="14" spans="1:6" ht="14.25">
      <c r="A14" s="3" t="s">
        <v>17</v>
      </c>
      <c r="B14" s="4">
        <v>92417.15</v>
      </c>
      <c r="C14" s="4">
        <v>15802.33</v>
      </c>
      <c r="D14" s="4">
        <f t="shared" si="0"/>
        <v>76614.81999999999</v>
      </c>
      <c r="E14" s="4">
        <v>21080716.14000002</v>
      </c>
      <c r="F14" s="5">
        <f t="shared" si="1"/>
        <v>0.0036343556590388167</v>
      </c>
    </row>
    <row r="15" spans="1:6" ht="14.25">
      <c r="A15" s="3" t="s">
        <v>18</v>
      </c>
      <c r="B15" s="4">
        <v>76858.47</v>
      </c>
      <c r="C15" s="4">
        <v>17806.31</v>
      </c>
      <c r="D15" s="4">
        <f t="shared" si="0"/>
        <v>59052.16</v>
      </c>
      <c r="E15" s="4">
        <v>23499524.089999996</v>
      </c>
      <c r="F15" s="5">
        <f t="shared" si="1"/>
        <v>0.0025129087624854965</v>
      </c>
    </row>
    <row r="16" spans="1:6" ht="14.25">
      <c r="A16" s="3" t="s">
        <v>19</v>
      </c>
      <c r="B16" s="4">
        <v>63707.24</v>
      </c>
      <c r="C16" s="4">
        <v>27503.68</v>
      </c>
      <c r="D16" s="4">
        <f t="shared" si="0"/>
        <v>36203.56</v>
      </c>
      <c r="E16" s="4">
        <v>25376378.139999975</v>
      </c>
      <c r="F16" s="5">
        <f t="shared" si="1"/>
        <v>0.0014266637973420438</v>
      </c>
    </row>
    <row r="17" spans="1:6" ht="14.25">
      <c r="A17" s="3" t="s">
        <v>20</v>
      </c>
      <c r="B17" s="4">
        <v>57820.73</v>
      </c>
      <c r="C17" s="4">
        <v>24789.38</v>
      </c>
      <c r="D17" s="4">
        <f t="shared" si="0"/>
        <v>33031.350000000006</v>
      </c>
      <c r="E17" s="4">
        <v>21372646.67000003</v>
      </c>
      <c r="F17" s="5">
        <f t="shared" si="1"/>
        <v>0.0015454964707934302</v>
      </c>
    </row>
    <row r="18" spans="1:6" ht="14.25">
      <c r="A18" s="3" t="s">
        <v>21</v>
      </c>
      <c r="B18" s="4">
        <v>74617.57</v>
      </c>
      <c r="C18" s="4">
        <v>21837.77</v>
      </c>
      <c r="D18" s="4">
        <f t="shared" si="0"/>
        <v>52779.8</v>
      </c>
      <c r="E18" s="4">
        <v>19643518.02</v>
      </c>
      <c r="F18" s="5">
        <f t="shared" si="1"/>
        <v>0.0026868812371726074</v>
      </c>
    </row>
    <row r="19" spans="1:6" ht="14.25">
      <c r="A19" s="3" t="s">
        <v>22</v>
      </c>
      <c r="B19" s="4">
        <f>SUM(B7:B18)</f>
        <v>1270091.52</v>
      </c>
      <c r="C19" s="4">
        <f>SUM(C7:C18)</f>
        <v>268417.77999999997</v>
      </c>
      <c r="D19" s="4">
        <f t="shared" si="0"/>
        <v>1001673.74</v>
      </c>
      <c r="E19" s="4">
        <f>SUM(E7:E18)</f>
        <v>216590031.59000006</v>
      </c>
      <c r="F19" s="5">
        <f t="shared" si="1"/>
        <v>0.004624745343295139</v>
      </c>
    </row>
    <row r="20" ht="14.25">
      <c r="A20" s="3"/>
    </row>
    <row r="21" ht="14.25">
      <c r="A21" s="6" t="s">
        <v>23</v>
      </c>
    </row>
    <row r="22" spans="1:6" ht="14.25">
      <c r="A22" s="1"/>
      <c r="B22" s="1" t="s">
        <v>2</v>
      </c>
      <c r="C22" s="1"/>
      <c r="D22" s="1" t="s">
        <v>5</v>
      </c>
      <c r="E22" s="1"/>
      <c r="F22" s="1" t="s">
        <v>8</v>
      </c>
    </row>
    <row r="23" spans="1:6" ht="14.25">
      <c r="A23" s="2" t="s">
        <v>1</v>
      </c>
      <c r="B23" s="2" t="s">
        <v>3</v>
      </c>
      <c r="C23" s="2" t="s">
        <v>4</v>
      </c>
      <c r="D23" s="2" t="s">
        <v>6</v>
      </c>
      <c r="E23" s="2" t="s">
        <v>7</v>
      </c>
      <c r="F23" s="2" t="s">
        <v>9</v>
      </c>
    </row>
    <row r="24" spans="1:6" ht="14.25">
      <c r="A24" s="3" t="s">
        <v>28</v>
      </c>
      <c r="B24" s="4">
        <v>97872.65</v>
      </c>
      <c r="C24" s="4">
        <v>19763.51</v>
      </c>
      <c r="D24" s="4">
        <f>B24-C24</f>
        <v>78109.14</v>
      </c>
      <c r="E24" s="4">
        <v>12850906.259999996</v>
      </c>
      <c r="F24" s="5">
        <f>D24/E24</f>
        <v>0.006078103630957466</v>
      </c>
    </row>
    <row r="25" spans="1:6" ht="14.25">
      <c r="A25" s="3" t="s">
        <v>11</v>
      </c>
      <c r="B25" s="4">
        <v>190606.88</v>
      </c>
      <c r="C25" s="4">
        <v>16703.47</v>
      </c>
      <c r="D25" s="4">
        <f aca="true" t="shared" si="2" ref="D25:D35">B25-C25</f>
        <v>173903.41</v>
      </c>
      <c r="E25" s="4">
        <v>14665565.33</v>
      </c>
      <c r="F25" s="5">
        <f aca="true" t="shared" si="3" ref="F25:F36">D25/E25</f>
        <v>0.011857941108090922</v>
      </c>
    </row>
    <row r="26" spans="1:6" ht="14.25">
      <c r="A26" s="3" t="s">
        <v>12</v>
      </c>
      <c r="B26" s="4">
        <v>210451.03</v>
      </c>
      <c r="C26" s="4">
        <v>18075</v>
      </c>
      <c r="D26" s="4">
        <f t="shared" si="2"/>
        <v>192376.03</v>
      </c>
      <c r="E26" s="4">
        <v>17444717.279999997</v>
      </c>
      <c r="F26" s="5">
        <f t="shared" si="3"/>
        <v>0.011027752809760642</v>
      </c>
    </row>
    <row r="27" spans="1:6" ht="14.25">
      <c r="A27" s="3" t="s">
        <v>13</v>
      </c>
      <c r="B27" s="4">
        <v>254926.29</v>
      </c>
      <c r="C27" s="4">
        <v>28385.18</v>
      </c>
      <c r="D27" s="4">
        <f t="shared" si="2"/>
        <v>226541.11000000002</v>
      </c>
      <c r="E27" s="4">
        <v>16367193.68999999</v>
      </c>
      <c r="F27" s="5">
        <f t="shared" si="3"/>
        <v>0.013841169982512754</v>
      </c>
    </row>
    <row r="28" spans="1:6" ht="14.25">
      <c r="A28" s="3" t="s">
        <v>14</v>
      </c>
      <c r="B28" s="4">
        <v>300916.28</v>
      </c>
      <c r="C28" s="4">
        <v>19753.81</v>
      </c>
      <c r="D28" s="4">
        <f t="shared" si="2"/>
        <v>281162.47000000003</v>
      </c>
      <c r="E28" s="4">
        <v>14814733.659999998</v>
      </c>
      <c r="F28" s="5">
        <f t="shared" si="3"/>
        <v>0.01897857068866131</v>
      </c>
    </row>
    <row r="29" spans="1:6" ht="14.25">
      <c r="A29" s="3" t="s">
        <v>15</v>
      </c>
      <c r="B29" s="4">
        <v>147104.42</v>
      </c>
      <c r="C29" s="4">
        <v>27432.6</v>
      </c>
      <c r="D29" s="4">
        <f t="shared" si="2"/>
        <v>119671.82</v>
      </c>
      <c r="E29" s="4">
        <v>12348719.899999982</v>
      </c>
      <c r="F29" s="5">
        <f t="shared" si="3"/>
        <v>0.009691030403888275</v>
      </c>
    </row>
    <row r="30" spans="1:6" ht="14.25">
      <c r="A30" s="3" t="s">
        <v>16</v>
      </c>
      <c r="B30" s="4">
        <v>139368.78</v>
      </c>
      <c r="C30" s="4">
        <v>30432.19</v>
      </c>
      <c r="D30" s="4">
        <f t="shared" si="2"/>
        <v>108936.59</v>
      </c>
      <c r="E30" s="4">
        <v>14344880.809999976</v>
      </c>
      <c r="F30" s="5">
        <f t="shared" si="3"/>
        <v>0.007594109107135912</v>
      </c>
    </row>
    <row r="31" spans="1:6" ht="14.25">
      <c r="A31" s="3" t="s">
        <v>17</v>
      </c>
      <c r="B31" s="4">
        <v>106904.59</v>
      </c>
      <c r="C31" s="4">
        <v>23081.21</v>
      </c>
      <c r="D31" s="4">
        <f t="shared" si="2"/>
        <v>83823.38</v>
      </c>
      <c r="E31" s="4">
        <v>23169368.099999994</v>
      </c>
      <c r="F31" s="5">
        <f t="shared" si="3"/>
        <v>0.0036178535227294364</v>
      </c>
    </row>
    <row r="32" spans="1:6" ht="14.25">
      <c r="A32" s="3" t="s">
        <v>29</v>
      </c>
      <c r="B32" s="4">
        <v>109461.42</v>
      </c>
      <c r="C32" s="4">
        <v>35080.22</v>
      </c>
      <c r="D32" s="4">
        <f t="shared" si="2"/>
        <v>74381.2</v>
      </c>
      <c r="E32" s="4">
        <v>31208101.80999999</v>
      </c>
      <c r="F32" s="5">
        <f t="shared" si="3"/>
        <v>0.002383393916517091</v>
      </c>
    </row>
    <row r="33" spans="1:6" ht="14.25">
      <c r="A33" s="3" t="s">
        <v>19</v>
      </c>
      <c r="B33" s="4">
        <v>76012.29</v>
      </c>
      <c r="C33" s="4">
        <v>27224.11</v>
      </c>
      <c r="D33" s="4">
        <f t="shared" si="2"/>
        <v>48788.17999999999</v>
      </c>
      <c r="E33" s="4">
        <v>30907569.910000008</v>
      </c>
      <c r="F33" s="5">
        <f t="shared" si="3"/>
        <v>0.0015785187946534352</v>
      </c>
    </row>
    <row r="34" spans="1:6" ht="14.25">
      <c r="A34" s="3" t="s">
        <v>20</v>
      </c>
      <c r="B34" s="4">
        <v>61380.65999999999</v>
      </c>
      <c r="C34" s="4">
        <v>28345.639999999992</v>
      </c>
      <c r="D34" s="4">
        <f t="shared" si="2"/>
        <v>33035.02</v>
      </c>
      <c r="E34" s="4">
        <v>24568186.690000013</v>
      </c>
      <c r="F34" s="5">
        <f t="shared" si="3"/>
        <v>0.0013446258943256174</v>
      </c>
    </row>
    <row r="35" spans="1:6" ht="14.25">
      <c r="A35" s="3" t="s">
        <v>21</v>
      </c>
      <c r="B35" s="4">
        <v>60463.28999999999</v>
      </c>
      <c r="C35" s="4">
        <v>22664.43</v>
      </c>
      <c r="D35" s="4">
        <f t="shared" si="2"/>
        <v>37798.85999999999</v>
      </c>
      <c r="E35" s="4">
        <v>19086650.27</v>
      </c>
      <c r="F35" s="5">
        <f t="shared" si="3"/>
        <v>0.001980382071515789</v>
      </c>
    </row>
    <row r="36" spans="1:6" ht="14.25">
      <c r="A36" s="3" t="s">
        <v>22</v>
      </c>
      <c r="B36" s="4">
        <f>SUM(B24:B35)</f>
        <v>1755468.58</v>
      </c>
      <c r="C36" s="4">
        <f>SUM(C24:C35)</f>
        <v>296941.37</v>
      </c>
      <c r="D36" s="4">
        <f>B36-C36</f>
        <v>1458527.21</v>
      </c>
      <c r="E36" s="4">
        <f>SUM(E24:E35)</f>
        <v>231776593.70999995</v>
      </c>
      <c r="F36" s="5">
        <f t="shared" si="3"/>
        <v>0.006292814932921642</v>
      </c>
    </row>
    <row r="38" ht="14.25">
      <c r="A38" s="6" t="s">
        <v>23</v>
      </c>
    </row>
    <row r="39" spans="1:6" ht="14.25">
      <c r="A39" s="1"/>
      <c r="B39" s="1" t="s">
        <v>2</v>
      </c>
      <c r="C39" s="1"/>
      <c r="D39" s="1" t="s">
        <v>5</v>
      </c>
      <c r="E39" s="1"/>
      <c r="F39" s="1" t="s">
        <v>8</v>
      </c>
    </row>
    <row r="40" spans="1:6" ht="14.25">
      <c r="A40" s="2" t="s">
        <v>1</v>
      </c>
      <c r="B40" s="2" t="s">
        <v>3</v>
      </c>
      <c r="C40" s="2" t="s">
        <v>4</v>
      </c>
      <c r="D40" s="2" t="s">
        <v>6</v>
      </c>
      <c r="E40" s="2" t="s">
        <v>7</v>
      </c>
      <c r="F40" s="2" t="s">
        <v>9</v>
      </c>
    </row>
    <row r="41" spans="1:6" ht="14.25">
      <c r="A41" s="3" t="s">
        <v>30</v>
      </c>
      <c r="B41" s="4">
        <v>113715.50000000001</v>
      </c>
      <c r="C41" s="4">
        <v>23777.54</v>
      </c>
      <c r="D41" s="4">
        <f>B41-C41</f>
        <v>89937.96000000002</v>
      </c>
      <c r="E41" s="4">
        <v>14510193.990000006</v>
      </c>
      <c r="F41" s="5">
        <f>D41/E41</f>
        <v>0.006198260344553807</v>
      </c>
    </row>
    <row r="42" spans="1:6" ht="14.25">
      <c r="A42" s="3" t="s">
        <v>11</v>
      </c>
      <c r="B42" s="4">
        <v>234667.25999999995</v>
      </c>
      <c r="C42" s="4">
        <v>19538.74</v>
      </c>
      <c r="D42" s="4">
        <f aca="true" t="shared" si="4" ref="D42:D52">B42-C42</f>
        <v>215128.51999999996</v>
      </c>
      <c r="E42" s="4">
        <v>18079776.489999995</v>
      </c>
      <c r="F42" s="5">
        <f aca="true" t="shared" si="5" ref="F42:F53">D42/E42</f>
        <v>0.011898848424314786</v>
      </c>
    </row>
    <row r="43" spans="1:6" ht="14.25">
      <c r="A43" s="3" t="s">
        <v>12</v>
      </c>
      <c r="B43" s="4">
        <v>336873.3</v>
      </c>
      <c r="C43" s="4">
        <v>27331.229999999996</v>
      </c>
      <c r="D43" s="4">
        <f t="shared" si="4"/>
        <v>309542.07</v>
      </c>
      <c r="E43" s="4">
        <v>19877046.00999999</v>
      </c>
      <c r="F43" s="5">
        <f t="shared" si="5"/>
        <v>0.01557284064464467</v>
      </c>
    </row>
    <row r="44" spans="1:6" ht="14.25">
      <c r="A44" s="3" t="s">
        <v>13</v>
      </c>
      <c r="B44" s="4">
        <v>577222.5100000002</v>
      </c>
      <c r="C44" s="4">
        <v>39568.19</v>
      </c>
      <c r="D44" s="4">
        <f t="shared" si="4"/>
        <v>537654.3200000003</v>
      </c>
      <c r="E44" s="4">
        <v>16165062.560000014</v>
      </c>
      <c r="F44" s="5">
        <f t="shared" si="5"/>
        <v>0.03326026843412352</v>
      </c>
    </row>
    <row r="45" spans="1:6" ht="14.25">
      <c r="A45" s="3" t="s">
        <v>14</v>
      </c>
      <c r="B45" s="4">
        <v>429795.72</v>
      </c>
      <c r="C45" s="4">
        <v>41456.310000000005</v>
      </c>
      <c r="D45" s="4">
        <f t="shared" si="4"/>
        <v>388339.41</v>
      </c>
      <c r="E45" s="4">
        <v>17125950.389999997</v>
      </c>
      <c r="F45" s="5">
        <f t="shared" si="5"/>
        <v>0.02267549544151167</v>
      </c>
    </row>
    <row r="46" spans="1:6" ht="14.25">
      <c r="A46" s="3" t="s">
        <v>15</v>
      </c>
      <c r="B46" s="4">
        <v>287607.55</v>
      </c>
      <c r="C46" s="4">
        <v>61852.81</v>
      </c>
      <c r="D46" s="4">
        <f t="shared" si="4"/>
        <v>225754.74</v>
      </c>
      <c r="E46" s="4">
        <v>14908935.209999997</v>
      </c>
      <c r="F46" s="5">
        <f t="shared" si="5"/>
        <v>0.01514224435347855</v>
      </c>
    </row>
    <row r="47" spans="1:6" ht="14.25">
      <c r="A47" s="3" t="s">
        <v>16</v>
      </c>
      <c r="B47" s="4">
        <v>242367.35</v>
      </c>
      <c r="C47" s="4">
        <v>50857.03</v>
      </c>
      <c r="D47" s="4">
        <f t="shared" si="4"/>
        <v>191510.32</v>
      </c>
      <c r="E47" s="4">
        <v>18873019.27</v>
      </c>
      <c r="F47" s="5">
        <f t="shared" si="5"/>
        <v>0.010147306970878752</v>
      </c>
    </row>
    <row r="48" spans="1:6" ht="14.25">
      <c r="A48" s="3" t="s">
        <v>17</v>
      </c>
      <c r="B48" s="4">
        <v>181055.34</v>
      </c>
      <c r="C48" s="4">
        <v>35578.95</v>
      </c>
      <c r="D48" s="4">
        <f t="shared" si="4"/>
        <v>145476.39</v>
      </c>
      <c r="E48" s="4">
        <v>23898898.589999996</v>
      </c>
      <c r="F48" s="5">
        <f t="shared" si="5"/>
        <v>0.006087158763913565</v>
      </c>
    </row>
    <row r="49" spans="1:6" ht="14.25">
      <c r="A49" s="3" t="s">
        <v>31</v>
      </c>
      <c r="B49" s="4">
        <v>148800.37000000002</v>
      </c>
      <c r="C49" s="4">
        <v>48519.42999999999</v>
      </c>
      <c r="D49" s="4">
        <f t="shared" si="4"/>
        <v>100280.94000000003</v>
      </c>
      <c r="E49" s="4">
        <v>25872278.51000001</v>
      </c>
      <c r="F49" s="5">
        <f t="shared" si="5"/>
        <v>0.0038759995553248236</v>
      </c>
    </row>
    <row r="50" spans="1:6" ht="14.25">
      <c r="A50" s="3" t="s">
        <v>19</v>
      </c>
      <c r="B50" s="4">
        <v>103814.95999999998</v>
      </c>
      <c r="C50" s="4">
        <v>50375.45999999999</v>
      </c>
      <c r="D50" s="4">
        <f t="shared" si="4"/>
        <v>53439.499999999985</v>
      </c>
      <c r="E50" s="4">
        <v>25153018.56999999</v>
      </c>
      <c r="F50" s="5">
        <f t="shared" si="5"/>
        <v>0.0021245760166430797</v>
      </c>
    </row>
    <row r="51" spans="1:6" ht="14.25">
      <c r="A51" s="3" t="s">
        <v>20</v>
      </c>
      <c r="B51" s="4">
        <v>81095.34000000001</v>
      </c>
      <c r="C51" s="4">
        <v>42614.929999999986</v>
      </c>
      <c r="D51" s="4">
        <f t="shared" si="4"/>
        <v>38480.410000000025</v>
      </c>
      <c r="E51" s="4">
        <v>27042931.99</v>
      </c>
      <c r="F51" s="5">
        <f t="shared" si="5"/>
        <v>0.0014229377944014875</v>
      </c>
    </row>
    <row r="52" spans="1:6" ht="14.25">
      <c r="A52" s="3" t="s">
        <v>21</v>
      </c>
      <c r="B52" s="4">
        <v>106541.91999999998</v>
      </c>
      <c r="C52" s="4">
        <v>33655.759999999995</v>
      </c>
      <c r="D52" s="4">
        <f t="shared" si="4"/>
        <v>72886.15999999999</v>
      </c>
      <c r="E52" s="4">
        <v>15378154.129999997</v>
      </c>
      <c r="F52" s="5">
        <f t="shared" si="5"/>
        <v>0.004739590940749662</v>
      </c>
    </row>
    <row r="53" spans="1:6" ht="14.25">
      <c r="A53" s="3" t="s">
        <v>22</v>
      </c>
      <c r="B53" s="4">
        <f>SUM(B41:B52)</f>
        <v>2843557.12</v>
      </c>
      <c r="C53" s="4">
        <f>SUM(C41:C52)</f>
        <v>475126.37999999995</v>
      </c>
      <c r="D53" s="4">
        <f>B53-C53</f>
        <v>2368430.74</v>
      </c>
      <c r="E53" s="4">
        <f>SUM(E41:E52)</f>
        <v>236885265.71</v>
      </c>
      <c r="F53" s="5">
        <f t="shared" si="5"/>
        <v>0.009998218896820217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A1">
      <pane ySplit="2" topLeftCell="A21" activePane="bottomLeft" state="frozen"/>
      <selection pane="topLeft" activeCell="A3" sqref="A3"/>
      <selection pane="bottomLeft" activeCell="D36" sqref="D36"/>
    </sheetView>
  </sheetViews>
  <sheetFormatPr defaultColWidth="9.140625" defaultRowHeight="15"/>
  <cols>
    <col min="1" max="1" width="14.140625" style="0" customWidth="1"/>
    <col min="2" max="2" width="11.8515625" style="0" bestFit="1" customWidth="1"/>
    <col min="3" max="3" width="15.00390625" style="0" bestFit="1" customWidth="1"/>
    <col min="4" max="4" width="10.57421875" style="0" customWidth="1"/>
    <col min="5" max="5" width="12.28125" style="0" bestFit="1" customWidth="1"/>
    <col min="6" max="6" width="14.57421875" style="0" bestFit="1" customWidth="1"/>
  </cols>
  <sheetData>
    <row r="1" ht="15">
      <c r="A1" s="7" t="s">
        <v>0</v>
      </c>
    </row>
    <row r="2" ht="15">
      <c r="A2" s="7" t="s">
        <v>32</v>
      </c>
    </row>
    <row r="4" ht="14.25">
      <c r="A4" s="6" t="s">
        <v>24</v>
      </c>
    </row>
    <row r="5" spans="1:6" ht="14.25">
      <c r="A5" s="1"/>
      <c r="B5" s="1" t="s">
        <v>2</v>
      </c>
      <c r="C5" s="1"/>
      <c r="D5" s="1" t="s">
        <v>5</v>
      </c>
      <c r="E5" s="1"/>
      <c r="F5" s="1" t="s">
        <v>8</v>
      </c>
    </row>
    <row r="6" spans="1:6" ht="14.25">
      <c r="A6" s="2" t="s">
        <v>1</v>
      </c>
      <c r="B6" s="2" t="s">
        <v>3</v>
      </c>
      <c r="C6" s="2" t="s">
        <v>4</v>
      </c>
      <c r="D6" s="2" t="s">
        <v>6</v>
      </c>
      <c r="E6" s="2" t="s">
        <v>7</v>
      </c>
      <c r="F6" s="2" t="s">
        <v>9</v>
      </c>
    </row>
    <row r="7" spans="1:6" ht="14.25">
      <c r="A7" s="3" t="s">
        <v>10</v>
      </c>
      <c r="B7" s="4">
        <v>5597.15</v>
      </c>
      <c r="C7" s="4">
        <v>748.9</v>
      </c>
      <c r="D7" s="4">
        <f>B7-C7</f>
        <v>4848.25</v>
      </c>
      <c r="E7" s="4">
        <v>9066458.54</v>
      </c>
      <c r="F7" s="5">
        <f>D7/E7</f>
        <v>0.0005347457310492483</v>
      </c>
    </row>
    <row r="8" spans="1:6" ht="14.25">
      <c r="A8" s="3" t="s">
        <v>11</v>
      </c>
      <c r="B8" s="4">
        <v>6415.96</v>
      </c>
      <c r="C8" s="4">
        <v>2306.43</v>
      </c>
      <c r="D8" s="4">
        <f aca="true" t="shared" si="0" ref="D8:D19">B8-C8</f>
        <v>4109.530000000001</v>
      </c>
      <c r="E8" s="4">
        <v>9987021.2</v>
      </c>
      <c r="F8" s="5">
        <f aca="true" t="shared" si="1" ref="F8:F19">D8/E8</f>
        <v>0.0004114870608265056</v>
      </c>
    </row>
    <row r="9" spans="1:6" ht="14.25">
      <c r="A9" s="3" t="s">
        <v>12</v>
      </c>
      <c r="B9" s="4">
        <v>29781.36</v>
      </c>
      <c r="C9" s="4">
        <v>923.16</v>
      </c>
      <c r="D9" s="4">
        <f t="shared" si="0"/>
        <v>28858.2</v>
      </c>
      <c r="E9" s="4">
        <v>11172616.34</v>
      </c>
      <c r="F9" s="5">
        <f t="shared" si="1"/>
        <v>0.0025829402104037523</v>
      </c>
    </row>
    <row r="10" spans="1:6" ht="14.25">
      <c r="A10" s="3" t="s">
        <v>13</v>
      </c>
      <c r="B10" s="4">
        <v>15305.98</v>
      </c>
      <c r="C10" s="4">
        <v>2119.06</v>
      </c>
      <c r="D10" s="4">
        <f t="shared" si="0"/>
        <v>13186.92</v>
      </c>
      <c r="E10" s="4">
        <v>11019221.159999989</v>
      </c>
      <c r="F10" s="5">
        <f t="shared" si="1"/>
        <v>0.0011967197870452772</v>
      </c>
    </row>
    <row r="11" spans="1:6" ht="14.25">
      <c r="A11" s="3" t="s">
        <v>14</v>
      </c>
      <c r="B11" s="4">
        <v>8780.3</v>
      </c>
      <c r="C11" s="4">
        <v>1316.55</v>
      </c>
      <c r="D11" s="4">
        <f t="shared" si="0"/>
        <v>7463.749999999999</v>
      </c>
      <c r="E11" s="4">
        <v>11285311.69</v>
      </c>
      <c r="F11" s="5">
        <f t="shared" si="1"/>
        <v>0.0006613685297335372</v>
      </c>
    </row>
    <row r="12" spans="1:6" ht="14.25">
      <c r="A12" s="3" t="s">
        <v>15</v>
      </c>
      <c r="B12" s="4">
        <v>2808.89</v>
      </c>
      <c r="C12" s="4">
        <v>869.49</v>
      </c>
      <c r="D12" s="4">
        <f t="shared" si="0"/>
        <v>1939.3999999999999</v>
      </c>
      <c r="E12" s="4">
        <v>10128296.79</v>
      </c>
      <c r="F12" s="5">
        <f t="shared" si="1"/>
        <v>0.00019148333033791362</v>
      </c>
    </row>
    <row r="13" spans="1:6" ht="14.25">
      <c r="A13" s="3" t="s">
        <v>16</v>
      </c>
      <c r="B13" s="4">
        <v>2619.47</v>
      </c>
      <c r="C13" s="4">
        <v>2831.68</v>
      </c>
      <c r="D13" s="4">
        <f t="shared" si="0"/>
        <v>-212.21000000000004</v>
      </c>
      <c r="E13" s="4">
        <v>9599762.69</v>
      </c>
      <c r="F13" s="5">
        <f t="shared" si="1"/>
        <v>-2.210575478298621E-05</v>
      </c>
    </row>
    <row r="14" spans="1:6" ht="14.25">
      <c r="A14" s="3" t="s">
        <v>17</v>
      </c>
      <c r="B14" s="4">
        <v>4315.37</v>
      </c>
      <c r="C14" s="4">
        <v>665.87</v>
      </c>
      <c r="D14" s="4">
        <f t="shared" si="0"/>
        <v>3649.5</v>
      </c>
      <c r="E14" s="4">
        <v>10595774.969999988</v>
      </c>
      <c r="F14" s="5">
        <f t="shared" si="1"/>
        <v>0.00034442973829973704</v>
      </c>
    </row>
    <row r="15" spans="1:6" ht="14.25">
      <c r="A15" s="3" t="s">
        <v>18</v>
      </c>
      <c r="B15" s="4">
        <v>6430.82</v>
      </c>
      <c r="C15" s="4">
        <v>3901.86</v>
      </c>
      <c r="D15" s="4">
        <f t="shared" si="0"/>
        <v>2528.9599999999996</v>
      </c>
      <c r="E15" s="4">
        <v>11093571.330000006</v>
      </c>
      <c r="F15" s="5">
        <f t="shared" si="1"/>
        <v>0.0002279662630519182</v>
      </c>
    </row>
    <row r="16" spans="1:6" ht="14.25">
      <c r="A16" s="3" t="s">
        <v>19</v>
      </c>
      <c r="B16" s="4">
        <v>15498.21</v>
      </c>
      <c r="C16" s="4">
        <v>1417.82</v>
      </c>
      <c r="D16" s="4">
        <f t="shared" si="0"/>
        <v>14080.39</v>
      </c>
      <c r="E16" s="4">
        <v>12051917.250000007</v>
      </c>
      <c r="F16" s="5">
        <f t="shared" si="1"/>
        <v>0.001168311207911753</v>
      </c>
    </row>
    <row r="17" spans="1:6" ht="14.25">
      <c r="A17" s="3" t="s">
        <v>20</v>
      </c>
      <c r="B17" s="4">
        <v>5025.92</v>
      </c>
      <c r="C17" s="4">
        <v>1315.69</v>
      </c>
      <c r="D17" s="4">
        <f t="shared" si="0"/>
        <v>3710.23</v>
      </c>
      <c r="E17" s="4">
        <v>10331388.510000011</v>
      </c>
      <c r="F17" s="5">
        <f t="shared" si="1"/>
        <v>0.0003591221060372258</v>
      </c>
    </row>
    <row r="18" spans="1:6" ht="14.25">
      <c r="A18" s="3" t="s">
        <v>21</v>
      </c>
      <c r="B18" s="4">
        <v>7230.85</v>
      </c>
      <c r="C18" s="4">
        <v>774.64</v>
      </c>
      <c r="D18" s="4">
        <f t="shared" si="0"/>
        <v>6456.21</v>
      </c>
      <c r="E18" s="4">
        <v>11010740.270000013</v>
      </c>
      <c r="F18" s="5">
        <f t="shared" si="1"/>
        <v>0.0005863556710706058</v>
      </c>
    </row>
    <row r="19" spans="1:6" ht="14.25">
      <c r="A19" s="3" t="s">
        <v>22</v>
      </c>
      <c r="B19" s="4">
        <f>SUM(B7:B18)</f>
        <v>109810.27999999998</v>
      </c>
      <c r="C19" s="4">
        <f>SUM(C7:C18)</f>
        <v>19191.15</v>
      </c>
      <c r="D19" s="4">
        <f t="shared" si="0"/>
        <v>90619.12999999998</v>
      </c>
      <c r="E19" s="4">
        <f>SUM(E7:E18)</f>
        <v>127342080.74</v>
      </c>
      <c r="F19" s="5">
        <f t="shared" si="1"/>
        <v>0.0007116196741360077</v>
      </c>
    </row>
    <row r="20" ht="14.25">
      <c r="A20" s="3"/>
    </row>
    <row r="21" ht="14.25">
      <c r="A21" s="6" t="s">
        <v>24</v>
      </c>
    </row>
    <row r="22" spans="1:6" ht="14.25">
      <c r="A22" s="1"/>
      <c r="B22" s="1" t="s">
        <v>2</v>
      </c>
      <c r="C22" s="1"/>
      <c r="D22" s="1" t="s">
        <v>5</v>
      </c>
      <c r="E22" s="1"/>
      <c r="F22" s="1" t="s">
        <v>8</v>
      </c>
    </row>
    <row r="23" spans="1:6" ht="14.25">
      <c r="A23" s="2" t="s">
        <v>1</v>
      </c>
      <c r="B23" s="2" t="s">
        <v>3</v>
      </c>
      <c r="C23" s="2" t="s">
        <v>4</v>
      </c>
      <c r="D23" s="2" t="s">
        <v>6</v>
      </c>
      <c r="E23" s="2" t="s">
        <v>7</v>
      </c>
      <c r="F23" s="2" t="s">
        <v>9</v>
      </c>
    </row>
    <row r="24" spans="1:6" ht="14.25">
      <c r="A24" s="3" t="s">
        <v>28</v>
      </c>
      <c r="B24" s="4">
        <v>4129.49</v>
      </c>
      <c r="C24" s="4">
        <v>815.77</v>
      </c>
      <c r="D24" s="4">
        <f>B24-C24</f>
        <v>3313.72</v>
      </c>
      <c r="E24" s="4">
        <v>9732223.390000008</v>
      </c>
      <c r="F24" s="5">
        <f>D24/E24</f>
        <v>0.0003404895127463774</v>
      </c>
    </row>
    <row r="25" spans="1:6" ht="14.25">
      <c r="A25" s="3" t="s">
        <v>11</v>
      </c>
      <c r="B25" s="4">
        <v>5799.32</v>
      </c>
      <c r="C25" s="4">
        <v>3545.89</v>
      </c>
      <c r="D25" s="4">
        <f aca="true" t="shared" si="2" ref="D25:D35">B25-C25</f>
        <v>2253.43</v>
      </c>
      <c r="E25" s="4">
        <v>10646691.570000008</v>
      </c>
      <c r="F25" s="5">
        <f aca="true" t="shared" si="3" ref="F25:F36">D25/E25</f>
        <v>0.0002116554222674827</v>
      </c>
    </row>
    <row r="26" spans="1:6" ht="14.25">
      <c r="A26" s="3" t="s">
        <v>12</v>
      </c>
      <c r="B26" s="4">
        <v>10819.74</v>
      </c>
      <c r="C26" s="4">
        <v>1657.45</v>
      </c>
      <c r="D26" s="4">
        <f t="shared" si="2"/>
        <v>9162.289999999999</v>
      </c>
      <c r="E26" s="4">
        <v>11418195.209999999</v>
      </c>
      <c r="F26" s="5">
        <f t="shared" si="3"/>
        <v>0.0008024289155588889</v>
      </c>
    </row>
    <row r="27" spans="1:6" ht="14.25">
      <c r="A27" s="3" t="s">
        <v>13</v>
      </c>
      <c r="B27" s="4">
        <v>10257.18</v>
      </c>
      <c r="C27" s="4">
        <v>1168.83</v>
      </c>
      <c r="D27" s="4">
        <f t="shared" si="2"/>
        <v>9088.35</v>
      </c>
      <c r="E27" s="4">
        <v>11074735.379999993</v>
      </c>
      <c r="F27" s="5">
        <f t="shared" si="3"/>
        <v>0.000820638118036912</v>
      </c>
    </row>
    <row r="28" spans="1:6" ht="14.25">
      <c r="A28" s="3" t="s">
        <v>14</v>
      </c>
      <c r="B28" s="4">
        <v>14855.25</v>
      </c>
      <c r="C28" s="4">
        <v>126.54</v>
      </c>
      <c r="D28" s="4">
        <f t="shared" si="2"/>
        <v>14728.71</v>
      </c>
      <c r="E28" s="4">
        <v>10601688.249999998</v>
      </c>
      <c r="F28" s="5">
        <f t="shared" si="3"/>
        <v>0.0013892796743952551</v>
      </c>
    </row>
    <row r="29" spans="1:6" ht="14.25">
      <c r="A29" s="3" t="s">
        <v>15</v>
      </c>
      <c r="B29" s="4">
        <v>3253.19</v>
      </c>
      <c r="C29" s="4">
        <v>5286.62</v>
      </c>
      <c r="D29" s="4">
        <f t="shared" si="2"/>
        <v>-2033.4299999999998</v>
      </c>
      <c r="E29" s="4">
        <v>9938937.17</v>
      </c>
      <c r="F29" s="5">
        <f t="shared" si="3"/>
        <v>-0.00020459229847410334</v>
      </c>
    </row>
    <row r="30" spans="1:6" ht="14.25">
      <c r="A30" s="3" t="s">
        <v>16</v>
      </c>
      <c r="B30" s="4">
        <v>6149.89</v>
      </c>
      <c r="C30" s="4">
        <v>514.13</v>
      </c>
      <c r="D30" s="4">
        <f t="shared" si="2"/>
        <v>5635.76</v>
      </c>
      <c r="E30" s="4">
        <v>9319146.369999995</v>
      </c>
      <c r="F30" s="5">
        <f t="shared" si="3"/>
        <v>0.0006047506688104528</v>
      </c>
    </row>
    <row r="31" spans="1:6" ht="14.25">
      <c r="A31" s="3" t="s">
        <v>17</v>
      </c>
      <c r="B31" s="4">
        <v>4443.28</v>
      </c>
      <c r="C31" s="4">
        <v>477.09</v>
      </c>
      <c r="D31" s="4">
        <f t="shared" si="2"/>
        <v>3966.1899999999996</v>
      </c>
      <c r="E31" s="4">
        <v>11499568.050000004</v>
      </c>
      <c r="F31" s="5">
        <f t="shared" si="3"/>
        <v>0.0003448990416644387</v>
      </c>
    </row>
    <row r="32" spans="1:6" ht="14.25">
      <c r="A32" s="3" t="s">
        <v>29</v>
      </c>
      <c r="B32" s="4">
        <v>5236.57</v>
      </c>
      <c r="C32" s="4">
        <v>1950.15</v>
      </c>
      <c r="D32" s="4">
        <f t="shared" si="2"/>
        <v>3286.4199999999996</v>
      </c>
      <c r="E32" s="4">
        <v>13842638.930000022</v>
      </c>
      <c r="F32" s="5">
        <f t="shared" si="3"/>
        <v>0.00023741282400118157</v>
      </c>
    </row>
    <row r="33" spans="1:6" ht="14.25">
      <c r="A33" s="3" t="s">
        <v>19</v>
      </c>
      <c r="B33" s="4">
        <v>5126.92</v>
      </c>
      <c r="C33" s="4">
        <v>1496.38</v>
      </c>
      <c r="D33" s="4">
        <f t="shared" si="2"/>
        <v>3630.54</v>
      </c>
      <c r="E33" s="4">
        <v>13773006.01000001</v>
      </c>
      <c r="F33" s="5">
        <f t="shared" si="3"/>
        <v>0.0002635982295632497</v>
      </c>
    </row>
    <row r="34" spans="1:6" ht="14.25">
      <c r="A34" s="3" t="s">
        <v>20</v>
      </c>
      <c r="B34" s="4">
        <v>2913.62</v>
      </c>
      <c r="C34" s="4">
        <v>1615</v>
      </c>
      <c r="D34" s="4">
        <f t="shared" si="2"/>
        <v>1298.62</v>
      </c>
      <c r="E34" s="4">
        <v>12593752.99999999</v>
      </c>
      <c r="F34" s="5">
        <f t="shared" si="3"/>
        <v>0.00010311620372417983</v>
      </c>
    </row>
    <row r="35" spans="1:6" ht="14.25">
      <c r="A35" s="3" t="s">
        <v>21</v>
      </c>
      <c r="B35" s="4">
        <v>3617.4800000000005</v>
      </c>
      <c r="C35" s="4">
        <v>1555.01</v>
      </c>
      <c r="D35" s="4">
        <f t="shared" si="2"/>
        <v>2062.4700000000003</v>
      </c>
      <c r="E35" s="4">
        <v>11917108.26</v>
      </c>
      <c r="F35" s="5">
        <f t="shared" si="3"/>
        <v>0.000173067992251335</v>
      </c>
    </row>
    <row r="36" spans="1:6" ht="14.25">
      <c r="A36" s="3" t="s">
        <v>22</v>
      </c>
      <c r="B36" s="4">
        <f>SUM(B24:B35)</f>
        <v>76601.93</v>
      </c>
      <c r="C36" s="4">
        <f>SUM(C24:C35)</f>
        <v>20208.859999999997</v>
      </c>
      <c r="D36" s="4">
        <f>B36-C36</f>
        <v>56393.06999999999</v>
      </c>
      <c r="E36" s="4">
        <f>SUM(E24:E35)</f>
        <v>136357691.59000003</v>
      </c>
      <c r="F36" s="5">
        <f t="shared" si="3"/>
        <v>0.0004135672094652536</v>
      </c>
    </row>
    <row r="38" ht="14.25">
      <c r="A38" s="6" t="s">
        <v>24</v>
      </c>
    </row>
    <row r="39" spans="1:6" ht="14.25">
      <c r="A39" s="1"/>
      <c r="B39" s="1" t="s">
        <v>2</v>
      </c>
      <c r="C39" s="1"/>
      <c r="D39" s="1" t="s">
        <v>5</v>
      </c>
      <c r="E39" s="1"/>
      <c r="F39" s="1" t="s">
        <v>8</v>
      </c>
    </row>
    <row r="40" spans="1:6" ht="14.25">
      <c r="A40" s="2" t="s">
        <v>1</v>
      </c>
      <c r="B40" s="2" t="s">
        <v>3</v>
      </c>
      <c r="C40" s="2" t="s">
        <v>4</v>
      </c>
      <c r="D40" s="2" t="s">
        <v>6</v>
      </c>
      <c r="E40" s="2" t="s">
        <v>7</v>
      </c>
      <c r="F40" s="2" t="s">
        <v>9</v>
      </c>
    </row>
    <row r="41" spans="1:6" ht="14.25">
      <c r="A41" s="3" t="s">
        <v>30</v>
      </c>
      <c r="B41" s="4">
        <v>12112.31</v>
      </c>
      <c r="C41" s="4">
        <v>846.56</v>
      </c>
      <c r="D41" s="4">
        <f>B41-C41</f>
        <v>11265.75</v>
      </c>
      <c r="E41" s="4">
        <v>10860496.850000022</v>
      </c>
      <c r="F41" s="5">
        <f>D41/E41</f>
        <v>0.0010373144208406981</v>
      </c>
    </row>
    <row r="42" spans="1:6" ht="14.25">
      <c r="A42" s="3" t="s">
        <v>11</v>
      </c>
      <c r="B42" s="4">
        <v>23314.410000000003</v>
      </c>
      <c r="C42" s="4">
        <v>7447.84</v>
      </c>
      <c r="D42" s="4">
        <f aca="true" t="shared" si="4" ref="D42:D52">B42-C42</f>
        <v>15866.570000000003</v>
      </c>
      <c r="E42" s="4">
        <v>12907095.840000002</v>
      </c>
      <c r="F42" s="5">
        <f aca="true" t="shared" si="5" ref="F42:F53">D42/E42</f>
        <v>0.0012292904768575732</v>
      </c>
    </row>
    <row r="43" spans="1:6" ht="14.25">
      <c r="A43" s="3" t="s">
        <v>12</v>
      </c>
      <c r="B43" s="4">
        <v>6558.77</v>
      </c>
      <c r="C43" s="4">
        <v>835.04</v>
      </c>
      <c r="D43" s="4">
        <f t="shared" si="4"/>
        <v>5723.7300000000005</v>
      </c>
      <c r="E43" s="4">
        <v>13280078</v>
      </c>
      <c r="F43" s="5">
        <f t="shared" si="5"/>
        <v>0.000431001233577092</v>
      </c>
    </row>
    <row r="44" spans="1:6" ht="14.25">
      <c r="A44" s="3" t="s">
        <v>13</v>
      </c>
      <c r="B44" s="4">
        <v>12005.59</v>
      </c>
      <c r="C44" s="4">
        <v>562.19</v>
      </c>
      <c r="D44" s="4">
        <f t="shared" si="4"/>
        <v>11443.4</v>
      </c>
      <c r="E44" s="4">
        <v>12069793.339999981</v>
      </c>
      <c r="F44" s="5">
        <f t="shared" si="5"/>
        <v>0.0009481023972528114</v>
      </c>
    </row>
    <row r="45" spans="1:6" ht="14.25">
      <c r="A45" s="3" t="s">
        <v>14</v>
      </c>
      <c r="B45" s="4">
        <v>19712.460000000003</v>
      </c>
      <c r="C45" s="4">
        <v>1797.9799999999998</v>
      </c>
      <c r="D45" s="4">
        <f t="shared" si="4"/>
        <v>17914.480000000003</v>
      </c>
      <c r="E45" s="4">
        <v>12449603.509999996</v>
      </c>
      <c r="F45" s="5">
        <f t="shared" si="5"/>
        <v>0.0014389598821850358</v>
      </c>
    </row>
    <row r="46" spans="1:6" ht="14.25">
      <c r="A46" s="3" t="s">
        <v>15</v>
      </c>
      <c r="B46" s="4">
        <v>8483.11</v>
      </c>
      <c r="C46" s="4">
        <v>5344.24</v>
      </c>
      <c r="D46" s="4">
        <f t="shared" si="4"/>
        <v>3138.870000000001</v>
      </c>
      <c r="E46" s="4">
        <v>11631035.469999986</v>
      </c>
      <c r="F46" s="5">
        <f t="shared" si="5"/>
        <v>0.00026987021130630293</v>
      </c>
    </row>
    <row r="47" spans="1:6" ht="14.25">
      <c r="A47" s="3" t="s">
        <v>16</v>
      </c>
      <c r="B47" s="4">
        <v>12778.15</v>
      </c>
      <c r="C47" s="4">
        <v>2628.1299999999997</v>
      </c>
      <c r="D47" s="4">
        <f t="shared" si="4"/>
        <v>10150.02</v>
      </c>
      <c r="E47" s="4">
        <v>12086310.05</v>
      </c>
      <c r="F47" s="5">
        <f t="shared" si="5"/>
        <v>0.0008397947725989372</v>
      </c>
    </row>
    <row r="48" spans="1:6" ht="14.25">
      <c r="A48" s="3" t="s">
        <v>17</v>
      </c>
      <c r="B48" s="4">
        <v>7790.52</v>
      </c>
      <c r="C48" s="4">
        <v>1772.34</v>
      </c>
      <c r="D48" s="4">
        <f t="shared" si="4"/>
        <v>6018.18</v>
      </c>
      <c r="E48" s="4">
        <v>12330785.239999996</v>
      </c>
      <c r="F48" s="5">
        <f t="shared" si="5"/>
        <v>0.00048806137507589924</v>
      </c>
    </row>
    <row r="49" spans="1:6" ht="14.25">
      <c r="A49" s="3" t="s">
        <v>31</v>
      </c>
      <c r="B49" s="4">
        <v>10519.010000000002</v>
      </c>
      <c r="C49" s="4">
        <v>3436.76</v>
      </c>
      <c r="D49" s="4">
        <f t="shared" si="4"/>
        <v>7082.250000000002</v>
      </c>
      <c r="E49" s="4">
        <v>12711189.070000013</v>
      </c>
      <c r="F49" s="5">
        <f t="shared" si="5"/>
        <v>0.0005571666003076764</v>
      </c>
    </row>
    <row r="50" spans="1:6" ht="14.25">
      <c r="A50" s="3" t="s">
        <v>19</v>
      </c>
      <c r="B50" s="4">
        <v>6340.049999999999</v>
      </c>
      <c r="C50" s="4">
        <v>1471.36</v>
      </c>
      <c r="D50" s="4">
        <f t="shared" si="4"/>
        <v>4868.69</v>
      </c>
      <c r="E50" s="4">
        <v>11903914.73</v>
      </c>
      <c r="F50" s="5">
        <f t="shared" si="5"/>
        <v>0.0004089990654696163</v>
      </c>
    </row>
    <row r="51" spans="1:6" ht="14.25">
      <c r="A51" s="3" t="s">
        <v>20</v>
      </c>
      <c r="B51" s="4">
        <v>3161.7599999999993</v>
      </c>
      <c r="C51" s="4">
        <v>350.26</v>
      </c>
      <c r="D51" s="4">
        <f t="shared" si="4"/>
        <v>2811.499999999999</v>
      </c>
      <c r="E51" s="4">
        <v>13097847.210000008</v>
      </c>
      <c r="F51" s="5">
        <f t="shared" si="5"/>
        <v>0.0002146535957339204</v>
      </c>
    </row>
    <row r="52" spans="1:6" ht="14.25">
      <c r="A52" s="3" t="s">
        <v>21</v>
      </c>
      <c r="B52" s="4">
        <v>5679.709999999999</v>
      </c>
      <c r="C52" s="4">
        <v>1594.5699999999997</v>
      </c>
      <c r="D52" s="4">
        <f t="shared" si="4"/>
        <v>4085.1399999999994</v>
      </c>
      <c r="E52" s="4">
        <v>10189452.79</v>
      </c>
      <c r="F52" s="5">
        <f t="shared" si="5"/>
        <v>0.00040091848739994993</v>
      </c>
    </row>
    <row r="53" spans="1:6" ht="14.25">
      <c r="A53" s="3" t="s">
        <v>22</v>
      </c>
      <c r="B53" s="4">
        <f>SUM(B41:B52)</f>
        <v>128455.85</v>
      </c>
      <c r="C53" s="4">
        <f>SUM(C41:C52)</f>
        <v>28087.27</v>
      </c>
      <c r="D53" s="4">
        <f>B53-C53</f>
        <v>100368.58</v>
      </c>
      <c r="E53" s="4">
        <f>SUM(E41:E52)</f>
        <v>145517602.1</v>
      </c>
      <c r="F53" s="5">
        <f t="shared" si="5"/>
        <v>0.0006897349774292358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A1">
      <pane ySplit="2" topLeftCell="A3" activePane="bottomLeft" state="frozen"/>
      <selection pane="topLeft" activeCell="A3" sqref="A3"/>
      <selection pane="bottomLeft" activeCell="D19" sqref="D19"/>
    </sheetView>
  </sheetViews>
  <sheetFormatPr defaultColWidth="9.140625" defaultRowHeight="15"/>
  <cols>
    <col min="1" max="1" width="14.140625" style="0" customWidth="1"/>
    <col min="2" max="2" width="11.8515625" style="0" bestFit="1" customWidth="1"/>
    <col min="3" max="3" width="15.00390625" style="0" bestFit="1" customWidth="1"/>
    <col min="4" max="4" width="10.57421875" style="0" bestFit="1" customWidth="1"/>
    <col min="5" max="5" width="12.28125" style="0" bestFit="1" customWidth="1"/>
    <col min="6" max="6" width="14.57421875" style="0" bestFit="1" customWidth="1"/>
  </cols>
  <sheetData>
    <row r="1" ht="15">
      <c r="A1" s="7" t="s">
        <v>0</v>
      </c>
    </row>
    <row r="2" ht="15">
      <c r="A2" s="7" t="s">
        <v>32</v>
      </c>
    </row>
    <row r="4" ht="14.25">
      <c r="A4" s="6" t="s">
        <v>25</v>
      </c>
    </row>
    <row r="5" spans="1:6" ht="14.25">
      <c r="A5" s="1"/>
      <c r="B5" s="1" t="s">
        <v>2</v>
      </c>
      <c r="C5" s="1"/>
      <c r="D5" s="1" t="s">
        <v>5</v>
      </c>
      <c r="E5" s="1"/>
      <c r="F5" s="1" t="s">
        <v>8</v>
      </c>
    </row>
    <row r="6" spans="1:6" ht="14.25">
      <c r="A6" s="2" t="s">
        <v>1</v>
      </c>
      <c r="B6" s="2" t="s">
        <v>3</v>
      </c>
      <c r="C6" s="2" t="s">
        <v>4</v>
      </c>
      <c r="D6" s="2" t="s">
        <v>6</v>
      </c>
      <c r="E6" s="2" t="s">
        <v>7</v>
      </c>
      <c r="F6" s="2" t="s">
        <v>9</v>
      </c>
    </row>
    <row r="7" spans="1:6" ht="14.25">
      <c r="A7" s="3" t="s">
        <v>10</v>
      </c>
      <c r="B7" s="4">
        <v>1.26</v>
      </c>
      <c r="C7" s="4">
        <v>0</v>
      </c>
      <c r="D7" s="4">
        <f>B7-C7</f>
        <v>1.26</v>
      </c>
      <c r="E7" s="4">
        <v>18567256.53</v>
      </c>
      <c r="F7" s="5">
        <f>D7/E7</f>
        <v>6.786139879977195E-08</v>
      </c>
    </row>
    <row r="8" spans="1:6" ht="14.25">
      <c r="A8" s="3" t="s">
        <v>11</v>
      </c>
      <c r="B8" s="4">
        <v>0</v>
      </c>
      <c r="C8" s="4">
        <v>0</v>
      </c>
      <c r="D8" s="4">
        <f aca="true" t="shared" si="0" ref="D8:D18">B8-C8</f>
        <v>0</v>
      </c>
      <c r="E8" s="4">
        <v>13564344.63</v>
      </c>
      <c r="F8" s="5">
        <f aca="true" t="shared" si="1" ref="F8:F19">D8/E8</f>
        <v>0</v>
      </c>
    </row>
    <row r="9" spans="1:6" ht="14.25">
      <c r="A9" s="3" t="s">
        <v>12</v>
      </c>
      <c r="B9" s="4">
        <v>0</v>
      </c>
      <c r="C9" s="4">
        <v>0</v>
      </c>
      <c r="D9" s="4">
        <f t="shared" si="0"/>
        <v>0</v>
      </c>
      <c r="E9" s="4">
        <v>9430905.14</v>
      </c>
      <c r="F9" s="5">
        <f t="shared" si="1"/>
        <v>0</v>
      </c>
    </row>
    <row r="10" spans="1:6" ht="14.25">
      <c r="A10" s="3" t="s">
        <v>13</v>
      </c>
      <c r="B10" s="4">
        <v>3199.13</v>
      </c>
      <c r="C10" s="4">
        <v>18.87</v>
      </c>
      <c r="D10" s="4">
        <f t="shared" si="0"/>
        <v>3180.26</v>
      </c>
      <c r="E10" s="4">
        <v>12003518.529999992</v>
      </c>
      <c r="F10" s="5">
        <f t="shared" si="1"/>
        <v>0.0002649439822208532</v>
      </c>
    </row>
    <row r="11" spans="1:6" ht="14.25">
      <c r="A11" s="3" t="s">
        <v>14</v>
      </c>
      <c r="B11" s="4">
        <v>0</v>
      </c>
      <c r="C11" s="4">
        <v>0</v>
      </c>
      <c r="D11" s="4">
        <f t="shared" si="0"/>
        <v>0</v>
      </c>
      <c r="E11" s="4">
        <v>13512900.6</v>
      </c>
      <c r="F11" s="5">
        <f t="shared" si="1"/>
        <v>0</v>
      </c>
    </row>
    <row r="12" spans="1:6" ht="14.25">
      <c r="A12" s="3" t="s">
        <v>15</v>
      </c>
      <c r="B12" s="4">
        <v>4895.4</v>
      </c>
      <c r="C12" s="4">
        <v>0</v>
      </c>
      <c r="D12" s="4">
        <f t="shared" si="0"/>
        <v>4895.4</v>
      </c>
      <c r="E12" s="4">
        <v>12705781.09</v>
      </c>
      <c r="F12" s="5">
        <f t="shared" si="1"/>
        <v>0.00038528918177670255</v>
      </c>
    </row>
    <row r="13" spans="1:6" ht="14.25">
      <c r="A13" s="3" t="s">
        <v>16</v>
      </c>
      <c r="B13" s="4">
        <v>0</v>
      </c>
      <c r="C13" s="4">
        <v>0</v>
      </c>
      <c r="D13" s="4">
        <f t="shared" si="0"/>
        <v>0</v>
      </c>
      <c r="E13" s="4">
        <v>13431063.55</v>
      </c>
      <c r="F13" s="5">
        <f t="shared" si="1"/>
        <v>0</v>
      </c>
    </row>
    <row r="14" spans="1:6" ht="14.25">
      <c r="A14" s="3" t="s">
        <v>17</v>
      </c>
      <c r="B14" s="4">
        <v>-0.76</v>
      </c>
      <c r="C14" s="4">
        <v>0</v>
      </c>
      <c r="D14" s="4">
        <f t="shared" si="0"/>
        <v>-0.76</v>
      </c>
      <c r="E14" s="4">
        <v>14020486.94999999</v>
      </c>
      <c r="F14" s="5">
        <f t="shared" si="1"/>
        <v>-5.4206391169602034E-08</v>
      </c>
    </row>
    <row r="15" spans="1:6" ht="14.25">
      <c r="A15" s="3" t="s">
        <v>18</v>
      </c>
      <c r="B15" s="4">
        <v>-0.52</v>
      </c>
      <c r="C15" s="4">
        <v>0</v>
      </c>
      <c r="D15" s="4">
        <f t="shared" si="0"/>
        <v>-0.52</v>
      </c>
      <c r="E15" s="4">
        <v>12538301.38</v>
      </c>
      <c r="F15" s="5">
        <f t="shared" si="1"/>
        <v>-4.1472922387195005E-08</v>
      </c>
    </row>
    <row r="16" spans="1:6" ht="14.25">
      <c r="A16" s="3" t="s">
        <v>19</v>
      </c>
      <c r="B16" s="4">
        <v>-0.71</v>
      </c>
      <c r="C16" s="4">
        <v>0</v>
      </c>
      <c r="D16" s="4">
        <f t="shared" si="0"/>
        <v>-0.71</v>
      </c>
      <c r="E16" s="4">
        <v>19681758.93999996</v>
      </c>
      <c r="F16" s="5">
        <f t="shared" si="1"/>
        <v>-3.607401158425129E-08</v>
      </c>
    </row>
    <row r="17" spans="1:6" ht="14.25">
      <c r="A17" s="3" t="s">
        <v>20</v>
      </c>
      <c r="B17" s="4">
        <v>-0.98</v>
      </c>
      <c r="C17" s="4">
        <v>0</v>
      </c>
      <c r="D17" s="4">
        <f t="shared" si="0"/>
        <v>-0.98</v>
      </c>
      <c r="E17" s="4">
        <v>13620037.320000006</v>
      </c>
      <c r="F17" s="5">
        <f t="shared" si="1"/>
        <v>-7.195281312195402E-08</v>
      </c>
    </row>
    <row r="18" spans="1:6" ht="14.25">
      <c r="A18" s="3" t="s">
        <v>21</v>
      </c>
      <c r="B18" s="4">
        <v>275.38</v>
      </c>
      <c r="C18" s="4">
        <v>0</v>
      </c>
      <c r="D18" s="4">
        <f t="shared" si="0"/>
        <v>275.38</v>
      </c>
      <c r="E18" s="4">
        <v>14809328.129999995</v>
      </c>
      <c r="F18" s="5">
        <f t="shared" si="1"/>
        <v>1.8595036694618776E-05</v>
      </c>
    </row>
    <row r="19" spans="1:6" ht="14.25">
      <c r="A19" s="3" t="s">
        <v>22</v>
      </c>
      <c r="B19" s="4">
        <f>SUM(B7:B18)</f>
        <v>8368.199999999999</v>
      </c>
      <c r="C19" s="4">
        <f>SUM(C7:C18)</f>
        <v>18.87</v>
      </c>
      <c r="D19" s="4">
        <f>B19-C19</f>
        <v>8349.329999999998</v>
      </c>
      <c r="E19" s="4">
        <f>SUM(E7:E18)</f>
        <v>167885682.78999993</v>
      </c>
      <c r="F19" s="5">
        <f t="shared" si="1"/>
        <v>4.9732233632118417E-05</v>
      </c>
    </row>
    <row r="20" ht="14.25">
      <c r="A20" s="3"/>
    </row>
    <row r="21" ht="14.25">
      <c r="A21" s="6" t="s">
        <v>25</v>
      </c>
    </row>
    <row r="22" spans="1:6" ht="14.25">
      <c r="A22" s="1"/>
      <c r="B22" s="1" t="s">
        <v>2</v>
      </c>
      <c r="C22" s="1"/>
      <c r="D22" s="1" t="s">
        <v>5</v>
      </c>
      <c r="E22" s="1"/>
      <c r="F22" s="1" t="s">
        <v>8</v>
      </c>
    </row>
    <row r="23" spans="1:6" ht="14.25">
      <c r="A23" s="2" t="s">
        <v>1</v>
      </c>
      <c r="B23" s="2" t="s">
        <v>3</v>
      </c>
      <c r="C23" s="2" t="s">
        <v>4</v>
      </c>
      <c r="D23" s="2" t="s">
        <v>6</v>
      </c>
      <c r="E23" s="2" t="s">
        <v>7</v>
      </c>
      <c r="F23" s="2" t="s">
        <v>9</v>
      </c>
    </row>
    <row r="24" spans="1:6" ht="14.25">
      <c r="A24" s="3" t="s">
        <v>28</v>
      </c>
      <c r="B24" s="4">
        <v>0</v>
      </c>
      <c r="C24" s="4">
        <v>0</v>
      </c>
      <c r="D24" s="4">
        <f>B24-C24</f>
        <v>0</v>
      </c>
      <c r="E24" s="4">
        <v>14643771.6</v>
      </c>
      <c r="F24" s="5">
        <f>D24/E24</f>
        <v>0</v>
      </c>
    </row>
    <row r="25" spans="1:6" ht="14.25">
      <c r="A25" s="3" t="s">
        <v>11</v>
      </c>
      <c r="B25" s="4">
        <v>0</v>
      </c>
      <c r="C25" s="4">
        <v>0</v>
      </c>
      <c r="D25" s="4">
        <f aca="true" t="shared" si="2" ref="D25:D35">B25-C25</f>
        <v>0</v>
      </c>
      <c r="E25" s="4">
        <v>9908406.699999988</v>
      </c>
      <c r="F25" s="5">
        <f aca="true" t="shared" si="3" ref="F25:F36">D25/E25</f>
        <v>0</v>
      </c>
    </row>
    <row r="26" spans="1:6" ht="14.25">
      <c r="A26" s="3" t="s">
        <v>12</v>
      </c>
      <c r="B26" s="4">
        <v>1726.57</v>
      </c>
      <c r="C26" s="4">
        <v>0</v>
      </c>
      <c r="D26" s="4">
        <f t="shared" si="2"/>
        <v>1726.57</v>
      </c>
      <c r="E26" s="4">
        <v>19951674.429999962</v>
      </c>
      <c r="F26" s="5">
        <f t="shared" si="3"/>
        <v>8.653759893975992E-05</v>
      </c>
    </row>
    <row r="27" spans="1:6" ht="14.25">
      <c r="A27" s="3" t="s">
        <v>13</v>
      </c>
      <c r="B27" s="4">
        <v>0</v>
      </c>
      <c r="C27" s="4">
        <v>0</v>
      </c>
      <c r="D27" s="4">
        <f t="shared" si="2"/>
        <v>0</v>
      </c>
      <c r="E27" s="4">
        <v>13853805.459999997</v>
      </c>
      <c r="F27" s="5">
        <f t="shared" si="3"/>
        <v>0</v>
      </c>
    </row>
    <row r="28" spans="1:6" ht="14.25">
      <c r="A28" s="3" t="s">
        <v>14</v>
      </c>
      <c r="B28" s="4">
        <v>68101.14</v>
      </c>
      <c r="C28" s="4">
        <v>10.08</v>
      </c>
      <c r="D28" s="4">
        <f t="shared" si="2"/>
        <v>68091.06</v>
      </c>
      <c r="E28" s="4">
        <v>12354492.159999987</v>
      </c>
      <c r="F28" s="5">
        <f t="shared" si="3"/>
        <v>0.00551144143508041</v>
      </c>
    </row>
    <row r="29" spans="1:6" ht="14.25">
      <c r="A29" s="3" t="s">
        <v>15</v>
      </c>
      <c r="B29" s="4">
        <v>0</v>
      </c>
      <c r="C29" s="4">
        <v>0</v>
      </c>
      <c r="D29" s="4">
        <f t="shared" si="2"/>
        <v>0</v>
      </c>
      <c r="E29" s="4">
        <v>13384637.199999996</v>
      </c>
      <c r="F29" s="5">
        <f t="shared" si="3"/>
        <v>0</v>
      </c>
    </row>
    <row r="30" spans="1:6" ht="14.25">
      <c r="A30" s="3" t="s">
        <v>16</v>
      </c>
      <c r="B30" s="4">
        <v>85.74</v>
      </c>
      <c r="C30" s="4">
        <v>0</v>
      </c>
      <c r="D30" s="4">
        <f t="shared" si="2"/>
        <v>85.74</v>
      </c>
      <c r="E30" s="4">
        <v>12895263.869999994</v>
      </c>
      <c r="F30" s="5">
        <f t="shared" si="3"/>
        <v>6.648952736784907E-06</v>
      </c>
    </row>
    <row r="31" spans="1:6" ht="14.25">
      <c r="A31" s="3" t="s">
        <v>17</v>
      </c>
      <c r="B31" s="4">
        <v>0</v>
      </c>
      <c r="C31" s="4">
        <v>0</v>
      </c>
      <c r="D31" s="4">
        <f t="shared" si="2"/>
        <v>0</v>
      </c>
      <c r="E31" s="4">
        <v>7192297.059999999</v>
      </c>
      <c r="F31" s="5">
        <f t="shared" si="3"/>
        <v>0</v>
      </c>
    </row>
    <row r="32" spans="1:6" ht="14.25">
      <c r="A32" s="3" t="s">
        <v>29</v>
      </c>
      <c r="B32" s="4">
        <v>0</v>
      </c>
      <c r="C32" s="4">
        <v>0</v>
      </c>
      <c r="D32" s="4">
        <f t="shared" si="2"/>
        <v>0</v>
      </c>
      <c r="E32" s="4">
        <v>22460833.509999983</v>
      </c>
      <c r="F32" s="5">
        <f t="shared" si="3"/>
        <v>0</v>
      </c>
    </row>
    <row r="33" spans="1:6" ht="14.25">
      <c r="A33" s="3" t="s">
        <v>19</v>
      </c>
      <c r="B33" s="4">
        <v>0</v>
      </c>
      <c r="C33" s="4">
        <v>0</v>
      </c>
      <c r="D33" s="4">
        <f t="shared" si="2"/>
        <v>0</v>
      </c>
      <c r="E33" s="4">
        <v>14034749.259999987</v>
      </c>
      <c r="F33" s="5">
        <f t="shared" si="3"/>
        <v>0</v>
      </c>
    </row>
    <row r="34" spans="1:6" ht="14.25">
      <c r="A34" s="3" t="s">
        <v>20</v>
      </c>
      <c r="B34" s="4">
        <v>2212.19</v>
      </c>
      <c r="C34" s="4">
        <v>0</v>
      </c>
      <c r="D34" s="4">
        <f t="shared" si="2"/>
        <v>2212.19</v>
      </c>
      <c r="E34" s="4">
        <v>14637319.429999992</v>
      </c>
      <c r="F34" s="5">
        <f t="shared" si="3"/>
        <v>0.00015113354672481867</v>
      </c>
    </row>
    <row r="35" spans="1:6" ht="14.25">
      <c r="A35" s="3" t="s">
        <v>21</v>
      </c>
      <c r="B35" s="4">
        <v>0</v>
      </c>
      <c r="C35" s="4">
        <v>0</v>
      </c>
      <c r="D35" s="4">
        <f t="shared" si="2"/>
        <v>0</v>
      </c>
      <c r="E35" s="4">
        <v>10733484.3</v>
      </c>
      <c r="F35" s="5">
        <f t="shared" si="3"/>
        <v>0</v>
      </c>
    </row>
    <row r="36" spans="1:6" ht="14.25">
      <c r="A36" s="3" t="s">
        <v>22</v>
      </c>
      <c r="B36" s="4">
        <f>SUM(B24:B35)</f>
        <v>72125.64000000001</v>
      </c>
      <c r="C36" s="4">
        <f>SUM(C24:C35)</f>
        <v>10.08</v>
      </c>
      <c r="D36" s="4">
        <f>B36-C36</f>
        <v>72115.56000000001</v>
      </c>
      <c r="E36" s="4">
        <f>SUM(E24:E35)</f>
        <v>166050734.9799999</v>
      </c>
      <c r="F36" s="5">
        <f t="shared" si="3"/>
        <v>0.00043429834868653864</v>
      </c>
    </row>
    <row r="38" ht="14.25">
      <c r="A38" s="6" t="s">
        <v>25</v>
      </c>
    </row>
    <row r="39" spans="1:6" ht="14.25">
      <c r="A39" s="1"/>
      <c r="B39" s="1" t="s">
        <v>2</v>
      </c>
      <c r="C39" s="1"/>
      <c r="D39" s="1" t="s">
        <v>5</v>
      </c>
      <c r="E39" s="1"/>
      <c r="F39" s="1" t="s">
        <v>8</v>
      </c>
    </row>
    <row r="40" spans="1:6" ht="14.25">
      <c r="A40" s="2" t="s">
        <v>1</v>
      </c>
      <c r="B40" s="2" t="s">
        <v>3</v>
      </c>
      <c r="C40" s="2" t="s">
        <v>4</v>
      </c>
      <c r="D40" s="2" t="s">
        <v>6</v>
      </c>
      <c r="E40" s="2" t="s">
        <v>7</v>
      </c>
      <c r="F40" s="2" t="s">
        <v>9</v>
      </c>
    </row>
    <row r="41" spans="1:6" ht="14.25">
      <c r="A41" s="3" t="s">
        <v>30</v>
      </c>
      <c r="B41" s="4">
        <v>0</v>
      </c>
      <c r="C41" s="4">
        <v>0</v>
      </c>
      <c r="D41" s="4">
        <f>B41-C41</f>
        <v>0</v>
      </c>
      <c r="E41" s="4">
        <v>16632598.579999985</v>
      </c>
      <c r="F41" s="5">
        <f>D41/E41</f>
        <v>0</v>
      </c>
    </row>
    <row r="42" spans="1:6" ht="14.25">
      <c r="A42" s="3" t="s">
        <v>11</v>
      </c>
      <c r="B42" s="4">
        <v>0</v>
      </c>
      <c r="C42" s="4">
        <v>0</v>
      </c>
      <c r="D42" s="4">
        <f aca="true" t="shared" si="4" ref="D42:D52">B42-C42</f>
        <v>0</v>
      </c>
      <c r="E42" s="4">
        <v>15455514.939999992</v>
      </c>
      <c r="F42" s="5">
        <f aca="true" t="shared" si="5" ref="F42:F53">D42/E42</f>
        <v>0</v>
      </c>
    </row>
    <row r="43" spans="1:6" ht="14.25">
      <c r="A43" s="3" t="s">
        <v>12</v>
      </c>
      <c r="B43" s="4">
        <v>2355.96</v>
      </c>
      <c r="C43" s="4">
        <v>0</v>
      </c>
      <c r="D43" s="4">
        <f t="shared" si="4"/>
        <v>2355.96</v>
      </c>
      <c r="E43" s="4">
        <v>22290850.360000007</v>
      </c>
      <c r="F43" s="5">
        <f t="shared" si="5"/>
        <v>0.00010569179560003109</v>
      </c>
    </row>
    <row r="44" spans="1:6" ht="14.25">
      <c r="A44" s="3" t="s">
        <v>13</v>
      </c>
      <c r="B44" s="4">
        <v>0.58</v>
      </c>
      <c r="C44" s="4">
        <v>368.68</v>
      </c>
      <c r="D44" s="4">
        <f t="shared" si="4"/>
        <v>-368.1</v>
      </c>
      <c r="E44" s="4">
        <v>10326933.339999998</v>
      </c>
      <c r="F44" s="5">
        <f t="shared" si="5"/>
        <v>-3.5644657313145794E-05</v>
      </c>
    </row>
    <row r="45" spans="1:6" ht="14.25">
      <c r="A45" s="3" t="s">
        <v>14</v>
      </c>
      <c r="B45" s="4">
        <v>55443.48</v>
      </c>
      <c r="C45" s="4">
        <v>368.68</v>
      </c>
      <c r="D45" s="4">
        <f t="shared" si="4"/>
        <v>55074.8</v>
      </c>
      <c r="E45" s="4">
        <v>18170500.649999984</v>
      </c>
      <c r="F45" s="5">
        <f t="shared" si="5"/>
        <v>0.003031000689570986</v>
      </c>
    </row>
    <row r="46" spans="1:6" ht="14.25">
      <c r="A46" s="3" t="s">
        <v>15</v>
      </c>
      <c r="B46" s="4">
        <v>0</v>
      </c>
      <c r="C46" s="4">
        <v>367.85</v>
      </c>
      <c r="D46" s="4">
        <f t="shared" si="4"/>
        <v>-367.85</v>
      </c>
      <c r="E46" s="4">
        <v>16846146.450000003</v>
      </c>
      <c r="F46" s="5">
        <f t="shared" si="5"/>
        <v>-2.1835854335695863E-05</v>
      </c>
    </row>
    <row r="47" spans="1:6" ht="14.25">
      <c r="A47" s="3" t="s">
        <v>16</v>
      </c>
      <c r="B47" s="4">
        <v>0</v>
      </c>
      <c r="C47" s="4">
        <v>368.68</v>
      </c>
      <c r="D47" s="4">
        <f t="shared" si="4"/>
        <v>-368.68</v>
      </c>
      <c r="E47" s="4">
        <v>10266053.16</v>
      </c>
      <c r="F47" s="5">
        <f t="shared" si="5"/>
        <v>-3.5912535640912265E-05</v>
      </c>
    </row>
    <row r="48" spans="1:6" ht="14.25">
      <c r="A48" s="3" t="s">
        <v>17</v>
      </c>
      <c r="B48" s="4">
        <v>1198.77</v>
      </c>
      <c r="C48" s="4">
        <v>368.68</v>
      </c>
      <c r="D48" s="4">
        <f t="shared" si="4"/>
        <v>830.0899999999999</v>
      </c>
      <c r="E48" s="4">
        <v>22130753.41999999</v>
      </c>
      <c r="F48" s="5">
        <f t="shared" si="5"/>
        <v>3.750843833675502E-05</v>
      </c>
    </row>
    <row r="49" spans="1:6" ht="14.25">
      <c r="A49" s="3" t="s">
        <v>31</v>
      </c>
      <c r="B49" s="4">
        <v>0</v>
      </c>
      <c r="C49" s="4">
        <v>2549.18</v>
      </c>
      <c r="D49" s="4">
        <f t="shared" si="4"/>
        <v>-2549.18</v>
      </c>
      <c r="E49" s="4">
        <v>9981123.140000004</v>
      </c>
      <c r="F49" s="5">
        <f t="shared" si="5"/>
        <v>-0.00025540011522190263</v>
      </c>
    </row>
    <row r="50" spans="1:6" ht="14.25">
      <c r="A50" s="3" t="s">
        <v>19</v>
      </c>
      <c r="B50" s="4">
        <v>0</v>
      </c>
      <c r="C50" s="4">
        <v>0</v>
      </c>
      <c r="D50" s="4">
        <f t="shared" si="4"/>
        <v>0</v>
      </c>
      <c r="E50" s="4">
        <v>15706052.690000003</v>
      </c>
      <c r="F50" s="5">
        <f t="shared" si="5"/>
        <v>0</v>
      </c>
    </row>
    <row r="51" spans="1:6" ht="14.25">
      <c r="A51" s="3" t="s">
        <v>20</v>
      </c>
      <c r="B51" s="4">
        <v>0</v>
      </c>
      <c r="C51" s="4">
        <v>0</v>
      </c>
      <c r="D51" s="4">
        <f t="shared" si="4"/>
        <v>0</v>
      </c>
      <c r="E51" s="4">
        <v>13425882.949999992</v>
      </c>
      <c r="F51" s="5">
        <f t="shared" si="5"/>
        <v>0</v>
      </c>
    </row>
    <row r="52" spans="1:6" ht="14.25">
      <c r="A52" s="3" t="s">
        <v>21</v>
      </c>
      <c r="B52" s="4">
        <v>0</v>
      </c>
      <c r="C52" s="4">
        <v>0</v>
      </c>
      <c r="D52" s="4">
        <f t="shared" si="4"/>
        <v>0</v>
      </c>
      <c r="E52" s="4">
        <v>13276018.499999998</v>
      </c>
      <c r="F52" s="5">
        <f t="shared" si="5"/>
        <v>0</v>
      </c>
    </row>
    <row r="53" spans="1:6" ht="14.25">
      <c r="A53" s="3" t="s">
        <v>22</v>
      </c>
      <c r="B53" s="4">
        <f>SUM(B41:B52)</f>
        <v>58998.79</v>
      </c>
      <c r="C53" s="4">
        <f>SUM(C41:C52)</f>
        <v>4391.75</v>
      </c>
      <c r="D53" s="4">
        <f>B53-C53</f>
        <v>54607.04</v>
      </c>
      <c r="E53" s="4">
        <f>SUM(E41:E52)</f>
        <v>184508428.17999995</v>
      </c>
      <c r="F53" s="5">
        <f t="shared" si="5"/>
        <v>0.0002959595967438804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14.140625" style="0" customWidth="1"/>
    <col min="2" max="2" width="11.8515625" style="0" bestFit="1" customWidth="1"/>
    <col min="3" max="3" width="15.00390625" style="0" bestFit="1" customWidth="1"/>
    <col min="4" max="4" width="10.57421875" style="0" bestFit="1" customWidth="1"/>
    <col min="5" max="5" width="12.28125" style="0" bestFit="1" customWidth="1"/>
    <col min="6" max="6" width="14.57421875" style="0" bestFit="1" customWidth="1"/>
  </cols>
  <sheetData>
    <row r="1" ht="15">
      <c r="A1" s="7" t="s">
        <v>0</v>
      </c>
    </row>
    <row r="2" ht="15">
      <c r="A2" s="7" t="s">
        <v>32</v>
      </c>
    </row>
    <row r="4" ht="14.25">
      <c r="A4" s="6" t="s">
        <v>26</v>
      </c>
    </row>
    <row r="5" spans="1:6" ht="14.25">
      <c r="A5" s="1"/>
      <c r="B5" s="1" t="s">
        <v>2</v>
      </c>
      <c r="C5" s="1"/>
      <c r="D5" s="1" t="s">
        <v>5</v>
      </c>
      <c r="E5" s="1"/>
      <c r="F5" s="1" t="s">
        <v>8</v>
      </c>
    </row>
    <row r="6" spans="1:6" ht="14.25">
      <c r="A6" s="2" t="s">
        <v>1</v>
      </c>
      <c r="B6" s="2" t="s">
        <v>3</v>
      </c>
      <c r="C6" s="2" t="s">
        <v>4</v>
      </c>
      <c r="D6" s="2" t="s">
        <v>6</v>
      </c>
      <c r="E6" s="2" t="s">
        <v>7</v>
      </c>
      <c r="F6" s="2" t="s">
        <v>9</v>
      </c>
    </row>
    <row r="7" spans="1:6" ht="14.25">
      <c r="A7" s="3" t="s">
        <v>10</v>
      </c>
      <c r="B7" s="4">
        <v>0</v>
      </c>
      <c r="C7" s="4">
        <v>0</v>
      </c>
      <c r="D7" s="4">
        <f>B7-C7</f>
        <v>0</v>
      </c>
      <c r="E7" s="4">
        <v>122129.12</v>
      </c>
      <c r="F7" s="5">
        <f>D7/E7</f>
        <v>0</v>
      </c>
    </row>
    <row r="8" spans="1:6" ht="14.25">
      <c r="A8" s="3" t="s">
        <v>11</v>
      </c>
      <c r="B8" s="4">
        <v>0</v>
      </c>
      <c r="C8" s="4">
        <v>0</v>
      </c>
      <c r="D8" s="4">
        <f aca="true" t="shared" si="0" ref="D8:D18">B8-C8</f>
        <v>0</v>
      </c>
      <c r="E8" s="4">
        <v>124659.52</v>
      </c>
      <c r="F8" s="5">
        <f aca="true" t="shared" si="1" ref="F8:F19">D8/E8</f>
        <v>0</v>
      </c>
    </row>
    <row r="9" spans="1:6" ht="14.25">
      <c r="A9" s="3" t="s">
        <v>12</v>
      </c>
      <c r="B9" s="4">
        <v>0</v>
      </c>
      <c r="C9" s="4">
        <v>0</v>
      </c>
      <c r="D9" s="4">
        <f t="shared" si="0"/>
        <v>0</v>
      </c>
      <c r="E9" s="4">
        <v>123391.56</v>
      </c>
      <c r="F9" s="5">
        <f t="shared" si="1"/>
        <v>0</v>
      </c>
    </row>
    <row r="10" spans="1:6" ht="14.25">
      <c r="A10" s="3" t="s">
        <v>13</v>
      </c>
      <c r="B10" s="4">
        <v>0</v>
      </c>
      <c r="C10" s="4">
        <v>0</v>
      </c>
      <c r="D10" s="4">
        <f t="shared" si="0"/>
        <v>0</v>
      </c>
      <c r="E10" s="4">
        <v>125148.69</v>
      </c>
      <c r="F10" s="5">
        <f t="shared" si="1"/>
        <v>0</v>
      </c>
    </row>
    <row r="11" spans="1:6" ht="14.25">
      <c r="A11" s="3" t="s">
        <v>14</v>
      </c>
      <c r="B11" s="4">
        <v>0</v>
      </c>
      <c r="C11" s="4">
        <v>0</v>
      </c>
      <c r="D11" s="4">
        <f t="shared" si="0"/>
        <v>0</v>
      </c>
      <c r="E11" s="4">
        <v>129567.51</v>
      </c>
      <c r="F11" s="5">
        <f t="shared" si="1"/>
        <v>0</v>
      </c>
    </row>
    <row r="12" spans="1:6" ht="14.25">
      <c r="A12" s="3" t="s">
        <v>15</v>
      </c>
      <c r="B12" s="4">
        <v>0</v>
      </c>
      <c r="C12" s="4">
        <v>0</v>
      </c>
      <c r="D12" s="4">
        <f t="shared" si="0"/>
        <v>0</v>
      </c>
      <c r="E12" s="4">
        <v>132936.24</v>
      </c>
      <c r="F12" s="5">
        <f t="shared" si="1"/>
        <v>0</v>
      </c>
    </row>
    <row r="13" spans="1:6" ht="14.25">
      <c r="A13" s="3" t="s">
        <v>16</v>
      </c>
      <c r="B13" s="4">
        <v>0</v>
      </c>
      <c r="C13" s="4">
        <v>0</v>
      </c>
      <c r="D13" s="4">
        <f t="shared" si="0"/>
        <v>0</v>
      </c>
      <c r="E13" s="4">
        <v>128731.54</v>
      </c>
      <c r="F13" s="5">
        <f t="shared" si="1"/>
        <v>0</v>
      </c>
    </row>
    <row r="14" spans="1:6" ht="14.25">
      <c r="A14" s="3" t="s">
        <v>17</v>
      </c>
      <c r="B14" s="4">
        <v>0</v>
      </c>
      <c r="C14" s="4">
        <v>0</v>
      </c>
      <c r="D14" s="4">
        <f t="shared" si="0"/>
        <v>0</v>
      </c>
      <c r="E14" s="4">
        <v>130640.22</v>
      </c>
      <c r="F14" s="5">
        <f t="shared" si="1"/>
        <v>0</v>
      </c>
    </row>
    <row r="15" spans="1:6" ht="14.25">
      <c r="A15" s="3" t="s">
        <v>18</v>
      </c>
      <c r="B15" s="4">
        <v>0.2</v>
      </c>
      <c r="C15" s="4">
        <v>0</v>
      </c>
      <c r="D15" s="4">
        <f t="shared" si="0"/>
        <v>0.2</v>
      </c>
      <c r="E15" s="4">
        <v>126308.14</v>
      </c>
      <c r="F15" s="5">
        <f t="shared" si="1"/>
        <v>1.5834292231680399E-06</v>
      </c>
    </row>
    <row r="16" spans="1:6" ht="14.25">
      <c r="A16" s="3" t="s">
        <v>19</v>
      </c>
      <c r="B16" s="4">
        <v>0</v>
      </c>
      <c r="C16" s="4">
        <v>0</v>
      </c>
      <c r="D16" s="4">
        <f t="shared" si="0"/>
        <v>0</v>
      </c>
      <c r="E16" s="4">
        <v>136045.05</v>
      </c>
      <c r="F16" s="5">
        <f t="shared" si="1"/>
        <v>0</v>
      </c>
    </row>
    <row r="17" spans="1:6" ht="14.25">
      <c r="A17" s="3" t="s">
        <v>20</v>
      </c>
      <c r="B17" s="4">
        <v>0</v>
      </c>
      <c r="C17" s="4">
        <v>0</v>
      </c>
      <c r="D17" s="4">
        <f t="shared" si="0"/>
        <v>0</v>
      </c>
      <c r="E17" s="4">
        <v>126250.39</v>
      </c>
      <c r="F17" s="5">
        <f t="shared" si="1"/>
        <v>0</v>
      </c>
    </row>
    <row r="18" spans="1:6" ht="14.25">
      <c r="A18" s="3" t="s">
        <v>21</v>
      </c>
      <c r="B18" s="4">
        <v>0</v>
      </c>
      <c r="C18" s="4">
        <v>0</v>
      </c>
      <c r="D18" s="4">
        <f t="shared" si="0"/>
        <v>0</v>
      </c>
      <c r="E18" s="4">
        <v>132897.54</v>
      </c>
      <c r="F18" s="5">
        <f t="shared" si="1"/>
        <v>0</v>
      </c>
    </row>
    <row r="19" spans="1:6" ht="14.25">
      <c r="A19" s="3" t="s">
        <v>22</v>
      </c>
      <c r="B19" s="4">
        <f>SUM(B7:B18)</f>
        <v>0.2</v>
      </c>
      <c r="C19" s="4">
        <f>SUM(C7:C18)</f>
        <v>0</v>
      </c>
      <c r="D19" s="4">
        <f>B19-C19</f>
        <v>0.2</v>
      </c>
      <c r="E19" s="4">
        <f>SUM(E7:E18)</f>
        <v>1538705.52</v>
      </c>
      <c r="F19" s="5">
        <f t="shared" si="1"/>
        <v>1.2997938682900157E-07</v>
      </c>
    </row>
    <row r="20" ht="14.25">
      <c r="A20" s="3"/>
    </row>
    <row r="21" ht="14.25">
      <c r="A21" s="6" t="s">
        <v>26</v>
      </c>
    </row>
    <row r="22" spans="1:6" ht="14.25">
      <c r="A22" s="1"/>
      <c r="B22" s="1" t="s">
        <v>2</v>
      </c>
      <c r="C22" s="1"/>
      <c r="D22" s="1" t="s">
        <v>5</v>
      </c>
      <c r="E22" s="1"/>
      <c r="F22" s="1" t="s">
        <v>8</v>
      </c>
    </row>
    <row r="23" spans="1:6" ht="14.25">
      <c r="A23" s="2" t="s">
        <v>1</v>
      </c>
      <c r="B23" s="2" t="s">
        <v>3</v>
      </c>
      <c r="C23" s="2" t="s">
        <v>4</v>
      </c>
      <c r="D23" s="2" t="s">
        <v>6</v>
      </c>
      <c r="E23" s="2" t="s">
        <v>7</v>
      </c>
      <c r="F23" s="2" t="s">
        <v>9</v>
      </c>
    </row>
    <row r="24" spans="1:6" ht="14.25">
      <c r="A24" s="3" t="s">
        <v>28</v>
      </c>
      <c r="B24" s="4">
        <v>0</v>
      </c>
      <c r="C24" s="4">
        <v>0</v>
      </c>
      <c r="D24" s="4">
        <f>B24-C24</f>
        <v>0</v>
      </c>
      <c r="E24" s="4">
        <v>131216.59</v>
      </c>
      <c r="F24" s="5">
        <f>D24/E24</f>
        <v>0</v>
      </c>
    </row>
    <row r="25" spans="1:6" ht="14.25">
      <c r="A25" s="3" t="s">
        <v>11</v>
      </c>
      <c r="B25" s="4">
        <v>0</v>
      </c>
      <c r="C25" s="4">
        <v>0</v>
      </c>
      <c r="D25" s="4">
        <f aca="true" t="shared" si="2" ref="D25:D35">B25-C25</f>
        <v>0</v>
      </c>
      <c r="E25" s="4">
        <v>130279.74</v>
      </c>
      <c r="F25" s="5">
        <f aca="true" t="shared" si="3" ref="F25:F36">D25/E25</f>
        <v>0</v>
      </c>
    </row>
    <row r="26" spans="1:6" ht="14.25">
      <c r="A26" s="3" t="s">
        <v>12</v>
      </c>
      <c r="B26" s="4">
        <v>0</v>
      </c>
      <c r="C26" s="4">
        <v>0</v>
      </c>
      <c r="D26" s="4">
        <f t="shared" si="2"/>
        <v>0</v>
      </c>
      <c r="E26" s="4">
        <v>130638.41</v>
      </c>
      <c r="F26" s="5">
        <f t="shared" si="3"/>
        <v>0</v>
      </c>
    </row>
    <row r="27" spans="1:6" ht="14.25">
      <c r="A27" s="3" t="s">
        <v>13</v>
      </c>
      <c r="B27" s="4">
        <v>0</v>
      </c>
      <c r="C27" s="4">
        <v>0</v>
      </c>
      <c r="D27" s="4">
        <f t="shared" si="2"/>
        <v>0</v>
      </c>
      <c r="E27" s="4">
        <v>128115.97</v>
      </c>
      <c r="F27" s="5">
        <f t="shared" si="3"/>
        <v>0</v>
      </c>
    </row>
    <row r="28" spans="1:6" ht="14.25">
      <c r="A28" s="3" t="s">
        <v>14</v>
      </c>
      <c r="B28" s="4">
        <v>0</v>
      </c>
      <c r="C28" s="4">
        <v>0</v>
      </c>
      <c r="D28" s="4">
        <f t="shared" si="2"/>
        <v>0</v>
      </c>
      <c r="E28" s="4">
        <v>126807.05</v>
      </c>
      <c r="F28" s="5">
        <f t="shared" si="3"/>
        <v>0</v>
      </c>
    </row>
    <row r="29" spans="1:6" ht="14.25">
      <c r="A29" s="3" t="s">
        <v>15</v>
      </c>
      <c r="B29" s="4">
        <v>0</v>
      </c>
      <c r="C29" s="4">
        <v>0</v>
      </c>
      <c r="D29" s="4">
        <f t="shared" si="2"/>
        <v>0</v>
      </c>
      <c r="E29" s="4">
        <v>128585.92</v>
      </c>
      <c r="F29" s="5">
        <f t="shared" si="3"/>
        <v>0</v>
      </c>
    </row>
    <row r="30" spans="1:6" ht="14.25">
      <c r="A30" s="3" t="s">
        <v>16</v>
      </c>
      <c r="B30" s="4">
        <v>0</v>
      </c>
      <c r="C30" s="4">
        <v>0</v>
      </c>
      <c r="D30" s="4">
        <f t="shared" si="2"/>
        <v>0</v>
      </c>
      <c r="E30" s="4">
        <v>127450.21</v>
      </c>
      <c r="F30" s="5">
        <f t="shared" si="3"/>
        <v>0</v>
      </c>
    </row>
    <row r="31" spans="1:6" ht="14.25">
      <c r="A31" s="3" t="s">
        <v>17</v>
      </c>
      <c r="B31" s="4">
        <v>0</v>
      </c>
      <c r="C31" s="4">
        <v>0</v>
      </c>
      <c r="D31" s="4">
        <f t="shared" si="2"/>
        <v>0</v>
      </c>
      <c r="E31" s="4">
        <v>134048.63</v>
      </c>
      <c r="F31" s="5">
        <f t="shared" si="3"/>
        <v>0</v>
      </c>
    </row>
    <row r="32" spans="1:6" ht="14.25">
      <c r="A32" s="3" t="s">
        <v>29</v>
      </c>
      <c r="B32" s="4">
        <v>0</v>
      </c>
      <c r="C32" s="4">
        <v>0</v>
      </c>
      <c r="D32" s="4">
        <f t="shared" si="2"/>
        <v>0</v>
      </c>
      <c r="E32" s="4">
        <v>150778.07</v>
      </c>
      <c r="F32" s="5">
        <f t="shared" si="3"/>
        <v>0</v>
      </c>
    </row>
    <row r="33" spans="1:6" ht="14.25">
      <c r="A33" s="3" t="s">
        <v>19</v>
      </c>
      <c r="B33" s="4">
        <v>0</v>
      </c>
      <c r="C33" s="4">
        <v>0</v>
      </c>
      <c r="D33" s="4">
        <f t="shared" si="2"/>
        <v>0</v>
      </c>
      <c r="E33" s="4">
        <v>148204.4</v>
      </c>
      <c r="F33" s="5">
        <f t="shared" si="3"/>
        <v>0</v>
      </c>
    </row>
    <row r="34" spans="1:6" ht="14.25">
      <c r="A34" s="3" t="s">
        <v>20</v>
      </c>
      <c r="B34" s="4">
        <v>0</v>
      </c>
      <c r="C34" s="4">
        <v>0</v>
      </c>
      <c r="D34" s="4">
        <f t="shared" si="2"/>
        <v>0</v>
      </c>
      <c r="E34" s="4">
        <v>148414.2800000001</v>
      </c>
      <c r="F34" s="5">
        <f t="shared" si="3"/>
        <v>0</v>
      </c>
    </row>
    <row r="35" spans="1:6" ht="14.25">
      <c r="A35" s="3" t="s">
        <v>21</v>
      </c>
      <c r="B35" s="4">
        <v>0</v>
      </c>
      <c r="C35" s="4">
        <v>0</v>
      </c>
      <c r="D35" s="4">
        <f t="shared" si="2"/>
        <v>0</v>
      </c>
      <c r="E35" s="4">
        <v>151832.18</v>
      </c>
      <c r="F35" s="5">
        <f t="shared" si="3"/>
        <v>0</v>
      </c>
    </row>
    <row r="36" spans="1:6" ht="14.25">
      <c r="A36" s="3" t="s">
        <v>22</v>
      </c>
      <c r="B36" s="4">
        <f>SUM(B24:B35)</f>
        <v>0</v>
      </c>
      <c r="C36" s="4">
        <f>SUM(C24:C35)</f>
        <v>0</v>
      </c>
      <c r="D36" s="4">
        <f>B36-C36</f>
        <v>0</v>
      </c>
      <c r="E36" s="4">
        <f>SUM(E24:E35)</f>
        <v>1636371.45</v>
      </c>
      <c r="F36" s="5">
        <f t="shared" si="3"/>
        <v>0</v>
      </c>
    </row>
    <row r="38" ht="14.25">
      <c r="A38" s="6" t="s">
        <v>26</v>
      </c>
    </row>
    <row r="39" spans="1:6" ht="14.25">
      <c r="A39" s="1"/>
      <c r="B39" s="1" t="s">
        <v>2</v>
      </c>
      <c r="C39" s="1"/>
      <c r="D39" s="1" t="s">
        <v>5</v>
      </c>
      <c r="E39" s="1"/>
      <c r="F39" s="1" t="s">
        <v>8</v>
      </c>
    </row>
    <row r="40" spans="1:6" ht="14.25">
      <c r="A40" s="2" t="s">
        <v>1</v>
      </c>
      <c r="B40" s="2" t="s">
        <v>3</v>
      </c>
      <c r="C40" s="2" t="s">
        <v>4</v>
      </c>
      <c r="D40" s="2" t="s">
        <v>6</v>
      </c>
      <c r="E40" s="2" t="s">
        <v>7</v>
      </c>
      <c r="F40" s="2" t="s">
        <v>9</v>
      </c>
    </row>
    <row r="41" spans="1:6" ht="14.25">
      <c r="A41" s="3" t="s">
        <v>30</v>
      </c>
      <c r="B41" s="4">
        <v>0</v>
      </c>
      <c r="C41" s="4">
        <v>0</v>
      </c>
      <c r="D41" s="4">
        <f>B41-C41</f>
        <v>0</v>
      </c>
      <c r="E41" s="4">
        <v>141343.12000000005</v>
      </c>
      <c r="F41" s="5">
        <f>D41/E41</f>
        <v>0</v>
      </c>
    </row>
    <row r="42" spans="1:6" ht="14.25">
      <c r="A42" s="3" t="s">
        <v>11</v>
      </c>
      <c r="B42" s="4">
        <v>0</v>
      </c>
      <c r="C42" s="4">
        <v>0</v>
      </c>
      <c r="D42" s="4">
        <f aca="true" t="shared" si="4" ref="D42:D52">B42-C42</f>
        <v>0</v>
      </c>
      <c r="E42" s="4">
        <v>155711.37000000005</v>
      </c>
      <c r="F42" s="5">
        <f aca="true" t="shared" si="5" ref="F42:F53">D42/E42</f>
        <v>0</v>
      </c>
    </row>
    <row r="43" spans="1:6" ht="14.25">
      <c r="A43" s="3" t="s">
        <v>12</v>
      </c>
      <c r="B43" s="4">
        <v>0</v>
      </c>
      <c r="C43" s="4">
        <v>0</v>
      </c>
      <c r="D43" s="4">
        <f t="shared" si="4"/>
        <v>0</v>
      </c>
      <c r="E43" s="4">
        <v>153088.24000000014</v>
      </c>
      <c r="F43" s="5">
        <f t="shared" si="5"/>
        <v>0</v>
      </c>
    </row>
    <row r="44" spans="1:6" ht="14.25">
      <c r="A44" s="3" t="s">
        <v>13</v>
      </c>
      <c r="B44" s="4">
        <v>0</v>
      </c>
      <c r="C44" s="4">
        <v>0</v>
      </c>
      <c r="D44" s="4">
        <f t="shared" si="4"/>
        <v>0</v>
      </c>
      <c r="E44" s="4">
        <v>144832.74</v>
      </c>
      <c r="F44" s="5">
        <f t="shared" si="5"/>
        <v>0</v>
      </c>
    </row>
    <row r="45" spans="1:6" ht="14.25">
      <c r="A45" s="3" t="s">
        <v>14</v>
      </c>
      <c r="B45" s="4">
        <v>0</v>
      </c>
      <c r="C45" s="4">
        <v>0</v>
      </c>
      <c r="D45" s="4">
        <f t="shared" si="4"/>
        <v>0</v>
      </c>
      <c r="E45" s="4">
        <v>138812.05999999997</v>
      </c>
      <c r="F45" s="5">
        <f t="shared" si="5"/>
        <v>0</v>
      </c>
    </row>
    <row r="46" spans="1:6" ht="14.25">
      <c r="A46" s="3" t="s">
        <v>15</v>
      </c>
      <c r="B46" s="4">
        <v>0</v>
      </c>
      <c r="C46" s="4">
        <v>0</v>
      </c>
      <c r="D46" s="4">
        <f t="shared" si="4"/>
        <v>0</v>
      </c>
      <c r="E46" s="4">
        <v>154791.32</v>
      </c>
      <c r="F46" s="5">
        <f t="shared" si="5"/>
        <v>0</v>
      </c>
    </row>
    <row r="47" spans="1:6" ht="14.25">
      <c r="A47" s="3" t="s">
        <v>16</v>
      </c>
      <c r="B47" s="4">
        <v>0</v>
      </c>
      <c r="C47" s="4">
        <v>0</v>
      </c>
      <c r="D47" s="4">
        <f t="shared" si="4"/>
        <v>0</v>
      </c>
      <c r="E47" s="4">
        <v>164847.67</v>
      </c>
      <c r="F47" s="5">
        <f t="shared" si="5"/>
        <v>0</v>
      </c>
    </row>
    <row r="48" spans="1:6" ht="14.25">
      <c r="A48" s="3" t="s">
        <v>17</v>
      </c>
      <c r="B48" s="4">
        <v>0</v>
      </c>
      <c r="C48" s="4">
        <v>0</v>
      </c>
      <c r="D48" s="4">
        <f t="shared" si="4"/>
        <v>0</v>
      </c>
      <c r="E48" s="4">
        <v>145957.54000000004</v>
      </c>
      <c r="F48" s="5">
        <f t="shared" si="5"/>
        <v>0</v>
      </c>
    </row>
    <row r="49" spans="1:6" ht="14.25">
      <c r="A49" s="3" t="s">
        <v>31</v>
      </c>
      <c r="B49" s="4">
        <v>0</v>
      </c>
      <c r="C49" s="4">
        <v>0</v>
      </c>
      <c r="D49" s="4">
        <f t="shared" si="4"/>
        <v>0</v>
      </c>
      <c r="E49" s="4">
        <v>141080.22999999998</v>
      </c>
      <c r="F49" s="5">
        <f t="shared" si="5"/>
        <v>0</v>
      </c>
    </row>
    <row r="50" spans="1:6" ht="14.25">
      <c r="A50" s="3" t="s">
        <v>19</v>
      </c>
      <c r="B50" s="4">
        <v>0</v>
      </c>
      <c r="C50" s="4">
        <v>0</v>
      </c>
      <c r="D50" s="4">
        <f t="shared" si="4"/>
        <v>0</v>
      </c>
      <c r="E50" s="4">
        <v>138463.33999999997</v>
      </c>
      <c r="F50" s="5">
        <f t="shared" si="5"/>
        <v>0</v>
      </c>
    </row>
    <row r="51" spans="1:6" ht="14.25">
      <c r="A51" s="3" t="s">
        <v>20</v>
      </c>
      <c r="B51" s="4">
        <v>0</v>
      </c>
      <c r="C51" s="4">
        <v>0</v>
      </c>
      <c r="D51" s="4">
        <f t="shared" si="4"/>
        <v>0</v>
      </c>
      <c r="E51" s="4">
        <v>148423.41999999993</v>
      </c>
      <c r="F51" s="5">
        <f t="shared" si="5"/>
        <v>0</v>
      </c>
    </row>
    <row r="52" spans="1:6" ht="14.25">
      <c r="A52" s="3" t="s">
        <v>21</v>
      </c>
      <c r="B52" s="4">
        <v>0</v>
      </c>
      <c r="C52" s="4">
        <v>0</v>
      </c>
      <c r="D52" s="4">
        <f t="shared" si="4"/>
        <v>0</v>
      </c>
      <c r="E52" s="4">
        <v>136403.01</v>
      </c>
      <c r="F52" s="5">
        <f t="shared" si="5"/>
        <v>0</v>
      </c>
    </row>
    <row r="53" spans="1:6" ht="14.25">
      <c r="A53" s="3" t="s">
        <v>22</v>
      </c>
      <c r="B53" s="4">
        <f>SUM(B41:B52)</f>
        <v>0</v>
      </c>
      <c r="C53" s="4">
        <f>SUM(C41:C52)</f>
        <v>0</v>
      </c>
      <c r="D53" s="4">
        <f>B53-C53</f>
        <v>0</v>
      </c>
      <c r="E53" s="4">
        <f>SUM(E41:E52)</f>
        <v>1763754.0599999998</v>
      </c>
      <c r="F53" s="5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85" zoomScaleNormal="85" zoomScalePageLayoutView="0" workbookViewId="0" topLeftCell="A1">
      <pane ySplit="2" topLeftCell="A3" activePane="bottomLeft" state="frozen"/>
      <selection pane="topLeft" activeCell="A3" sqref="A3"/>
      <selection pane="bottomLeft" activeCell="D19" sqref="D19"/>
    </sheetView>
  </sheetViews>
  <sheetFormatPr defaultColWidth="9.140625" defaultRowHeight="15"/>
  <cols>
    <col min="1" max="1" width="14.140625" style="0" customWidth="1"/>
    <col min="2" max="2" width="11.8515625" style="0" bestFit="1" customWidth="1"/>
    <col min="3" max="3" width="15.00390625" style="0" bestFit="1" customWidth="1"/>
    <col min="4" max="4" width="10.57421875" style="0" bestFit="1" customWidth="1"/>
    <col min="5" max="5" width="12.28125" style="0" bestFit="1" customWidth="1"/>
    <col min="6" max="6" width="14.57421875" style="0" bestFit="1" customWidth="1"/>
  </cols>
  <sheetData>
    <row r="1" ht="15">
      <c r="A1" s="7" t="s">
        <v>0</v>
      </c>
    </row>
    <row r="2" ht="15">
      <c r="A2" s="7" t="s">
        <v>32</v>
      </c>
    </row>
    <row r="4" ht="14.25">
      <c r="A4" s="6" t="s">
        <v>27</v>
      </c>
    </row>
    <row r="5" spans="1:6" ht="14.25">
      <c r="A5" s="1"/>
      <c r="B5" s="1" t="s">
        <v>2</v>
      </c>
      <c r="C5" s="1"/>
      <c r="D5" s="1" t="s">
        <v>5</v>
      </c>
      <c r="E5" s="1"/>
      <c r="F5" s="1" t="s">
        <v>8</v>
      </c>
    </row>
    <row r="6" spans="1:6" ht="14.25">
      <c r="A6" s="2" t="s">
        <v>1</v>
      </c>
      <c r="B6" s="2" t="s">
        <v>3</v>
      </c>
      <c r="C6" s="2" t="s">
        <v>4</v>
      </c>
      <c r="D6" s="2" t="s">
        <v>6</v>
      </c>
      <c r="E6" s="2" t="s">
        <v>7</v>
      </c>
      <c r="F6" s="2" t="s">
        <v>9</v>
      </c>
    </row>
    <row r="7" spans="1:6" ht="14.25">
      <c r="A7" s="3" t="s">
        <v>10</v>
      </c>
      <c r="B7" s="4">
        <f>Residential!B7+Commercial!B7+Industrial!B7+Other!B7</f>
        <v>102177.12999999999</v>
      </c>
      <c r="C7" s="4">
        <f>Residential!C7+Commercial!C7+Industrial!C7+Other!C7</f>
        <v>22181.440000000002</v>
      </c>
      <c r="D7" s="4">
        <f>B7-C7</f>
        <v>79995.68999999999</v>
      </c>
      <c r="E7" s="4">
        <f>Residential!E7+Commercial!E7+Industrial!E7+Other!E7</f>
        <v>39928402.699999996</v>
      </c>
      <c r="F7" s="5">
        <f>D7/E7</f>
        <v>0.002003478340995594</v>
      </c>
    </row>
    <row r="8" spans="1:6" ht="14.25">
      <c r="A8" s="3" t="s">
        <v>11</v>
      </c>
      <c r="B8" s="4">
        <f>Residential!B8+Commercial!B8+Industrial!B8+Other!B8</f>
        <v>136084.56</v>
      </c>
      <c r="C8" s="4">
        <f>Residential!C8+Commercial!C8+Industrial!C8+Other!C8</f>
        <v>27963.78</v>
      </c>
      <c r="D8" s="4">
        <f aca="true" t="shared" si="0" ref="D8:D19">B8-C8</f>
        <v>108120.78</v>
      </c>
      <c r="E8" s="4">
        <f>Residential!E8+Commercial!E8+Industrial!E8+Other!E8</f>
        <v>37748032.730000004</v>
      </c>
      <c r="F8" s="5">
        <f aca="true" t="shared" si="1" ref="F8:F19">D8/E8</f>
        <v>0.0028642758888484197</v>
      </c>
    </row>
    <row r="9" spans="1:6" ht="14.25">
      <c r="A9" s="3" t="s">
        <v>12</v>
      </c>
      <c r="B9" s="4">
        <f>Residential!B9+Commercial!B9+Industrial!B9+Other!B9</f>
        <v>207762.12</v>
      </c>
      <c r="C9" s="4">
        <f>Residential!C9+Commercial!C9+Industrial!C9+Other!C9</f>
        <v>18219.09</v>
      </c>
      <c r="D9" s="4">
        <f t="shared" si="0"/>
        <v>189543.03</v>
      </c>
      <c r="E9" s="4">
        <f>Residential!E9+Commercial!E9+Industrial!E9+Other!E9</f>
        <v>38238584.22</v>
      </c>
      <c r="F9" s="5">
        <f t="shared" si="1"/>
        <v>0.004956852714773445</v>
      </c>
    </row>
    <row r="10" spans="1:6" ht="14.25">
      <c r="A10" s="3" t="s">
        <v>13</v>
      </c>
      <c r="B10" s="4">
        <f>Residential!B10+Commercial!B10+Industrial!B10+Other!B10</f>
        <v>196228.52000000002</v>
      </c>
      <c r="C10" s="4">
        <f>Residential!C10+Commercial!C10+Industrial!C10+Other!C10</f>
        <v>26862.36</v>
      </c>
      <c r="D10" s="4">
        <f t="shared" si="0"/>
        <v>169366.16000000003</v>
      </c>
      <c r="E10" s="4">
        <f>Residential!E10+Commercial!E10+Industrial!E10+Other!E10</f>
        <v>40405057.26999998</v>
      </c>
      <c r="F10" s="5">
        <f t="shared" si="1"/>
        <v>0.004191706965497889</v>
      </c>
    </row>
    <row r="11" spans="1:6" ht="14.25">
      <c r="A11" s="3" t="s">
        <v>14</v>
      </c>
      <c r="B11" s="4">
        <f>Residential!B11+Commercial!B11+Industrial!B11+Other!B11</f>
        <v>165742.21</v>
      </c>
      <c r="C11" s="4">
        <f>Residential!C11+Commercial!C11+Industrial!C11+Other!C11</f>
        <v>28159.749999999996</v>
      </c>
      <c r="D11" s="4">
        <f t="shared" si="0"/>
        <v>137582.46</v>
      </c>
      <c r="E11" s="4">
        <f>Residential!E11+Commercial!E11+Industrial!E11+Other!E11</f>
        <v>40925014.14</v>
      </c>
      <c r="F11" s="5">
        <f t="shared" si="1"/>
        <v>0.0033618182642367682</v>
      </c>
    </row>
    <row r="12" spans="1:6" ht="14.25">
      <c r="A12" s="3" t="s">
        <v>15</v>
      </c>
      <c r="B12" s="4">
        <f>Residential!B12+Commercial!B12+Industrial!B12+Other!B12</f>
        <v>105077.04</v>
      </c>
      <c r="C12" s="4">
        <f>Residential!C12+Commercial!C12+Industrial!C12+Other!C12</f>
        <v>23917.83</v>
      </c>
      <c r="D12" s="4">
        <f t="shared" si="0"/>
        <v>81159.20999999999</v>
      </c>
      <c r="E12" s="4">
        <f>Residential!E12+Commercial!E12+Industrial!E12+Other!E12</f>
        <v>36128661.07</v>
      </c>
      <c r="F12" s="5">
        <f t="shared" si="1"/>
        <v>0.0022463940704238222</v>
      </c>
    </row>
    <row r="13" spans="1:6" ht="14.25">
      <c r="A13" s="3" t="s">
        <v>16</v>
      </c>
      <c r="B13" s="4">
        <f>Residential!B13+Commercial!B13+Industrial!B13+Other!B13</f>
        <v>71003.68000000001</v>
      </c>
      <c r="C13" s="4">
        <f>Residential!C13+Commercial!C13+Industrial!C13+Other!C13</f>
        <v>24508.2</v>
      </c>
      <c r="D13" s="4">
        <f t="shared" si="0"/>
        <v>46495.48000000001</v>
      </c>
      <c r="E13" s="4">
        <f>Residential!E13+Commercial!E13+Industrial!E13+Other!E13</f>
        <v>38604519.059999995</v>
      </c>
      <c r="F13" s="5">
        <f t="shared" si="1"/>
        <v>0.0012044051093535373</v>
      </c>
    </row>
    <row r="14" spans="1:6" ht="14.25">
      <c r="A14" s="3" t="s">
        <v>17</v>
      </c>
      <c r="B14" s="4">
        <f>Residential!B14+Commercial!B14+Industrial!B14+Other!B14</f>
        <v>96731.76</v>
      </c>
      <c r="C14" s="4">
        <f>Residential!C14+Commercial!C14+Industrial!C14+Other!C14</f>
        <v>16468.2</v>
      </c>
      <c r="D14" s="4">
        <f t="shared" si="0"/>
        <v>80263.56</v>
      </c>
      <c r="E14" s="4">
        <f>Residential!E14+Commercial!E14+Industrial!E14+Other!E14</f>
        <v>45827618.279999994</v>
      </c>
      <c r="F14" s="5">
        <f t="shared" si="1"/>
        <v>0.0017514233340602924</v>
      </c>
    </row>
    <row r="15" spans="1:6" ht="14.25">
      <c r="A15" s="3" t="s">
        <v>18</v>
      </c>
      <c r="B15" s="4">
        <f>Residential!B15+Commercial!B15+Industrial!B15+Other!B15</f>
        <v>83288.97</v>
      </c>
      <c r="C15" s="4">
        <f>Residential!C15+Commercial!C15+Industrial!C15+Other!C15</f>
        <v>21708.170000000002</v>
      </c>
      <c r="D15" s="4">
        <f t="shared" si="0"/>
        <v>61580.8</v>
      </c>
      <c r="E15" s="4">
        <f>Residential!E15+Commercial!E15+Industrial!E15+Other!E15</f>
        <v>47257704.940000005</v>
      </c>
      <c r="F15" s="5">
        <f t="shared" si="1"/>
        <v>0.0013030848636891082</v>
      </c>
    </row>
    <row r="16" spans="1:6" ht="14.25">
      <c r="A16" s="3" t="s">
        <v>19</v>
      </c>
      <c r="B16" s="4">
        <f>Residential!B16+Commercial!B16+Industrial!B16+Other!B16</f>
        <v>79204.73999999999</v>
      </c>
      <c r="C16" s="4">
        <f>Residential!C16+Commercial!C16+Industrial!C16+Other!C16</f>
        <v>28921.5</v>
      </c>
      <c r="D16" s="4">
        <f t="shared" si="0"/>
        <v>50283.23999999999</v>
      </c>
      <c r="E16" s="4">
        <f>Residential!E16+Commercial!E16+Industrial!E16+Other!E16</f>
        <v>57246099.37999994</v>
      </c>
      <c r="F16" s="5">
        <f t="shared" si="1"/>
        <v>0.0008783697150476498</v>
      </c>
    </row>
    <row r="17" spans="1:6" ht="14.25">
      <c r="A17" s="3" t="s">
        <v>20</v>
      </c>
      <c r="B17" s="4">
        <f>Residential!B17+Commercial!B17+Industrial!B17+Other!B17</f>
        <v>62845.67</v>
      </c>
      <c r="C17" s="4">
        <f>Residential!C17+Commercial!C17+Industrial!C17+Other!C17</f>
        <v>26105.07</v>
      </c>
      <c r="D17" s="4">
        <f t="shared" si="0"/>
        <v>36740.6</v>
      </c>
      <c r="E17" s="4">
        <f>Residential!E17+Commercial!E17+Industrial!E17+Other!E17</f>
        <v>45450322.89000005</v>
      </c>
      <c r="F17" s="5">
        <f t="shared" si="1"/>
        <v>0.0008083682945206015</v>
      </c>
    </row>
    <row r="18" spans="1:6" ht="14.25">
      <c r="A18" s="3" t="s">
        <v>21</v>
      </c>
      <c r="B18" s="4">
        <f>Residential!B18+Commercial!B18+Industrial!B18+Other!B18</f>
        <v>82123.80000000002</v>
      </c>
      <c r="C18" s="4">
        <f>Residential!C18+Commercial!C18+Industrial!C18+Other!C18</f>
        <v>22612.41</v>
      </c>
      <c r="D18" s="4">
        <f t="shared" si="0"/>
        <v>59511.390000000014</v>
      </c>
      <c r="E18" s="4">
        <f>Residential!E18+Commercial!E18+Industrial!E18+Other!E18</f>
        <v>45596483.96000001</v>
      </c>
      <c r="F18" s="5">
        <f t="shared" si="1"/>
        <v>0.0013051749791103849</v>
      </c>
    </row>
    <row r="19" spans="1:6" ht="14.25">
      <c r="A19" s="3" t="s">
        <v>22</v>
      </c>
      <c r="B19" s="4">
        <f>SUM(B7:B18)</f>
        <v>1388270.2</v>
      </c>
      <c r="C19" s="4">
        <f>SUM(C7:C18)</f>
        <v>287627.8</v>
      </c>
      <c r="D19" s="4">
        <f t="shared" si="0"/>
        <v>1100642.4</v>
      </c>
      <c r="E19" s="4">
        <f>SUM(E7:E18)</f>
        <v>513356500.64</v>
      </c>
      <c r="F19" s="5">
        <f t="shared" si="1"/>
        <v>0.0021440118097809852</v>
      </c>
    </row>
    <row r="20" ht="14.25">
      <c r="A20" s="3"/>
    </row>
    <row r="21" ht="14.25">
      <c r="A21" s="6" t="s">
        <v>27</v>
      </c>
    </row>
    <row r="22" spans="1:6" ht="14.25">
      <c r="A22" s="1"/>
      <c r="B22" s="1" t="s">
        <v>2</v>
      </c>
      <c r="C22" s="1"/>
      <c r="D22" s="1" t="s">
        <v>5</v>
      </c>
      <c r="E22" s="1"/>
      <c r="F22" s="1" t="s">
        <v>8</v>
      </c>
    </row>
    <row r="23" spans="1:6" ht="14.25">
      <c r="A23" s="2" t="s">
        <v>1</v>
      </c>
      <c r="B23" s="2" t="s">
        <v>3</v>
      </c>
      <c r="C23" s="2" t="s">
        <v>4</v>
      </c>
      <c r="D23" s="2" t="s">
        <v>6</v>
      </c>
      <c r="E23" s="2" t="s">
        <v>7</v>
      </c>
      <c r="F23" s="2" t="s">
        <v>9</v>
      </c>
    </row>
    <row r="24" spans="1:6" ht="14.25">
      <c r="A24" s="3" t="s">
        <v>28</v>
      </c>
      <c r="B24" s="4">
        <f>Residential!B24+Commercial!B24+Industrial!B24+Other!B24</f>
        <v>102002.14</v>
      </c>
      <c r="C24" s="4">
        <f>Residential!C24+Commercial!C24+Industrial!C24+Other!C24</f>
        <v>20579.28</v>
      </c>
      <c r="D24" s="4">
        <f>B24-C24</f>
        <v>81422.86</v>
      </c>
      <c r="E24" s="4">
        <f>Residential!E24+Commercial!E24+Industrial!E24+Other!E24</f>
        <v>37358117.84000001</v>
      </c>
      <c r="F24" s="5">
        <f>D24/E24</f>
        <v>0.0021795225430982254</v>
      </c>
    </row>
    <row r="25" spans="1:6" ht="14.25">
      <c r="A25" s="3" t="s">
        <v>11</v>
      </c>
      <c r="B25" s="4">
        <f>Residential!B25+Commercial!B25+Industrial!B25+Other!B25</f>
        <v>196406.2</v>
      </c>
      <c r="C25" s="4">
        <f>Residential!C25+Commercial!C25+Industrial!C25+Other!C25</f>
        <v>20249.36</v>
      </c>
      <c r="D25" s="4">
        <f aca="true" t="shared" si="2" ref="D25:D36">B25-C25</f>
        <v>176156.84000000003</v>
      </c>
      <c r="E25" s="4">
        <f>Residential!E25+Commercial!E25+Industrial!E25+Other!E25</f>
        <v>35350943.339999996</v>
      </c>
      <c r="F25" s="5">
        <f aca="true" t="shared" si="3" ref="F25:F36">D25/E25</f>
        <v>0.004983087390504699</v>
      </c>
    </row>
    <row r="26" spans="1:6" ht="14.25">
      <c r="A26" s="3" t="s">
        <v>12</v>
      </c>
      <c r="B26" s="4">
        <f>Residential!B26+Commercial!B26+Industrial!B26+Other!B26</f>
        <v>222997.34</v>
      </c>
      <c r="C26" s="4">
        <f>Residential!C26+Commercial!C26+Industrial!C26+Other!C26</f>
        <v>19732.45</v>
      </c>
      <c r="D26" s="4">
        <f t="shared" si="2"/>
        <v>203264.88999999998</v>
      </c>
      <c r="E26" s="4">
        <f>Residential!E26+Commercial!E26+Industrial!E26+Other!E26</f>
        <v>48945225.32999995</v>
      </c>
      <c r="F26" s="5">
        <f t="shared" si="3"/>
        <v>0.004152905388207765</v>
      </c>
    </row>
    <row r="27" spans="1:6" ht="14.25">
      <c r="A27" s="3" t="s">
        <v>13</v>
      </c>
      <c r="B27" s="4">
        <f>Residential!B27+Commercial!B27+Industrial!B27+Other!B27</f>
        <v>265183.47000000003</v>
      </c>
      <c r="C27" s="4">
        <f>Residential!C27+Commercial!C27+Industrial!C27+Other!C27</f>
        <v>29554.010000000002</v>
      </c>
      <c r="D27" s="4">
        <f t="shared" si="2"/>
        <v>235629.46000000002</v>
      </c>
      <c r="E27" s="4">
        <f>Residential!E27+Commercial!E27+Industrial!E27+Other!E27</f>
        <v>41423850.499999985</v>
      </c>
      <c r="F27" s="5">
        <f t="shared" si="3"/>
        <v>0.0056882558515413744</v>
      </c>
    </row>
    <row r="28" spans="1:6" ht="14.25">
      <c r="A28" s="3" t="s">
        <v>14</v>
      </c>
      <c r="B28" s="4">
        <f>Residential!B28+Commercial!B28+Industrial!B28+Other!B28</f>
        <v>383872.67000000004</v>
      </c>
      <c r="C28" s="4">
        <f>Residential!C28+Commercial!C28+Industrial!C28+Other!C28</f>
        <v>19890.430000000004</v>
      </c>
      <c r="D28" s="4">
        <f t="shared" si="2"/>
        <v>363982.24000000005</v>
      </c>
      <c r="E28" s="4">
        <f>Residential!E28+Commercial!E28+Industrial!E28+Other!E28</f>
        <v>37897721.11999998</v>
      </c>
      <c r="F28" s="5">
        <f t="shared" si="3"/>
        <v>0.00960433053078523</v>
      </c>
    </row>
    <row r="29" spans="1:6" ht="14.25">
      <c r="A29" s="3" t="s">
        <v>15</v>
      </c>
      <c r="B29" s="4">
        <f>Residential!B29+Commercial!B29+Industrial!B29+Other!B29</f>
        <v>150357.61000000002</v>
      </c>
      <c r="C29" s="4">
        <f>Residential!C29+Commercial!C29+Industrial!C29+Other!C29</f>
        <v>32719.219999999998</v>
      </c>
      <c r="D29" s="4">
        <f t="shared" si="2"/>
        <v>117638.39000000001</v>
      </c>
      <c r="E29" s="4">
        <f>Residential!E29+Commercial!E29+Industrial!E29+Other!E29</f>
        <v>35800880.18999998</v>
      </c>
      <c r="F29" s="5">
        <f t="shared" si="3"/>
        <v>0.003285907759129876</v>
      </c>
    </row>
    <row r="30" spans="1:6" ht="14.25">
      <c r="A30" s="3" t="s">
        <v>16</v>
      </c>
      <c r="B30" s="4">
        <f>Residential!B30+Commercial!B30+Industrial!B30+Other!B30</f>
        <v>145604.41</v>
      </c>
      <c r="C30" s="4">
        <f>Residential!C30+Commercial!C30+Industrial!C30+Other!C30</f>
        <v>30946.32</v>
      </c>
      <c r="D30" s="4">
        <f t="shared" si="2"/>
        <v>114658.09</v>
      </c>
      <c r="E30" s="4">
        <f>Residential!E30+Commercial!E30+Industrial!E30+Other!E30</f>
        <v>36686741.25999997</v>
      </c>
      <c r="F30" s="5">
        <f t="shared" si="3"/>
        <v>0.0031253277359091364</v>
      </c>
    </row>
    <row r="31" spans="1:6" ht="14.25">
      <c r="A31" s="3" t="s">
        <v>17</v>
      </c>
      <c r="B31" s="4">
        <f>Residential!B31+Commercial!B31+Industrial!B31+Other!B31</f>
        <v>111347.87</v>
      </c>
      <c r="C31" s="4">
        <f>Residential!C31+Commercial!C31+Industrial!C31+Other!C31</f>
        <v>23558.3</v>
      </c>
      <c r="D31" s="4">
        <f t="shared" si="2"/>
        <v>87789.56999999999</v>
      </c>
      <c r="E31" s="4">
        <f>Residential!E31+Commercial!E31+Industrial!E31+Other!E31</f>
        <v>41995281.839999996</v>
      </c>
      <c r="F31" s="5">
        <f t="shared" si="3"/>
        <v>0.0020904626937491223</v>
      </c>
    </row>
    <row r="32" spans="1:6" ht="14.25">
      <c r="A32" s="3" t="s">
        <v>29</v>
      </c>
      <c r="B32" s="4">
        <f>Residential!B32+Commercial!B32+Industrial!B32+Other!B32</f>
        <v>114697.98999999999</v>
      </c>
      <c r="C32" s="4">
        <f>Residential!C32+Commercial!C32+Industrial!C32+Other!C32</f>
        <v>37030.37</v>
      </c>
      <c r="D32" s="4">
        <f t="shared" si="2"/>
        <v>77667.62</v>
      </c>
      <c r="E32" s="4">
        <f>Residential!E32+Commercial!E32+Industrial!E32+Other!E32</f>
        <v>67662352.32</v>
      </c>
      <c r="F32" s="5">
        <f t="shared" si="3"/>
        <v>0.0011478705267691763</v>
      </c>
    </row>
    <row r="33" spans="1:6" ht="14.25">
      <c r="A33" s="3" t="s">
        <v>19</v>
      </c>
      <c r="B33" s="4">
        <f>Residential!B33+Commercial!B33+Industrial!B33+Other!B33</f>
        <v>81139.20999999999</v>
      </c>
      <c r="C33" s="4">
        <f>Residential!C33+Commercial!C33+Industrial!C33+Other!C33</f>
        <v>28720.49</v>
      </c>
      <c r="D33" s="4">
        <f t="shared" si="2"/>
        <v>52418.71999999999</v>
      </c>
      <c r="E33" s="4">
        <f>Residential!E33+Commercial!E33+Industrial!E33+Other!E33</f>
        <v>58863529.580000006</v>
      </c>
      <c r="F33" s="5">
        <f t="shared" si="3"/>
        <v>0.0008905126888247326</v>
      </c>
    </row>
    <row r="34" spans="1:6" ht="14.25">
      <c r="A34" s="3" t="s">
        <v>20</v>
      </c>
      <c r="B34" s="4">
        <f>Residential!B34+Commercial!B34+Industrial!B34+Other!B34</f>
        <v>66506.46999999999</v>
      </c>
      <c r="C34" s="4">
        <f>Residential!C34+Commercial!C34+Industrial!C34+Other!C34</f>
        <v>29960.639999999992</v>
      </c>
      <c r="D34" s="4">
        <f t="shared" si="2"/>
        <v>36545.829999999994</v>
      </c>
      <c r="E34" s="4">
        <f>Residential!E34+Commercial!E34+Industrial!E34+Other!E34</f>
        <v>51947673.4</v>
      </c>
      <c r="F34" s="5">
        <f t="shared" si="3"/>
        <v>0.0007035123540296993</v>
      </c>
    </row>
    <row r="35" spans="1:6" ht="14.25">
      <c r="A35" s="3" t="s">
        <v>21</v>
      </c>
      <c r="B35" s="4">
        <f>Residential!B35+Commercial!B35+Industrial!B35+Other!B35</f>
        <v>64080.77</v>
      </c>
      <c r="C35" s="4">
        <f>Residential!C35+Commercial!C35+Industrial!C35+Other!C35</f>
        <v>24219.44</v>
      </c>
      <c r="D35" s="4">
        <f t="shared" si="2"/>
        <v>39861.33</v>
      </c>
      <c r="E35" s="4">
        <f>Residential!E35+Commercial!E35+Industrial!E35+Other!E35</f>
        <v>41889075.01</v>
      </c>
      <c r="F35" s="5">
        <f t="shared" si="3"/>
        <v>0.0009515925092756065</v>
      </c>
    </row>
    <row r="36" spans="1:6" ht="14.25">
      <c r="A36" s="3" t="s">
        <v>22</v>
      </c>
      <c r="B36" s="4">
        <f>SUM(B24:B35)</f>
        <v>1904196.1500000004</v>
      </c>
      <c r="C36" s="4">
        <f>SUM(C24:C35)</f>
        <v>317160.31</v>
      </c>
      <c r="D36" s="4">
        <f t="shared" si="2"/>
        <v>1587035.8400000003</v>
      </c>
      <c r="E36" s="4">
        <f>SUM(E24:E35)</f>
        <v>535821391.7299998</v>
      </c>
      <c r="F36" s="5">
        <f t="shared" si="3"/>
        <v>0.0029618747300774193</v>
      </c>
    </row>
    <row r="38" ht="14.25">
      <c r="A38" s="6" t="s">
        <v>27</v>
      </c>
    </row>
    <row r="39" spans="1:6" ht="14.25">
      <c r="A39" s="1"/>
      <c r="B39" s="1" t="s">
        <v>2</v>
      </c>
      <c r="C39" s="1"/>
      <c r="D39" s="1" t="s">
        <v>5</v>
      </c>
      <c r="E39" s="1"/>
      <c r="F39" s="1" t="s">
        <v>8</v>
      </c>
    </row>
    <row r="40" spans="1:6" ht="14.25">
      <c r="A40" s="2" t="s">
        <v>1</v>
      </c>
      <c r="B40" s="2" t="s">
        <v>3</v>
      </c>
      <c r="C40" s="2" t="s">
        <v>4</v>
      </c>
      <c r="D40" s="2" t="s">
        <v>6</v>
      </c>
      <c r="E40" s="2" t="s">
        <v>7</v>
      </c>
      <c r="F40" s="2" t="s">
        <v>9</v>
      </c>
    </row>
    <row r="41" spans="1:6" ht="14.25">
      <c r="A41" s="3" t="s">
        <v>30</v>
      </c>
      <c r="B41" s="4">
        <f>Residential!B41+Commercial!B41+Industrial!B41+Other!B41</f>
        <v>125827.81000000001</v>
      </c>
      <c r="C41" s="4">
        <f>Residential!C41+Commercial!C41+Industrial!C41+Other!C41</f>
        <v>24624.100000000002</v>
      </c>
      <c r="D41" s="4">
        <f>B41-C41</f>
        <v>101203.71</v>
      </c>
      <c r="E41" s="4">
        <f>Residential!E41+Commercial!E41+Industrial!E41+Other!E41</f>
        <v>42144632.54000001</v>
      </c>
      <c r="F41" s="5">
        <f>D41/E41</f>
        <v>0.002401342802169322</v>
      </c>
    </row>
    <row r="42" spans="1:6" ht="14.25">
      <c r="A42" s="3" t="s">
        <v>11</v>
      </c>
      <c r="B42" s="4">
        <f>Residential!B42+Commercial!B42+Industrial!B42+Other!B42</f>
        <v>257981.66999999995</v>
      </c>
      <c r="C42" s="4">
        <f>Residential!C42+Commercial!C42+Industrial!C42+Other!C42</f>
        <v>26986.58</v>
      </c>
      <c r="D42" s="4">
        <f aca="true" t="shared" si="4" ref="D42:D53">B42-C42</f>
        <v>230995.08999999997</v>
      </c>
      <c r="E42" s="4">
        <f>Residential!E42+Commercial!E42+Industrial!E42+Other!E42</f>
        <v>46598098.639999986</v>
      </c>
      <c r="F42" s="5">
        <f aca="true" t="shared" si="5" ref="F42:F53">D42/E42</f>
        <v>0.004957178441648108</v>
      </c>
    </row>
    <row r="43" spans="1:6" ht="14.25">
      <c r="A43" s="3" t="s">
        <v>12</v>
      </c>
      <c r="B43" s="4">
        <f>Residential!B43+Commercial!B43+Industrial!B43+Other!B43</f>
        <v>345788.03</v>
      </c>
      <c r="C43" s="4">
        <f>Residential!C43+Commercial!C43+Industrial!C43+Other!C43</f>
        <v>28166.269999999997</v>
      </c>
      <c r="D43" s="4">
        <f t="shared" si="4"/>
        <v>317621.76</v>
      </c>
      <c r="E43" s="4">
        <f>Residential!E43+Commercial!E43+Industrial!E43+Other!E43</f>
        <v>55601062.61</v>
      </c>
      <c r="F43" s="5">
        <f t="shared" si="5"/>
        <v>0.005712512406963872</v>
      </c>
    </row>
    <row r="44" spans="1:6" ht="14.25">
      <c r="A44" s="3" t="s">
        <v>13</v>
      </c>
      <c r="B44" s="4">
        <f>Residential!B44+Commercial!B44+Industrial!B44+Other!B44</f>
        <v>589228.6800000002</v>
      </c>
      <c r="C44" s="4">
        <f>Residential!C44+Commercial!C44+Industrial!C44+Other!C44</f>
        <v>40499.060000000005</v>
      </c>
      <c r="D44" s="4">
        <f t="shared" si="4"/>
        <v>548729.6200000001</v>
      </c>
      <c r="E44" s="4">
        <f>Residential!E44+Commercial!E44+Industrial!E44+Other!E44</f>
        <v>38706621.98</v>
      </c>
      <c r="F44" s="5">
        <f t="shared" si="5"/>
        <v>0.014176634176021169</v>
      </c>
    </row>
    <row r="45" spans="1:6" ht="14.25">
      <c r="A45" s="3" t="s">
        <v>14</v>
      </c>
      <c r="B45" s="4">
        <f>Residential!B45+Commercial!B45+Industrial!B45+Other!B45</f>
        <v>504951.66</v>
      </c>
      <c r="C45" s="4">
        <f>Residential!C45+Commercial!C45+Industrial!C45+Other!C45</f>
        <v>43622.97000000001</v>
      </c>
      <c r="D45" s="4">
        <f t="shared" si="4"/>
        <v>461328.68999999994</v>
      </c>
      <c r="E45" s="4">
        <f>Residential!E45+Commercial!E45+Industrial!E45+Other!E45</f>
        <v>47884866.60999998</v>
      </c>
      <c r="F45" s="5">
        <f t="shared" si="5"/>
        <v>0.00963412290060883</v>
      </c>
    </row>
    <row r="46" spans="1:6" ht="14.25">
      <c r="A46" s="3" t="s">
        <v>15</v>
      </c>
      <c r="B46" s="4">
        <f>Residential!B46+Commercial!B46+Industrial!B46+Other!B46</f>
        <v>296090.66</v>
      </c>
      <c r="C46" s="4">
        <f>Residential!C46+Commercial!C46+Industrial!C46+Other!C46</f>
        <v>67564.90000000001</v>
      </c>
      <c r="D46" s="4">
        <f t="shared" si="4"/>
        <v>228525.75999999995</v>
      </c>
      <c r="E46" s="4">
        <f>Residential!E46+Commercial!E46+Industrial!E46+Other!E46</f>
        <v>43540908.44999999</v>
      </c>
      <c r="F46" s="5">
        <f t="shared" si="5"/>
        <v>0.005248529902917081</v>
      </c>
    </row>
    <row r="47" spans="1:6" ht="14.25">
      <c r="A47" s="3" t="s">
        <v>16</v>
      </c>
      <c r="B47" s="4">
        <f>Residential!B47+Commercial!B47+Industrial!B47+Other!B47</f>
        <v>255145.5</v>
      </c>
      <c r="C47" s="4">
        <f>Residential!C47+Commercial!C47+Industrial!C47+Other!C47</f>
        <v>53853.84</v>
      </c>
      <c r="D47" s="4">
        <f t="shared" si="4"/>
        <v>201291.66</v>
      </c>
      <c r="E47" s="4">
        <f>Residential!E47+Commercial!E47+Industrial!E47+Other!E47</f>
        <v>41390230.150000006</v>
      </c>
      <c r="F47" s="5">
        <f t="shared" si="5"/>
        <v>0.004863265057249265</v>
      </c>
    </row>
    <row r="48" spans="1:6" ht="14.25">
      <c r="A48" s="3" t="s">
        <v>17</v>
      </c>
      <c r="B48" s="4">
        <f>Residential!B48+Commercial!B48+Industrial!B48+Other!B48</f>
        <v>190044.62999999998</v>
      </c>
      <c r="C48" s="4">
        <f>Residential!C48+Commercial!C48+Industrial!C48+Other!C48</f>
        <v>37719.969999999994</v>
      </c>
      <c r="D48" s="4">
        <f t="shared" si="4"/>
        <v>152324.65999999997</v>
      </c>
      <c r="E48" s="4">
        <f>Residential!E48+Commercial!E48+Industrial!E48+Other!E48</f>
        <v>58506394.789999984</v>
      </c>
      <c r="F48" s="5">
        <f t="shared" si="5"/>
        <v>0.0026035557403040594</v>
      </c>
    </row>
    <row r="49" spans="1:6" ht="14.25">
      <c r="A49" s="3" t="s">
        <v>31</v>
      </c>
      <c r="B49" s="4">
        <f>Residential!B49+Commercial!B49+Industrial!B49+Other!B49</f>
        <v>159319.38000000003</v>
      </c>
      <c r="C49" s="4">
        <f>Residential!C49+Commercial!C49+Industrial!C49+Other!C49</f>
        <v>54505.369999999995</v>
      </c>
      <c r="D49" s="4">
        <f t="shared" si="4"/>
        <v>104814.01000000004</v>
      </c>
      <c r="E49" s="4">
        <f>Residential!E49+Commercial!E49+Industrial!E49+Other!E49</f>
        <v>48705670.950000025</v>
      </c>
      <c r="F49" s="5">
        <f t="shared" si="5"/>
        <v>0.0021519878066683317</v>
      </c>
    </row>
    <row r="50" spans="1:6" ht="14.25">
      <c r="A50" s="3" t="s">
        <v>19</v>
      </c>
      <c r="B50" s="4">
        <f>Residential!B50+Commercial!B50+Industrial!B50+Other!B50</f>
        <v>110155.00999999998</v>
      </c>
      <c r="C50" s="4">
        <f>Residential!C50+Commercial!C50+Industrial!C50+Other!C50</f>
        <v>51846.81999999999</v>
      </c>
      <c r="D50" s="4">
        <f t="shared" si="4"/>
        <v>58308.18999999999</v>
      </c>
      <c r="E50" s="4">
        <f>Residential!E50+Commercial!E50+Industrial!E50+Other!E50</f>
        <v>52901449.33</v>
      </c>
      <c r="F50" s="5">
        <f t="shared" si="5"/>
        <v>0.0011022040178194866</v>
      </c>
    </row>
    <row r="51" spans="1:6" ht="14.25">
      <c r="A51" s="3" t="s">
        <v>20</v>
      </c>
      <c r="B51" s="4">
        <f>Residential!B51+Commercial!B51+Industrial!B51+Other!B51</f>
        <v>84257.1</v>
      </c>
      <c r="C51" s="4">
        <f>Residential!C51+Commercial!C51+Industrial!C51+Other!C51</f>
        <v>42965.18999999999</v>
      </c>
      <c r="D51" s="4">
        <f t="shared" si="4"/>
        <v>41291.91000000002</v>
      </c>
      <c r="E51" s="4">
        <f>Residential!E51+Commercial!E51+Industrial!E51+Other!E51</f>
        <v>53715085.56999999</v>
      </c>
      <c r="F51" s="5">
        <f t="shared" si="5"/>
        <v>0.0007687209200512128</v>
      </c>
    </row>
    <row r="52" spans="1:6" ht="14.25">
      <c r="A52" s="3" t="s">
        <v>21</v>
      </c>
      <c r="B52" s="4">
        <f>Residential!B52+Commercial!B52+Industrial!B52+Other!B52</f>
        <v>112221.62999999998</v>
      </c>
      <c r="C52" s="4">
        <f>Residential!C52+Commercial!C52+Industrial!C52+Other!C52</f>
        <v>35250.329999999994</v>
      </c>
      <c r="D52" s="4">
        <f t="shared" si="4"/>
        <v>76971.29999999999</v>
      </c>
      <c r="E52" s="4">
        <f>Residential!E52+Commercial!E52+Industrial!E52+Other!E52</f>
        <v>38980028.42999999</v>
      </c>
      <c r="F52" s="5">
        <f t="shared" si="5"/>
        <v>0.0019746342704245177</v>
      </c>
    </row>
    <row r="53" spans="1:6" ht="14.25">
      <c r="A53" s="3" t="s">
        <v>22</v>
      </c>
      <c r="B53" s="4">
        <f>SUM(B41:B52)</f>
        <v>3031011.76</v>
      </c>
      <c r="C53" s="4">
        <f>SUM(C41:C52)</f>
        <v>507605.39999999997</v>
      </c>
      <c r="D53" s="4">
        <f t="shared" si="4"/>
        <v>2523406.36</v>
      </c>
      <c r="E53" s="4">
        <f>SUM(E41:E52)</f>
        <v>568675050.0499998</v>
      </c>
      <c r="F53" s="5">
        <f t="shared" si="5"/>
        <v>0.0044373431888354055</v>
      </c>
    </row>
  </sheetData>
  <sheetProtection/>
  <printOptions/>
  <pageMargins left="0" right="0" top="0" bottom="0" header="0" footer="0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2015-10-29T19:15:31Z</cp:lastPrinted>
  <dcterms:created xsi:type="dcterms:W3CDTF">2015-10-29T17:10:28Z</dcterms:created>
  <dcterms:modified xsi:type="dcterms:W3CDTF">2015-11-06T14:38:05Z</dcterms:modified>
  <cp:category/>
  <cp:version/>
  <cp:contentType/>
  <cp:contentStatus/>
</cp:coreProperties>
</file>