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5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4" i="1" l="1"/>
  <c r="D54" i="1"/>
  <c r="C54" i="1"/>
  <c r="D49" i="1"/>
  <c r="C49" i="1"/>
  <c r="E48" i="1"/>
  <c r="D48" i="1"/>
  <c r="C48" i="1"/>
  <c r="E47" i="1"/>
  <c r="E49" i="1" s="1"/>
  <c r="D47" i="1"/>
  <c r="C47" i="1"/>
  <c r="D27" i="1"/>
  <c r="E27" i="1"/>
  <c r="C27" i="1"/>
  <c r="D22" i="1"/>
  <c r="E22" i="1"/>
  <c r="C22" i="1"/>
  <c r="D20" i="1"/>
  <c r="E20" i="1"/>
  <c r="D21" i="1"/>
  <c r="E21" i="1"/>
  <c r="C21" i="1"/>
  <c r="C20" i="1"/>
  <c r="E44" i="1"/>
  <c r="D44" i="1"/>
  <c r="C44" i="1"/>
  <c r="E17" i="1"/>
  <c r="D17" i="1"/>
  <c r="C17" i="1"/>
</calcChain>
</file>

<file path=xl/sharedStrings.xml><?xml version="1.0" encoding="utf-8"?>
<sst xmlns="http://schemas.openxmlformats.org/spreadsheetml/2006/main" count="77" uniqueCount="30">
  <si>
    <t>Total Net Summer kW Savings</t>
  </si>
  <si>
    <t>Sector</t>
  </si>
  <si>
    <t>Program Name</t>
  </si>
  <si>
    <t>Residential</t>
  </si>
  <si>
    <t>Residential Efficient Products</t>
  </si>
  <si>
    <t>Appliance Recycling</t>
  </si>
  <si>
    <t>New Manufactured Homes</t>
  </si>
  <si>
    <t>Whole House Efficiency</t>
  </si>
  <si>
    <t>Residential Home Performance</t>
  </si>
  <si>
    <t>Targeted Energy Efficiency</t>
  </si>
  <si>
    <t>Community Outreach</t>
  </si>
  <si>
    <t>School Energy Education</t>
  </si>
  <si>
    <t>Commercial</t>
  </si>
  <si>
    <t>Commercial Incentive Program</t>
  </si>
  <si>
    <t>Express Install</t>
  </si>
  <si>
    <t>New Construction</t>
  </si>
  <si>
    <t>School Energy Manager</t>
  </si>
  <si>
    <t>Retrocommissioning</t>
  </si>
  <si>
    <t>Total Portfolio</t>
  </si>
  <si>
    <t>Total Net Winter kW Savings</t>
  </si>
  <si>
    <t>Less:</t>
  </si>
  <si>
    <t>Exhibit 6 page 26:</t>
  </si>
  <si>
    <t>Total Portfolio - kW</t>
  </si>
  <si>
    <t>Less:  Bid for Efficiency</t>
  </si>
  <si>
    <t>Reconciled Total Summer Portfolio - Kw</t>
  </si>
  <si>
    <t>Adjusted Summer Portfolio - kW</t>
  </si>
  <si>
    <t>Reconciled Total Winter Portfolio - Kw</t>
  </si>
  <si>
    <t>Total Portfolio - kW  (Corrected)</t>
  </si>
  <si>
    <t xml:space="preserve">Adjusted Winter Portfolio - kW </t>
  </si>
  <si>
    <t>Minor differences are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</si>
</sst>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3" fontId="2" fillId="0" borderId="0" xfId="0" applyNumberFormat="1" applyFont="1"/>
    <xf numFmtId="3" fontId="4" fillId="0" borderId="0" xfId="0" applyNumberFormat="1" applyFont="1"/>
    <xf numFmtId="164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topLeftCell="A22" workbookViewId="0">
      <selection activeCell="K38" sqref="K38"/>
    </sheetView>
  </sheetViews>
  <sheetFormatPr defaultRowHeight="15" x14ac:dyDescent="0.25"/>
  <cols>
    <col min="1" max="1" width="13.5703125" customWidth="1"/>
    <col min="2" max="2" width="29.140625" bestFit="1" customWidth="1"/>
    <col min="3" max="5" width="13.7109375" customWidth="1"/>
  </cols>
  <sheetData>
    <row r="2" spans="1:5" ht="14.45" x14ac:dyDescent="0.3">
      <c r="A2" s="1" t="s">
        <v>0</v>
      </c>
      <c r="B2" s="1"/>
      <c r="C2" s="1"/>
      <c r="D2" s="1"/>
      <c r="E2" s="1"/>
    </row>
    <row r="3" spans="1:5" thickBot="1" x14ac:dyDescent="0.35">
      <c r="A3" s="8" t="s">
        <v>1</v>
      </c>
      <c r="B3" s="8" t="s">
        <v>2</v>
      </c>
      <c r="C3" s="9">
        <v>2016</v>
      </c>
      <c r="D3" s="9">
        <v>2017</v>
      </c>
      <c r="E3" s="9">
        <v>2018</v>
      </c>
    </row>
    <row r="4" spans="1:5" ht="14.45" x14ac:dyDescent="0.3">
      <c r="A4" s="5" t="s">
        <v>3</v>
      </c>
      <c r="B4" s="5" t="s">
        <v>4</v>
      </c>
      <c r="C4" s="6">
        <v>768.75433794282355</v>
      </c>
      <c r="D4" s="6">
        <v>756.28026405493131</v>
      </c>
      <c r="E4" s="6">
        <v>734.95905837703913</v>
      </c>
    </row>
    <row r="5" spans="1:5" ht="14.45" x14ac:dyDescent="0.3">
      <c r="A5" s="3" t="s">
        <v>3</v>
      </c>
      <c r="B5" s="3" t="s">
        <v>5</v>
      </c>
      <c r="C5" s="4">
        <v>39.40393297374429</v>
      </c>
      <c r="D5" s="4">
        <v>40.767439452625567</v>
      </c>
      <c r="E5" s="4">
        <v>42.130945931506844</v>
      </c>
    </row>
    <row r="6" spans="1:5" ht="14.45" x14ac:dyDescent="0.3">
      <c r="A6" s="3" t="s">
        <v>3</v>
      </c>
      <c r="B6" s="3" t="s">
        <v>6</v>
      </c>
      <c r="C6" s="4">
        <v>108.15491567869003</v>
      </c>
      <c r="D6" s="4">
        <v>113.88529738354525</v>
      </c>
      <c r="E6" s="4">
        <v>119.61567908840046</v>
      </c>
    </row>
    <row r="7" spans="1:5" ht="14.45" x14ac:dyDescent="0.3">
      <c r="A7" s="3" t="s">
        <v>3</v>
      </c>
      <c r="B7" s="3" t="s">
        <v>7</v>
      </c>
      <c r="C7" s="4">
        <v>351.06848030829042</v>
      </c>
      <c r="D7" s="4">
        <v>377.1364709499378</v>
      </c>
      <c r="E7" s="4">
        <v>404.66138755632778</v>
      </c>
    </row>
    <row r="8" spans="1:5" ht="14.45" x14ac:dyDescent="0.3">
      <c r="A8" s="3" t="s">
        <v>3</v>
      </c>
      <c r="B8" s="3" t="s">
        <v>8</v>
      </c>
      <c r="C8" s="4">
        <v>1421</v>
      </c>
      <c r="D8" s="4">
        <v>2352</v>
      </c>
      <c r="E8" s="4">
        <v>2352</v>
      </c>
    </row>
    <row r="9" spans="1:5" ht="14.45" x14ac:dyDescent="0.3">
      <c r="A9" s="3" t="s">
        <v>3</v>
      </c>
      <c r="B9" s="3" t="s">
        <v>9</v>
      </c>
      <c r="C9" s="4">
        <v>68.868161512765639</v>
      </c>
      <c r="D9" s="4">
        <v>68.868161512765639</v>
      </c>
      <c r="E9" s="4">
        <v>68.868161512765639</v>
      </c>
    </row>
    <row r="10" spans="1:5" ht="14.45" x14ac:dyDescent="0.3">
      <c r="A10" s="3" t="s">
        <v>3</v>
      </c>
      <c r="B10" s="3" t="s">
        <v>10</v>
      </c>
      <c r="C10" s="4">
        <v>18.676428571428573</v>
      </c>
      <c r="D10" s="4">
        <v>18.676428571428573</v>
      </c>
      <c r="E10" s="4">
        <v>18.676428571428573</v>
      </c>
    </row>
    <row r="11" spans="1:5" ht="14.45" x14ac:dyDescent="0.3">
      <c r="A11" s="3" t="s">
        <v>3</v>
      </c>
      <c r="B11" s="3" t="s">
        <v>11</v>
      </c>
      <c r="C11" s="4">
        <v>16.179626435475399</v>
      </c>
      <c r="D11" s="4">
        <v>16.179626435475399</v>
      </c>
      <c r="E11" s="4">
        <v>16.179626435475399</v>
      </c>
    </row>
    <row r="12" spans="1:5" ht="14.45" x14ac:dyDescent="0.3">
      <c r="A12" s="3" t="s">
        <v>12</v>
      </c>
      <c r="B12" s="3" t="s">
        <v>13</v>
      </c>
      <c r="C12" s="4">
        <v>562.81086407232499</v>
      </c>
      <c r="D12" s="4">
        <v>589.18205959931788</v>
      </c>
      <c r="E12" s="4">
        <v>613.70936599509275</v>
      </c>
    </row>
    <row r="13" spans="1:5" ht="14.45" x14ac:dyDescent="0.3">
      <c r="A13" s="3" t="s">
        <v>12</v>
      </c>
      <c r="B13" s="3" t="s">
        <v>14</v>
      </c>
      <c r="C13" s="4">
        <v>111.9864086397708</v>
      </c>
      <c r="D13" s="4">
        <v>125.98470971974216</v>
      </c>
      <c r="E13" s="4">
        <v>139.9830107997135</v>
      </c>
    </row>
    <row r="14" spans="1:5" ht="14.45" x14ac:dyDescent="0.3">
      <c r="A14" s="3" t="s">
        <v>12</v>
      </c>
      <c r="B14" s="3" t="s">
        <v>15</v>
      </c>
      <c r="C14" s="4">
        <v>57.037365459298293</v>
      </c>
      <c r="D14" s="4">
        <v>57.037365459298293</v>
      </c>
      <c r="E14" s="4">
        <v>57.037365459298293</v>
      </c>
    </row>
    <row r="15" spans="1:5" ht="14.45" x14ac:dyDescent="0.3">
      <c r="A15" s="3" t="s">
        <v>12</v>
      </c>
      <c r="B15" s="3" t="s">
        <v>16</v>
      </c>
      <c r="C15" s="4">
        <v>201.20000000000002</v>
      </c>
      <c r="D15" s="4">
        <v>201.20000000000002</v>
      </c>
      <c r="E15" s="4">
        <v>201.20000000000002</v>
      </c>
    </row>
    <row r="16" spans="1:5" ht="14.45" x14ac:dyDescent="0.3">
      <c r="A16" s="3" t="s">
        <v>12</v>
      </c>
      <c r="B16" s="3" t="s">
        <v>17</v>
      </c>
      <c r="C16" s="4">
        <v>87.003529971299074</v>
      </c>
      <c r="D16" s="4">
        <v>87.003529971299074</v>
      </c>
      <c r="E16" s="4">
        <v>87.003529971299074</v>
      </c>
    </row>
    <row r="17" spans="1:5" ht="14.45" x14ac:dyDescent="0.3">
      <c r="A17" s="3"/>
      <c r="B17" s="2" t="s">
        <v>18</v>
      </c>
      <c r="C17" s="7">
        <f>SUM(C4:C16)</f>
        <v>3812.1440515659101</v>
      </c>
      <c r="D17" s="7">
        <f>SUM(D4:D16)</f>
        <v>4804.2013531103676</v>
      </c>
      <c r="E17" s="7">
        <f>SUM(E4:E16)</f>
        <v>4856.0245596983468</v>
      </c>
    </row>
    <row r="19" spans="1:5" x14ac:dyDescent="0.25">
      <c r="A19" s="1" t="s">
        <v>20</v>
      </c>
    </row>
    <row r="20" spans="1:5" x14ac:dyDescent="0.25">
      <c r="A20" t="s">
        <v>10</v>
      </c>
      <c r="C20" s="10">
        <f>C10</f>
        <v>18.676428571428573</v>
      </c>
      <c r="D20" s="10">
        <f t="shared" ref="D20:E20" si="0">D10</f>
        <v>18.676428571428573</v>
      </c>
      <c r="E20" s="10">
        <f t="shared" si="0"/>
        <v>18.676428571428573</v>
      </c>
    </row>
    <row r="21" spans="1:5" x14ac:dyDescent="0.25">
      <c r="A21" t="s">
        <v>11</v>
      </c>
      <c r="C21" s="10">
        <f>C11</f>
        <v>16.179626435475399</v>
      </c>
      <c r="D21" s="10">
        <f t="shared" ref="D21:E21" si="1">D11</f>
        <v>16.179626435475399</v>
      </c>
      <c r="E21" s="10">
        <f t="shared" si="1"/>
        <v>16.179626435475399</v>
      </c>
    </row>
    <row r="22" spans="1:5" x14ac:dyDescent="0.25">
      <c r="A22" s="1" t="s">
        <v>24</v>
      </c>
      <c r="B22" s="1"/>
      <c r="C22" s="13">
        <f>C17-SUM(C20:C21)</f>
        <v>3777.2879965590059</v>
      </c>
      <c r="D22" s="13">
        <f t="shared" ref="D22:E22" si="2">D17-SUM(D20:D21)</f>
        <v>4769.3452981034634</v>
      </c>
      <c r="E22" s="13">
        <f t="shared" si="2"/>
        <v>4821.1685046914426</v>
      </c>
    </row>
    <row r="24" spans="1:5" x14ac:dyDescent="0.25">
      <c r="A24" s="1" t="s">
        <v>21</v>
      </c>
    </row>
    <row r="25" spans="1:5" x14ac:dyDescent="0.25">
      <c r="A25" t="s">
        <v>22</v>
      </c>
      <c r="C25" s="11">
        <v>3777</v>
      </c>
      <c r="D25" s="11">
        <v>5034</v>
      </c>
      <c r="E25" s="11">
        <v>5086</v>
      </c>
    </row>
    <row r="26" spans="1:5" x14ac:dyDescent="0.25">
      <c r="A26" t="s">
        <v>23</v>
      </c>
      <c r="C26" s="11">
        <v>0</v>
      </c>
      <c r="D26" s="11">
        <v>265</v>
      </c>
      <c r="E26" s="11">
        <v>265</v>
      </c>
    </row>
    <row r="27" spans="1:5" x14ac:dyDescent="0.25">
      <c r="A27" s="1" t="s">
        <v>25</v>
      </c>
      <c r="C27" s="12">
        <f>C25-C26</f>
        <v>3777</v>
      </c>
      <c r="D27" s="12">
        <f t="shared" ref="D27:E27" si="3">D25-D26</f>
        <v>4769</v>
      </c>
      <c r="E27" s="12">
        <f t="shared" si="3"/>
        <v>4821</v>
      </c>
    </row>
    <row r="29" spans="1:5" x14ac:dyDescent="0.25">
      <c r="A29" s="1" t="s">
        <v>19</v>
      </c>
      <c r="B29" s="1"/>
    </row>
    <row r="30" spans="1:5" ht="15.75" thickBot="1" x14ac:dyDescent="0.3">
      <c r="A30" s="8" t="s">
        <v>1</v>
      </c>
      <c r="B30" s="8" t="s">
        <v>2</v>
      </c>
      <c r="C30" s="9">
        <v>2016</v>
      </c>
      <c r="D30" s="9">
        <v>2017</v>
      </c>
      <c r="E30" s="9">
        <v>2018</v>
      </c>
    </row>
    <row r="31" spans="1:5" x14ac:dyDescent="0.25">
      <c r="A31" s="5" t="s">
        <v>3</v>
      </c>
      <c r="B31" s="5" t="s">
        <v>4</v>
      </c>
      <c r="C31" s="6">
        <v>768.75433794282355</v>
      </c>
      <c r="D31" s="6">
        <v>756.28026405493131</v>
      </c>
      <c r="E31" s="6">
        <v>734.95905837703913</v>
      </c>
    </row>
    <row r="32" spans="1:5" x14ac:dyDescent="0.25">
      <c r="A32" s="3" t="s">
        <v>3</v>
      </c>
      <c r="B32" s="3" t="s">
        <v>5</v>
      </c>
      <c r="C32" s="4">
        <v>39.40393297374429</v>
      </c>
      <c r="D32" s="4">
        <v>40.767439452625567</v>
      </c>
      <c r="E32" s="4">
        <v>42.130945931506844</v>
      </c>
    </row>
    <row r="33" spans="1:5" x14ac:dyDescent="0.25">
      <c r="A33" s="3" t="s">
        <v>3</v>
      </c>
      <c r="B33" s="3" t="s">
        <v>6</v>
      </c>
      <c r="C33" s="4">
        <v>74.777257323651966</v>
      </c>
      <c r="D33" s="4">
        <v>78.544247360563759</v>
      </c>
      <c r="E33" s="4">
        <v>82.311237397475551</v>
      </c>
    </row>
    <row r="34" spans="1:5" x14ac:dyDescent="0.25">
      <c r="A34" s="3" t="s">
        <v>3</v>
      </c>
      <c r="B34" s="3" t="s">
        <v>7</v>
      </c>
      <c r="C34" s="4">
        <v>645.14327848603318</v>
      </c>
      <c r="D34" s="4">
        <v>704.30585857240703</v>
      </c>
      <c r="E34" s="4">
        <v>752.86369646549474</v>
      </c>
    </row>
    <row r="35" spans="1:5" x14ac:dyDescent="0.25">
      <c r="A35" s="3" t="s">
        <v>3</v>
      </c>
      <c r="B35" s="3" t="s">
        <v>8</v>
      </c>
      <c r="C35" s="4">
        <v>1421</v>
      </c>
      <c r="D35" s="4">
        <v>2352</v>
      </c>
      <c r="E35" s="4">
        <v>2352</v>
      </c>
    </row>
    <row r="36" spans="1:5" x14ac:dyDescent="0.25">
      <c r="A36" s="3" t="s">
        <v>3</v>
      </c>
      <c r="B36" s="3" t="s">
        <v>9</v>
      </c>
      <c r="C36" s="4">
        <v>136.8256346263031</v>
      </c>
      <c r="D36" s="4">
        <v>137.10949423390596</v>
      </c>
      <c r="E36" s="4">
        <v>137.10949423390596</v>
      </c>
    </row>
    <row r="37" spans="1:5" x14ac:dyDescent="0.25">
      <c r="A37" s="3" t="s">
        <v>3</v>
      </c>
      <c r="B37" s="3" t="s">
        <v>10</v>
      </c>
      <c r="C37" s="4">
        <v>18.676428571428573</v>
      </c>
      <c r="D37" s="4">
        <v>18.676428571428573</v>
      </c>
      <c r="E37" s="4">
        <v>18.676428571428573</v>
      </c>
    </row>
    <row r="38" spans="1:5" x14ac:dyDescent="0.25">
      <c r="A38" s="3" t="s">
        <v>3</v>
      </c>
      <c r="B38" s="3" t="s">
        <v>11</v>
      </c>
      <c r="C38" s="4">
        <v>16.179626435475399</v>
      </c>
      <c r="D38" s="4">
        <v>16.179626435475399</v>
      </c>
      <c r="E38" s="4">
        <v>16.179626435475399</v>
      </c>
    </row>
    <row r="39" spans="1:5" x14ac:dyDescent="0.25">
      <c r="A39" s="3" t="s">
        <v>12</v>
      </c>
      <c r="B39" s="3" t="s">
        <v>13</v>
      </c>
      <c r="C39" s="4">
        <v>516.53658017876307</v>
      </c>
      <c r="D39" s="4">
        <v>542.77698443616453</v>
      </c>
      <c r="E39" s="4">
        <v>567.3042908319394</v>
      </c>
    </row>
    <row r="40" spans="1:5" x14ac:dyDescent="0.25">
      <c r="A40" s="3" t="s">
        <v>12</v>
      </c>
      <c r="B40" s="3" t="s">
        <v>14</v>
      </c>
      <c r="C40" s="4">
        <v>111.9864086397708</v>
      </c>
      <c r="D40" s="4">
        <v>125.98470971974216</v>
      </c>
      <c r="E40" s="4">
        <v>139.9830107997135</v>
      </c>
    </row>
    <row r="41" spans="1:5" x14ac:dyDescent="0.25">
      <c r="A41" s="3" t="s">
        <v>12</v>
      </c>
      <c r="B41" s="3" t="s">
        <v>15</v>
      </c>
      <c r="C41" s="4">
        <v>35.817421215750969</v>
      </c>
      <c r="D41" s="4">
        <v>35.817421215750969</v>
      </c>
      <c r="E41" s="4">
        <v>35.817421215750969</v>
      </c>
    </row>
    <row r="42" spans="1:5" x14ac:dyDescent="0.25">
      <c r="A42" s="3" t="s">
        <v>12</v>
      </c>
      <c r="B42" s="3" t="s">
        <v>16</v>
      </c>
      <c r="C42" s="4">
        <v>201.20000000000002</v>
      </c>
      <c r="D42" s="4">
        <v>201.20000000000002</v>
      </c>
      <c r="E42" s="4">
        <v>201.20000000000002</v>
      </c>
    </row>
    <row r="43" spans="1:5" x14ac:dyDescent="0.25">
      <c r="A43" s="3" t="s">
        <v>12</v>
      </c>
      <c r="B43" s="3" t="s">
        <v>17</v>
      </c>
      <c r="C43" s="4">
        <v>87.003529971299074</v>
      </c>
      <c r="D43" s="4">
        <v>87.003529971299074</v>
      </c>
      <c r="E43" s="4">
        <v>87.003529971299074</v>
      </c>
    </row>
    <row r="44" spans="1:5" x14ac:dyDescent="0.25">
      <c r="A44" s="3"/>
      <c r="B44" s="2" t="s">
        <v>18</v>
      </c>
      <c r="C44" s="7">
        <f>SUM(C31:C43)</f>
        <v>4073.3044363650433</v>
      </c>
      <c r="D44" s="7">
        <f>SUM(D31:D43)</f>
        <v>5096.6460040242946</v>
      </c>
      <c r="E44" s="7">
        <f>SUM(E31:E43)</f>
        <v>5167.5387402310289</v>
      </c>
    </row>
    <row r="46" spans="1:5" x14ac:dyDescent="0.25">
      <c r="A46" s="1" t="s">
        <v>20</v>
      </c>
    </row>
    <row r="47" spans="1:5" x14ac:dyDescent="0.25">
      <c r="A47" t="s">
        <v>10</v>
      </c>
      <c r="C47" s="10">
        <f>C37</f>
        <v>18.676428571428573</v>
      </c>
      <c r="D47" s="10">
        <f t="shared" ref="D47:E47" si="4">D37</f>
        <v>18.676428571428573</v>
      </c>
      <c r="E47" s="10">
        <f t="shared" si="4"/>
        <v>18.676428571428573</v>
      </c>
    </row>
    <row r="48" spans="1:5" x14ac:dyDescent="0.25">
      <c r="A48" t="s">
        <v>11</v>
      </c>
      <c r="C48" s="10">
        <f>C38</f>
        <v>16.179626435475399</v>
      </c>
      <c r="D48" s="10">
        <f t="shared" ref="D48:E48" si="5">D38</f>
        <v>16.179626435475399</v>
      </c>
      <c r="E48" s="10">
        <f t="shared" si="5"/>
        <v>16.179626435475399</v>
      </c>
    </row>
    <row r="49" spans="1:5" x14ac:dyDescent="0.25">
      <c r="A49" s="1" t="s">
        <v>26</v>
      </c>
      <c r="B49" s="1"/>
      <c r="C49" s="14">
        <f>C44-SUM(C47:C48)</f>
        <v>4038.4483813581392</v>
      </c>
      <c r="D49" s="14">
        <f t="shared" ref="D49" si="6">D44-SUM(D47:D48)</f>
        <v>5061.7899490173904</v>
      </c>
      <c r="E49" s="14">
        <f t="shared" ref="E49" si="7">E44-SUM(E47:E48)</f>
        <v>5132.6826852241247</v>
      </c>
    </row>
    <row r="51" spans="1:5" x14ac:dyDescent="0.25">
      <c r="A51" s="1" t="s">
        <v>21</v>
      </c>
    </row>
    <row r="52" spans="1:5" x14ac:dyDescent="0.25">
      <c r="A52" t="s">
        <v>27</v>
      </c>
      <c r="C52" s="11">
        <v>4039</v>
      </c>
      <c r="D52" s="11">
        <v>5327</v>
      </c>
      <c r="E52" s="11">
        <v>5397</v>
      </c>
    </row>
    <row r="53" spans="1:5" x14ac:dyDescent="0.25">
      <c r="A53" t="s">
        <v>23</v>
      </c>
      <c r="C53" s="11">
        <v>0</v>
      </c>
      <c r="D53" s="11">
        <v>265</v>
      </c>
      <c r="E53" s="11">
        <v>265</v>
      </c>
    </row>
    <row r="54" spans="1:5" x14ac:dyDescent="0.25">
      <c r="A54" s="1" t="s">
        <v>28</v>
      </c>
      <c r="C54" s="15">
        <f>C52-C53</f>
        <v>4039</v>
      </c>
      <c r="D54" s="15">
        <f t="shared" ref="D54" si="8">D52-D53</f>
        <v>5062</v>
      </c>
      <c r="E54" s="15">
        <f t="shared" ref="E54" si="9">E52-E53</f>
        <v>5132</v>
      </c>
    </row>
    <row r="55" spans="1:5" x14ac:dyDescent="0.25">
      <c r="A55" t="s">
        <v>29</v>
      </c>
    </row>
  </sheetData>
  <pageMargins left="0.7" right="0.7" top="0.75" bottom="0.75" header="0.3" footer="0.3"/>
  <pageSetup orientation="portrait" r:id="rId1"/>
  <ignoredErrors>
    <ignoredError sqref="C17:E17 D44:E44 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Bishop</dc:creator>
  <cp:lastModifiedBy>John A Rogness</cp:lastModifiedBy>
  <cp:lastPrinted>2015-12-07T18:07:27Z</cp:lastPrinted>
  <dcterms:created xsi:type="dcterms:W3CDTF">2015-11-09T14:02:06Z</dcterms:created>
  <dcterms:modified xsi:type="dcterms:W3CDTF">2015-12-07T18:36:30Z</dcterms:modified>
</cp:coreProperties>
</file>