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70" windowWidth="19230" windowHeight="41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<sst xmlns="http://schemas.openxmlformats.org/spreadsheetml/2006/main" count="34" uniqueCount="23">
  <si>
    <t>kWh Savings</t>
  </si>
  <si>
    <t>% Retail Sales</t>
  </si>
  <si>
    <t>Sector</t>
  </si>
  <si>
    <t>Program Name</t>
  </si>
  <si>
    <t>Residential</t>
  </si>
  <si>
    <t>Residential Efficient Products</t>
  </si>
  <si>
    <t>Appliance Recycling</t>
  </si>
  <si>
    <t>New Manufactured Homes</t>
  </si>
  <si>
    <t>Whole House Efficiency</t>
  </si>
  <si>
    <t>Residential Home Performance</t>
  </si>
  <si>
    <t>Targeted Energy Efficiency</t>
  </si>
  <si>
    <t>Community Outreach</t>
  </si>
  <si>
    <t>School Energy Education</t>
  </si>
  <si>
    <t>Commercial</t>
  </si>
  <si>
    <t>Commercial Incentive Program</t>
  </si>
  <si>
    <t>Express Install</t>
  </si>
  <si>
    <t>New Construction</t>
  </si>
  <si>
    <t>School Energy Manager</t>
  </si>
  <si>
    <t>Retrocommissioning</t>
  </si>
  <si>
    <t>Total Portfolio</t>
  </si>
  <si>
    <t>Portfolio as a % Kentucky Power Sales</t>
  </si>
  <si>
    <t>Forecast</t>
  </si>
  <si>
    <t>Sierra Club Question No. 11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</si>
</sst>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0" fontId="0" fillId="0" borderId="11" xfId="0" applyNumberFormat="1" applyBorder="1" applyAlignment="1">
      <alignment/>
    </xf>
    <xf numFmtId="3" fontId="0" fillId="0" borderId="0" xfId="0" applyNumberFormat="1" applyAlignment="1">
      <alignment/>
    </xf>
    <xf numFmtId="0" fontId="32" fillId="0" borderId="10" xfId="0" applyFont="1" applyBorder="1" applyAlignment="1">
      <alignment/>
    </xf>
    <xf numFmtId="10" fontId="32" fillId="0" borderId="11" xfId="0" applyNumberFormat="1" applyFont="1" applyBorder="1" applyAlignment="1">
      <alignment/>
    </xf>
    <xf numFmtId="10" fontId="32" fillId="0" borderId="10" xfId="0" applyNumberFormat="1" applyFont="1" applyBorder="1" applyAlignment="1">
      <alignment/>
    </xf>
    <xf numFmtId="0" fontId="0" fillId="0" borderId="12" xfId="0" applyBorder="1" applyAlignment="1">
      <alignment horizontal="center"/>
    </xf>
    <xf numFmtId="3" fontId="0" fillId="0" borderId="11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32" fillId="0" borderId="1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PageLayoutView="0" workbookViewId="0" topLeftCell="A1">
      <selection activeCell="B21" sqref="B21"/>
    </sheetView>
  </sheetViews>
  <sheetFormatPr defaultColWidth="9.140625" defaultRowHeight="15"/>
  <cols>
    <col min="1" max="1" width="11.57421875" style="0" bestFit="1" customWidth="1"/>
    <col min="2" max="2" width="35.140625" style="0" bestFit="1" customWidth="1"/>
    <col min="3" max="5" width="13.57421875" style="0" customWidth="1"/>
    <col min="6" max="8" width="9.7109375" style="0" customWidth="1"/>
  </cols>
  <sheetData>
    <row r="1" ht="15">
      <c r="A1" t="s">
        <v>22</v>
      </c>
    </row>
    <row r="2" spans="3:6" ht="15">
      <c r="C2" t="s">
        <v>0</v>
      </c>
      <c r="F2" t="s">
        <v>1</v>
      </c>
    </row>
    <row r="3" spans="1:8" ht="15.75" thickBot="1">
      <c r="A3" s="3" t="s">
        <v>2</v>
      </c>
      <c r="B3" s="3" t="s">
        <v>3</v>
      </c>
      <c r="C3" s="9">
        <v>2016</v>
      </c>
      <c r="D3" s="9">
        <v>2017</v>
      </c>
      <c r="E3" s="9">
        <v>2018</v>
      </c>
      <c r="F3" s="9">
        <v>2016</v>
      </c>
      <c r="G3" s="9">
        <v>2017</v>
      </c>
      <c r="H3" s="9">
        <v>2018</v>
      </c>
    </row>
    <row r="4" spans="1:8" ht="15">
      <c r="A4" s="2" t="s">
        <v>4</v>
      </c>
      <c r="B4" s="2" t="s">
        <v>5</v>
      </c>
      <c r="C4" s="10">
        <v>7484386.023215558</v>
      </c>
      <c r="D4" s="10">
        <v>7359356.16750935</v>
      </c>
      <c r="E4" s="10">
        <v>7147337.354348264</v>
      </c>
      <c r="F4" s="4">
        <f aca="true" t="shared" si="0" ref="F4:F17">C4/C$19</f>
        <v>0.0011337204077468748</v>
      </c>
      <c r="G4" s="4">
        <f aca="true" t="shared" si="1" ref="G4:G17">D4/D$19</f>
        <v>0.0011134063988229763</v>
      </c>
      <c r="H4" s="4">
        <f aca="true" t="shared" si="2" ref="H4:H17">E4/E$19</f>
        <v>0.0010805311604141232</v>
      </c>
    </row>
    <row r="5" spans="1:8" ht="15">
      <c r="A5" s="1" t="s">
        <v>4</v>
      </c>
      <c r="B5" s="1" t="s">
        <v>6</v>
      </c>
      <c r="C5" s="11">
        <v>322450.1</v>
      </c>
      <c r="D5" s="11">
        <v>333624.865</v>
      </c>
      <c r="E5" s="11">
        <v>344799.63</v>
      </c>
      <c r="F5" s="4">
        <f t="shared" si="0"/>
        <v>4.884412131016185E-05</v>
      </c>
      <c r="G5" s="4">
        <f t="shared" si="1"/>
        <v>5.047453215233718E-05</v>
      </c>
      <c r="H5" s="4">
        <f t="shared" si="2"/>
        <v>5.212664882644722E-05</v>
      </c>
    </row>
    <row r="6" spans="1:8" ht="15">
      <c r="A6" s="1" t="s">
        <v>4</v>
      </c>
      <c r="B6" s="1" t="s">
        <v>7</v>
      </c>
      <c r="C6" s="11">
        <v>271678.2270486012</v>
      </c>
      <c r="D6" s="11">
        <v>284977.4416106759</v>
      </c>
      <c r="E6" s="11">
        <v>298276.6561727505</v>
      </c>
      <c r="F6" s="4">
        <f t="shared" si="0"/>
        <v>4.11532955929974E-05</v>
      </c>
      <c r="G6" s="4">
        <f t="shared" si="1"/>
        <v>4.3114601303079886E-05</v>
      </c>
      <c r="H6" s="4">
        <f t="shared" si="2"/>
        <v>4.5093327128697635E-05</v>
      </c>
    </row>
    <row r="7" spans="1:8" ht="15">
      <c r="A7" s="1" t="s">
        <v>4</v>
      </c>
      <c r="B7" s="1" t="s">
        <v>8</v>
      </c>
      <c r="C7" s="11">
        <v>2596412.411947841</v>
      </c>
      <c r="D7" s="11">
        <v>2810363.3031655634</v>
      </c>
      <c r="E7" s="11">
        <v>3013366.506802759</v>
      </c>
      <c r="F7" s="4">
        <f t="shared" si="0"/>
        <v>0.0003932995611426086</v>
      </c>
      <c r="G7" s="4">
        <f t="shared" si="1"/>
        <v>0.0004251834553919677</v>
      </c>
      <c r="H7" s="4">
        <f t="shared" si="2"/>
        <v>0.0004555593568516457</v>
      </c>
    </row>
    <row r="8" spans="1:8" ht="15">
      <c r="A8" s="1" t="s">
        <v>4</v>
      </c>
      <c r="B8" s="1" t="s">
        <v>9</v>
      </c>
      <c r="C8" s="11">
        <v>9604000</v>
      </c>
      <c r="D8" s="11">
        <v>11760000</v>
      </c>
      <c r="E8" s="11">
        <v>11760000</v>
      </c>
      <c r="F8" s="4">
        <f t="shared" si="0"/>
        <v>0.0014547954584687504</v>
      </c>
      <c r="G8" s="4">
        <f t="shared" si="1"/>
        <v>0.0017791854276553555</v>
      </c>
      <c r="H8" s="4">
        <f t="shared" si="2"/>
        <v>0.0017778713689426502</v>
      </c>
    </row>
    <row r="9" spans="1:8" ht="15">
      <c r="A9" s="1" t="s">
        <v>4</v>
      </c>
      <c r="B9" s="1" t="s">
        <v>10</v>
      </c>
      <c r="C9" s="11">
        <v>443798.0999322714</v>
      </c>
      <c r="D9" s="11">
        <v>443798.0999322714</v>
      </c>
      <c r="E9" s="11">
        <v>443798.0999322714</v>
      </c>
      <c r="F9" s="4">
        <f t="shared" si="0"/>
        <v>6.72256830756486E-05</v>
      </c>
      <c r="G9" s="4">
        <f t="shared" si="1"/>
        <v>6.714278165141433E-05</v>
      </c>
      <c r="H9" s="4">
        <f t="shared" si="2"/>
        <v>6.709319179087878E-05</v>
      </c>
    </row>
    <row r="10" spans="1:8" ht="15">
      <c r="A10" s="1" t="s">
        <v>4</v>
      </c>
      <c r="B10" s="1" t="s">
        <v>11</v>
      </c>
      <c r="C10" s="11">
        <v>172000</v>
      </c>
      <c r="D10" s="11">
        <v>172000</v>
      </c>
      <c r="E10" s="11">
        <v>172000</v>
      </c>
      <c r="F10" s="4">
        <f t="shared" si="0"/>
        <v>2.6054229368661503E-05</v>
      </c>
      <c r="G10" s="4">
        <f t="shared" si="1"/>
        <v>2.6022099792238193E-05</v>
      </c>
      <c r="H10" s="4">
        <f t="shared" si="2"/>
        <v>2.6002880566168013E-05</v>
      </c>
    </row>
    <row r="11" spans="1:8" ht="15">
      <c r="A11" s="1" t="s">
        <v>4</v>
      </c>
      <c r="B11" s="1" t="s">
        <v>12</v>
      </c>
      <c r="C11" s="11">
        <v>94600</v>
      </c>
      <c r="D11" s="11">
        <v>94600</v>
      </c>
      <c r="E11" s="11">
        <v>94600</v>
      </c>
      <c r="F11" s="4">
        <f t="shared" si="0"/>
        <v>1.4329826152763828E-05</v>
      </c>
      <c r="G11" s="4">
        <f t="shared" si="1"/>
        <v>1.4312154885731007E-05</v>
      </c>
      <c r="H11" s="4">
        <f t="shared" si="2"/>
        <v>1.4301584311392408E-05</v>
      </c>
    </row>
    <row r="12" spans="1:8" ht="15">
      <c r="A12" s="1" t="s">
        <v>13</v>
      </c>
      <c r="B12" s="1" t="s">
        <v>14</v>
      </c>
      <c r="C12" s="11">
        <v>3029302.333626342</v>
      </c>
      <c r="D12" s="11">
        <v>3180519.273736269</v>
      </c>
      <c r="E12" s="11">
        <v>3312524.877586728</v>
      </c>
      <c r="F12" s="4">
        <f t="shared" si="0"/>
        <v>0.0004588728943448969</v>
      </c>
      <c r="G12" s="4">
        <f t="shared" si="1"/>
        <v>0.00048118482518780313</v>
      </c>
      <c r="H12" s="4">
        <f t="shared" si="2"/>
        <v>0.0005007859811880698</v>
      </c>
    </row>
    <row r="13" spans="1:8" ht="15">
      <c r="A13" s="1" t="s">
        <v>13</v>
      </c>
      <c r="B13" s="1" t="s">
        <v>15</v>
      </c>
      <c r="C13" s="11">
        <v>710841.7100157918</v>
      </c>
      <c r="D13" s="11">
        <v>799696.9237677656</v>
      </c>
      <c r="E13" s="11">
        <v>888552.1375197396</v>
      </c>
      <c r="F13" s="4">
        <f t="shared" si="0"/>
        <v>0.00010767693579978493</v>
      </c>
      <c r="G13" s="4">
        <f t="shared" si="1"/>
        <v>0.00012098716949901568</v>
      </c>
      <c r="H13" s="4">
        <f t="shared" si="2"/>
        <v>0.00013433090179499469</v>
      </c>
    </row>
    <row r="14" spans="1:8" ht="15">
      <c r="A14" s="1" t="s">
        <v>13</v>
      </c>
      <c r="B14" s="1" t="s">
        <v>16</v>
      </c>
      <c r="C14" s="11">
        <v>216884.80864316062</v>
      </c>
      <c r="D14" s="11">
        <v>216884.80864316062</v>
      </c>
      <c r="E14" s="11">
        <v>216884.80864316062</v>
      </c>
      <c r="F14" s="4">
        <f t="shared" si="0"/>
        <v>3.285329390097189E-05</v>
      </c>
      <c r="G14" s="4">
        <f t="shared" si="1"/>
        <v>3.281277984844657E-05</v>
      </c>
      <c r="H14" s="4">
        <f t="shared" si="2"/>
        <v>3.2788545207932036E-05</v>
      </c>
    </row>
    <row r="15" spans="1:8" ht="15">
      <c r="A15" s="1" t="s">
        <v>13</v>
      </c>
      <c r="B15" s="1" t="s">
        <v>17</v>
      </c>
      <c r="C15" s="11">
        <v>558200</v>
      </c>
      <c r="D15" s="11">
        <v>558200</v>
      </c>
      <c r="E15" s="11">
        <v>558200</v>
      </c>
      <c r="F15" s="4">
        <f t="shared" si="0"/>
        <v>8.455506298597007E-05</v>
      </c>
      <c r="G15" s="4">
        <f t="shared" si="1"/>
        <v>8.445079130248464E-05</v>
      </c>
      <c r="H15" s="4">
        <f t="shared" si="2"/>
        <v>8.438841820950573E-05</v>
      </c>
    </row>
    <row r="16" spans="1:8" ht="15">
      <c r="A16" s="1" t="s">
        <v>13</v>
      </c>
      <c r="B16" s="1" t="s">
        <v>18</v>
      </c>
      <c r="C16" s="11">
        <v>694021.8047999272</v>
      </c>
      <c r="D16" s="11">
        <v>694021.8047999272</v>
      </c>
      <c r="E16" s="11">
        <v>694021.8047999272</v>
      </c>
      <c r="F16" s="4">
        <f t="shared" si="0"/>
        <v>0.00010512908889017281</v>
      </c>
      <c r="G16" s="4">
        <f t="shared" si="1"/>
        <v>0.00010499944571216837</v>
      </c>
      <c r="H16" s="4">
        <f t="shared" si="2"/>
        <v>0.00010492189593330742</v>
      </c>
    </row>
    <row r="17" spans="1:8" ht="15">
      <c r="A17" s="1"/>
      <c r="B17" s="6" t="s">
        <v>19</v>
      </c>
      <c r="C17" s="12">
        <f>SUM(C4:C16)</f>
        <v>26198575.519229494</v>
      </c>
      <c r="D17" s="12">
        <f>SUM(D4:D16)</f>
        <v>28708042.688164983</v>
      </c>
      <c r="E17" s="12">
        <f>SUM(E4:E16)</f>
        <v>28944361.875805598</v>
      </c>
      <c r="F17" s="7">
        <f t="shared" si="0"/>
        <v>0.003968509858780264</v>
      </c>
      <c r="G17" s="7">
        <f t="shared" si="1"/>
        <v>0.004343276463205019</v>
      </c>
      <c r="H17" s="7">
        <f t="shared" si="2"/>
        <v>0.004375795261165812</v>
      </c>
    </row>
    <row r="18" spans="2:5" ht="15">
      <c r="B18" s="6" t="s">
        <v>20</v>
      </c>
      <c r="C18" s="8">
        <f>C17/C19</f>
        <v>0.003968509858780264</v>
      </c>
      <c r="D18" s="8">
        <f>D17/D19</f>
        <v>0.004343276463205019</v>
      </c>
      <c r="E18" s="8">
        <f>E17/E19</f>
        <v>0.004375795261165812</v>
      </c>
    </row>
    <row r="19" spans="2:5" ht="15">
      <c r="B19" t="s">
        <v>21</v>
      </c>
      <c r="C19" s="5">
        <v>6601615329.55892</v>
      </c>
      <c r="D19" s="5">
        <v>6609766366.790421</v>
      </c>
      <c r="E19" s="5">
        <v>6614651771.457459</v>
      </c>
    </row>
  </sheetData>
  <sheetProtection/>
  <printOptions/>
  <pageMargins left="0.7" right="0.7" top="0.75" bottom="0.75" header="0.3" footer="0.3"/>
  <pageSetup orientation="portrait" paperSize="9"/>
  <ignoredErrors>
    <ignoredError sqref="C17:E1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American Electric Power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 Bishop</dc:creator>
  <cp:keywords/>
  <dc:description/>
  <cp:lastModifiedBy>John A Rogness</cp:lastModifiedBy>
  <dcterms:created xsi:type="dcterms:W3CDTF">2015-11-09T14:02:09Z</dcterms:created>
  <dcterms:modified xsi:type="dcterms:W3CDTF">2015-11-10T14:40:07Z</dcterms:modified>
  <cp:category/>
  <cp:version/>
  <cp:contentType/>
  <cp:contentStatus/>
</cp:coreProperties>
</file>