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6000" windowWidth="19236" windowHeight="6048"/>
  </bookViews>
  <sheets>
    <sheet name="PJM Costs" sheetId="3" r:id="rId1"/>
    <sheet name="Sheet1" sheetId="2" r:id="rId2"/>
  </sheets>
  <calcPr calcId="145621" iterateDelta="252"/>
</workbook>
</file>

<file path=xl/calcChain.xml><?xml version="1.0" encoding="utf-8"?>
<calcChain xmlns="http://schemas.openxmlformats.org/spreadsheetml/2006/main">
  <c r="H3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" i="3"/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" i="3"/>
  <c r="G4" i="2" l="1"/>
  <c r="G5" i="2"/>
  <c r="G6" i="2"/>
  <c r="G7" i="2"/>
  <c r="G8" i="2"/>
  <c r="G9" i="2"/>
  <c r="G10" i="2"/>
  <c r="G11" i="2"/>
  <c r="G12" i="2"/>
  <c r="G13" i="2"/>
  <c r="G14" i="2"/>
  <c r="G3" i="2"/>
  <c r="G26" i="2" l="1"/>
  <c r="G25" i="2"/>
  <c r="G24" i="2"/>
  <c r="G23" i="2"/>
  <c r="G22" i="2"/>
  <c r="G21" i="2"/>
  <c r="G16" i="2" l="1"/>
  <c r="G17" i="2"/>
  <c r="G18" i="2"/>
  <c r="G19" i="2"/>
  <c r="G20" i="2"/>
  <c r="G15" i="2"/>
</calcChain>
</file>

<file path=xl/sharedStrings.xml><?xml version="1.0" encoding="utf-8"?>
<sst xmlns="http://schemas.openxmlformats.org/spreadsheetml/2006/main" count="60" uniqueCount="60">
  <si>
    <t>2013/11</t>
  </si>
  <si>
    <t>2013/12</t>
  </si>
  <si>
    <t>2014/01</t>
  </si>
  <si>
    <t>2014/02</t>
  </si>
  <si>
    <t>2014/03</t>
  </si>
  <si>
    <t>2014/04</t>
  </si>
  <si>
    <t>Period</t>
  </si>
  <si>
    <t xml:space="preserve">  Total</t>
  </si>
  <si>
    <t>FERC Sales kWh</t>
  </si>
  <si>
    <t>Retail Sales</t>
  </si>
  <si>
    <t>Allocation Factor</t>
  </si>
  <si>
    <t>2014/05</t>
  </si>
  <si>
    <t>2014/06</t>
  </si>
  <si>
    <t>2014/07</t>
  </si>
  <si>
    <t>2014/08</t>
  </si>
  <si>
    <t>2014/09</t>
  </si>
  <si>
    <t>2014/10</t>
  </si>
  <si>
    <t>2012/11</t>
  </si>
  <si>
    <t>2012/12</t>
  </si>
  <si>
    <t>2013/01</t>
  </si>
  <si>
    <t>2013/02</t>
  </si>
  <si>
    <t>2013/03</t>
  </si>
  <si>
    <t>2013/04</t>
  </si>
  <si>
    <t>2013/05</t>
  </si>
  <si>
    <t>2013/06</t>
  </si>
  <si>
    <t>2013/07</t>
  </si>
  <si>
    <t>2013/08</t>
  </si>
  <si>
    <t>2013/09</t>
  </si>
  <si>
    <t>2013/10</t>
  </si>
  <si>
    <t>*Purchases allocated to internal load are inclusive of costs later excluded for the PUE calculation and forced outage provision.</t>
  </si>
  <si>
    <t>**Based on energy allocation factors developed in KIUC 1-16.</t>
  </si>
  <si>
    <r>
      <t>PJM Costs Associated with Marginal Line Losses Assigned to Wholesale</t>
    </r>
    <r>
      <rPr>
        <b/>
        <u/>
        <sz val="11"/>
        <color theme="1"/>
        <rFont val="Calibri"/>
        <family val="2"/>
        <scheme val="minor"/>
      </rPr>
      <t xml:space="preserve"> Customers**</t>
    </r>
  </si>
  <si>
    <r>
      <t>PJM Costs Associated with Purchases</t>
    </r>
    <r>
      <rPr>
        <b/>
        <u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Assigned to Wholesale</t>
    </r>
    <r>
      <rPr>
        <b/>
        <u/>
        <sz val="11"/>
        <color theme="1"/>
        <rFont val="Calibri"/>
        <family val="2"/>
        <scheme val="minor"/>
      </rPr>
      <t xml:space="preserve"> Customers**</t>
    </r>
  </si>
  <si>
    <r>
      <t xml:space="preserve">PJM Costs associated with Purchases Assigned to Internal </t>
    </r>
    <r>
      <rPr>
        <b/>
        <u/>
        <sz val="11"/>
        <color theme="1"/>
        <rFont val="Calibri"/>
        <family val="2"/>
        <scheme val="minor"/>
      </rPr>
      <t>Load*</t>
    </r>
  </si>
  <si>
    <r>
      <t xml:space="preserve">Marginal Line Losses Assigned to Internal </t>
    </r>
    <r>
      <rPr>
        <b/>
        <u/>
        <sz val="11"/>
        <color theme="1"/>
        <rFont val="Calibri"/>
        <family val="2"/>
        <scheme val="minor"/>
      </rPr>
      <t>Load</t>
    </r>
  </si>
  <si>
    <t>Month/Year</t>
  </si>
  <si>
    <t xml:space="preserve">November 2012  </t>
  </si>
  <si>
    <t xml:space="preserve">December 2012  </t>
  </si>
  <si>
    <t xml:space="preserve">January 2013  </t>
  </si>
  <si>
    <t xml:space="preserve">February 2013  </t>
  </si>
  <si>
    <t xml:space="preserve">March 2013  </t>
  </si>
  <si>
    <t xml:space="preserve">April 2013  </t>
  </si>
  <si>
    <t xml:space="preserve">May 2013  </t>
  </si>
  <si>
    <t xml:space="preserve">June 2013  </t>
  </si>
  <si>
    <t xml:space="preserve">July 2013  </t>
  </si>
  <si>
    <t xml:space="preserve">August 2013  </t>
  </si>
  <si>
    <t xml:space="preserve">September 2013  </t>
  </si>
  <si>
    <t xml:space="preserve">October 2013  </t>
  </si>
  <si>
    <t xml:space="preserve">November 2013  </t>
  </si>
  <si>
    <t xml:space="preserve">December 2013  </t>
  </si>
  <si>
    <t xml:space="preserve">January 2014  </t>
  </si>
  <si>
    <t xml:space="preserve">February 2014  </t>
  </si>
  <si>
    <t xml:space="preserve">March 2014  </t>
  </si>
  <si>
    <t xml:space="preserve">April 2014  </t>
  </si>
  <si>
    <t xml:space="preserve">May 2014  </t>
  </si>
  <si>
    <t xml:space="preserve">June 2014  </t>
  </si>
  <si>
    <t xml:space="preserve">July 2014  </t>
  </si>
  <si>
    <t xml:space="preserve">August 2014  </t>
  </si>
  <si>
    <t xml:space="preserve">September 2014  </t>
  </si>
  <si>
    <t xml:space="preserve">October 2014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</si>
</sst>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%"/>
    <numFmt numFmtId="171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Fill="1" applyBorder="1" applyAlignment="1">
      <alignment horizontal="left"/>
    </xf>
    <xf numFmtId="164" fontId="0" fillId="0" borderId="0" xfId="0" applyNumberFormat="1"/>
    <xf numFmtId="0" fontId="0" fillId="0" borderId="0" xfId="0" applyBorder="1" applyAlignment="1">
      <alignment horizontal="left"/>
    </xf>
    <xf numFmtId="164" fontId="0" fillId="0" borderId="0" xfId="1" applyNumberFormat="1" applyFont="1"/>
    <xf numFmtId="0" fontId="2" fillId="2" borderId="1" xfId="0" applyFont="1" applyFill="1" applyBorder="1"/>
    <xf numFmtId="0" fontId="0" fillId="0" borderId="0" xfId="0" applyFont="1"/>
    <xf numFmtId="165" fontId="2" fillId="2" borderId="1" xfId="2" applyNumberFormat="1" applyFont="1" applyFill="1" applyBorder="1"/>
    <xf numFmtId="166" fontId="0" fillId="0" borderId="0" xfId="2" applyNumberFormat="1" applyFont="1"/>
    <xf numFmtId="0" fontId="2" fillId="0" borderId="0" xfId="0" applyFont="1" applyFill="1" applyBorder="1"/>
    <xf numFmtId="164" fontId="0" fillId="0" borderId="0" xfId="0" applyNumberFormat="1" applyFill="1"/>
    <xf numFmtId="164" fontId="0" fillId="0" borderId="0" xfId="1" applyNumberFormat="1" applyFont="1" applyFill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71" fontId="0" fillId="0" borderId="0" xfId="1" applyNumberFormat="1" applyFont="1"/>
    <xf numFmtId="171" fontId="0" fillId="0" borderId="0" xfId="0" applyNumberFormat="1"/>
    <xf numFmtId="171" fontId="0" fillId="0" borderId="0" xfId="1" applyNumberFormat="1" applyFont="1" applyBorder="1"/>
    <xf numFmtId="17" fontId="0" fillId="0" borderId="0" xfId="0" quotePrefix="1" applyNumberFormat="1" applyFont="1"/>
    <xf numFmtId="0" fontId="0" fillId="0" borderId="0" xfId="0" quotePrefix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A10" workbookViewId="0">
      <selection activeCell="A20" sqref="A20"/>
    </sheetView>
  </sheetViews>
  <sheetFormatPr defaultRowHeight="14.4" x14ac:dyDescent="0.3"/>
  <cols>
    <col min="1" max="1" width="20.109375" customWidth="1"/>
    <col min="2" max="2" width="20" customWidth="1"/>
    <col min="3" max="3" width="2.21875" customWidth="1"/>
    <col min="4" max="4" width="20.88671875" customWidth="1"/>
    <col min="5" max="5" width="2.21875" customWidth="1"/>
    <col min="6" max="6" width="15.109375" customWidth="1"/>
    <col min="7" max="7" width="1.88671875" customWidth="1"/>
    <col min="8" max="8" width="14.33203125" customWidth="1"/>
  </cols>
  <sheetData>
    <row r="1" spans="1:8" ht="94.2" customHeight="1" x14ac:dyDescent="0.3">
      <c r="A1" s="14" t="s">
        <v>35</v>
      </c>
      <c r="B1" s="15" t="s">
        <v>33</v>
      </c>
      <c r="C1" s="15"/>
      <c r="D1" s="15" t="s">
        <v>32</v>
      </c>
      <c r="E1" s="15"/>
      <c r="F1" s="15" t="s">
        <v>34</v>
      </c>
      <c r="H1" s="15" t="s">
        <v>31</v>
      </c>
    </row>
    <row r="2" spans="1:8" x14ac:dyDescent="0.3">
      <c r="A2" s="19" t="s">
        <v>36</v>
      </c>
      <c r="B2" s="16">
        <v>21167.40000000006</v>
      </c>
      <c r="C2" s="16"/>
      <c r="D2" s="17">
        <f>B2*Sheet1!G3</f>
        <v>328.51673451571196</v>
      </c>
      <c r="E2" s="17"/>
      <c r="F2" s="18">
        <v>719721.79</v>
      </c>
      <c r="G2" s="17"/>
      <c r="H2" s="17">
        <f>F2*Sheet1!G3</f>
        <v>11170.037520460819</v>
      </c>
    </row>
    <row r="3" spans="1:8" x14ac:dyDescent="0.3">
      <c r="A3" s="20" t="s">
        <v>37</v>
      </c>
      <c r="B3" s="16">
        <v>15818.489999999991</v>
      </c>
      <c r="C3" s="16"/>
      <c r="D3" s="17">
        <f>B3*Sheet1!G4</f>
        <v>229.30049051427164</v>
      </c>
      <c r="E3" s="17"/>
      <c r="F3" s="18">
        <v>731116.02000000025</v>
      </c>
      <c r="G3" s="17"/>
      <c r="H3" s="17">
        <f>F3*Sheet1!G4</f>
        <v>10598.057210823674</v>
      </c>
    </row>
    <row r="4" spans="1:8" x14ac:dyDescent="0.3">
      <c r="A4" s="20" t="s">
        <v>38</v>
      </c>
      <c r="B4" s="16">
        <v>22997.119999999861</v>
      </c>
      <c r="C4" s="16"/>
      <c r="D4" s="17">
        <f>B4*Sheet1!G5</f>
        <v>328.70967964248592</v>
      </c>
      <c r="E4" s="17"/>
      <c r="F4" s="18">
        <v>700879.45000000019</v>
      </c>
      <c r="G4" s="17"/>
      <c r="H4" s="17">
        <f>F4*Sheet1!G5</f>
        <v>10018.030930721028</v>
      </c>
    </row>
    <row r="5" spans="1:8" x14ac:dyDescent="0.3">
      <c r="A5" s="20" t="s">
        <v>39</v>
      </c>
      <c r="B5" s="16">
        <v>17004.859999999964</v>
      </c>
      <c r="C5" s="16"/>
      <c r="D5" s="17">
        <f>B5*Sheet1!G6</f>
        <v>234.7452786108849</v>
      </c>
      <c r="E5" s="17"/>
      <c r="F5" s="18">
        <v>585969.3200000003</v>
      </c>
      <c r="G5" s="17"/>
      <c r="H5" s="17">
        <f>F5*Sheet1!G6</f>
        <v>8089.071670147895</v>
      </c>
    </row>
    <row r="6" spans="1:8" x14ac:dyDescent="0.3">
      <c r="A6" s="20" t="s">
        <v>40</v>
      </c>
      <c r="B6" s="16">
        <v>60550.850000000006</v>
      </c>
      <c r="C6" s="16"/>
      <c r="D6" s="17">
        <f>B6*Sheet1!G7</f>
        <v>880.13731961624512</v>
      </c>
      <c r="E6" s="17"/>
      <c r="F6" s="18">
        <v>701320.97</v>
      </c>
      <c r="G6" s="17"/>
      <c r="H6" s="17">
        <f>F6*Sheet1!G7</f>
        <v>10194.056049196088</v>
      </c>
    </row>
    <row r="7" spans="1:8" x14ac:dyDescent="0.3">
      <c r="A7" s="20" t="s">
        <v>41</v>
      </c>
      <c r="B7" s="16">
        <v>38536.370000000024</v>
      </c>
      <c r="C7" s="16"/>
      <c r="D7" s="17">
        <f>B7*Sheet1!G8</f>
        <v>445.79259090362336</v>
      </c>
      <c r="E7" s="17"/>
      <c r="F7" s="18">
        <v>515550.9599999999</v>
      </c>
      <c r="G7" s="17"/>
      <c r="H7" s="17">
        <f>F7*Sheet1!G8</f>
        <v>5963.9451822070969</v>
      </c>
    </row>
    <row r="8" spans="1:8" x14ac:dyDescent="0.3">
      <c r="A8" s="20" t="s">
        <v>42</v>
      </c>
      <c r="B8" s="16">
        <v>210401.75000000006</v>
      </c>
      <c r="C8" s="16"/>
      <c r="D8" s="17">
        <f>B8*Sheet1!G9</f>
        <v>2957.2139676429483</v>
      </c>
      <c r="E8" s="17"/>
      <c r="F8" s="18">
        <v>551394.98999999987</v>
      </c>
      <c r="G8" s="17"/>
      <c r="H8" s="17">
        <f>F8*Sheet1!G9</f>
        <v>7749.9021092569001</v>
      </c>
    </row>
    <row r="9" spans="1:8" x14ac:dyDescent="0.3">
      <c r="A9" s="20" t="s">
        <v>43</v>
      </c>
      <c r="B9" s="16">
        <v>87253.489999999991</v>
      </c>
      <c r="C9" s="16"/>
      <c r="D9" s="17">
        <f>B9*Sheet1!G10</f>
        <v>1288.1310876820869</v>
      </c>
      <c r="E9" s="17"/>
      <c r="F9" s="18">
        <v>521131.97999999975</v>
      </c>
      <c r="G9" s="17"/>
      <c r="H9" s="17">
        <f>F9*Sheet1!G10</f>
        <v>7693.5180956465956</v>
      </c>
    </row>
    <row r="10" spans="1:8" x14ac:dyDescent="0.3">
      <c r="A10" s="20" t="s">
        <v>44</v>
      </c>
      <c r="B10" s="16">
        <v>7115.5999999999767</v>
      </c>
      <c r="C10" s="16"/>
      <c r="D10" s="17">
        <f>B10*Sheet1!G11</f>
        <v>106.5981357401628</v>
      </c>
      <c r="E10" s="17"/>
      <c r="F10" s="18">
        <v>874316.74000000022</v>
      </c>
      <c r="G10" s="17"/>
      <c r="H10" s="17">
        <f>F10*Sheet1!G11</f>
        <v>13098.057019846106</v>
      </c>
    </row>
    <row r="11" spans="1:8" x14ac:dyDescent="0.3">
      <c r="A11" s="20" t="s">
        <v>45</v>
      </c>
      <c r="B11" s="16">
        <v>15922.440000000061</v>
      </c>
      <c r="C11" s="16"/>
      <c r="D11" s="17">
        <f>B11*Sheet1!G12</f>
        <v>231.74087809652971</v>
      </c>
      <c r="E11" s="17"/>
      <c r="F11" s="18">
        <v>481646.16000000009</v>
      </c>
      <c r="G11" s="17"/>
      <c r="H11" s="17">
        <f>F11*Sheet1!G12</f>
        <v>7010.050221587976</v>
      </c>
    </row>
    <row r="12" spans="1:8" x14ac:dyDescent="0.3">
      <c r="A12" s="20" t="s">
        <v>46</v>
      </c>
      <c r="B12" s="16">
        <v>19720.029999999912</v>
      </c>
      <c r="C12" s="16"/>
      <c r="D12" s="17">
        <f>B12*Sheet1!G13</f>
        <v>253.07253878692597</v>
      </c>
      <c r="E12" s="17"/>
      <c r="F12" s="18">
        <v>-248016.49000000014</v>
      </c>
      <c r="G12" s="17"/>
      <c r="H12" s="17">
        <f>F12*Sheet1!G13</f>
        <v>-3182.8634533173913</v>
      </c>
    </row>
    <row r="13" spans="1:8" x14ac:dyDescent="0.3">
      <c r="A13" s="20" t="s">
        <v>47</v>
      </c>
      <c r="B13" s="16">
        <v>85915.130000000107</v>
      </c>
      <c r="C13" s="16"/>
      <c r="D13" s="17">
        <f>B13*Sheet1!G14</f>
        <v>1232.8474503570062</v>
      </c>
      <c r="E13" s="17"/>
      <c r="F13" s="18">
        <v>448352.99</v>
      </c>
      <c r="G13" s="17"/>
      <c r="H13" s="17">
        <f>F13*Sheet1!G14</f>
        <v>6433.6845044806378</v>
      </c>
    </row>
    <row r="14" spans="1:8" x14ac:dyDescent="0.3">
      <c r="A14" s="20" t="s">
        <v>48</v>
      </c>
      <c r="B14" s="16">
        <v>212073.71000000002</v>
      </c>
      <c r="C14" s="16"/>
      <c r="D14" s="17">
        <f>B14*Sheet1!G15</f>
        <v>3337.7654219423507</v>
      </c>
      <c r="E14" s="17"/>
      <c r="F14" s="18">
        <v>505637.47999999986</v>
      </c>
      <c r="G14" s="17"/>
      <c r="H14" s="17">
        <f>F14*Sheet1!G15</f>
        <v>7958.0788056287893</v>
      </c>
    </row>
    <row r="15" spans="1:8" x14ac:dyDescent="0.3">
      <c r="A15" s="20" t="s">
        <v>49</v>
      </c>
      <c r="B15" s="16">
        <v>8975.5200000000095</v>
      </c>
      <c r="C15" s="16"/>
      <c r="D15" s="17">
        <f>B15*Sheet1!G16</f>
        <v>127.1489883040384</v>
      </c>
      <c r="E15" s="17"/>
      <c r="F15" s="18">
        <v>685697.54000000027</v>
      </c>
      <c r="G15" s="17"/>
      <c r="H15" s="17">
        <f>F15*Sheet1!G16</f>
        <v>9713.7267248658409</v>
      </c>
    </row>
    <row r="16" spans="1:8" x14ac:dyDescent="0.3">
      <c r="A16" s="20" t="s">
        <v>50</v>
      </c>
      <c r="B16" s="16">
        <v>153204.39000000022</v>
      </c>
      <c r="C16" s="16"/>
      <c r="D16" s="17">
        <f>B16*Sheet1!G17</f>
        <v>2326.9788022763128</v>
      </c>
      <c r="E16" s="17"/>
      <c r="F16" s="18">
        <v>4390858.330000001</v>
      </c>
      <c r="G16" s="17"/>
      <c r="H16" s="17">
        <f>F16*Sheet1!G17</f>
        <v>66691.524033406342</v>
      </c>
    </row>
    <row r="17" spans="1:8" x14ac:dyDescent="0.3">
      <c r="A17" s="20" t="s">
        <v>51</v>
      </c>
      <c r="B17" s="16">
        <v>53802.790000000037</v>
      </c>
      <c r="C17" s="16"/>
      <c r="D17" s="17">
        <f>B17*Sheet1!G18</f>
        <v>705.04830784591002</v>
      </c>
      <c r="E17" s="17"/>
      <c r="F17" s="18">
        <v>1692236.65</v>
      </c>
      <c r="G17" s="17"/>
      <c r="H17" s="17">
        <f>F17*Sheet1!G18</f>
        <v>22175.589529043576</v>
      </c>
    </row>
    <row r="18" spans="1:8" x14ac:dyDescent="0.3">
      <c r="A18" s="20" t="s">
        <v>52</v>
      </c>
      <c r="B18" s="16">
        <v>215280.60000000021</v>
      </c>
      <c r="C18" s="16"/>
      <c r="D18" s="17">
        <f>B18*Sheet1!G19</f>
        <v>2984.0031401973574</v>
      </c>
      <c r="E18" s="17"/>
      <c r="F18" s="18">
        <v>1280276.24</v>
      </c>
      <c r="G18" s="17"/>
      <c r="H18" s="17">
        <f>F18*Sheet1!G19</f>
        <v>17745.901490798809</v>
      </c>
    </row>
    <row r="19" spans="1:8" x14ac:dyDescent="0.3">
      <c r="A19" s="20" t="s">
        <v>53</v>
      </c>
      <c r="B19" s="16">
        <v>874.56000000005588</v>
      </c>
      <c r="C19" s="16"/>
      <c r="D19" s="17">
        <f>B19*Sheet1!G20</f>
        <v>10.620321491240238</v>
      </c>
      <c r="E19" s="17"/>
      <c r="F19" s="18">
        <v>1648896.08</v>
      </c>
      <c r="G19" s="17"/>
      <c r="H19" s="17">
        <f>F19*Sheet1!G20</f>
        <v>20023.562105795678</v>
      </c>
    </row>
    <row r="20" spans="1:8" x14ac:dyDescent="0.3">
      <c r="A20" s="20" t="s">
        <v>54</v>
      </c>
      <c r="B20" s="16">
        <v>596999.90000000037</v>
      </c>
      <c r="C20" s="16"/>
      <c r="D20" s="17">
        <f>B20*Sheet1!G21</f>
        <v>8248.3057088679743</v>
      </c>
      <c r="E20" s="17"/>
      <c r="F20" s="18">
        <v>-285644.80999999982</v>
      </c>
      <c r="G20" s="17"/>
      <c r="H20" s="17">
        <f>F20*Sheet1!G21</f>
        <v>-3946.5429006462227</v>
      </c>
    </row>
    <row r="21" spans="1:8" x14ac:dyDescent="0.3">
      <c r="A21" s="20" t="s">
        <v>55</v>
      </c>
      <c r="B21" s="16">
        <v>8263.1200000001118</v>
      </c>
      <c r="C21" s="16"/>
      <c r="D21" s="17">
        <f>B21*Sheet1!G22</f>
        <v>123.40229374837845</v>
      </c>
      <c r="E21" s="17"/>
      <c r="F21" s="18">
        <v>784026.38000000035</v>
      </c>
      <c r="G21" s="17"/>
      <c r="H21" s="17">
        <f>F21*Sheet1!G22</f>
        <v>11708.731526498046</v>
      </c>
    </row>
    <row r="22" spans="1:8" x14ac:dyDescent="0.3">
      <c r="A22" s="20" t="s">
        <v>56</v>
      </c>
      <c r="B22" s="16">
        <v>43393.89000000013</v>
      </c>
      <c r="C22" s="16"/>
      <c r="D22" s="17">
        <f>B22*Sheet1!G23</f>
        <v>640.97300118167198</v>
      </c>
      <c r="E22" s="17"/>
      <c r="F22" s="18">
        <v>753490.99000000022</v>
      </c>
      <c r="G22" s="17"/>
      <c r="H22" s="17">
        <f>F22*Sheet1!G23</f>
        <v>11129.847571251343</v>
      </c>
    </row>
    <row r="23" spans="1:8" x14ac:dyDescent="0.3">
      <c r="A23" s="20" t="s">
        <v>57</v>
      </c>
      <c r="B23" s="16">
        <v>19684.419999999925</v>
      </c>
      <c r="C23" s="16"/>
      <c r="D23" s="17">
        <f>B23*Sheet1!G24</f>
        <v>303.25686782093476</v>
      </c>
      <c r="E23" s="17"/>
      <c r="F23" s="18">
        <v>686035.57999999984</v>
      </c>
      <c r="G23" s="17"/>
      <c r="H23" s="17">
        <f>F23*Sheet1!G24</f>
        <v>10569.018604790948</v>
      </c>
    </row>
    <row r="24" spans="1:8" ht="17.399999999999999" customHeight="1" x14ac:dyDescent="0.3">
      <c r="A24" s="20" t="s">
        <v>58</v>
      </c>
      <c r="B24" s="16">
        <v>53698.939999999871</v>
      </c>
      <c r="C24" s="16"/>
      <c r="D24" s="17">
        <f>B24*Sheet1!G25</f>
        <v>728.95802401343724</v>
      </c>
      <c r="E24" s="17"/>
      <c r="F24" s="18">
        <v>602884.60999999987</v>
      </c>
      <c r="G24" s="17"/>
      <c r="H24" s="17">
        <f>F24*Sheet1!G25</f>
        <v>8184.1014741392046</v>
      </c>
    </row>
    <row r="25" spans="1:8" x14ac:dyDescent="0.3">
      <c r="A25" s="20" t="s">
        <v>59</v>
      </c>
      <c r="B25" s="16">
        <v>850073.15999999992</v>
      </c>
      <c r="C25" s="16"/>
      <c r="D25" s="17">
        <f>B25*Sheet1!G26</f>
        <v>12751.673050982479</v>
      </c>
      <c r="E25" s="17"/>
      <c r="F25" s="18">
        <v>484322.08999999991</v>
      </c>
      <c r="G25" s="17"/>
      <c r="H25" s="17">
        <f>F25*Sheet1!G26</f>
        <v>7265.1593223441032</v>
      </c>
    </row>
    <row r="27" spans="1:8" s="8" customFormat="1" x14ac:dyDescent="0.3">
      <c r="A27" s="8" t="s">
        <v>29</v>
      </c>
    </row>
    <row r="28" spans="1:8" s="8" customFormat="1" x14ac:dyDescent="0.3">
      <c r="A28" s="8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workbookViewId="0">
      <selection activeCell="F2" sqref="F2"/>
    </sheetView>
  </sheetViews>
  <sheetFormatPr defaultRowHeight="14.4" x14ac:dyDescent="0.3"/>
  <cols>
    <col min="2" max="2" width="2.6640625" customWidth="1"/>
    <col min="3" max="3" width="13.109375" customWidth="1"/>
    <col min="4" max="4" width="3.109375" customWidth="1"/>
    <col min="5" max="5" width="14.6640625" style="6" bestFit="1" customWidth="1"/>
    <col min="6" max="6" width="2.5546875" customWidth="1"/>
    <col min="7" max="7" width="12.44140625" bestFit="1" customWidth="1"/>
  </cols>
  <sheetData>
    <row r="2" spans="1:7" s="8" customFormat="1" ht="15" x14ac:dyDescent="0.25">
      <c r="A2" s="7" t="s">
        <v>6</v>
      </c>
      <c r="B2" s="7"/>
      <c r="C2" s="7" t="s">
        <v>8</v>
      </c>
      <c r="D2" s="7"/>
      <c r="E2" s="7" t="s">
        <v>9</v>
      </c>
      <c r="F2" s="7"/>
      <c r="G2" s="9" t="s">
        <v>10</v>
      </c>
    </row>
    <row r="3" spans="1:7" s="8" customFormat="1" ht="15" x14ac:dyDescent="0.25">
      <c r="A3" s="1" t="s">
        <v>17</v>
      </c>
      <c r="B3" s="11"/>
      <c r="C3" s="4">
        <v>8164300</v>
      </c>
      <c r="D3" s="4"/>
      <c r="E3" s="6">
        <v>517888061</v>
      </c>
      <c r="F3"/>
      <c r="G3" s="10">
        <f>C3/(E3+C3)</f>
        <v>1.5519937947773985E-2</v>
      </c>
    </row>
    <row r="4" spans="1:7" s="8" customFormat="1" ht="15" x14ac:dyDescent="0.25">
      <c r="A4" s="1" t="s">
        <v>18</v>
      </c>
      <c r="B4" s="11"/>
      <c r="C4" s="4">
        <v>8886100</v>
      </c>
      <c r="D4" s="4"/>
      <c r="E4" s="6">
        <v>604129091</v>
      </c>
      <c r="F4"/>
      <c r="G4" s="10">
        <f t="shared" ref="G4:G14" si="0">C4/(E4+C4)</f>
        <v>1.4495725604294201E-2</v>
      </c>
    </row>
    <row r="5" spans="1:7" s="8" customFormat="1" ht="15" x14ac:dyDescent="0.25">
      <c r="A5" s="1" t="s">
        <v>19</v>
      </c>
      <c r="B5" s="11"/>
      <c r="C5" s="4">
        <v>9748700</v>
      </c>
      <c r="D5" s="4"/>
      <c r="E5" s="6">
        <v>672287874</v>
      </c>
      <c r="F5"/>
      <c r="G5" s="10">
        <f t="shared" si="0"/>
        <v>1.4293514998507983E-2</v>
      </c>
    </row>
    <row r="6" spans="1:7" s="8" customFormat="1" ht="15" x14ac:dyDescent="0.25">
      <c r="A6" s="1" t="s">
        <v>20</v>
      </c>
      <c r="B6" s="11"/>
      <c r="C6" s="4">
        <v>8695300</v>
      </c>
      <c r="D6" s="4"/>
      <c r="E6" s="6">
        <v>621188973</v>
      </c>
      <c r="F6"/>
      <c r="G6" s="10">
        <f t="shared" si="0"/>
        <v>1.3804599309308363E-2</v>
      </c>
    </row>
    <row r="7" spans="1:7" s="8" customFormat="1" ht="15" x14ac:dyDescent="0.25">
      <c r="A7" s="1" t="s">
        <v>21</v>
      </c>
      <c r="B7" s="11"/>
      <c r="C7" s="4">
        <v>8948460</v>
      </c>
      <c r="D7" s="4"/>
      <c r="E7" s="6">
        <v>606679178</v>
      </c>
      <c r="F7"/>
      <c r="G7" s="10">
        <f t="shared" si="0"/>
        <v>1.4535507257391845E-2</v>
      </c>
    </row>
    <row r="8" spans="1:7" s="8" customFormat="1" ht="15" x14ac:dyDescent="0.25">
      <c r="A8" s="1" t="s">
        <v>22</v>
      </c>
      <c r="B8" s="11"/>
      <c r="C8" s="4">
        <v>6690000</v>
      </c>
      <c r="D8" s="4"/>
      <c r="E8" s="6">
        <v>571624491</v>
      </c>
      <c r="F8"/>
      <c r="G8" s="10">
        <f t="shared" si="0"/>
        <v>1.1568100236312426E-2</v>
      </c>
    </row>
    <row r="9" spans="1:7" s="8" customFormat="1" ht="15" x14ac:dyDescent="0.25">
      <c r="A9" s="1" t="s">
        <v>23</v>
      </c>
      <c r="B9" s="11"/>
      <c r="C9" s="4">
        <v>6715800</v>
      </c>
      <c r="D9" s="4"/>
      <c r="E9" s="6">
        <v>471104232</v>
      </c>
      <c r="F9"/>
      <c r="G9" s="10">
        <f t="shared" si="0"/>
        <v>1.4055082562967976E-2</v>
      </c>
    </row>
    <row r="10" spans="1:7" s="8" customFormat="1" ht="15" x14ac:dyDescent="0.25">
      <c r="A10" s="1" t="s">
        <v>24</v>
      </c>
      <c r="B10" s="11"/>
      <c r="C10" s="4">
        <v>7389100</v>
      </c>
      <c r="D10" s="4"/>
      <c r="E10" s="6">
        <v>493122664</v>
      </c>
      <c r="F10"/>
      <c r="G10" s="10">
        <f t="shared" si="0"/>
        <v>1.4763089564464264E-2</v>
      </c>
    </row>
    <row r="11" spans="1:7" s="8" customFormat="1" ht="15" x14ac:dyDescent="0.25">
      <c r="A11" s="1" t="s">
        <v>25</v>
      </c>
      <c r="B11" s="11"/>
      <c r="C11" s="4">
        <v>8034000</v>
      </c>
      <c r="D11" s="4"/>
      <c r="E11" s="6">
        <v>528248647</v>
      </c>
      <c r="F11"/>
      <c r="G11" s="10">
        <f t="shared" si="0"/>
        <v>1.4980906141458647E-2</v>
      </c>
    </row>
    <row r="12" spans="1:7" s="8" customFormat="1" ht="15" x14ac:dyDescent="0.25">
      <c r="A12" s="1" t="s">
        <v>26</v>
      </c>
      <c r="B12" s="11"/>
      <c r="C12" s="4">
        <v>7732100</v>
      </c>
      <c r="D12" s="4"/>
      <c r="E12" s="6">
        <v>523524618</v>
      </c>
      <c r="F12"/>
      <c r="G12" s="10">
        <f t="shared" si="0"/>
        <v>1.455435712720719E-2</v>
      </c>
    </row>
    <row r="13" spans="1:7" s="8" customFormat="1" ht="15" x14ac:dyDescent="0.25">
      <c r="A13" s="1" t="s">
        <v>27</v>
      </c>
      <c r="B13" s="11"/>
      <c r="C13" s="4">
        <v>6609700</v>
      </c>
      <c r="D13" s="4"/>
      <c r="E13" s="6">
        <v>508434259</v>
      </c>
      <c r="F13"/>
      <c r="G13" s="10">
        <f t="shared" si="0"/>
        <v>1.2833273518697848E-2</v>
      </c>
    </row>
    <row r="14" spans="1:7" s="8" customFormat="1" ht="15" x14ac:dyDescent="0.25">
      <c r="A14" s="1" t="s">
        <v>28</v>
      </c>
      <c r="B14" s="11"/>
      <c r="C14" s="4">
        <v>6679100</v>
      </c>
      <c r="D14" s="4"/>
      <c r="E14" s="6">
        <v>458776496</v>
      </c>
      <c r="F14"/>
      <c r="G14" s="10">
        <f t="shared" si="0"/>
        <v>1.4349596518762232E-2</v>
      </c>
    </row>
    <row r="15" spans="1:7" ht="15" x14ac:dyDescent="0.25">
      <c r="A15" s="1" t="s">
        <v>0</v>
      </c>
      <c r="B15" s="1"/>
      <c r="C15" s="4">
        <v>7869700</v>
      </c>
      <c r="D15" s="4"/>
      <c r="E15" s="6">
        <v>492152400</v>
      </c>
      <c r="G15" s="10">
        <f>C15/(E15+C15)</f>
        <v>1.5738704349267763E-2</v>
      </c>
    </row>
    <row r="16" spans="1:7" ht="15" x14ac:dyDescent="0.25">
      <c r="A16" s="1" t="s">
        <v>1</v>
      </c>
      <c r="B16" s="1"/>
      <c r="C16" s="4">
        <v>9017100</v>
      </c>
      <c r="D16" s="4"/>
      <c r="E16" s="6">
        <v>627505160</v>
      </c>
      <c r="G16" s="10">
        <f t="shared" ref="G16:G26" si="1">C16/(E16+C16)</f>
        <v>1.4166197424108939E-2</v>
      </c>
    </row>
    <row r="17" spans="1:10" ht="15" x14ac:dyDescent="0.25">
      <c r="A17" s="1" t="s">
        <v>2</v>
      </c>
      <c r="B17" s="1"/>
      <c r="C17" s="12">
        <v>11047100</v>
      </c>
      <c r="D17" s="12"/>
      <c r="E17" s="13">
        <v>716275476</v>
      </c>
      <c r="G17" s="10">
        <f t="shared" si="1"/>
        <v>1.5188721434655425E-2</v>
      </c>
    </row>
    <row r="18" spans="1:10" x14ac:dyDescent="0.3">
      <c r="A18" s="1" t="s">
        <v>3</v>
      </c>
      <c r="B18" s="1"/>
      <c r="C18" s="12">
        <v>9156500</v>
      </c>
      <c r="D18" s="12"/>
      <c r="E18" s="13">
        <v>689583205</v>
      </c>
      <c r="G18" s="10">
        <f t="shared" si="1"/>
        <v>1.310430756185524E-2</v>
      </c>
    </row>
    <row r="19" spans="1:10" x14ac:dyDescent="0.3">
      <c r="A19" s="1" t="s">
        <v>4</v>
      </c>
      <c r="B19" s="1"/>
      <c r="C19" s="12">
        <v>8605000</v>
      </c>
      <c r="D19" s="12"/>
      <c r="E19" s="13">
        <v>612201841</v>
      </c>
      <c r="G19" s="10">
        <f t="shared" si="1"/>
        <v>1.3860994163883577E-2</v>
      </c>
      <c r="J19" s="10"/>
    </row>
    <row r="20" spans="1:10" x14ac:dyDescent="0.3">
      <c r="A20" s="5" t="s">
        <v>5</v>
      </c>
      <c r="B20" s="5"/>
      <c r="C20" s="12">
        <v>6391700</v>
      </c>
      <c r="D20" s="12"/>
      <c r="E20" s="13">
        <v>519950667</v>
      </c>
      <c r="G20" s="10">
        <f t="shared" si="1"/>
        <v>1.2143616780140368E-2</v>
      </c>
      <c r="J20" s="10"/>
    </row>
    <row r="21" spans="1:10" x14ac:dyDescent="0.3">
      <c r="A21" s="5" t="s">
        <v>11</v>
      </c>
      <c r="B21" s="5"/>
      <c r="C21" s="12">
        <v>6690100</v>
      </c>
      <c r="D21" s="12"/>
      <c r="E21" s="13">
        <v>477529226</v>
      </c>
      <c r="G21" s="10">
        <f t="shared" si="1"/>
        <v>1.3816259783071938E-2</v>
      </c>
    </row>
    <row r="22" spans="1:10" x14ac:dyDescent="0.3">
      <c r="A22" s="5" t="s">
        <v>12</v>
      </c>
      <c r="B22" s="5"/>
      <c r="C22" s="4">
        <v>7434700</v>
      </c>
      <c r="D22" s="4"/>
      <c r="E22" s="6">
        <v>490398982</v>
      </c>
      <c r="G22" s="10">
        <f t="shared" si="1"/>
        <v>1.4934104036777487E-2</v>
      </c>
    </row>
    <row r="23" spans="1:10" x14ac:dyDescent="0.3">
      <c r="A23" s="5" t="s">
        <v>13</v>
      </c>
      <c r="B23" s="5"/>
      <c r="C23" s="4">
        <v>7733400</v>
      </c>
      <c r="D23" s="4"/>
      <c r="E23" s="6">
        <v>515817995</v>
      </c>
      <c r="G23" s="10">
        <f t="shared" si="1"/>
        <v>1.4771042678627569E-2</v>
      </c>
    </row>
    <row r="24" spans="1:10" x14ac:dyDescent="0.3">
      <c r="A24" s="5" t="s">
        <v>14</v>
      </c>
      <c r="B24" s="5"/>
      <c r="C24" s="4">
        <v>7894600</v>
      </c>
      <c r="D24" s="4"/>
      <c r="E24" s="6">
        <v>504544321</v>
      </c>
      <c r="G24" s="10">
        <f t="shared" si="1"/>
        <v>1.5405933617598887E-2</v>
      </c>
    </row>
    <row r="25" spans="1:10" x14ac:dyDescent="0.3">
      <c r="A25" s="5" t="s">
        <v>15</v>
      </c>
      <c r="B25" s="5"/>
      <c r="C25" s="4">
        <v>6762800</v>
      </c>
      <c r="D25" s="4"/>
      <c r="E25" s="6">
        <v>491421155</v>
      </c>
      <c r="G25" s="10">
        <f t="shared" si="1"/>
        <v>1.3574905277710119E-2</v>
      </c>
    </row>
    <row r="26" spans="1:10" x14ac:dyDescent="0.3">
      <c r="A26" s="2" t="s">
        <v>16</v>
      </c>
      <c r="B26" s="5"/>
      <c r="C26" s="4">
        <v>6583609</v>
      </c>
      <c r="D26" s="4"/>
      <c r="E26" s="6">
        <v>432303844</v>
      </c>
      <c r="G26" s="10">
        <f t="shared" si="1"/>
        <v>1.5000677178164855E-2</v>
      </c>
    </row>
    <row r="27" spans="1:10" x14ac:dyDescent="0.3">
      <c r="A27" s="3" t="s">
        <v>7</v>
      </c>
      <c r="B27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PJM Costs</vt:lpstr>
      <vt:lpstr>Sheet1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J Leskowitz</dc:creator>
  <cp:lastModifiedBy>AEP</cp:lastModifiedBy>
  <cp:lastPrinted>2014-09-10T16:52:21Z</cp:lastPrinted>
  <dcterms:created xsi:type="dcterms:W3CDTF">2014-09-09T12:36:39Z</dcterms:created>
  <dcterms:modified xsi:type="dcterms:W3CDTF">2015-03-25T01:42:00Z</dcterms:modified>
</cp:coreProperties>
</file>