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00" windowWidth="19230" windowHeight="6045"/>
  </bookViews>
  <sheets>
    <sheet name="Summary" sheetId="1" r:id="rId1"/>
    <sheet name="Sheet1" sheetId="2" r:id="rId2"/>
  </sheets>
  <definedNames>
    <definedName name="_xlnm.Print_Area" localSheetId="0">Summary!$A$1:$D$201</definedName>
  </definedNames>
  <calcPr calcId="145621"/>
</workbook>
</file>

<file path=xl/calcChain.xml><?xml version="1.0" encoding="utf-8"?>
<calcChain xmlns="http://schemas.openxmlformats.org/spreadsheetml/2006/main">
  <c r="C178" i="1" l="1"/>
  <c r="C179" i="1"/>
  <c r="D179" i="1" s="1"/>
  <c r="C180" i="1"/>
  <c r="D180" i="1" s="1"/>
  <c r="C181" i="1"/>
  <c r="C182" i="1"/>
  <c r="C183" i="1"/>
  <c r="D183" i="1" s="1"/>
  <c r="C184" i="1"/>
  <c r="D184" i="1" s="1"/>
  <c r="C185" i="1"/>
  <c r="C186" i="1"/>
  <c r="C187" i="1"/>
  <c r="C188" i="1"/>
  <c r="D188" i="1" s="1"/>
  <c r="C189" i="1"/>
  <c r="C190" i="1"/>
  <c r="D190" i="1" s="1"/>
  <c r="C191" i="1"/>
  <c r="C192" i="1"/>
  <c r="D192" i="1" s="1"/>
  <c r="C193" i="1"/>
  <c r="C194" i="1"/>
  <c r="C195" i="1"/>
  <c r="D195" i="1" s="1"/>
  <c r="C196" i="1"/>
  <c r="D196" i="1" s="1"/>
  <c r="C197" i="1"/>
  <c r="C198" i="1"/>
  <c r="C199" i="1"/>
  <c r="D199" i="1" s="1"/>
  <c r="C200" i="1"/>
  <c r="D200" i="1" s="1"/>
  <c r="C177" i="1"/>
  <c r="C150" i="1"/>
  <c r="C151" i="1"/>
  <c r="D151" i="1" s="1"/>
  <c r="C152" i="1"/>
  <c r="D152" i="1" s="1"/>
  <c r="C153" i="1"/>
  <c r="C154" i="1"/>
  <c r="C155" i="1"/>
  <c r="C156" i="1"/>
  <c r="D156" i="1" s="1"/>
  <c r="C157" i="1"/>
  <c r="D157" i="1" s="1"/>
  <c r="C158" i="1"/>
  <c r="C159" i="1"/>
  <c r="D159" i="1" s="1"/>
  <c r="C160" i="1"/>
  <c r="D160" i="1" s="1"/>
  <c r="C161" i="1"/>
  <c r="C162" i="1"/>
  <c r="C163" i="1"/>
  <c r="D163" i="1" s="1"/>
  <c r="C164" i="1"/>
  <c r="D164" i="1" s="1"/>
  <c r="C165" i="1"/>
  <c r="C166" i="1"/>
  <c r="C167" i="1"/>
  <c r="C168" i="1"/>
  <c r="D168" i="1" s="1"/>
  <c r="C169" i="1"/>
  <c r="C170" i="1"/>
  <c r="D170" i="1" s="1"/>
  <c r="C171" i="1"/>
  <c r="C172" i="1"/>
  <c r="D172" i="1" s="1"/>
  <c r="C149" i="1"/>
  <c r="D198" i="1"/>
  <c r="D197" i="1"/>
  <c r="D194" i="1"/>
  <c r="D193" i="1"/>
  <c r="D191" i="1"/>
  <c r="D189" i="1"/>
  <c r="D187" i="1"/>
  <c r="D186" i="1"/>
  <c r="D185" i="1"/>
  <c r="D182" i="1"/>
  <c r="D181" i="1"/>
  <c r="D178" i="1"/>
  <c r="D177" i="1"/>
  <c r="D171" i="1"/>
  <c r="D169" i="1"/>
  <c r="D167" i="1"/>
  <c r="D166" i="1"/>
  <c r="D165" i="1"/>
  <c r="D162" i="1"/>
  <c r="D161" i="1"/>
  <c r="D158" i="1"/>
  <c r="D155" i="1"/>
  <c r="D154" i="1"/>
  <c r="D153" i="1"/>
  <c r="D150" i="1"/>
  <c r="D149" i="1"/>
  <c r="C122" i="1"/>
  <c r="C123" i="1"/>
  <c r="C124" i="1"/>
  <c r="D124" i="1" s="1"/>
  <c r="C125" i="1"/>
  <c r="D125" i="1" s="1"/>
  <c r="C126" i="1"/>
  <c r="C127" i="1"/>
  <c r="D127" i="1" s="1"/>
  <c r="C128" i="1"/>
  <c r="D128" i="1" s="1"/>
  <c r="C129" i="1"/>
  <c r="C130" i="1"/>
  <c r="C131" i="1"/>
  <c r="C132" i="1"/>
  <c r="D132" i="1" s="1"/>
  <c r="C133" i="1"/>
  <c r="D133" i="1" s="1"/>
  <c r="C134" i="1"/>
  <c r="C135" i="1"/>
  <c r="C136" i="1"/>
  <c r="D136" i="1" s="1"/>
  <c r="C137" i="1"/>
  <c r="D137" i="1" s="1"/>
  <c r="C138" i="1"/>
  <c r="C139" i="1"/>
  <c r="C140" i="1"/>
  <c r="D140" i="1" s="1"/>
  <c r="C141" i="1"/>
  <c r="D141" i="1" s="1"/>
  <c r="C142" i="1"/>
  <c r="C143" i="1"/>
  <c r="D143" i="1" s="1"/>
  <c r="C144" i="1"/>
  <c r="D144" i="1" s="1"/>
  <c r="C121" i="1"/>
  <c r="D121" i="1" s="1"/>
  <c r="C107" i="1"/>
  <c r="C108" i="1"/>
  <c r="D108" i="1" s="1"/>
  <c r="C109" i="1"/>
  <c r="C110" i="1"/>
  <c r="D110" i="1" s="1"/>
  <c r="C111" i="1"/>
  <c r="C112" i="1"/>
  <c r="C113" i="1"/>
  <c r="D113" i="1" s="1"/>
  <c r="C114" i="1"/>
  <c r="D114" i="1" s="1"/>
  <c r="C115" i="1"/>
  <c r="C116" i="1"/>
  <c r="C79" i="1"/>
  <c r="D79" i="1" s="1"/>
  <c r="C80" i="1"/>
  <c r="D80" i="1" s="1"/>
  <c r="C81" i="1"/>
  <c r="C82" i="1"/>
  <c r="D82" i="1" s="1"/>
  <c r="C83" i="1"/>
  <c r="C84" i="1"/>
  <c r="D84" i="1" s="1"/>
  <c r="C85" i="1"/>
  <c r="C86" i="1"/>
  <c r="D86" i="1" s="1"/>
  <c r="C87" i="1"/>
  <c r="C88" i="1"/>
  <c r="D88" i="1" s="1"/>
  <c r="D142" i="1"/>
  <c r="D139" i="1"/>
  <c r="D138" i="1"/>
  <c r="D135" i="1"/>
  <c r="D134" i="1"/>
  <c r="D131" i="1"/>
  <c r="D130" i="1"/>
  <c r="D129" i="1"/>
  <c r="D126" i="1"/>
  <c r="D123" i="1"/>
  <c r="D122" i="1"/>
  <c r="D116" i="1"/>
  <c r="D115" i="1"/>
  <c r="D112" i="1"/>
  <c r="D111" i="1"/>
  <c r="D109" i="1"/>
  <c r="D107" i="1"/>
  <c r="D87" i="1"/>
  <c r="D85" i="1"/>
  <c r="D83" i="1"/>
  <c r="D81" i="1"/>
  <c r="C38" i="1"/>
  <c r="D38" i="1" s="1"/>
  <c r="C39" i="1"/>
  <c r="D39" i="1" s="1"/>
  <c r="C40" i="1"/>
  <c r="D40" i="1" s="1"/>
  <c r="C41" i="1"/>
  <c r="D41" i="1"/>
  <c r="C42" i="1"/>
  <c r="D42" i="1" s="1"/>
  <c r="C43" i="1"/>
  <c r="D43" i="1"/>
  <c r="C44" i="1"/>
  <c r="D44" i="1" s="1"/>
  <c r="C45" i="1"/>
  <c r="D45" i="1"/>
  <c r="C46" i="1"/>
  <c r="D46" i="1" s="1"/>
  <c r="C47" i="1"/>
  <c r="D47" i="1" s="1"/>
  <c r="C48" i="1"/>
  <c r="D48" i="1" s="1"/>
  <c r="C49" i="1"/>
  <c r="D49" i="1"/>
  <c r="C50" i="1"/>
  <c r="D50" i="1" s="1"/>
  <c r="C51" i="1"/>
  <c r="D51" i="1"/>
  <c r="C52" i="1"/>
  <c r="D52" i="1" s="1"/>
  <c r="C53" i="1"/>
  <c r="D53" i="1"/>
  <c r="C54" i="1"/>
  <c r="D54" i="1" s="1"/>
  <c r="C55" i="1"/>
  <c r="D55" i="1" s="1"/>
  <c r="C56" i="1"/>
  <c r="D56" i="1" s="1"/>
  <c r="C57" i="1"/>
  <c r="D57" i="1"/>
  <c r="C58" i="1"/>
  <c r="D58" i="1" s="1"/>
  <c r="C59" i="1"/>
  <c r="D59" i="1"/>
  <c r="C60" i="1"/>
  <c r="D60" i="1" s="1"/>
  <c r="C37" i="1"/>
  <c r="D37" i="1" s="1"/>
  <c r="D10" i="1"/>
  <c r="D11" i="1"/>
  <c r="D12" i="1"/>
  <c r="D14" i="1"/>
  <c r="D15" i="1"/>
  <c r="D16" i="1"/>
  <c r="D18" i="1"/>
  <c r="D19" i="1"/>
  <c r="D20" i="1"/>
  <c r="D22" i="1"/>
  <c r="D23" i="1"/>
  <c r="D24" i="1"/>
  <c r="D26" i="1"/>
  <c r="D27" i="1"/>
  <c r="D28" i="1"/>
  <c r="D30" i="1"/>
  <c r="D31" i="1"/>
  <c r="D32" i="1"/>
  <c r="C10" i="1"/>
  <c r="C11" i="1"/>
  <c r="C12" i="1"/>
  <c r="C13" i="1"/>
  <c r="D13" i="1" s="1"/>
  <c r="C14" i="1"/>
  <c r="C15" i="1"/>
  <c r="C16" i="1"/>
  <c r="C17" i="1"/>
  <c r="D17" i="1" s="1"/>
  <c r="C18" i="1"/>
  <c r="C19" i="1"/>
  <c r="C20" i="1"/>
  <c r="C21" i="1"/>
  <c r="D21" i="1" s="1"/>
  <c r="C22" i="1"/>
  <c r="C23" i="1"/>
  <c r="C24" i="1"/>
  <c r="C25" i="1"/>
  <c r="D25" i="1" s="1"/>
  <c r="C26" i="1"/>
  <c r="C27" i="1"/>
  <c r="C28" i="1"/>
  <c r="C29" i="1"/>
  <c r="D29" i="1" s="1"/>
  <c r="C30" i="1"/>
  <c r="C31" i="1"/>
  <c r="C32" i="1"/>
  <c r="C9" i="1"/>
  <c r="G4" i="2" l="1"/>
  <c r="G5" i="2"/>
  <c r="G6" i="2"/>
  <c r="G7" i="2"/>
  <c r="G8" i="2"/>
  <c r="G9" i="2"/>
  <c r="G10" i="2"/>
  <c r="G11" i="2"/>
  <c r="G12" i="2"/>
  <c r="G13" i="2"/>
  <c r="G14" i="2"/>
  <c r="G3" i="2"/>
  <c r="G26" i="2" l="1"/>
  <c r="G25" i="2"/>
  <c r="G24" i="2"/>
  <c r="G23" i="2"/>
  <c r="G22" i="2"/>
  <c r="G21" i="2"/>
  <c r="C117" i="1" l="1"/>
  <c r="D201" i="1"/>
  <c r="D173" i="1"/>
  <c r="D61" i="1"/>
  <c r="D9" i="1"/>
  <c r="B201" i="1"/>
  <c r="B173" i="1"/>
  <c r="B145" i="1"/>
  <c r="B117" i="1"/>
  <c r="B61" i="1"/>
  <c r="B33" i="1"/>
  <c r="B89" i="1"/>
  <c r="D117" i="1" l="1"/>
  <c r="C201" i="1"/>
  <c r="C173" i="1"/>
  <c r="D145" i="1"/>
  <c r="C145" i="1"/>
  <c r="C61" i="1"/>
  <c r="D33" i="1"/>
  <c r="C33" i="1"/>
  <c r="G16" i="2"/>
  <c r="G17" i="2"/>
  <c r="G18" i="2"/>
  <c r="G19" i="2"/>
  <c r="G20" i="2"/>
  <c r="G15" i="2"/>
  <c r="D89" i="1" l="1"/>
  <c r="C89" i="1" l="1"/>
</calcChain>
</file>

<file path=xl/sharedStrings.xml><?xml version="1.0" encoding="utf-8"?>
<sst xmlns="http://schemas.openxmlformats.org/spreadsheetml/2006/main" count="239" uniqueCount="44">
  <si>
    <t>2013/11</t>
  </si>
  <si>
    <t>2013/12</t>
  </si>
  <si>
    <t>2014/01</t>
  </si>
  <si>
    <t>2014/02</t>
  </si>
  <si>
    <t>2014/03</t>
  </si>
  <si>
    <t>2014/04</t>
  </si>
  <si>
    <t>Big Sandy 1</t>
  </si>
  <si>
    <t>Big Sandy 2</t>
  </si>
  <si>
    <t>Mitchell 1 KP</t>
  </si>
  <si>
    <t>Mitchell 2 KP</t>
  </si>
  <si>
    <t>Rockport 1 KP AEG</t>
  </si>
  <si>
    <t>Rockport 2 KP AEG</t>
  </si>
  <si>
    <t>Grand Total</t>
  </si>
  <si>
    <t>Period</t>
  </si>
  <si>
    <t xml:space="preserve">  Total</t>
  </si>
  <si>
    <t>FERC Sales kWh</t>
  </si>
  <si>
    <t>Retail Sales</t>
  </si>
  <si>
    <t>Allocation Factor</t>
  </si>
  <si>
    <t xml:space="preserve">  </t>
  </si>
  <si>
    <t>Internal Load</t>
  </si>
  <si>
    <t>FERC</t>
  </si>
  <si>
    <t xml:space="preserve"> </t>
  </si>
  <si>
    <t>Kentucky Power Company</t>
  </si>
  <si>
    <t>Allocation of No-Load Costs</t>
  </si>
  <si>
    <t>Between Internal Load &amp; FERC Wholesale Customers</t>
  </si>
  <si>
    <t>2014/05</t>
  </si>
  <si>
    <t>2014/06</t>
  </si>
  <si>
    <t>2014/07</t>
  </si>
  <si>
    <t>2014/08</t>
  </si>
  <si>
    <t>2014/09</t>
  </si>
  <si>
    <t>2014/10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</si>
  <si>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</si>
  <si>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</si>
  <si>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</si>
  <si>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</si>
  <si>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</si>
  <si>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</si>
  <si>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</si>
  <si>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</si>
  <si>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</si>
  <si>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</si>
  <si>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</si>
  <si>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</si>
  <si>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November 2012--October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</si>
</sst>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Continuous"/>
    </xf>
    <xf numFmtId="164" fontId="0" fillId="0" borderId="0" xfId="0" applyNumberFormat="1"/>
    <xf numFmtId="0" fontId="0" fillId="0" borderId="0" xfId="0" applyBorder="1" applyAlignment="1">
      <alignment horizontal="left"/>
    </xf>
    <xf numFmtId="164" fontId="0" fillId="0" borderId="0" xfId="1" applyNumberFormat="1" applyFont="1"/>
    <xf numFmtId="0" fontId="3" fillId="2" borderId="1" xfId="0" applyFont="1" applyFill="1" applyBorder="1"/>
    <xf numFmtId="0" fontId="0" fillId="0" borderId="0" xfId="0" applyFont="1"/>
    <xf numFmtId="165" fontId="3" fillId="2" borderId="1" xfId="2" applyNumberFormat="1" applyFont="1" applyFill="1" applyBorder="1"/>
    <xf numFmtId="166" fontId="0" fillId="0" borderId="0" xfId="2" applyNumberFormat="1" applyFont="1"/>
    <xf numFmtId="0" fontId="2" fillId="2" borderId="3" xfId="0" applyFont="1" applyFill="1" applyBorder="1"/>
    <xf numFmtId="0" fontId="0" fillId="0" borderId="3" xfId="0" applyBorder="1" applyAlignment="1">
      <alignment horizontal="left"/>
    </xf>
    <xf numFmtId="43" fontId="0" fillId="0" borderId="3" xfId="1" applyFont="1" applyBorder="1"/>
    <xf numFmtId="0" fontId="0" fillId="0" borderId="3" xfId="0" applyFill="1" applyBorder="1" applyAlignment="1">
      <alignment horizontal="left"/>
    </xf>
    <xf numFmtId="43" fontId="0" fillId="0" borderId="3" xfId="0" applyNumberFormat="1" applyBorder="1"/>
    <xf numFmtId="0" fontId="2" fillId="2" borderId="3" xfId="0" applyFont="1" applyFill="1" applyBorder="1" applyAlignment="1">
      <alignment horizontal="center"/>
    </xf>
    <xf numFmtId="43" fontId="0" fillId="0" borderId="0" xfId="0" applyNumberFormat="1"/>
    <xf numFmtId="10" fontId="0" fillId="0" borderId="0" xfId="2" applyNumberFormat="1" applyFont="1"/>
    <xf numFmtId="0" fontId="2" fillId="0" borderId="3" xfId="0" applyFont="1" applyFill="1" applyBorder="1"/>
    <xf numFmtId="4" fontId="0" fillId="0" borderId="3" xfId="1" applyNumberFormat="1" applyFont="1" applyBorder="1"/>
    <xf numFmtId="4" fontId="0" fillId="0" borderId="3" xfId="0" applyNumberFormat="1" applyBorder="1"/>
    <xf numFmtId="39" fontId="0" fillId="0" borderId="3" xfId="1" applyNumberFormat="1" applyFont="1" applyBorder="1"/>
    <xf numFmtId="39" fontId="0" fillId="0" borderId="3" xfId="0" applyNumberFormat="1" applyBorder="1"/>
    <xf numFmtId="4" fontId="0" fillId="0" borderId="0" xfId="0" applyNumberFormat="1"/>
    <xf numFmtId="0" fontId="3" fillId="0" borderId="0" xfId="0" applyFont="1" applyFill="1" applyBorder="1"/>
    <xf numFmtId="164" fontId="0" fillId="0" borderId="0" xfId="0" applyNumberFormat="1" applyFill="1"/>
    <xf numFmtId="164" fontId="0" fillId="0" borderId="0" xfId="1" applyNumberFormat="1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tabSelected="1" zoomScaleNormal="100" workbookViewId="0">
      <selection activeCell="H9" sqref="H9"/>
    </sheetView>
  </sheetViews>
  <sheetFormatPr defaultRowHeight="15" x14ac:dyDescent="0.25"/>
  <cols>
    <col min="1" max="1" width="12.5703125" customWidth="1"/>
    <col min="2" max="2" width="15.7109375" bestFit="1" customWidth="1"/>
    <col min="3" max="3" width="15" customWidth="1"/>
    <col min="4" max="4" width="13.28515625" customWidth="1"/>
    <col min="5" max="5" width="13.28515625" bestFit="1" customWidth="1"/>
    <col min="6" max="6" width="14.28515625" bestFit="1" customWidth="1"/>
    <col min="7" max="7" width="13.85546875" bestFit="1" customWidth="1"/>
    <col min="8" max="8" width="13.28515625" bestFit="1" customWidth="1"/>
  </cols>
  <sheetData>
    <row r="1" spans="1:8" x14ac:dyDescent="0.25">
      <c r="A1" s="29" t="s">
        <v>22</v>
      </c>
      <c r="B1" s="29"/>
      <c r="C1" s="29"/>
      <c r="D1" s="29"/>
    </row>
    <row r="2" spans="1:8" x14ac:dyDescent="0.25">
      <c r="A2" s="30" t="s">
        <v>23</v>
      </c>
      <c r="B2" s="30"/>
      <c r="C2" s="30"/>
      <c r="D2" s="30"/>
    </row>
    <row r="3" spans="1:8" x14ac:dyDescent="0.25">
      <c r="A3" s="30" t="s">
        <v>24</v>
      </c>
      <c r="B3" s="30"/>
      <c r="C3" s="30"/>
      <c r="D3" s="30"/>
    </row>
    <row r="4" spans="1:8" x14ac:dyDescent="0.25">
      <c r="A4" s="30" t="s">
        <v>43</v>
      </c>
      <c r="B4" s="30"/>
      <c r="C4" s="30"/>
      <c r="D4" s="30"/>
    </row>
    <row r="6" spans="1:8" x14ac:dyDescent="0.25">
      <c r="A6" s="4" t="s">
        <v>21</v>
      </c>
      <c r="B6" s="4"/>
      <c r="C6" s="4" t="s">
        <v>21</v>
      </c>
      <c r="D6" s="4"/>
      <c r="E6" s="4" t="s">
        <v>18</v>
      </c>
      <c r="F6" s="4"/>
      <c r="G6" s="4"/>
      <c r="H6" s="4"/>
    </row>
    <row r="8" spans="1:8" x14ac:dyDescent="0.25">
      <c r="A8" s="12" t="s">
        <v>13</v>
      </c>
      <c r="B8" s="12" t="s">
        <v>6</v>
      </c>
      <c r="C8" s="12" t="s">
        <v>19</v>
      </c>
      <c r="D8" s="17" t="s">
        <v>20</v>
      </c>
    </row>
    <row r="9" spans="1:8" x14ac:dyDescent="0.25">
      <c r="A9" s="13" t="s">
        <v>31</v>
      </c>
      <c r="B9" s="21">
        <v>0</v>
      </c>
      <c r="C9" s="21">
        <f>B9*(1-Sheet1!G3)</f>
        <v>0</v>
      </c>
      <c r="D9" s="21">
        <f>B9-C9</f>
        <v>0</v>
      </c>
    </row>
    <row r="10" spans="1:8" x14ac:dyDescent="0.25">
      <c r="A10" s="13" t="s">
        <v>32</v>
      </c>
      <c r="B10" s="21">
        <v>472697.69199999998</v>
      </c>
      <c r="C10" s="21">
        <f>B10*(1-Sheet1!G4)</f>
        <v>465845.59596298478</v>
      </c>
      <c r="D10" s="21">
        <f t="shared" ref="D10:D32" si="0">B10-C10</f>
        <v>6852.0960370152025</v>
      </c>
    </row>
    <row r="11" spans="1:8" x14ac:dyDescent="0.25">
      <c r="A11" s="13" t="s">
        <v>33</v>
      </c>
      <c r="B11" s="21">
        <v>480312.17300000001</v>
      </c>
      <c r="C11" s="21">
        <f>B11*(1-Sheet1!G5)</f>
        <v>473446.82375125855</v>
      </c>
      <c r="D11" s="21">
        <f t="shared" si="0"/>
        <v>6865.3492487414624</v>
      </c>
    </row>
    <row r="12" spans="1:8" x14ac:dyDescent="0.25">
      <c r="A12" s="13" t="s">
        <v>34</v>
      </c>
      <c r="B12" s="21">
        <v>420971.973</v>
      </c>
      <c r="C12" s="21">
        <f>B12*(1-Sheet1!G6)</f>
        <v>415160.62359228602</v>
      </c>
      <c r="D12" s="21">
        <f t="shared" si="0"/>
        <v>5811.3494077139767</v>
      </c>
    </row>
    <row r="13" spans="1:8" x14ac:dyDescent="0.25">
      <c r="A13" s="13" t="s">
        <v>35</v>
      </c>
      <c r="B13" s="21">
        <v>520102.98200000002</v>
      </c>
      <c r="C13" s="21">
        <f>B13*(1-Sheet1!G7)</f>
        <v>512543.02133054787</v>
      </c>
      <c r="D13" s="21">
        <f t="shared" si="0"/>
        <v>7559.9606694521499</v>
      </c>
    </row>
    <row r="14" spans="1:8" x14ac:dyDescent="0.25">
      <c r="A14" s="13" t="s">
        <v>36</v>
      </c>
      <c r="B14" s="21">
        <v>86450.012000000002</v>
      </c>
      <c r="C14" s="21">
        <f>B14*(1-Sheet1!G8)</f>
        <v>85449.949595753598</v>
      </c>
      <c r="D14" s="21">
        <f t="shared" si="0"/>
        <v>1000.0624042464042</v>
      </c>
    </row>
    <row r="15" spans="1:8" x14ac:dyDescent="0.25">
      <c r="A15" s="13" t="s">
        <v>37</v>
      </c>
      <c r="B15" s="21">
        <v>61970.029000000002</v>
      </c>
      <c r="C15" s="21">
        <f>B15*(1-Sheet1!G9)</f>
        <v>61099.035125975483</v>
      </c>
      <c r="D15" s="21">
        <f t="shared" si="0"/>
        <v>870.99387402451976</v>
      </c>
    </row>
    <row r="16" spans="1:8" x14ac:dyDescent="0.25">
      <c r="A16" s="13" t="s">
        <v>38</v>
      </c>
      <c r="B16" s="21">
        <v>593905.53899999999</v>
      </c>
      <c r="C16" s="21">
        <f>B16*(1-Sheet1!G10)</f>
        <v>585137.65833491157</v>
      </c>
      <c r="D16" s="21">
        <f t="shared" si="0"/>
        <v>8767.8806650884217</v>
      </c>
    </row>
    <row r="17" spans="1:8" x14ac:dyDescent="0.25">
      <c r="A17" s="13" t="s">
        <v>39</v>
      </c>
      <c r="B17" s="21">
        <v>640957.696</v>
      </c>
      <c r="C17" s="21">
        <f>B17*(1-Sheet1!G11)</f>
        <v>631355.56891557842</v>
      </c>
      <c r="D17" s="21">
        <f t="shared" si="0"/>
        <v>9602.127084421576</v>
      </c>
    </row>
    <row r="18" spans="1:8" x14ac:dyDescent="0.25">
      <c r="A18" s="13" t="s">
        <v>40</v>
      </c>
      <c r="B18" s="21">
        <v>629727.98199999996</v>
      </c>
      <c r="C18" s="21">
        <f>B18*(1-Sheet1!G12)</f>
        <v>620562.69605697645</v>
      </c>
      <c r="D18" s="21">
        <f t="shared" si="0"/>
        <v>9165.2859430235112</v>
      </c>
    </row>
    <row r="19" spans="1:8" x14ac:dyDescent="0.25">
      <c r="A19" s="13" t="s">
        <v>41</v>
      </c>
      <c r="B19" s="21">
        <v>576437.18099999998</v>
      </c>
      <c r="C19" s="21">
        <f>B19*(1-Sheet1!G13)</f>
        <v>569039.60498987976</v>
      </c>
      <c r="D19" s="21">
        <f t="shared" si="0"/>
        <v>7397.5760101202177</v>
      </c>
    </row>
    <row r="20" spans="1:8" x14ac:dyDescent="0.25">
      <c r="A20" s="13" t="s">
        <v>42</v>
      </c>
      <c r="B20" s="21">
        <v>73942.887000000002</v>
      </c>
      <c r="C20" s="21">
        <f>B20*(1-Sheet1!G14)</f>
        <v>72881.836406117567</v>
      </c>
      <c r="D20" s="21">
        <f t="shared" si="0"/>
        <v>1061.0505938824354</v>
      </c>
    </row>
    <row r="21" spans="1:8" x14ac:dyDescent="0.25">
      <c r="A21" s="13" t="s">
        <v>0</v>
      </c>
      <c r="B21" s="21">
        <v>165016.74104042511</v>
      </c>
      <c r="C21" s="21">
        <f>B21*(1-Sheet1!G15)</f>
        <v>162419.5913405102</v>
      </c>
      <c r="D21" s="21">
        <f t="shared" si="0"/>
        <v>2597.1496999149094</v>
      </c>
      <c r="F21" s="18"/>
      <c r="G21" s="19"/>
      <c r="H21" s="19"/>
    </row>
    <row r="22" spans="1:8" x14ac:dyDescent="0.25">
      <c r="A22" s="13" t="s">
        <v>1</v>
      </c>
      <c r="B22" s="21">
        <v>970391.57053953013</v>
      </c>
      <c r="C22" s="21">
        <f>B22*(1-Sheet1!G16)</f>
        <v>956644.81197257596</v>
      </c>
      <c r="D22" s="21">
        <f t="shared" si="0"/>
        <v>13746.758566954173</v>
      </c>
      <c r="F22" s="18"/>
      <c r="G22" s="19"/>
      <c r="H22" s="19"/>
    </row>
    <row r="23" spans="1:8" x14ac:dyDescent="0.25">
      <c r="A23" s="13" t="s">
        <v>2</v>
      </c>
      <c r="B23" s="21">
        <v>448955.89838131226</v>
      </c>
      <c r="C23" s="21">
        <f>B23*(1-Sheet1!G17)</f>
        <v>442136.83230435301</v>
      </c>
      <c r="D23" s="21">
        <f t="shared" si="0"/>
        <v>6819.0660769592505</v>
      </c>
      <c r="F23" s="18"/>
      <c r="G23" s="19"/>
      <c r="H23" s="19"/>
    </row>
    <row r="24" spans="1:8" x14ac:dyDescent="0.25">
      <c r="A24" s="13" t="s">
        <v>3</v>
      </c>
      <c r="B24" s="21">
        <v>400241.53359399282</v>
      </c>
      <c r="C24" s="21">
        <f>B24*(1-Sheet1!G18)</f>
        <v>394996.64543874853</v>
      </c>
      <c r="D24" s="21">
        <f t="shared" si="0"/>
        <v>5244.8881552442908</v>
      </c>
      <c r="F24" s="18"/>
      <c r="G24" s="19"/>
      <c r="H24" s="19"/>
    </row>
    <row r="25" spans="1:8" x14ac:dyDescent="0.25">
      <c r="A25" s="13" t="s">
        <v>4</v>
      </c>
      <c r="B25" s="21">
        <v>499222.21370791184</v>
      </c>
      <c r="C25" s="21">
        <f>B25*(1-Sheet1!G19)</f>
        <v>492302.49751722545</v>
      </c>
      <c r="D25" s="21">
        <f t="shared" si="0"/>
        <v>6919.7161906863912</v>
      </c>
      <c r="F25" s="18"/>
      <c r="G25" s="19"/>
      <c r="H25" s="19"/>
    </row>
    <row r="26" spans="1:8" x14ac:dyDescent="0.25">
      <c r="A26" s="13" t="s">
        <v>5</v>
      </c>
      <c r="B26" s="21">
        <v>276695.12694843317</v>
      </c>
      <c r="C26" s="21">
        <f>B26*(1-Sheet1!G20)</f>
        <v>273335.0473618391</v>
      </c>
      <c r="D26" s="21">
        <f t="shared" si="0"/>
        <v>3360.0795865940745</v>
      </c>
      <c r="F26" s="18"/>
      <c r="G26" s="19"/>
      <c r="H26" s="19"/>
    </row>
    <row r="27" spans="1:8" x14ac:dyDescent="0.25">
      <c r="A27" s="13" t="s">
        <v>25</v>
      </c>
      <c r="B27" s="21">
        <v>349091.21710861917</v>
      </c>
      <c r="C27" s="21">
        <f>B27*(1-Sheet1!G21)</f>
        <v>344268.08216505771</v>
      </c>
      <c r="D27" s="21">
        <f t="shared" si="0"/>
        <v>4823.1349435614538</v>
      </c>
      <c r="F27" s="18"/>
      <c r="G27" s="19"/>
      <c r="H27" s="19"/>
    </row>
    <row r="28" spans="1:8" x14ac:dyDescent="0.25">
      <c r="A28" s="13" t="s">
        <v>26</v>
      </c>
      <c r="B28" s="21">
        <v>544829.20241982571</v>
      </c>
      <c r="C28" s="21">
        <f>B28*(1-Sheet1!G22)</f>
        <v>536692.66642861348</v>
      </c>
      <c r="D28" s="21">
        <f t="shared" si="0"/>
        <v>8136.5359912122367</v>
      </c>
      <c r="F28" s="18"/>
      <c r="G28" s="19"/>
      <c r="H28" s="19"/>
    </row>
    <row r="29" spans="1:8" x14ac:dyDescent="0.25">
      <c r="A29" s="13" t="s">
        <v>27</v>
      </c>
      <c r="B29" s="21">
        <v>349465.61801442248</v>
      </c>
      <c r="C29" s="21">
        <f>B29*(1-Sheet1!G23)</f>
        <v>344303.6464560185</v>
      </c>
      <c r="D29" s="21">
        <f t="shared" si="0"/>
        <v>5161.9715584039805</v>
      </c>
      <c r="F29" s="18"/>
      <c r="G29" s="19"/>
      <c r="H29" s="19"/>
    </row>
    <row r="30" spans="1:8" x14ac:dyDescent="0.25">
      <c r="A30" s="13" t="s">
        <v>28</v>
      </c>
      <c r="B30" s="21">
        <v>518013.30057340104</v>
      </c>
      <c r="C30" s="21">
        <f>B30*(1-Sheet1!G24)</f>
        <v>510032.82205173391</v>
      </c>
      <c r="D30" s="21">
        <f t="shared" si="0"/>
        <v>7980.4785216671298</v>
      </c>
      <c r="F30" s="18"/>
      <c r="G30" s="19"/>
      <c r="H30" s="19"/>
    </row>
    <row r="31" spans="1:8" x14ac:dyDescent="0.25">
      <c r="A31" s="13" t="s">
        <v>29</v>
      </c>
      <c r="B31" s="21">
        <v>82258.095226629477</v>
      </c>
      <c r="C31" s="21">
        <f>B31*(1-Sheet1!G25)</f>
        <v>81141.44937560313</v>
      </c>
      <c r="D31" s="21">
        <f t="shared" si="0"/>
        <v>1116.6458510263474</v>
      </c>
      <c r="F31" s="18"/>
      <c r="G31" s="19"/>
      <c r="H31" s="19"/>
    </row>
    <row r="32" spans="1:8" x14ac:dyDescent="0.25">
      <c r="A32" s="13" t="s">
        <v>30</v>
      </c>
      <c r="B32" s="21">
        <v>0</v>
      </c>
      <c r="C32" s="21">
        <f>B32*(1-Sheet1!G26)</f>
        <v>0</v>
      </c>
      <c r="D32" s="21">
        <f t="shared" si="0"/>
        <v>0</v>
      </c>
      <c r="F32" s="18"/>
      <c r="G32" s="19"/>
      <c r="H32" s="19"/>
    </row>
    <row r="33" spans="1:8" x14ac:dyDescent="0.25">
      <c r="A33" s="15" t="s">
        <v>14</v>
      </c>
      <c r="B33" s="22">
        <f>SUM(B9:B32)</f>
        <v>9161656.6635545045</v>
      </c>
      <c r="C33" s="22">
        <f t="shared" ref="C33:D33" si="1">SUM(C9:C32)</f>
        <v>9030796.506474549</v>
      </c>
      <c r="D33" s="22">
        <f t="shared" si="1"/>
        <v>130860.15707995411</v>
      </c>
      <c r="F33" s="18"/>
      <c r="G33" s="19"/>
      <c r="H33" s="19"/>
    </row>
    <row r="34" spans="1:8" x14ac:dyDescent="0.25">
      <c r="F34" s="18"/>
      <c r="G34" s="19"/>
      <c r="H34" s="19"/>
    </row>
    <row r="35" spans="1:8" x14ac:dyDescent="0.25">
      <c r="F35" s="18"/>
      <c r="G35" s="19"/>
      <c r="H35" s="19"/>
    </row>
    <row r="36" spans="1:8" x14ac:dyDescent="0.25">
      <c r="A36" s="12" t="s">
        <v>13</v>
      </c>
      <c r="B36" s="12" t="s">
        <v>7</v>
      </c>
      <c r="C36" s="12" t="s">
        <v>19</v>
      </c>
      <c r="D36" s="12" t="s">
        <v>20</v>
      </c>
      <c r="F36" s="18"/>
      <c r="G36" s="19"/>
      <c r="H36" s="19"/>
    </row>
    <row r="37" spans="1:8" x14ac:dyDescent="0.25">
      <c r="A37" s="13" t="s">
        <v>31</v>
      </c>
      <c r="B37" s="23">
        <v>0</v>
      </c>
      <c r="C37" s="21">
        <f>B37*(1-Sheet1!G3)</f>
        <v>0</v>
      </c>
      <c r="D37" s="21">
        <f>B37-C37</f>
        <v>0</v>
      </c>
      <c r="F37" s="18"/>
      <c r="G37" s="19"/>
      <c r="H37" s="19"/>
    </row>
    <row r="38" spans="1:8" x14ac:dyDescent="0.25">
      <c r="A38" s="13" t="s">
        <v>32</v>
      </c>
      <c r="B38" s="23">
        <v>933187.32299999997</v>
      </c>
      <c r="C38" s="21">
        <f>B38*(1-Sheet1!G4)</f>
        <v>919660.09562838613</v>
      </c>
      <c r="D38" s="21">
        <f t="shared" ref="D38:D60" si="2">B38-C38</f>
        <v>13527.227371613844</v>
      </c>
      <c r="F38" s="18"/>
      <c r="G38" s="19"/>
      <c r="H38" s="19"/>
    </row>
    <row r="39" spans="1:8" x14ac:dyDescent="0.25">
      <c r="A39" s="13" t="s">
        <v>33</v>
      </c>
      <c r="B39" s="23">
        <v>3345690.5</v>
      </c>
      <c r="C39" s="21">
        <f>B39*(1-Sheet1!G5)</f>
        <v>3297868.8226578846</v>
      </c>
      <c r="D39" s="21">
        <f t="shared" si="2"/>
        <v>47821.677342115436</v>
      </c>
      <c r="F39" s="18"/>
      <c r="G39" s="19"/>
      <c r="H39" s="19"/>
    </row>
    <row r="40" spans="1:8" x14ac:dyDescent="0.25">
      <c r="A40" s="13" t="s">
        <v>34</v>
      </c>
      <c r="B40" s="23">
        <v>3453936.159</v>
      </c>
      <c r="C40" s="21">
        <f>B40*(1-Sheet1!G6)</f>
        <v>3406255.9542850736</v>
      </c>
      <c r="D40" s="21">
        <f t="shared" si="2"/>
        <v>47680.204714926425</v>
      </c>
      <c r="F40" s="18"/>
      <c r="G40" s="19"/>
      <c r="H40" s="19"/>
    </row>
    <row r="41" spans="1:8" x14ac:dyDescent="0.25">
      <c r="A41" s="13" t="s">
        <v>35</v>
      </c>
      <c r="B41" s="23">
        <v>5198100.6140000001</v>
      </c>
      <c r="C41" s="21">
        <f>B41*(1-Sheet1!G7)</f>
        <v>5122543.5848005498</v>
      </c>
      <c r="D41" s="21">
        <f t="shared" si="2"/>
        <v>75557.029199450277</v>
      </c>
      <c r="F41" s="18"/>
      <c r="G41" s="19"/>
      <c r="H41" s="19"/>
    </row>
    <row r="42" spans="1:8" x14ac:dyDescent="0.25">
      <c r="A42" s="13" t="s">
        <v>36</v>
      </c>
      <c r="B42" s="23">
        <v>4988347.04</v>
      </c>
      <c r="C42" s="21">
        <f>B42*(1-Sheet1!G8)</f>
        <v>4930641.3414277676</v>
      </c>
      <c r="D42" s="21">
        <f t="shared" si="2"/>
        <v>57705.698572232388</v>
      </c>
      <c r="F42" s="18"/>
      <c r="G42" s="19"/>
      <c r="H42" s="19"/>
    </row>
    <row r="43" spans="1:8" x14ac:dyDescent="0.25">
      <c r="A43" s="13" t="s">
        <v>37</v>
      </c>
      <c r="B43" s="23">
        <v>519039.95400000003</v>
      </c>
      <c r="C43" s="21">
        <f>B43*(1-Sheet1!G9)</f>
        <v>511744.80459305097</v>
      </c>
      <c r="D43" s="21">
        <f t="shared" si="2"/>
        <v>7295.1494069490582</v>
      </c>
      <c r="F43" s="18"/>
      <c r="G43" s="19"/>
      <c r="H43" s="19"/>
    </row>
    <row r="44" spans="1:8" x14ac:dyDescent="0.25">
      <c r="A44" s="13" t="s">
        <v>38</v>
      </c>
      <c r="B44" s="23">
        <v>118387.64599999999</v>
      </c>
      <c r="C44" s="21">
        <f>B44*(1-Sheet1!G10)</f>
        <v>116639.87857877591</v>
      </c>
      <c r="D44" s="21">
        <f t="shared" si="2"/>
        <v>1747.7674212240818</v>
      </c>
      <c r="F44" s="18"/>
      <c r="G44" s="19"/>
      <c r="H44" s="19"/>
    </row>
    <row r="45" spans="1:8" x14ac:dyDescent="0.25">
      <c r="A45" s="13" t="s">
        <v>39</v>
      </c>
      <c r="B45" s="23">
        <v>114293.626</v>
      </c>
      <c r="C45" s="21">
        <f>B45*(1-Sheet1!G11)</f>
        <v>112581.40391632702</v>
      </c>
      <c r="D45" s="21">
        <f t="shared" si="2"/>
        <v>1712.222083672983</v>
      </c>
      <c r="F45" s="18"/>
      <c r="G45" s="19"/>
      <c r="H45" s="19"/>
    </row>
    <row r="46" spans="1:8" x14ac:dyDescent="0.25">
      <c r="A46" s="13" t="s">
        <v>40</v>
      </c>
      <c r="B46" s="23">
        <v>0</v>
      </c>
      <c r="C46" s="21">
        <f>B46*(1-Sheet1!G12)</f>
        <v>0</v>
      </c>
      <c r="D46" s="21">
        <f t="shared" si="2"/>
        <v>0</v>
      </c>
      <c r="F46" s="18"/>
      <c r="G46" s="19"/>
      <c r="H46" s="19"/>
    </row>
    <row r="47" spans="1:8" x14ac:dyDescent="0.25">
      <c r="A47" s="13" t="s">
        <v>41</v>
      </c>
      <c r="B47" s="23">
        <v>0</v>
      </c>
      <c r="C47" s="21">
        <f>B47*(1-Sheet1!G13)</f>
        <v>0</v>
      </c>
      <c r="D47" s="21">
        <f t="shared" si="2"/>
        <v>0</v>
      </c>
      <c r="F47" s="18"/>
      <c r="G47" s="19"/>
      <c r="H47" s="19"/>
    </row>
    <row r="48" spans="1:8" x14ac:dyDescent="0.25">
      <c r="A48" s="13" t="s">
        <v>42</v>
      </c>
      <c r="B48" s="23">
        <v>0</v>
      </c>
      <c r="C48" s="21">
        <f>B48*(1-Sheet1!G14)</f>
        <v>0</v>
      </c>
      <c r="D48" s="21">
        <f t="shared" si="2"/>
        <v>0</v>
      </c>
      <c r="F48" s="18"/>
      <c r="G48" s="19"/>
      <c r="H48" s="19"/>
    </row>
    <row r="49" spans="1:8" x14ac:dyDescent="0.25">
      <c r="A49" s="13" t="s">
        <v>0</v>
      </c>
      <c r="B49" s="23">
        <v>42523.961471492468</v>
      </c>
      <c r="C49" s="21">
        <f>B49*(1-Sheet1!G15)</f>
        <v>41854.689414132998</v>
      </c>
      <c r="D49" s="21">
        <f t="shared" si="2"/>
        <v>669.27205735947064</v>
      </c>
      <c r="F49" s="18"/>
      <c r="G49" s="19"/>
      <c r="H49" s="19"/>
    </row>
    <row r="50" spans="1:8" x14ac:dyDescent="0.25">
      <c r="A50" s="13" t="s">
        <v>1</v>
      </c>
      <c r="B50" s="23">
        <v>5901922.8390503954</v>
      </c>
      <c r="C50" s="21">
        <f>B50*(1-Sheet1!G16)</f>
        <v>5818315.0349305496</v>
      </c>
      <c r="D50" s="21">
        <f t="shared" si="2"/>
        <v>83607.804119845852</v>
      </c>
      <c r="F50" s="18"/>
      <c r="G50" s="19"/>
      <c r="H50" s="19"/>
    </row>
    <row r="51" spans="1:8" x14ac:dyDescent="0.25">
      <c r="A51" s="13" t="s">
        <v>2</v>
      </c>
      <c r="B51" s="23">
        <v>4700457.6773267779</v>
      </c>
      <c r="C51" s="21">
        <f>B51*(1-Sheet1!G17)</f>
        <v>4629063.7350504743</v>
      </c>
      <c r="D51" s="21">
        <f t="shared" si="2"/>
        <v>71393.942276303656</v>
      </c>
      <c r="F51" s="18"/>
      <c r="G51" s="19"/>
      <c r="H51" s="19"/>
    </row>
    <row r="52" spans="1:8" x14ac:dyDescent="0.25">
      <c r="A52" s="13" t="s">
        <v>3</v>
      </c>
      <c r="B52" s="23">
        <v>3802847.8044821699</v>
      </c>
      <c r="C52" s="21">
        <f>B52*(1-Sheet1!G18)</f>
        <v>3753014.11724131</v>
      </c>
      <c r="D52" s="21">
        <f t="shared" si="2"/>
        <v>49833.687240859959</v>
      </c>
      <c r="F52" s="18"/>
      <c r="G52" s="19"/>
      <c r="H52" s="19"/>
    </row>
    <row r="53" spans="1:8" x14ac:dyDescent="0.25">
      <c r="A53" s="13" t="s">
        <v>4</v>
      </c>
      <c r="B53" s="23">
        <v>1535995.9263381159</v>
      </c>
      <c r="C53" s="21">
        <f>B53*(1-Sheet1!G19)</f>
        <v>1514705.4957673945</v>
      </c>
      <c r="D53" s="21">
        <f t="shared" si="2"/>
        <v>21290.430570721393</v>
      </c>
      <c r="F53" s="18"/>
      <c r="G53" s="19"/>
      <c r="H53" s="19"/>
    </row>
    <row r="54" spans="1:8" x14ac:dyDescent="0.25">
      <c r="A54" s="13" t="s">
        <v>5</v>
      </c>
      <c r="B54" s="23">
        <v>4250145.3418808971</v>
      </c>
      <c r="C54" s="21">
        <f>B54*(1-Sheet1!G20)</f>
        <v>4198533.2055891966</v>
      </c>
      <c r="D54" s="21">
        <f t="shared" si="2"/>
        <v>51612.136291700415</v>
      </c>
      <c r="F54" s="18"/>
      <c r="G54" s="19"/>
      <c r="H54" s="19"/>
    </row>
    <row r="55" spans="1:8" x14ac:dyDescent="0.25">
      <c r="A55" s="13" t="s">
        <v>25</v>
      </c>
      <c r="B55" s="23">
        <v>3129568.0045298585</v>
      </c>
      <c r="C55" s="21">
        <f>B55*(1-Sheet1!G21)</f>
        <v>3086329.0799704837</v>
      </c>
      <c r="D55" s="21">
        <f t="shared" si="2"/>
        <v>43238.924559374806</v>
      </c>
      <c r="F55" s="18"/>
      <c r="G55" s="19"/>
      <c r="H55" s="19"/>
    </row>
    <row r="56" spans="1:8" x14ac:dyDescent="0.25">
      <c r="A56" s="13" t="s">
        <v>26</v>
      </c>
      <c r="B56" s="23">
        <v>4635424.8636493636</v>
      </c>
      <c r="C56" s="21">
        <f>B56*(1-Sheet1!G22)</f>
        <v>4566198.9464809587</v>
      </c>
      <c r="D56" s="21">
        <f t="shared" si="2"/>
        <v>69225.917168404907</v>
      </c>
      <c r="F56" s="18"/>
      <c r="G56" s="19"/>
      <c r="H56" s="19"/>
    </row>
    <row r="57" spans="1:8" x14ac:dyDescent="0.25">
      <c r="A57" s="13" t="s">
        <v>27</v>
      </c>
      <c r="B57" s="23">
        <v>4147213.8697304013</v>
      </c>
      <c r="C57" s="21">
        <f>B57*(1-Sheet1!G23)</f>
        <v>4085955.1966632172</v>
      </c>
      <c r="D57" s="21">
        <f t="shared" si="2"/>
        <v>61258.673067184165</v>
      </c>
      <c r="F57" s="18"/>
      <c r="G57" s="19"/>
      <c r="H57" s="19"/>
    </row>
    <row r="58" spans="1:8" x14ac:dyDescent="0.25">
      <c r="A58" s="13" t="s">
        <v>28</v>
      </c>
      <c r="B58" s="23">
        <v>4370343.6784929177</v>
      </c>
      <c r="C58" s="21">
        <f>B58*(1-Sheet1!G24)</f>
        <v>4303014.4538959628</v>
      </c>
      <c r="D58" s="21">
        <f t="shared" si="2"/>
        <v>67329.224596954882</v>
      </c>
      <c r="F58" s="18"/>
      <c r="G58" s="19"/>
      <c r="H58" s="19"/>
    </row>
    <row r="59" spans="1:8" x14ac:dyDescent="0.25">
      <c r="A59" s="13" t="s">
        <v>29</v>
      </c>
      <c r="B59" s="23">
        <v>1746324.2966750995</v>
      </c>
      <c r="C59" s="21">
        <f>B59*(1-Sheet1!G25)</f>
        <v>1722618.1097635713</v>
      </c>
      <c r="D59" s="21">
        <f t="shared" si="2"/>
        <v>23706.186911528232</v>
      </c>
      <c r="F59" s="18"/>
      <c r="G59" s="19"/>
      <c r="H59" s="19"/>
    </row>
    <row r="60" spans="1:8" x14ac:dyDescent="0.25">
      <c r="A60" s="13" t="s">
        <v>30</v>
      </c>
      <c r="B60" s="23">
        <v>0</v>
      </c>
      <c r="C60" s="21">
        <f>B60*(1-Sheet1!G26)</f>
        <v>0</v>
      </c>
      <c r="D60" s="21">
        <f t="shared" si="2"/>
        <v>0</v>
      </c>
      <c r="F60" s="18"/>
      <c r="G60" s="19"/>
      <c r="H60" s="19"/>
    </row>
    <row r="61" spans="1:8" x14ac:dyDescent="0.25">
      <c r="A61" s="15" t="s">
        <v>14</v>
      </c>
      <c r="B61" s="24">
        <f>SUM(B37:B60)</f>
        <v>56933751.12562748</v>
      </c>
      <c r="C61" s="22">
        <f t="shared" ref="C61" si="3">SUM(C37:C60)</f>
        <v>56137537.950655065</v>
      </c>
      <c r="D61" s="22">
        <f t="shared" ref="D61" si="4">SUM(D37:D60)</f>
        <v>796213.17497242219</v>
      </c>
      <c r="F61" s="18"/>
      <c r="G61" s="19"/>
      <c r="H61" s="19"/>
    </row>
    <row r="62" spans="1:8" x14ac:dyDescent="0.25">
      <c r="F62" s="18"/>
      <c r="G62" s="19"/>
      <c r="H62" s="19"/>
    </row>
    <row r="63" spans="1:8" x14ac:dyDescent="0.25">
      <c r="F63" s="18"/>
      <c r="G63" s="19"/>
      <c r="H63" s="19"/>
    </row>
    <row r="64" spans="1:8" x14ac:dyDescent="0.25">
      <c r="A64" s="12" t="s">
        <v>13</v>
      </c>
      <c r="B64" s="12" t="s">
        <v>8</v>
      </c>
      <c r="C64" s="12" t="s">
        <v>19</v>
      </c>
      <c r="D64" s="12" t="s">
        <v>20</v>
      </c>
      <c r="F64" s="18"/>
      <c r="G64" s="19"/>
      <c r="H64" s="19"/>
    </row>
    <row r="65" spans="1:8" x14ac:dyDescent="0.25">
      <c r="A65" s="13" t="s">
        <v>31</v>
      </c>
      <c r="B65" s="20"/>
      <c r="C65" s="21"/>
      <c r="D65" s="21"/>
      <c r="F65" s="18"/>
      <c r="G65" s="19"/>
      <c r="H65" s="19"/>
    </row>
    <row r="66" spans="1:8" x14ac:dyDescent="0.25">
      <c r="A66" s="13" t="s">
        <v>32</v>
      </c>
      <c r="B66" s="20"/>
      <c r="C66" s="21"/>
      <c r="D66" s="21"/>
      <c r="F66" s="18"/>
      <c r="G66" s="19"/>
      <c r="H66" s="19"/>
    </row>
    <row r="67" spans="1:8" x14ac:dyDescent="0.25">
      <c r="A67" s="13" t="s">
        <v>33</v>
      </c>
      <c r="B67" s="20"/>
      <c r="C67" s="21"/>
      <c r="D67" s="21"/>
      <c r="F67" s="18"/>
      <c r="G67" s="19"/>
      <c r="H67" s="19"/>
    </row>
    <row r="68" spans="1:8" x14ac:dyDescent="0.25">
      <c r="A68" s="13" t="s">
        <v>34</v>
      </c>
      <c r="B68" s="20"/>
      <c r="C68" s="21"/>
      <c r="D68" s="21"/>
      <c r="F68" s="18"/>
      <c r="G68" s="19"/>
      <c r="H68" s="19"/>
    </row>
    <row r="69" spans="1:8" x14ac:dyDescent="0.25">
      <c r="A69" s="13" t="s">
        <v>35</v>
      </c>
      <c r="B69" s="20"/>
      <c r="C69" s="21"/>
      <c r="D69" s="21"/>
      <c r="F69" s="18"/>
      <c r="G69" s="19"/>
      <c r="H69" s="19"/>
    </row>
    <row r="70" spans="1:8" x14ac:dyDescent="0.25">
      <c r="A70" s="13" t="s">
        <v>36</v>
      </c>
      <c r="B70" s="20"/>
      <c r="C70" s="21"/>
      <c r="D70" s="21"/>
      <c r="F70" s="18"/>
      <c r="G70" s="19"/>
      <c r="H70" s="19"/>
    </row>
    <row r="71" spans="1:8" x14ac:dyDescent="0.25">
      <c r="A71" s="13" t="s">
        <v>37</v>
      </c>
      <c r="B71" s="20"/>
      <c r="C71" s="21"/>
      <c r="D71" s="21"/>
      <c r="F71" s="18"/>
      <c r="G71" s="19"/>
      <c r="H71" s="19"/>
    </row>
    <row r="72" spans="1:8" x14ac:dyDescent="0.25">
      <c r="A72" s="13" t="s">
        <v>38</v>
      </c>
      <c r="B72" s="20"/>
      <c r="C72" s="21"/>
      <c r="D72" s="21"/>
      <c r="F72" s="18"/>
      <c r="G72" s="19"/>
      <c r="H72" s="19"/>
    </row>
    <row r="73" spans="1:8" x14ac:dyDescent="0.25">
      <c r="A73" s="13" t="s">
        <v>39</v>
      </c>
      <c r="B73" s="20"/>
      <c r="C73" s="21"/>
      <c r="D73" s="21"/>
      <c r="F73" s="18"/>
      <c r="G73" s="19"/>
      <c r="H73" s="19"/>
    </row>
    <row r="74" spans="1:8" x14ac:dyDescent="0.25">
      <c r="A74" s="13" t="s">
        <v>40</v>
      </c>
      <c r="B74" s="20"/>
      <c r="C74" s="21"/>
      <c r="D74" s="21"/>
      <c r="F74" s="18"/>
      <c r="G74" s="19"/>
      <c r="H74" s="19"/>
    </row>
    <row r="75" spans="1:8" x14ac:dyDescent="0.25">
      <c r="A75" s="13" t="s">
        <v>41</v>
      </c>
      <c r="B75" s="20"/>
      <c r="C75" s="21"/>
      <c r="D75" s="21"/>
      <c r="F75" s="18"/>
      <c r="G75" s="19"/>
      <c r="H75" s="19"/>
    </row>
    <row r="76" spans="1:8" x14ac:dyDescent="0.25">
      <c r="A76" s="13" t="s">
        <v>42</v>
      </c>
      <c r="B76" s="20"/>
      <c r="C76" s="21"/>
      <c r="D76" s="21"/>
      <c r="F76" s="18"/>
      <c r="G76" s="19"/>
      <c r="H76" s="19"/>
    </row>
    <row r="77" spans="1:8" x14ac:dyDescent="0.25">
      <c r="A77" s="13" t="s">
        <v>0</v>
      </c>
      <c r="B77" s="14"/>
      <c r="C77" s="21"/>
      <c r="D77" s="21"/>
      <c r="F77" s="18"/>
      <c r="G77" s="19"/>
      <c r="H77" s="19"/>
    </row>
    <row r="78" spans="1:8" x14ac:dyDescent="0.25">
      <c r="A78" s="13" t="s">
        <v>1</v>
      </c>
      <c r="B78" s="14"/>
      <c r="C78" s="21"/>
      <c r="D78" s="21"/>
      <c r="F78" s="18"/>
      <c r="G78" s="19"/>
      <c r="H78" s="19"/>
    </row>
    <row r="79" spans="1:8" x14ac:dyDescent="0.25">
      <c r="A79" s="13" t="s">
        <v>2</v>
      </c>
      <c r="B79" s="23">
        <v>1730564.378509244</v>
      </c>
      <c r="C79" s="21">
        <f>B79*(1-Sheet1!G17)</f>
        <v>1704279.3182393294</v>
      </c>
      <c r="D79" s="21">
        <f t="shared" ref="D79:D88" si="5">B79-C79</f>
        <v>26285.060269914567</v>
      </c>
      <c r="F79" s="18"/>
      <c r="G79" s="19"/>
      <c r="H79" s="19"/>
    </row>
    <row r="80" spans="1:8" x14ac:dyDescent="0.25">
      <c r="A80" s="13" t="s">
        <v>3</v>
      </c>
      <c r="B80" s="23">
        <v>707862.36295856815</v>
      </c>
      <c r="C80" s="21">
        <f>B80*(1-Sheet1!G18)</f>
        <v>698586.31684289745</v>
      </c>
      <c r="D80" s="21">
        <f t="shared" si="5"/>
        <v>9276.0461156707024</v>
      </c>
      <c r="F80" s="18"/>
      <c r="G80" s="19"/>
      <c r="H80" s="19"/>
    </row>
    <row r="81" spans="1:8" x14ac:dyDescent="0.25">
      <c r="A81" s="13" t="s">
        <v>4</v>
      </c>
      <c r="B81" s="23">
        <v>1706322.7121697122</v>
      </c>
      <c r="C81" s="21">
        <f>B81*(1-Sheet1!G19)</f>
        <v>1682671.3830146259</v>
      </c>
      <c r="D81" s="21">
        <f t="shared" si="5"/>
        <v>23651.329155086307</v>
      </c>
      <c r="F81" s="18"/>
      <c r="G81" s="19"/>
      <c r="H81" s="19"/>
    </row>
    <row r="82" spans="1:8" x14ac:dyDescent="0.25">
      <c r="A82" s="13" t="s">
        <v>5</v>
      </c>
      <c r="B82" s="23">
        <v>1530893.4449346846</v>
      </c>
      <c r="C82" s="21">
        <f>B82*(1-Sheet1!G20)</f>
        <v>1512302.8616081688</v>
      </c>
      <c r="D82" s="21">
        <f t="shared" si="5"/>
        <v>18590.583326515742</v>
      </c>
      <c r="F82" s="18"/>
      <c r="G82" s="19"/>
      <c r="H82" s="19"/>
    </row>
    <row r="83" spans="1:8" x14ac:dyDescent="0.25">
      <c r="A83" s="13" t="s">
        <v>25</v>
      </c>
      <c r="B83" s="23">
        <v>1106637.4567040722</v>
      </c>
      <c r="C83" s="21">
        <f>B83*(1-Sheet1!G21)</f>
        <v>1091347.8661165705</v>
      </c>
      <c r="D83" s="21">
        <f t="shared" si="5"/>
        <v>15289.590587501647</v>
      </c>
      <c r="F83" s="18"/>
      <c r="G83" s="19"/>
      <c r="H83" s="19"/>
    </row>
    <row r="84" spans="1:8" x14ac:dyDescent="0.25">
      <c r="A84" s="13" t="s">
        <v>26</v>
      </c>
      <c r="B84" s="23">
        <v>1029439.9382158876</v>
      </c>
      <c r="C84" s="21">
        <f>B84*(1-Sheet1!G22)</f>
        <v>1014066.1750789577</v>
      </c>
      <c r="D84" s="21">
        <f t="shared" si="5"/>
        <v>15373.763136929949</v>
      </c>
      <c r="F84" s="18"/>
      <c r="G84" s="19"/>
      <c r="H84" s="19"/>
    </row>
    <row r="85" spans="1:8" x14ac:dyDescent="0.25">
      <c r="A85" s="13" t="s">
        <v>27</v>
      </c>
      <c r="B85" s="23">
        <v>1783226.5235191174</v>
      </c>
      <c r="C85" s="21">
        <f>B85*(1-Sheet1!G23)</f>
        <v>1756886.4084345559</v>
      </c>
      <c r="D85" s="21">
        <f t="shared" si="5"/>
        <v>26340.115084561519</v>
      </c>
      <c r="F85" s="18"/>
      <c r="G85" s="19"/>
      <c r="H85" s="19"/>
    </row>
    <row r="86" spans="1:8" x14ac:dyDescent="0.25">
      <c r="A86" s="13" t="s">
        <v>28</v>
      </c>
      <c r="B86" s="23">
        <v>2044687.0462531117</v>
      </c>
      <c r="C86" s="21">
        <f>B86*(1-Sheet1!G24)</f>
        <v>2013186.7333497719</v>
      </c>
      <c r="D86" s="21">
        <f t="shared" si="5"/>
        <v>31500.312903339742</v>
      </c>
      <c r="F86" s="18"/>
      <c r="G86" s="19"/>
      <c r="H86" s="19"/>
    </row>
    <row r="87" spans="1:8" x14ac:dyDescent="0.25">
      <c r="A87" s="13" t="s">
        <v>29</v>
      </c>
      <c r="B87" s="23">
        <v>1942809.5090749289</v>
      </c>
      <c r="C87" s="21">
        <f>B87*(1-Sheet1!G25)</f>
        <v>1916436.0540166022</v>
      </c>
      <c r="D87" s="21">
        <f t="shared" si="5"/>
        <v>26373.455058326712</v>
      </c>
      <c r="F87" s="18"/>
      <c r="G87" s="19"/>
      <c r="H87" s="19"/>
    </row>
    <row r="88" spans="1:8" x14ac:dyDescent="0.25">
      <c r="A88" s="13" t="s">
        <v>30</v>
      </c>
      <c r="B88" s="23">
        <v>30101.71</v>
      </c>
      <c r="C88" s="21">
        <f>B88*(1-Sheet1!G26)</f>
        <v>29650.163965779262</v>
      </c>
      <c r="D88" s="21">
        <f t="shared" si="5"/>
        <v>451.54603422073706</v>
      </c>
      <c r="F88" s="18"/>
      <c r="G88" s="19"/>
      <c r="H88" s="19"/>
    </row>
    <row r="89" spans="1:8" x14ac:dyDescent="0.25">
      <c r="A89" s="15" t="s">
        <v>14</v>
      </c>
      <c r="B89" s="24">
        <f>SUM(B77:B88)</f>
        <v>13612545.082339326</v>
      </c>
      <c r="C89" s="16">
        <f t="shared" ref="C89" si="6">SUM(C77:C88)</f>
        <v>13419413.280667258</v>
      </c>
      <c r="D89" s="16">
        <f t="shared" ref="D89" si="7">SUM(D77:D88)</f>
        <v>193131.80167206761</v>
      </c>
      <c r="F89" s="18"/>
      <c r="G89" s="19"/>
      <c r="H89" s="19"/>
    </row>
    <row r="90" spans="1:8" x14ac:dyDescent="0.25">
      <c r="F90" s="18"/>
      <c r="G90" s="19"/>
      <c r="H90" s="19"/>
    </row>
    <row r="92" spans="1:8" x14ac:dyDescent="0.25">
      <c r="A92" s="12" t="s">
        <v>13</v>
      </c>
      <c r="B92" s="12" t="s">
        <v>9</v>
      </c>
      <c r="C92" s="12" t="s">
        <v>19</v>
      </c>
      <c r="D92" s="12" t="s">
        <v>20</v>
      </c>
    </row>
    <row r="93" spans="1:8" x14ac:dyDescent="0.25">
      <c r="A93" s="13" t="s">
        <v>31</v>
      </c>
      <c r="B93" s="20"/>
      <c r="C93" s="21"/>
      <c r="D93" s="21"/>
    </row>
    <row r="94" spans="1:8" x14ac:dyDescent="0.25">
      <c r="A94" s="13" t="s">
        <v>32</v>
      </c>
      <c r="B94" s="20"/>
      <c r="C94" s="21"/>
      <c r="D94" s="21"/>
    </row>
    <row r="95" spans="1:8" x14ac:dyDescent="0.25">
      <c r="A95" s="13" t="s">
        <v>33</v>
      </c>
      <c r="B95" s="20"/>
      <c r="C95" s="21"/>
      <c r="D95" s="21"/>
    </row>
    <row r="96" spans="1:8" x14ac:dyDescent="0.25">
      <c r="A96" s="13" t="s">
        <v>34</v>
      </c>
      <c r="B96" s="20"/>
      <c r="C96" s="21"/>
      <c r="D96" s="21"/>
    </row>
    <row r="97" spans="1:4" x14ac:dyDescent="0.25">
      <c r="A97" s="13" t="s">
        <v>35</v>
      </c>
      <c r="B97" s="20"/>
      <c r="C97" s="21"/>
      <c r="D97" s="21"/>
    </row>
    <row r="98" spans="1:4" x14ac:dyDescent="0.25">
      <c r="A98" s="13" t="s">
        <v>36</v>
      </c>
      <c r="B98" s="20"/>
      <c r="C98" s="21"/>
      <c r="D98" s="21"/>
    </row>
    <row r="99" spans="1:4" x14ac:dyDescent="0.25">
      <c r="A99" s="13" t="s">
        <v>37</v>
      </c>
      <c r="B99" s="20"/>
      <c r="C99" s="21"/>
      <c r="D99" s="21"/>
    </row>
    <row r="100" spans="1:4" x14ac:dyDescent="0.25">
      <c r="A100" s="13" t="s">
        <v>38</v>
      </c>
      <c r="B100" s="20"/>
      <c r="C100" s="21"/>
      <c r="D100" s="21"/>
    </row>
    <row r="101" spans="1:4" x14ac:dyDescent="0.25">
      <c r="A101" s="13" t="s">
        <v>39</v>
      </c>
      <c r="B101" s="20"/>
      <c r="C101" s="21"/>
      <c r="D101" s="21"/>
    </row>
    <row r="102" spans="1:4" x14ac:dyDescent="0.25">
      <c r="A102" s="13" t="s">
        <v>40</v>
      </c>
      <c r="B102" s="20"/>
      <c r="C102" s="21"/>
      <c r="D102" s="21"/>
    </row>
    <row r="103" spans="1:4" x14ac:dyDescent="0.25">
      <c r="A103" s="13" t="s">
        <v>41</v>
      </c>
      <c r="B103" s="20"/>
      <c r="C103" s="21"/>
      <c r="D103" s="21"/>
    </row>
    <row r="104" spans="1:4" x14ac:dyDescent="0.25">
      <c r="A104" s="13" t="s">
        <v>42</v>
      </c>
      <c r="B104" s="20"/>
      <c r="C104" s="21"/>
      <c r="D104" s="21"/>
    </row>
    <row r="105" spans="1:4" x14ac:dyDescent="0.25">
      <c r="A105" s="13" t="s">
        <v>0</v>
      </c>
      <c r="B105" s="14"/>
      <c r="C105" s="21"/>
      <c r="D105" s="21"/>
    </row>
    <row r="106" spans="1:4" x14ac:dyDescent="0.25">
      <c r="A106" s="13" t="s">
        <v>1</v>
      </c>
      <c r="B106" s="14"/>
      <c r="C106" s="21"/>
      <c r="D106" s="21"/>
    </row>
    <row r="107" spans="1:4" x14ac:dyDescent="0.25">
      <c r="A107" s="13" t="s">
        <v>2</v>
      </c>
      <c r="B107" s="23">
        <v>2006349.4622677639</v>
      </c>
      <c r="C107" s="21">
        <f>B107*(1-Sheet1!G17)</f>
        <v>1975875.5791848081</v>
      </c>
      <c r="D107" s="21">
        <f t="shared" ref="D107:D116" si="8">B107-C107</f>
        <v>30473.883082955843</v>
      </c>
    </row>
    <row r="108" spans="1:4" x14ac:dyDescent="0.25">
      <c r="A108" s="13" t="s">
        <v>3</v>
      </c>
      <c r="B108" s="23">
        <v>2131025.84073496</v>
      </c>
      <c r="C108" s="21">
        <f>B108*(1-Sheet1!G18)</f>
        <v>2103100.2226957083</v>
      </c>
      <c r="D108" s="21">
        <f t="shared" si="8"/>
        <v>27925.618039251771</v>
      </c>
    </row>
    <row r="109" spans="1:4" x14ac:dyDescent="0.25">
      <c r="A109" s="13" t="s">
        <v>4</v>
      </c>
      <c r="B109" s="23">
        <v>2227440.1822174378</v>
      </c>
      <c r="C109" s="21">
        <f>B109*(1-Sheet1!G19)</f>
        <v>2196565.6468513221</v>
      </c>
      <c r="D109" s="21">
        <f t="shared" si="8"/>
        <v>30874.535366115626</v>
      </c>
    </row>
    <row r="110" spans="1:4" x14ac:dyDescent="0.25">
      <c r="A110" s="13" t="s">
        <v>5</v>
      </c>
      <c r="B110" s="23">
        <v>1114711.7623240985</v>
      </c>
      <c r="C110" s="21">
        <f>B110*(1-Sheet1!G20)</f>
        <v>1101175.1298621197</v>
      </c>
      <c r="D110" s="21">
        <f t="shared" si="8"/>
        <v>13536.632461978821</v>
      </c>
    </row>
    <row r="111" spans="1:4" x14ac:dyDescent="0.25">
      <c r="A111" s="13" t="s">
        <v>25</v>
      </c>
      <c r="B111" s="23">
        <v>1353193.9685767619</v>
      </c>
      <c r="C111" s="21">
        <f>B111*(1-Sheet1!G21)</f>
        <v>1334497.8891700192</v>
      </c>
      <c r="D111" s="21">
        <f t="shared" si="8"/>
        <v>18696.079406742705</v>
      </c>
    </row>
    <row r="112" spans="1:4" x14ac:dyDescent="0.25">
      <c r="A112" s="13" t="s">
        <v>26</v>
      </c>
      <c r="B112" s="23">
        <v>1720595.9319069644</v>
      </c>
      <c r="C112" s="21">
        <f>B112*(1-Sheet1!G22)</f>
        <v>1694900.3732546095</v>
      </c>
      <c r="D112" s="21">
        <f t="shared" si="8"/>
        <v>25695.55865235487</v>
      </c>
    </row>
    <row r="113" spans="1:4" x14ac:dyDescent="0.25">
      <c r="A113" s="13" t="s">
        <v>27</v>
      </c>
      <c r="B113" s="23">
        <v>1983079.2063317825</v>
      </c>
      <c r="C113" s="21">
        <f>B113*(1-Sheet1!G23)</f>
        <v>1953787.0587399567</v>
      </c>
      <c r="D113" s="21">
        <f t="shared" si="8"/>
        <v>29292.147591825807</v>
      </c>
    </row>
    <row r="114" spans="1:4" x14ac:dyDescent="0.25">
      <c r="A114" s="13" t="s">
        <v>28</v>
      </c>
      <c r="B114" s="23">
        <v>1278441.3888237805</v>
      </c>
      <c r="C114" s="21">
        <f>B114*(1-Sheet1!G24)</f>
        <v>1258745.8056535705</v>
      </c>
      <c r="D114" s="21">
        <f t="shared" si="8"/>
        <v>19695.583170210011</v>
      </c>
    </row>
    <row r="115" spans="1:4" x14ac:dyDescent="0.25">
      <c r="A115" s="13" t="s">
        <v>29</v>
      </c>
      <c r="B115" s="23">
        <v>1640428.9990204587</v>
      </c>
      <c r="C115" s="21">
        <f>B115*(1-Sheet1!G25)</f>
        <v>1618160.3307439471</v>
      </c>
      <c r="D115" s="21">
        <f t="shared" si="8"/>
        <v>22268.668276511598</v>
      </c>
    </row>
    <row r="116" spans="1:4" x14ac:dyDescent="0.25">
      <c r="A116" s="13" t="s">
        <v>30</v>
      </c>
      <c r="B116" s="23">
        <v>1965063.27</v>
      </c>
      <c r="C116" s="21">
        <f>B116*(1-Sheet1!G26)</f>
        <v>1935585.990252061</v>
      </c>
      <c r="D116" s="21">
        <f t="shared" si="8"/>
        <v>29477.27974793897</v>
      </c>
    </row>
    <row r="117" spans="1:4" x14ac:dyDescent="0.25">
      <c r="A117" s="15" t="s">
        <v>14</v>
      </c>
      <c r="B117" s="24">
        <f>SUM(B93:B116)</f>
        <v>17420330.01220401</v>
      </c>
      <c r="C117" s="16">
        <f t="shared" ref="C117" si="9">SUM(C93:C116)</f>
        <v>17172394.026408125</v>
      </c>
      <c r="D117" s="16">
        <f t="shared" ref="D117" si="10">SUM(D93:D116)</f>
        <v>247935.98579588602</v>
      </c>
    </row>
    <row r="120" spans="1:4" x14ac:dyDescent="0.25">
      <c r="A120" s="12" t="s">
        <v>13</v>
      </c>
      <c r="B120" s="12" t="s">
        <v>10</v>
      </c>
      <c r="C120" s="12" t="s">
        <v>19</v>
      </c>
      <c r="D120" s="12" t="s">
        <v>20</v>
      </c>
    </row>
    <row r="121" spans="1:4" x14ac:dyDescent="0.25">
      <c r="A121" s="13" t="s">
        <v>31</v>
      </c>
      <c r="B121" s="23">
        <v>192970.56200000001</v>
      </c>
      <c r="C121" s="21">
        <f>B121*(1-Sheet1!G3)</f>
        <v>189975.67085201293</v>
      </c>
      <c r="D121" s="21">
        <f>B121-C121</f>
        <v>2994.8911479870731</v>
      </c>
    </row>
    <row r="122" spans="1:4" x14ac:dyDescent="0.25">
      <c r="A122" s="13" t="s">
        <v>32</v>
      </c>
      <c r="B122" s="23">
        <v>284976.679</v>
      </c>
      <c r="C122" s="21">
        <f>B122*(1-Sheet1!G4)</f>
        <v>280845.73525759298</v>
      </c>
      <c r="D122" s="21">
        <f t="shared" ref="D122:D144" si="11">B122-C122</f>
        <v>4130.9437424070202</v>
      </c>
    </row>
    <row r="123" spans="1:4" x14ac:dyDescent="0.25">
      <c r="A123" s="13" t="s">
        <v>33</v>
      </c>
      <c r="B123" s="23">
        <v>301204.92800000001</v>
      </c>
      <c r="C123" s="21">
        <f>B123*(1-Sheet1!G5)</f>
        <v>296899.6508440075</v>
      </c>
      <c r="D123" s="21">
        <f t="shared" si="11"/>
        <v>4305.2771559925168</v>
      </c>
    </row>
    <row r="124" spans="1:4" x14ac:dyDescent="0.25">
      <c r="A124" s="13" t="s">
        <v>34</v>
      </c>
      <c r="B124" s="23">
        <v>281499.03200000001</v>
      </c>
      <c r="C124" s="21">
        <f>B124*(1-Sheet1!G6)</f>
        <v>277613.05065728183</v>
      </c>
      <c r="D124" s="21">
        <f t="shared" si="11"/>
        <v>3885.9813427181798</v>
      </c>
    </row>
    <row r="125" spans="1:4" x14ac:dyDescent="0.25">
      <c r="A125" s="13" t="s">
        <v>35</v>
      </c>
      <c r="B125" s="23">
        <v>312367.103</v>
      </c>
      <c r="C125" s="21">
        <f>B125*(1-Sheet1!G7)</f>
        <v>307826.68870737305</v>
      </c>
      <c r="D125" s="21">
        <f t="shared" si="11"/>
        <v>4540.414292626956</v>
      </c>
    </row>
    <row r="126" spans="1:4" x14ac:dyDescent="0.25">
      <c r="A126" s="13" t="s">
        <v>36</v>
      </c>
      <c r="B126" s="23">
        <v>314101.77500000002</v>
      </c>
      <c r="C126" s="21">
        <f>B126*(1-Sheet1!G8)</f>
        <v>310468.21418239636</v>
      </c>
      <c r="D126" s="21">
        <f t="shared" si="11"/>
        <v>3633.5608176036621</v>
      </c>
    </row>
    <row r="127" spans="1:4" x14ac:dyDescent="0.25">
      <c r="A127" s="13" t="s">
        <v>37</v>
      </c>
      <c r="B127" s="23">
        <v>334150.24099999998</v>
      </c>
      <c r="C127" s="21">
        <f>B127*(1-Sheet1!G9)</f>
        <v>329453.73177430936</v>
      </c>
      <c r="D127" s="21">
        <f t="shared" si="11"/>
        <v>4696.509225690621</v>
      </c>
    </row>
    <row r="128" spans="1:4" x14ac:dyDescent="0.25">
      <c r="A128" s="13" t="s">
        <v>38</v>
      </c>
      <c r="B128" s="23">
        <v>211545.92300000001</v>
      </c>
      <c r="C128" s="21">
        <f>B128*(1-Sheet1!G10)</f>
        <v>208422.85159175374</v>
      </c>
      <c r="D128" s="21">
        <f t="shared" si="11"/>
        <v>3123.0714082462655</v>
      </c>
    </row>
    <row r="129" spans="1:4" x14ac:dyDescent="0.25">
      <c r="A129" s="13" t="s">
        <v>39</v>
      </c>
      <c r="B129" s="23">
        <v>381620.196</v>
      </c>
      <c r="C129" s="21">
        <f>B129*(1-Sheet1!G11)</f>
        <v>375903.17966203892</v>
      </c>
      <c r="D129" s="21">
        <f t="shared" si="11"/>
        <v>5717.0163379610749</v>
      </c>
    </row>
    <row r="130" spans="1:4" x14ac:dyDescent="0.25">
      <c r="A130" s="13" t="s">
        <v>40</v>
      </c>
      <c r="B130" s="23">
        <v>381467.90299999999</v>
      </c>
      <c r="C130" s="21">
        <f>B130*(1-Sheet1!G12)</f>
        <v>375915.88290717115</v>
      </c>
      <c r="D130" s="21">
        <f t="shared" si="11"/>
        <v>5552.0200928288396</v>
      </c>
    </row>
    <row r="131" spans="1:4" x14ac:dyDescent="0.25">
      <c r="A131" s="13" t="s">
        <v>41</v>
      </c>
      <c r="B131" s="23">
        <v>343950.12199999997</v>
      </c>
      <c r="C131" s="21">
        <f>B131*(1-Sheet1!G13)</f>
        <v>339536.11600758444</v>
      </c>
      <c r="D131" s="21">
        <f t="shared" si="11"/>
        <v>4414.0059924155357</v>
      </c>
    </row>
    <row r="132" spans="1:4" x14ac:dyDescent="0.25">
      <c r="A132" s="13" t="s">
        <v>42</v>
      </c>
      <c r="B132" s="23">
        <v>229045.228</v>
      </c>
      <c r="C132" s="21">
        <f>B132*(1-Sheet1!G14)</f>
        <v>225758.5213936521</v>
      </c>
      <c r="D132" s="21">
        <f t="shared" si="11"/>
        <v>3286.7066063478997</v>
      </c>
    </row>
    <row r="133" spans="1:4" x14ac:dyDescent="0.25">
      <c r="A133" s="13" t="s">
        <v>0</v>
      </c>
      <c r="B133" s="23">
        <v>327021.99643872306</v>
      </c>
      <c r="C133" s="21">
        <f>B133*(1-Sheet1!G15)</f>
        <v>321875.09392106673</v>
      </c>
      <c r="D133" s="21">
        <f t="shared" si="11"/>
        <v>5146.90251765633</v>
      </c>
    </row>
    <row r="134" spans="1:4" x14ac:dyDescent="0.25">
      <c r="A134" s="13" t="s">
        <v>1</v>
      </c>
      <c r="B134" s="23">
        <v>330932.19607212988</v>
      </c>
      <c r="C134" s="21">
        <f>B134*(1-Sheet1!G16)</f>
        <v>326244.14524857816</v>
      </c>
      <c r="D134" s="21">
        <f t="shared" si="11"/>
        <v>4688.0508235517191</v>
      </c>
    </row>
    <row r="135" spans="1:4" x14ac:dyDescent="0.25">
      <c r="A135" s="13" t="s">
        <v>2</v>
      </c>
      <c r="B135" s="23">
        <v>314973.51481958287</v>
      </c>
      <c r="C135" s="21">
        <f>B135*(1-Sheet1!G17)</f>
        <v>310189.46984369389</v>
      </c>
      <c r="D135" s="21">
        <f t="shared" si="11"/>
        <v>4784.0449758889736</v>
      </c>
    </row>
    <row r="136" spans="1:4" x14ac:dyDescent="0.25">
      <c r="A136" s="13" t="s">
        <v>3</v>
      </c>
      <c r="B136" s="23">
        <v>226435.3582272444</v>
      </c>
      <c r="C136" s="21">
        <f>B136*(1-Sheet1!G18)</f>
        <v>223468.07965015573</v>
      </c>
      <c r="D136" s="21">
        <f t="shared" si="11"/>
        <v>2967.2785770886694</v>
      </c>
    </row>
    <row r="137" spans="1:4" x14ac:dyDescent="0.25">
      <c r="A137" s="13" t="s">
        <v>4</v>
      </c>
      <c r="B137" s="23">
        <v>409244.65712744917</v>
      </c>
      <c r="C137" s="21">
        <f>B137*(1-Sheet1!G19)</f>
        <v>403572.11932340509</v>
      </c>
      <c r="D137" s="21">
        <f t="shared" si="11"/>
        <v>5672.5378040440846</v>
      </c>
    </row>
    <row r="138" spans="1:4" x14ac:dyDescent="0.25">
      <c r="A138" s="13" t="s">
        <v>5</v>
      </c>
      <c r="B138" s="23">
        <v>368710.17911247001</v>
      </c>
      <c r="C138" s="21">
        <f>B138*(1-Sheet1!G20)</f>
        <v>364232.70399439125</v>
      </c>
      <c r="D138" s="21">
        <f t="shared" si="11"/>
        <v>4477.4751180787571</v>
      </c>
    </row>
    <row r="139" spans="1:4" x14ac:dyDescent="0.25">
      <c r="A139" s="13" t="s">
        <v>25</v>
      </c>
      <c r="B139" s="23">
        <v>0</v>
      </c>
      <c r="C139" s="21">
        <f>B139*(1-Sheet1!G21)</f>
        <v>0</v>
      </c>
      <c r="D139" s="21">
        <f t="shared" si="11"/>
        <v>0</v>
      </c>
    </row>
    <row r="140" spans="1:4" x14ac:dyDescent="0.25">
      <c r="A140" s="13" t="s">
        <v>26</v>
      </c>
      <c r="B140" s="23">
        <v>367842.0370865009</v>
      </c>
      <c r="C140" s="21">
        <f>B140*(1-Sheet1!G22)</f>
        <v>362348.64583555091</v>
      </c>
      <c r="D140" s="21">
        <f t="shared" si="11"/>
        <v>5493.3912509499933</v>
      </c>
    </row>
    <row r="141" spans="1:4" x14ac:dyDescent="0.25">
      <c r="A141" s="13" t="s">
        <v>27</v>
      </c>
      <c r="B141" s="23">
        <v>294457.81825962814</v>
      </c>
      <c r="C141" s="21">
        <f>B141*(1-Sheet1!G23)</f>
        <v>290108.3692590596</v>
      </c>
      <c r="D141" s="21">
        <f t="shared" si="11"/>
        <v>4349.4490005685366</v>
      </c>
    </row>
    <row r="142" spans="1:4" x14ac:dyDescent="0.25">
      <c r="A142" s="13" t="s">
        <v>28</v>
      </c>
      <c r="B142" s="23">
        <v>384062.19376465306</v>
      </c>
      <c r="C142" s="21">
        <f>B142*(1-Sheet1!G24)</f>
        <v>378145.35710248543</v>
      </c>
      <c r="D142" s="21">
        <f t="shared" si="11"/>
        <v>5916.836662167625</v>
      </c>
    </row>
    <row r="143" spans="1:4" x14ac:dyDescent="0.25">
      <c r="A143" s="13" t="s">
        <v>29</v>
      </c>
      <c r="B143" s="23">
        <v>343169.07855622406</v>
      </c>
      <c r="C143" s="21">
        <f>B143*(1-Sheet1!G25)</f>
        <v>338510.59082058427</v>
      </c>
      <c r="D143" s="21">
        <f t="shared" si="11"/>
        <v>4658.4877356397919</v>
      </c>
    </row>
    <row r="144" spans="1:4" x14ac:dyDescent="0.25">
      <c r="A144" s="13" t="s">
        <v>30</v>
      </c>
      <c r="B144" s="23">
        <v>374155.68</v>
      </c>
      <c r="C144" s="21">
        <f>B144*(1-Sheet1!G26)</f>
        <v>368543.09142994322</v>
      </c>
      <c r="D144" s="21">
        <f t="shared" si="11"/>
        <v>5612.5885700567742</v>
      </c>
    </row>
    <row r="145" spans="1:4" x14ac:dyDescent="0.25">
      <c r="A145" s="15" t="s">
        <v>14</v>
      </c>
      <c r="B145" s="24">
        <f>SUM(B121:B144)</f>
        <v>7309904.4014646048</v>
      </c>
      <c r="C145" s="22">
        <f t="shared" ref="C145" si="12">SUM(C121:C144)</f>
        <v>7205856.96026609</v>
      </c>
      <c r="D145" s="22">
        <f t="shared" ref="D145" si="13">SUM(D121:D144)</f>
        <v>104047.4411985169</v>
      </c>
    </row>
    <row r="148" spans="1:4" x14ac:dyDescent="0.25">
      <c r="A148" s="12" t="s">
        <v>13</v>
      </c>
      <c r="B148" s="12" t="s">
        <v>11</v>
      </c>
      <c r="C148" s="12" t="s">
        <v>19</v>
      </c>
      <c r="D148" s="12" t="s">
        <v>20</v>
      </c>
    </row>
    <row r="149" spans="1:4" x14ac:dyDescent="0.25">
      <c r="A149" s="13" t="s">
        <v>31</v>
      </c>
      <c r="B149" s="23">
        <v>266952.658</v>
      </c>
      <c r="C149" s="21">
        <f>B149*(1-Sheet1!G3)</f>
        <v>262809.5693128467</v>
      </c>
      <c r="D149" s="21">
        <f>B149-C149</f>
        <v>4143.0886871533003</v>
      </c>
    </row>
    <row r="150" spans="1:4" x14ac:dyDescent="0.25">
      <c r="A150" s="13" t="s">
        <v>32</v>
      </c>
      <c r="B150" s="23">
        <v>292890.78899999999</v>
      </c>
      <c r="C150" s="21">
        <f>B150*(1-Sheet1!G4)</f>
        <v>288645.12449063075</v>
      </c>
      <c r="D150" s="21">
        <f t="shared" ref="D150:D172" si="14">B150-C150</f>
        <v>4245.664509369235</v>
      </c>
    </row>
    <row r="151" spans="1:4" x14ac:dyDescent="0.25">
      <c r="A151" s="13" t="s">
        <v>33</v>
      </c>
      <c r="B151" s="23">
        <v>311715.00099999999</v>
      </c>
      <c r="C151" s="21">
        <f>B151*(1-Sheet1!G5)</f>
        <v>307259.49795794656</v>
      </c>
      <c r="D151" s="21">
        <f t="shared" si="14"/>
        <v>4455.5030420534313</v>
      </c>
    </row>
    <row r="152" spans="1:4" x14ac:dyDescent="0.25">
      <c r="A152" s="13" t="s">
        <v>34</v>
      </c>
      <c r="B152" s="23">
        <v>14706.97</v>
      </c>
      <c r="C152" s="21">
        <f>B152*(1-Sheet1!G6)</f>
        <v>14503.946172095981</v>
      </c>
      <c r="D152" s="21">
        <f t="shared" si="14"/>
        <v>203.02382790401862</v>
      </c>
    </row>
    <row r="153" spans="1:4" x14ac:dyDescent="0.25">
      <c r="A153" s="13" t="s">
        <v>35</v>
      </c>
      <c r="B153" s="23">
        <v>0</v>
      </c>
      <c r="C153" s="21">
        <f>B153*(1-Sheet1!G7)</f>
        <v>0</v>
      </c>
      <c r="D153" s="21">
        <f t="shared" si="14"/>
        <v>0</v>
      </c>
    </row>
    <row r="154" spans="1:4" x14ac:dyDescent="0.25">
      <c r="A154" s="13" t="s">
        <v>36</v>
      </c>
      <c r="B154" s="23">
        <v>0</v>
      </c>
      <c r="C154" s="21">
        <f>B154*(1-Sheet1!G8)</f>
        <v>0</v>
      </c>
      <c r="D154" s="21">
        <f t="shared" si="14"/>
        <v>0</v>
      </c>
    </row>
    <row r="155" spans="1:4" x14ac:dyDescent="0.25">
      <c r="A155" s="13" t="s">
        <v>37</v>
      </c>
      <c r="B155" s="23">
        <v>102251.519</v>
      </c>
      <c r="C155" s="21">
        <f>B155*(1-Sheet1!G9)</f>
        <v>100814.36545826611</v>
      </c>
      <c r="D155" s="21">
        <f t="shared" si="14"/>
        <v>1437.1535417338891</v>
      </c>
    </row>
    <row r="156" spans="1:4" x14ac:dyDescent="0.25">
      <c r="A156" s="13" t="s">
        <v>38</v>
      </c>
      <c r="B156" s="23">
        <v>316494.99800000002</v>
      </c>
      <c r="C156" s="21">
        <f>B156*(1-Sheet1!G10)</f>
        <v>311822.55399782106</v>
      </c>
      <c r="D156" s="21">
        <f t="shared" si="14"/>
        <v>4672.4440021789633</v>
      </c>
    </row>
    <row r="157" spans="1:4" x14ac:dyDescent="0.25">
      <c r="A157" s="13" t="s">
        <v>39</v>
      </c>
      <c r="B157" s="23">
        <v>397208.13500000001</v>
      </c>
      <c r="C157" s="21">
        <f>B157*(1-Sheet1!G11)</f>
        <v>391257.5972109412</v>
      </c>
      <c r="D157" s="21">
        <f t="shared" si="14"/>
        <v>5950.5377890588134</v>
      </c>
    </row>
    <row r="158" spans="1:4" x14ac:dyDescent="0.25">
      <c r="A158" s="13" t="s">
        <v>40</v>
      </c>
      <c r="B158" s="23">
        <v>336661.44699999999</v>
      </c>
      <c r="C158" s="21">
        <f>B158*(1-Sheet1!G12)</f>
        <v>331761.55606939964</v>
      </c>
      <c r="D158" s="21">
        <f t="shared" si="14"/>
        <v>4899.8909306003479</v>
      </c>
    </row>
    <row r="159" spans="1:4" x14ac:dyDescent="0.25">
      <c r="A159" s="13" t="s">
        <v>41</v>
      </c>
      <c r="B159" s="23">
        <v>336297.147</v>
      </c>
      <c r="C159" s="21">
        <f>B159*(1-Sheet1!G13)</f>
        <v>331981.35372899123</v>
      </c>
      <c r="D159" s="21">
        <f t="shared" si="14"/>
        <v>4315.7932710087625</v>
      </c>
    </row>
    <row r="160" spans="1:4" x14ac:dyDescent="0.25">
      <c r="A160" s="13" t="s">
        <v>42</v>
      </c>
      <c r="B160" s="23">
        <v>351695.44699999999</v>
      </c>
      <c r="C160" s="21">
        <f>B160*(1-Sheet1!G14)</f>
        <v>346648.75923806429</v>
      </c>
      <c r="D160" s="21">
        <f t="shared" si="14"/>
        <v>5046.6877619356965</v>
      </c>
    </row>
    <row r="161" spans="1:4" x14ac:dyDescent="0.25">
      <c r="A161" s="13" t="s">
        <v>0</v>
      </c>
      <c r="B161" s="23">
        <v>324896.49422536005</v>
      </c>
      <c r="C161" s="21">
        <f>B161*(1-Sheet1!G15)</f>
        <v>319783.04435863352</v>
      </c>
      <c r="D161" s="21">
        <f t="shared" si="14"/>
        <v>5113.4498667265289</v>
      </c>
    </row>
    <row r="162" spans="1:4" x14ac:dyDescent="0.25">
      <c r="A162" s="13" t="s">
        <v>1</v>
      </c>
      <c r="B162" s="23">
        <v>333547.65204289462</v>
      </c>
      <c r="C162" s="21">
        <f>B162*(1-Sheet1!G16)</f>
        <v>328822.55015370698</v>
      </c>
      <c r="D162" s="21">
        <f t="shared" si="14"/>
        <v>4725.1018891876447</v>
      </c>
    </row>
    <row r="163" spans="1:4" x14ac:dyDescent="0.25">
      <c r="A163" s="13" t="s">
        <v>2</v>
      </c>
      <c r="B163" s="23">
        <v>310999.8747831842</v>
      </c>
      <c r="C163" s="21">
        <f>B163*(1-Sheet1!G17)</f>
        <v>306276.18431888969</v>
      </c>
      <c r="D163" s="21">
        <f t="shared" si="14"/>
        <v>4723.6904642945156</v>
      </c>
    </row>
    <row r="164" spans="1:4" x14ac:dyDescent="0.25">
      <c r="A164" s="13" t="s">
        <v>3</v>
      </c>
      <c r="B164" s="23">
        <v>241648.93992530621</v>
      </c>
      <c r="C164" s="21">
        <f>B164*(1-Sheet1!G18)</f>
        <v>238482.29789452872</v>
      </c>
      <c r="D164" s="21">
        <f t="shared" si="14"/>
        <v>3166.642030777497</v>
      </c>
    </row>
    <row r="165" spans="1:4" x14ac:dyDescent="0.25">
      <c r="A165" s="13" t="s">
        <v>4</v>
      </c>
      <c r="B165" s="23">
        <v>403847.8031204291</v>
      </c>
      <c r="C165" s="21">
        <f>B165*(1-Sheet1!G19)</f>
        <v>398250.07107827964</v>
      </c>
      <c r="D165" s="21">
        <f t="shared" si="14"/>
        <v>5597.732042149466</v>
      </c>
    </row>
    <row r="166" spans="1:4" x14ac:dyDescent="0.25">
      <c r="A166" s="13" t="s">
        <v>5</v>
      </c>
      <c r="B166" s="23">
        <v>303590.4852259116</v>
      </c>
      <c r="C166" s="21">
        <f>B166*(1-Sheet1!G20)</f>
        <v>299903.79871523124</v>
      </c>
      <c r="D166" s="21">
        <f t="shared" si="14"/>
        <v>3686.6865106803598</v>
      </c>
    </row>
    <row r="167" spans="1:4" x14ac:dyDescent="0.25">
      <c r="A167" s="13" t="s">
        <v>25</v>
      </c>
      <c r="B167" s="23">
        <v>378215.8691903961</v>
      </c>
      <c r="C167" s="21">
        <f>B167*(1-Sheet1!G21)</f>
        <v>372990.34048758121</v>
      </c>
      <c r="D167" s="21">
        <f t="shared" si="14"/>
        <v>5225.5287028148887</v>
      </c>
    </row>
    <row r="168" spans="1:4" x14ac:dyDescent="0.25">
      <c r="A168" s="13" t="s">
        <v>26</v>
      </c>
      <c r="B168" s="23">
        <v>357538.10241945722</v>
      </c>
      <c r="C168" s="21">
        <f>B168*(1-Sheet1!G22)</f>
        <v>352198.59120081301</v>
      </c>
      <c r="D168" s="21">
        <f t="shared" si="14"/>
        <v>5339.5112186442129</v>
      </c>
    </row>
    <row r="169" spans="1:4" x14ac:dyDescent="0.25">
      <c r="A169" s="13" t="s">
        <v>27</v>
      </c>
      <c r="B169" s="23">
        <v>351891.25610572164</v>
      </c>
      <c r="C169" s="21">
        <f>B169*(1-Sheet1!G23)</f>
        <v>346693.45534354815</v>
      </c>
      <c r="D169" s="21">
        <f t="shared" si="14"/>
        <v>5197.8007621734869</v>
      </c>
    </row>
    <row r="170" spans="1:4" x14ac:dyDescent="0.25">
      <c r="A170" s="13" t="s">
        <v>28</v>
      </c>
      <c r="B170" s="23">
        <v>289978.23039083096</v>
      </c>
      <c r="C170" s="21">
        <f>B170*(1-Sheet1!G24)</f>
        <v>285510.845022881</v>
      </c>
      <c r="D170" s="21">
        <f t="shared" si="14"/>
        <v>4467.3853679499589</v>
      </c>
    </row>
    <row r="171" spans="1:4" x14ac:dyDescent="0.25">
      <c r="A171" s="13" t="s">
        <v>29</v>
      </c>
      <c r="B171" s="23">
        <v>318870.19841456698</v>
      </c>
      <c r="C171" s="21">
        <f>B171*(1-Sheet1!G25)</f>
        <v>314541.56567520462</v>
      </c>
      <c r="D171" s="21">
        <f t="shared" si="14"/>
        <v>4328.6327393623651</v>
      </c>
    </row>
    <row r="172" spans="1:4" x14ac:dyDescent="0.25">
      <c r="A172" s="13" t="s">
        <v>30</v>
      </c>
      <c r="B172" s="23">
        <v>348486.85</v>
      </c>
      <c r="C172" s="21">
        <f>B172*(1-Sheet1!G26)</f>
        <v>343259.31126231438</v>
      </c>
      <c r="D172" s="21">
        <f t="shared" si="14"/>
        <v>5227.5387376855942</v>
      </c>
    </row>
    <row r="173" spans="1:4" x14ac:dyDescent="0.25">
      <c r="A173" s="15" t="s">
        <v>14</v>
      </c>
      <c r="B173" s="24">
        <f>SUM(B149:B172)</f>
        <v>6690385.866844058</v>
      </c>
      <c r="C173" s="22">
        <f t="shared" ref="C173" si="15">SUM(C149:C172)</f>
        <v>6594216.3791486155</v>
      </c>
      <c r="D173" s="22">
        <f t="shared" ref="D173" si="16">SUM(D149:D172)</f>
        <v>96169.487695442978</v>
      </c>
    </row>
    <row r="176" spans="1:4" x14ac:dyDescent="0.25">
      <c r="A176" s="12" t="s">
        <v>13</v>
      </c>
      <c r="B176" s="12" t="s">
        <v>12</v>
      </c>
      <c r="C176" s="12" t="s">
        <v>19</v>
      </c>
      <c r="D176" s="12" t="s">
        <v>20</v>
      </c>
    </row>
    <row r="177" spans="1:8" x14ac:dyDescent="0.25">
      <c r="A177" s="13" t="s">
        <v>31</v>
      </c>
      <c r="B177" s="23">
        <v>459923.23</v>
      </c>
      <c r="C177" s="21">
        <f>B177*(1-Sheet1!G3)</f>
        <v>452785.2500096602</v>
      </c>
      <c r="D177" s="21">
        <f>B177-C177</f>
        <v>7137.9799903397798</v>
      </c>
      <c r="F177" s="25"/>
      <c r="G177" s="25"/>
      <c r="H177" s="25"/>
    </row>
    <row r="178" spans="1:8" x14ac:dyDescent="0.25">
      <c r="A178" s="13" t="s">
        <v>32</v>
      </c>
      <c r="B178" s="23">
        <v>1983752.483</v>
      </c>
      <c r="C178" s="21">
        <f>B178*(1-Sheet1!G4)</f>
        <v>1954996.5513395946</v>
      </c>
      <c r="D178" s="21">
        <f t="shared" ref="D178:D200" si="17">B178-C178</f>
        <v>28755.93166040536</v>
      </c>
      <c r="F178" s="25"/>
      <c r="G178" s="25"/>
      <c r="H178" s="25"/>
    </row>
    <row r="179" spans="1:8" x14ac:dyDescent="0.25">
      <c r="A179" s="13" t="s">
        <v>33</v>
      </c>
      <c r="B179" s="23">
        <v>4438922.6030000001</v>
      </c>
      <c r="C179" s="21">
        <f>B179*(1-Sheet1!G5)</f>
        <v>4375474.7961968035</v>
      </c>
      <c r="D179" s="21">
        <f t="shared" si="17"/>
        <v>63447.806803196669</v>
      </c>
      <c r="F179" s="25"/>
      <c r="G179" s="25"/>
      <c r="H179" s="25"/>
    </row>
    <row r="180" spans="1:8" x14ac:dyDescent="0.25">
      <c r="A180" s="13" t="s">
        <v>34</v>
      </c>
      <c r="B180" s="23">
        <v>4171114.1340000001</v>
      </c>
      <c r="C180" s="21">
        <f>B180*(1-Sheet1!G6)</f>
        <v>4113533.5747067374</v>
      </c>
      <c r="D180" s="21">
        <f t="shared" si="17"/>
        <v>57580.559293262661</v>
      </c>
      <c r="F180" s="25"/>
      <c r="G180" s="25"/>
      <c r="H180" s="25"/>
    </row>
    <row r="181" spans="1:8" x14ac:dyDescent="0.25">
      <c r="A181" s="13" t="s">
        <v>35</v>
      </c>
      <c r="B181" s="23">
        <v>6030570.699</v>
      </c>
      <c r="C181" s="21">
        <f>B181*(1-Sheet1!G7)</f>
        <v>5942913.2948384713</v>
      </c>
      <c r="D181" s="21">
        <f t="shared" si="17"/>
        <v>87657.404161528684</v>
      </c>
      <c r="F181" s="25"/>
      <c r="G181" s="25"/>
      <c r="H181" s="25"/>
    </row>
    <row r="182" spans="1:8" x14ac:dyDescent="0.25">
      <c r="A182" s="13" t="s">
        <v>36</v>
      </c>
      <c r="B182" s="23">
        <v>5388898.8269999996</v>
      </c>
      <c r="C182" s="21">
        <f>B182*(1-Sheet1!G8)</f>
        <v>5326559.5052059172</v>
      </c>
      <c r="D182" s="21">
        <f t="shared" si="17"/>
        <v>62339.321794082411</v>
      </c>
      <c r="F182" s="25"/>
      <c r="G182" s="25"/>
      <c r="H182" s="25"/>
    </row>
    <row r="183" spans="1:8" x14ac:dyDescent="0.25">
      <c r="A183" s="13" t="s">
        <v>37</v>
      </c>
      <c r="B183" s="23">
        <v>1017411.742</v>
      </c>
      <c r="C183" s="21">
        <f>B183*(1-Sheet1!G9)</f>
        <v>1003111.9359656569</v>
      </c>
      <c r="D183" s="21">
        <f t="shared" si="17"/>
        <v>14299.806034343084</v>
      </c>
      <c r="F183" s="25"/>
      <c r="G183" s="25"/>
      <c r="H183" s="25"/>
    </row>
    <row r="184" spans="1:8" x14ac:dyDescent="0.25">
      <c r="A184" s="13" t="s">
        <v>38</v>
      </c>
      <c r="B184" s="23">
        <v>1240334.1059999999</v>
      </c>
      <c r="C184" s="21">
        <f>B184*(1-Sheet1!G10)</f>
        <v>1222022.9425032623</v>
      </c>
      <c r="D184" s="21">
        <f t="shared" si="17"/>
        <v>18311.163496737601</v>
      </c>
      <c r="F184" s="25"/>
      <c r="G184" s="25"/>
      <c r="H184" s="25"/>
    </row>
    <row r="185" spans="1:8" x14ac:dyDescent="0.25">
      <c r="A185" s="13" t="s">
        <v>39</v>
      </c>
      <c r="B185" s="23">
        <v>1534079.6529999999</v>
      </c>
      <c r="C185" s="21">
        <f>B185*(1-Sheet1!G11)</f>
        <v>1511097.7497048855</v>
      </c>
      <c r="D185" s="21">
        <f t="shared" si="17"/>
        <v>22981.903295114404</v>
      </c>
      <c r="F185" s="25"/>
      <c r="G185" s="25"/>
      <c r="H185" s="25"/>
    </row>
    <row r="186" spans="1:8" x14ac:dyDescent="0.25">
      <c r="A186" s="13" t="s">
        <v>40</v>
      </c>
      <c r="B186" s="23">
        <v>1347857.3330000001</v>
      </c>
      <c r="C186" s="21">
        <f>B186*(1-Sheet1!G12)</f>
        <v>1328240.1360189931</v>
      </c>
      <c r="D186" s="21">
        <f t="shared" si="17"/>
        <v>19617.196981007</v>
      </c>
      <c r="F186" s="25"/>
      <c r="G186" s="25"/>
      <c r="H186" s="25"/>
    </row>
    <row r="187" spans="1:8" x14ac:dyDescent="0.25">
      <c r="A187" s="13" t="s">
        <v>41</v>
      </c>
      <c r="B187" s="23">
        <v>1256684.4509999999</v>
      </c>
      <c r="C187" s="21">
        <f>B187*(1-Sheet1!G13)</f>
        <v>1240557.0757136222</v>
      </c>
      <c r="D187" s="21">
        <f t="shared" si="17"/>
        <v>16127.375286377734</v>
      </c>
      <c r="F187" s="25"/>
      <c r="G187" s="25"/>
      <c r="H187" s="25"/>
    </row>
    <row r="188" spans="1:8" x14ac:dyDescent="0.25">
      <c r="A188" s="13" t="s">
        <v>42</v>
      </c>
      <c r="B188" s="23">
        <v>654683.56200000003</v>
      </c>
      <c r="C188" s="21">
        <f>B188*(1-Sheet1!G14)</f>
        <v>645289.11703783402</v>
      </c>
      <c r="D188" s="21">
        <f t="shared" si="17"/>
        <v>9394.4449621660169</v>
      </c>
      <c r="F188" s="25"/>
      <c r="G188" s="25"/>
      <c r="H188" s="25"/>
    </row>
    <row r="189" spans="1:8" x14ac:dyDescent="0.25">
      <c r="A189" s="13" t="s">
        <v>0</v>
      </c>
      <c r="B189" s="23">
        <v>859459.19317600061</v>
      </c>
      <c r="C189" s="21">
        <f>B189*(1-Sheet1!G15)</f>
        <v>845932.41903434333</v>
      </c>
      <c r="D189" s="21">
        <f t="shared" si="17"/>
        <v>13526.774141657283</v>
      </c>
      <c r="F189" s="25"/>
      <c r="G189" s="25"/>
      <c r="H189" s="25"/>
    </row>
    <row r="190" spans="1:8" x14ac:dyDescent="0.25">
      <c r="A190" s="13" t="s">
        <v>1</v>
      </c>
      <c r="B190" s="23">
        <v>7536794.2577049499</v>
      </c>
      <c r="C190" s="21">
        <f>B190*(1-Sheet1!G16)</f>
        <v>7430026.5423054108</v>
      </c>
      <c r="D190" s="21">
        <f t="shared" si="17"/>
        <v>106767.7153995391</v>
      </c>
      <c r="F190" s="25"/>
      <c r="G190" s="25"/>
      <c r="H190" s="25"/>
    </row>
    <row r="191" spans="1:8" x14ac:dyDescent="0.25">
      <c r="A191" s="13" t="s">
        <v>2</v>
      </c>
      <c r="B191" s="23">
        <v>9512300.8060878646</v>
      </c>
      <c r="C191" s="21">
        <f>B191*(1-Sheet1!G17)</f>
        <v>9367821.1189415473</v>
      </c>
      <c r="D191" s="21">
        <f t="shared" si="17"/>
        <v>144479.68714631721</v>
      </c>
      <c r="F191" s="25"/>
      <c r="G191" s="25"/>
      <c r="H191" s="25"/>
    </row>
    <row r="192" spans="1:8" x14ac:dyDescent="0.25">
      <c r="A192" s="13" t="s">
        <v>3</v>
      </c>
      <c r="B192" s="23">
        <v>7510061.8399222419</v>
      </c>
      <c r="C192" s="21">
        <f>B192*(1-Sheet1!G18)</f>
        <v>7411647.6797633488</v>
      </c>
      <c r="D192" s="21">
        <f t="shared" si="17"/>
        <v>98414.160158893093</v>
      </c>
      <c r="F192" s="25"/>
      <c r="G192" s="25"/>
      <c r="H192" s="25"/>
    </row>
    <row r="193" spans="1:8" x14ac:dyDescent="0.25">
      <c r="A193" s="13" t="s">
        <v>4</v>
      </c>
      <c r="B193" s="23">
        <v>6782073.4946810557</v>
      </c>
      <c r="C193" s="21">
        <f>B193*(1-Sheet1!G19)</f>
        <v>6688067.2135522524</v>
      </c>
      <c r="D193" s="21">
        <f t="shared" si="17"/>
        <v>94006.281128803268</v>
      </c>
      <c r="F193" s="25"/>
      <c r="G193" s="25"/>
      <c r="H193" s="25"/>
    </row>
    <row r="194" spans="1:8" x14ac:dyDescent="0.25">
      <c r="A194" s="13" t="s">
        <v>5</v>
      </c>
      <c r="B194" s="23">
        <v>7844746.3404264944</v>
      </c>
      <c r="C194" s="21">
        <f>B194*(1-Sheet1!G20)</f>
        <v>7749482.7471309463</v>
      </c>
      <c r="D194" s="21">
        <f t="shared" si="17"/>
        <v>95263.593295548111</v>
      </c>
      <c r="F194" s="25"/>
      <c r="G194" s="25"/>
      <c r="H194" s="25"/>
    </row>
    <row r="195" spans="1:8" x14ac:dyDescent="0.25">
      <c r="A195" s="13" t="s">
        <v>25</v>
      </c>
      <c r="B195" s="23">
        <v>6316706.5161097068</v>
      </c>
      <c r="C195" s="21">
        <f>B195*(1-Sheet1!G21)</f>
        <v>6229433.2579097115</v>
      </c>
      <c r="D195" s="21">
        <f t="shared" si="17"/>
        <v>87273.258199995384</v>
      </c>
      <c r="F195" s="25"/>
      <c r="G195" s="25"/>
      <c r="H195" s="25"/>
    </row>
    <row r="196" spans="1:8" x14ac:dyDescent="0.25">
      <c r="A196" s="13" t="s">
        <v>26</v>
      </c>
      <c r="B196" s="23">
        <v>8655670.0756979994</v>
      </c>
      <c r="C196" s="21">
        <f>B196*(1-Sheet1!G22)</f>
        <v>8526405.398279503</v>
      </c>
      <c r="D196" s="21">
        <f t="shared" si="17"/>
        <v>129264.67741849646</v>
      </c>
      <c r="F196" s="25"/>
      <c r="G196" s="25"/>
      <c r="H196" s="25"/>
    </row>
    <row r="197" spans="1:8" x14ac:dyDescent="0.25">
      <c r="A197" s="13" t="s">
        <v>27</v>
      </c>
      <c r="B197" s="23">
        <v>8909334.2919610739</v>
      </c>
      <c r="C197" s="21">
        <f>B197*(1-Sheet1!G23)</f>
        <v>8777734.1348963566</v>
      </c>
      <c r="D197" s="21">
        <f t="shared" si="17"/>
        <v>131600.15706471726</v>
      </c>
      <c r="F197" s="25"/>
      <c r="G197" s="25"/>
      <c r="H197" s="25"/>
    </row>
    <row r="198" spans="1:8" x14ac:dyDescent="0.25">
      <c r="A198" s="13" t="s">
        <v>28</v>
      </c>
      <c r="B198" s="23">
        <v>8885525.838298697</v>
      </c>
      <c r="C198" s="21">
        <f>B198*(1-Sheet1!G24)</f>
        <v>8748636.0170764066</v>
      </c>
      <c r="D198" s="21">
        <f t="shared" si="17"/>
        <v>136889.8212222904</v>
      </c>
      <c r="F198" s="25"/>
      <c r="G198" s="25"/>
      <c r="H198" s="25"/>
    </row>
    <row r="199" spans="1:8" x14ac:dyDescent="0.25">
      <c r="A199" s="13" t="s">
        <v>29</v>
      </c>
      <c r="B199" s="23">
        <v>6073860.1769679077</v>
      </c>
      <c r="C199" s="21">
        <f>B199*(1-Sheet1!G25)</f>
        <v>5991408.1003955128</v>
      </c>
      <c r="D199" s="21">
        <f t="shared" si="17"/>
        <v>82452.07657239493</v>
      </c>
      <c r="F199" s="25"/>
      <c r="G199" s="25"/>
      <c r="H199" s="25"/>
    </row>
    <row r="200" spans="1:8" x14ac:dyDescent="0.25">
      <c r="A200" s="13" t="s">
        <v>30</v>
      </c>
      <c r="B200" s="23">
        <v>2717807.5100000002</v>
      </c>
      <c r="C200" s="21">
        <f>B200*(1-Sheet1!G26)</f>
        <v>2677038.5569100981</v>
      </c>
      <c r="D200" s="21">
        <f t="shared" si="17"/>
        <v>40768.953089902177</v>
      </c>
      <c r="F200" s="25"/>
      <c r="G200" s="25"/>
      <c r="H200" s="25"/>
    </row>
    <row r="201" spans="1:8" x14ac:dyDescent="0.25">
      <c r="A201" s="15" t="s">
        <v>14</v>
      </c>
      <c r="B201" s="24">
        <f>SUM(B177:B200)</f>
        <v>111128573.16403399</v>
      </c>
      <c r="C201" s="22">
        <f t="shared" ref="C201" si="18">SUM(C177:C200)</f>
        <v>109560215.11543687</v>
      </c>
      <c r="D201" s="22">
        <f t="shared" ref="D201" si="19">SUM(D177:D200)</f>
        <v>1568358.048597116</v>
      </c>
      <c r="F201" s="25"/>
      <c r="G201" s="25"/>
      <c r="H201" s="25"/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127" fitToHeight="3" orientation="portrait" r:id="rId1"/>
  <rowBreaks count="2" manualBreakCount="2">
    <brk id="90" max="4" man="1"/>
    <brk id="1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I26" sqref="I26"/>
    </sheetView>
  </sheetViews>
  <sheetFormatPr defaultRowHeight="15" x14ac:dyDescent="0.25"/>
  <cols>
    <col min="2" max="2" width="2.7109375" customWidth="1"/>
    <col min="3" max="3" width="13.140625" customWidth="1"/>
    <col min="4" max="4" width="3.140625" customWidth="1"/>
    <col min="5" max="5" width="14.7109375" style="7" bestFit="1" customWidth="1"/>
    <col min="6" max="6" width="2.5703125" customWidth="1"/>
    <col min="7" max="7" width="12.42578125" bestFit="1" customWidth="1"/>
  </cols>
  <sheetData>
    <row r="2" spans="1:7" s="9" customFormat="1" x14ac:dyDescent="0.25">
      <c r="A2" s="8" t="s">
        <v>13</v>
      </c>
      <c r="B2" s="8"/>
      <c r="C2" s="8" t="s">
        <v>15</v>
      </c>
      <c r="D2" s="8"/>
      <c r="E2" s="8" t="s">
        <v>16</v>
      </c>
      <c r="F2" s="8"/>
      <c r="G2" s="10" t="s">
        <v>17</v>
      </c>
    </row>
    <row r="3" spans="1:7" s="9" customFormat="1" x14ac:dyDescent="0.25">
      <c r="A3" s="1" t="s">
        <v>31</v>
      </c>
      <c r="B3" s="26"/>
      <c r="C3" s="5">
        <v>8164300</v>
      </c>
      <c r="D3" s="5"/>
      <c r="E3" s="7">
        <v>517888061</v>
      </c>
      <c r="F3"/>
      <c r="G3" s="11">
        <f>C3/(E3+C3)</f>
        <v>1.5519937947773985E-2</v>
      </c>
    </row>
    <row r="4" spans="1:7" s="9" customFormat="1" x14ac:dyDescent="0.25">
      <c r="A4" s="1" t="s">
        <v>32</v>
      </c>
      <c r="B4" s="26"/>
      <c r="C4" s="5">
        <v>8886100</v>
      </c>
      <c r="D4" s="5"/>
      <c r="E4" s="7">
        <v>604129091</v>
      </c>
      <c r="F4"/>
      <c r="G4" s="11">
        <f t="shared" ref="G4:G14" si="0">C4/(E4+C4)</f>
        <v>1.4495725604294201E-2</v>
      </c>
    </row>
    <row r="5" spans="1:7" s="9" customFormat="1" x14ac:dyDescent="0.25">
      <c r="A5" s="1" t="s">
        <v>33</v>
      </c>
      <c r="B5" s="26"/>
      <c r="C5" s="5">
        <v>9748700</v>
      </c>
      <c r="D5" s="5"/>
      <c r="E5" s="7">
        <v>672287874</v>
      </c>
      <c r="F5"/>
      <c r="G5" s="11">
        <f t="shared" si="0"/>
        <v>1.4293514998507983E-2</v>
      </c>
    </row>
    <row r="6" spans="1:7" s="9" customFormat="1" x14ac:dyDescent="0.25">
      <c r="A6" s="1" t="s">
        <v>34</v>
      </c>
      <c r="B6" s="26"/>
      <c r="C6" s="5">
        <v>8695300</v>
      </c>
      <c r="D6" s="5"/>
      <c r="E6" s="7">
        <v>621188973</v>
      </c>
      <c r="F6"/>
      <c r="G6" s="11">
        <f t="shared" si="0"/>
        <v>1.3804599309308363E-2</v>
      </c>
    </row>
    <row r="7" spans="1:7" s="9" customFormat="1" x14ac:dyDescent="0.25">
      <c r="A7" s="1" t="s">
        <v>35</v>
      </c>
      <c r="B7" s="26"/>
      <c r="C7" s="5">
        <v>8948460</v>
      </c>
      <c r="D7" s="5"/>
      <c r="E7" s="7">
        <v>606679178</v>
      </c>
      <c r="F7"/>
      <c r="G7" s="11">
        <f t="shared" si="0"/>
        <v>1.4535507257391845E-2</v>
      </c>
    </row>
    <row r="8" spans="1:7" s="9" customFormat="1" x14ac:dyDescent="0.25">
      <c r="A8" s="1" t="s">
        <v>36</v>
      </c>
      <c r="B8" s="26"/>
      <c r="C8" s="5">
        <v>6690000</v>
      </c>
      <c r="D8" s="5"/>
      <c r="E8" s="7">
        <v>571624491</v>
      </c>
      <c r="F8"/>
      <c r="G8" s="11">
        <f t="shared" si="0"/>
        <v>1.1568100236312426E-2</v>
      </c>
    </row>
    <row r="9" spans="1:7" s="9" customFormat="1" x14ac:dyDescent="0.25">
      <c r="A9" s="1" t="s">
        <v>37</v>
      </c>
      <c r="B9" s="26"/>
      <c r="C9" s="5">
        <v>6715800</v>
      </c>
      <c r="D9" s="5"/>
      <c r="E9" s="7">
        <v>471104232</v>
      </c>
      <c r="F9"/>
      <c r="G9" s="11">
        <f t="shared" si="0"/>
        <v>1.4055082562967976E-2</v>
      </c>
    </row>
    <row r="10" spans="1:7" s="9" customFormat="1" x14ac:dyDescent="0.25">
      <c r="A10" s="1" t="s">
        <v>38</v>
      </c>
      <c r="B10" s="26"/>
      <c r="C10" s="5">
        <v>7389100</v>
      </c>
      <c r="D10" s="5"/>
      <c r="E10" s="7">
        <v>493122664</v>
      </c>
      <c r="F10"/>
      <c r="G10" s="11">
        <f t="shared" si="0"/>
        <v>1.4763089564464264E-2</v>
      </c>
    </row>
    <row r="11" spans="1:7" s="9" customFormat="1" x14ac:dyDescent="0.25">
      <c r="A11" s="1" t="s">
        <v>39</v>
      </c>
      <c r="B11" s="26"/>
      <c r="C11" s="5">
        <v>8034000</v>
      </c>
      <c r="D11" s="5"/>
      <c r="E11" s="7">
        <v>528248647</v>
      </c>
      <c r="F11"/>
      <c r="G11" s="11">
        <f t="shared" si="0"/>
        <v>1.4980906141458647E-2</v>
      </c>
    </row>
    <row r="12" spans="1:7" s="9" customFormat="1" x14ac:dyDescent="0.25">
      <c r="A12" s="1" t="s">
        <v>40</v>
      </c>
      <c r="B12" s="26"/>
      <c r="C12" s="5">
        <v>7732100</v>
      </c>
      <c r="D12" s="5"/>
      <c r="E12" s="7">
        <v>523524618</v>
      </c>
      <c r="F12"/>
      <c r="G12" s="11">
        <f t="shared" si="0"/>
        <v>1.455435712720719E-2</v>
      </c>
    </row>
    <row r="13" spans="1:7" s="9" customFormat="1" x14ac:dyDescent="0.25">
      <c r="A13" s="1" t="s">
        <v>41</v>
      </c>
      <c r="B13" s="26"/>
      <c r="C13" s="5">
        <v>6609700</v>
      </c>
      <c r="D13" s="5"/>
      <c r="E13" s="7">
        <v>508434259</v>
      </c>
      <c r="F13"/>
      <c r="G13" s="11">
        <f t="shared" si="0"/>
        <v>1.2833273518697848E-2</v>
      </c>
    </row>
    <row r="14" spans="1:7" s="9" customFormat="1" x14ac:dyDescent="0.25">
      <c r="A14" s="1" t="s">
        <v>42</v>
      </c>
      <c r="B14" s="26"/>
      <c r="C14" s="5">
        <v>6679100</v>
      </c>
      <c r="D14" s="5"/>
      <c r="E14" s="7">
        <v>458776496</v>
      </c>
      <c r="F14"/>
      <c r="G14" s="11">
        <f t="shared" si="0"/>
        <v>1.4349596518762232E-2</v>
      </c>
    </row>
    <row r="15" spans="1:7" x14ac:dyDescent="0.25">
      <c r="A15" s="1" t="s">
        <v>0</v>
      </c>
      <c r="B15" s="1"/>
      <c r="C15" s="5">
        <v>7869700</v>
      </c>
      <c r="D15" s="5"/>
      <c r="E15" s="7">
        <v>492152400</v>
      </c>
      <c r="G15" s="11">
        <f>C15/(E15+C15)</f>
        <v>1.5738704349267763E-2</v>
      </c>
    </row>
    <row r="16" spans="1:7" x14ac:dyDescent="0.25">
      <c r="A16" s="1" t="s">
        <v>1</v>
      </c>
      <c r="B16" s="1"/>
      <c r="C16" s="5">
        <v>9017100</v>
      </c>
      <c r="D16" s="5"/>
      <c r="E16" s="7">
        <v>627505160</v>
      </c>
      <c r="G16" s="11">
        <f t="shared" ref="G16:G26" si="1">C16/(E16+C16)</f>
        <v>1.4166197424108939E-2</v>
      </c>
    </row>
    <row r="17" spans="1:10" x14ac:dyDescent="0.25">
      <c r="A17" s="1" t="s">
        <v>2</v>
      </c>
      <c r="B17" s="1"/>
      <c r="C17" s="27">
        <v>11047100</v>
      </c>
      <c r="D17" s="27"/>
      <c r="E17" s="28">
        <v>716275476</v>
      </c>
      <c r="G17" s="11">
        <f t="shared" si="1"/>
        <v>1.5188721434655425E-2</v>
      </c>
    </row>
    <row r="18" spans="1:10" x14ac:dyDescent="0.25">
      <c r="A18" s="1" t="s">
        <v>3</v>
      </c>
      <c r="B18" s="1"/>
      <c r="C18" s="27">
        <v>9156500</v>
      </c>
      <c r="D18" s="27"/>
      <c r="E18" s="28">
        <v>689583205</v>
      </c>
      <c r="G18" s="11">
        <f t="shared" si="1"/>
        <v>1.310430756185524E-2</v>
      </c>
    </row>
    <row r="19" spans="1:10" x14ac:dyDescent="0.25">
      <c r="A19" s="1" t="s">
        <v>4</v>
      </c>
      <c r="B19" s="1"/>
      <c r="C19" s="27">
        <v>8605000</v>
      </c>
      <c r="D19" s="27"/>
      <c r="E19" s="28">
        <v>612201841</v>
      </c>
      <c r="G19" s="11">
        <f t="shared" si="1"/>
        <v>1.3860994163883577E-2</v>
      </c>
      <c r="J19" s="11"/>
    </row>
    <row r="20" spans="1:10" x14ac:dyDescent="0.25">
      <c r="A20" s="6" t="s">
        <v>5</v>
      </c>
      <c r="B20" s="6"/>
      <c r="C20" s="27">
        <v>6391700</v>
      </c>
      <c r="D20" s="27"/>
      <c r="E20" s="28">
        <v>519950667</v>
      </c>
      <c r="G20" s="11">
        <f t="shared" si="1"/>
        <v>1.2143616780140368E-2</v>
      </c>
      <c r="J20" s="11"/>
    </row>
    <row r="21" spans="1:10" x14ac:dyDescent="0.25">
      <c r="A21" s="6" t="s">
        <v>25</v>
      </c>
      <c r="B21" s="6"/>
      <c r="C21" s="27">
        <v>6690100</v>
      </c>
      <c r="D21" s="27"/>
      <c r="E21" s="28">
        <v>477529226</v>
      </c>
      <c r="G21" s="11">
        <f t="shared" si="1"/>
        <v>1.3816259783071938E-2</v>
      </c>
    </row>
    <row r="22" spans="1:10" x14ac:dyDescent="0.25">
      <c r="A22" s="6" t="s">
        <v>26</v>
      </c>
      <c r="B22" s="6"/>
      <c r="C22" s="5">
        <v>7434700</v>
      </c>
      <c r="D22" s="5"/>
      <c r="E22" s="7">
        <v>490398982</v>
      </c>
      <c r="G22" s="11">
        <f t="shared" si="1"/>
        <v>1.4934104036777487E-2</v>
      </c>
    </row>
    <row r="23" spans="1:10" x14ac:dyDescent="0.25">
      <c r="A23" s="6" t="s">
        <v>27</v>
      </c>
      <c r="B23" s="6"/>
      <c r="C23" s="5">
        <v>7733400</v>
      </c>
      <c r="D23" s="5"/>
      <c r="E23" s="7">
        <v>515817995</v>
      </c>
      <c r="G23" s="11">
        <f t="shared" si="1"/>
        <v>1.4771042678627569E-2</v>
      </c>
    </row>
    <row r="24" spans="1:10" x14ac:dyDescent="0.25">
      <c r="A24" s="6" t="s">
        <v>28</v>
      </c>
      <c r="B24" s="6"/>
      <c r="C24" s="5">
        <v>7894600</v>
      </c>
      <c r="D24" s="5"/>
      <c r="E24" s="7">
        <v>504544321</v>
      </c>
      <c r="G24" s="11">
        <f t="shared" si="1"/>
        <v>1.5405933617598887E-2</v>
      </c>
    </row>
    <row r="25" spans="1:10" x14ac:dyDescent="0.25">
      <c r="A25" s="6" t="s">
        <v>29</v>
      </c>
      <c r="B25" s="6"/>
      <c r="C25" s="5">
        <v>6762800</v>
      </c>
      <c r="D25" s="5"/>
      <c r="E25" s="7">
        <v>491421155</v>
      </c>
      <c r="G25" s="11">
        <f t="shared" si="1"/>
        <v>1.3574905277710119E-2</v>
      </c>
    </row>
    <row r="26" spans="1:10" x14ac:dyDescent="0.25">
      <c r="A26" s="2" t="s">
        <v>30</v>
      </c>
      <c r="B26" s="6"/>
      <c r="C26" s="5">
        <v>6583609</v>
      </c>
      <c r="D26" s="5"/>
      <c r="E26" s="7">
        <v>432303844</v>
      </c>
      <c r="G26" s="11">
        <f t="shared" si="1"/>
        <v>1.5000677178164855E-2</v>
      </c>
    </row>
    <row r="27" spans="1:10" x14ac:dyDescent="0.25">
      <c r="A27" s="3" t="s">
        <v>14</v>
      </c>
      <c r="B2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Sheet1</vt:lpstr>
      <vt:lpstr>Summary!Print_Area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 Leskowitz</dc:creator>
  <cp:lastModifiedBy>Kevin L Amburgey</cp:lastModifiedBy>
  <cp:lastPrinted>2014-09-10T16:52:21Z</cp:lastPrinted>
  <dcterms:created xsi:type="dcterms:W3CDTF">2014-09-09T12:36:39Z</dcterms:created>
  <dcterms:modified xsi:type="dcterms:W3CDTF">2015-03-24T11:49:51Z</dcterms:modified>
</cp:coreProperties>
</file>