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JMS-3 P1 KPSC 3-36" sheetId="1" r:id="rId1"/>
  </sheets>
  <externalReferences>
    <externalReference r:id="rId2"/>
  </externalReferences>
  <definedNames>
    <definedName name="AllocFactorMatrix">'[1]JMS-2 Allocation Factors'!$A$6:$T$538</definedName>
    <definedName name="CSA" localSheetId="0">#REF!</definedName>
    <definedName name="CSA">#REF!</definedName>
    <definedName name="CSO" localSheetId="0">#REF!</definedName>
    <definedName name="CSO">#REF!</definedName>
    <definedName name="NvsASD">"V2008-12-31"</definedName>
    <definedName name="NvsAutoDrillOk">"VN"</definedName>
    <definedName name="NvsElapsedTime">0.00053240740817273</definedName>
    <definedName name="NvsEndTime">40010.6892013889</definedName>
    <definedName name="NvsInstLang">"VENG"</definedName>
    <definedName name="NvsInstSpec">"%,FBUSINESS_UNIT,TGL_PRPT_CONS,NI&amp;M_CORP_CONSOL"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"V2020-01-01"</definedName>
    <definedName name="NvsPanelSetid">"VAEP"</definedName>
    <definedName name="NvsReqBU">"VX993"</definedName>
    <definedName name="NvsReqBUOnly">"VN"</definedName>
    <definedName name="NvsTransLed">"VN"</definedName>
    <definedName name="NvsTreeASD">"V2008-12-31"</definedName>
    <definedName name="NvsValTbl.STATISTICS_CODE">"STAT_TBL"</definedName>
    <definedName name="SUMMARY" localSheetId="0">#REF!</definedName>
    <definedName name="SUMMARY">#REF!</definedName>
  </definedNames>
  <calcPr calcId="145621" calcMode="manual" iterate="1"/>
</workbook>
</file>

<file path=xl/calcChain.xml><?xml version="1.0" encoding="utf-8"?>
<calcChain xmlns="http://schemas.openxmlformats.org/spreadsheetml/2006/main">
  <c r="E30" i="1" l="1"/>
  <c r="C30" i="1"/>
  <c r="M12" i="1" l="1"/>
  <c r="Q12" i="1"/>
  <c r="Q30" i="1" s="1"/>
  <c r="S30" i="1" s="1"/>
  <c r="Y12" i="1"/>
  <c r="AA12" i="1" s="1"/>
  <c r="AC12" i="1"/>
  <c r="M14" i="1"/>
  <c r="Q14" i="1"/>
  <c r="S14" i="1"/>
  <c r="Y14" i="1"/>
  <c r="AA14" i="1"/>
  <c r="AC14" i="1"/>
  <c r="AE14" i="1"/>
  <c r="M16" i="1"/>
  <c r="Q16" i="1"/>
  <c r="S16" i="1" s="1"/>
  <c r="Y16" i="1"/>
  <c r="AE16" i="1" s="1"/>
  <c r="M18" i="1"/>
  <c r="Q18" i="1"/>
  <c r="S18" i="1"/>
  <c r="Y18" i="1"/>
  <c r="AC18" i="1" s="1"/>
  <c r="AA18" i="1"/>
  <c r="AE18" i="1"/>
  <c r="M20" i="1"/>
  <c r="Q20" i="1"/>
  <c r="S20" i="1" s="1"/>
  <c r="Y20" i="1"/>
  <c r="AA20" i="1" s="1"/>
  <c r="AC20" i="1"/>
  <c r="M22" i="1"/>
  <c r="Q22" i="1"/>
  <c r="S22" i="1"/>
  <c r="Y22" i="1"/>
  <c r="AA22" i="1"/>
  <c r="AC22" i="1"/>
  <c r="AE22" i="1"/>
  <c r="M24" i="1"/>
  <c r="Q24" i="1"/>
  <c r="S24" i="1" s="1"/>
  <c r="Y24" i="1"/>
  <c r="AE24" i="1" s="1"/>
  <c r="M26" i="1"/>
  <c r="Q26" i="1"/>
  <c r="S26" i="1"/>
  <c r="Y26" i="1"/>
  <c r="AC26" i="1" s="1"/>
  <c r="AA26" i="1"/>
  <c r="AE26" i="1"/>
  <c r="M28" i="1"/>
  <c r="Q28" i="1"/>
  <c r="S28" i="1" s="1"/>
  <c r="Y28" i="1"/>
  <c r="AA28" i="1" s="1"/>
  <c r="AC28" i="1"/>
  <c r="G30" i="1"/>
  <c r="I30" i="1"/>
  <c r="K30" i="1"/>
  <c r="M30" i="1" s="1"/>
  <c r="O30" i="1"/>
  <c r="U30" i="1"/>
  <c r="W30" i="1"/>
  <c r="AC24" i="1" l="1"/>
  <c r="AC30" i="1" s="1"/>
  <c r="AC16" i="1"/>
  <c r="AE28" i="1"/>
  <c r="AA24" i="1"/>
  <c r="AE20" i="1"/>
  <c r="AA16" i="1"/>
  <c r="AE12" i="1"/>
  <c r="S12" i="1"/>
  <c r="Y30" i="1"/>
  <c r="AE30" i="1" l="1"/>
  <c r="AA30" i="1"/>
</calcChain>
</file>

<file path=xl/sharedStrings.xml><?xml version="1.0" encoding="utf-8"?>
<sst xmlns="http://schemas.openxmlformats.org/spreadsheetml/2006/main" count="124" uniqueCount="53">
  <si>
    <t>Current</t>
  </si>
  <si>
    <t xml:space="preserve"> Proposed Revenue Allocation </t>
  </si>
  <si>
    <t>Base</t>
  </si>
  <si>
    <t>ATR</t>
  </si>
  <si>
    <t>Less: Adjust</t>
  </si>
  <si>
    <t>Revenue</t>
  </si>
  <si>
    <t>Trans to OATT</t>
  </si>
  <si>
    <t>Inclusion of</t>
  </si>
  <si>
    <t>ATR in Base Rates</t>
  </si>
  <si>
    <t>(12)</t>
  </si>
  <si>
    <t xml:space="preserve"> </t>
  </si>
  <si>
    <t>Net Revenue Increase</t>
  </si>
  <si>
    <t>Increase Before</t>
  </si>
  <si>
    <t>(13)</t>
  </si>
  <si>
    <t>(14)</t>
  </si>
  <si>
    <t>(2A)</t>
  </si>
  <si>
    <t>(2B)</t>
  </si>
  <si>
    <t>Percent Incr</t>
  </si>
  <si>
    <t>Before</t>
  </si>
  <si>
    <t>Inclusion of ATR</t>
  </si>
  <si>
    <t>Kentucky Power Company</t>
  </si>
  <si>
    <t>Proposed Revenue Allocation</t>
  </si>
  <si>
    <t>Twelve Months Ended September 30, 2014</t>
  </si>
  <si>
    <t xml:space="preserve"> Current</t>
  </si>
  <si>
    <t>Class</t>
  </si>
  <si>
    <t>(1)</t>
  </si>
  <si>
    <t>RS</t>
  </si>
  <si>
    <t>SGS</t>
  </si>
  <si>
    <t>MGS</t>
  </si>
  <si>
    <t>LGS</t>
  </si>
  <si>
    <t>QP</t>
  </si>
  <si>
    <t>CIP-TOD</t>
  </si>
  <si>
    <t>MW</t>
  </si>
  <si>
    <t>OL</t>
  </si>
  <si>
    <t>SL</t>
  </si>
  <si>
    <t xml:space="preserve">       Total</t>
  </si>
  <si>
    <t>Rate</t>
  </si>
  <si>
    <t>Income</t>
  </si>
  <si>
    <t>ROR %</t>
  </si>
  <si>
    <t>Increase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</si>
  <si>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</si>
  <si>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</si>
  <si>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</si>
  <si>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</si>
  <si>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</si>
  <si>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</si>
  <si>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</si>
  <si>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</si>
  <si>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</si>
  <si>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Sales</t>
  </si>
  <si>
    <t>Percent</t>
  </si>
  <si>
    <t>(11)</t>
  </si>
  <si>
    <t xml:space="preserve">      Gross Rev Conversion Factor: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</si>
</sst>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%\ &quot;of&quot;"/>
    <numFmt numFmtId="165" formatCode="0.000000"/>
    <numFmt numFmtId="166" formatCode="_(* #,##0.0_);_(* \(#,##0.0\);&quot;&quot;;_(@_)"/>
    <numFmt numFmtId="167" formatCode="[Blue]#,##0,_);[Red]\(#,##0,\)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MS Sans Serif"/>
      <family val="2"/>
    </font>
    <font>
      <sz val="10"/>
      <name val="Arial Unicode MS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2"/>
      <name val="Arial MT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58">
    <xf numFmtId="0" fontId="0" fillId="0" borderId="0"/>
    <xf numFmtId="0" fontId="2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5" fillId="2" borderId="2" applyNumberFormat="0" applyAlignment="0" applyProtection="0"/>
    <xf numFmtId="0" fontId="16" fillId="2" borderId="2" applyNumberFormat="0" applyAlignment="0" applyProtection="0"/>
    <xf numFmtId="0" fontId="16" fillId="2" borderId="2" applyNumberFormat="0" applyAlignment="0" applyProtection="0"/>
    <xf numFmtId="0" fontId="16" fillId="2" borderId="2" applyNumberFormat="0" applyAlignment="0" applyProtection="0"/>
    <xf numFmtId="0" fontId="17" fillId="2" borderId="2" applyNumberFormat="0" applyAlignment="0" applyProtection="0"/>
    <xf numFmtId="0" fontId="18" fillId="10" borderId="3" applyNumberFormat="0" applyAlignment="0" applyProtection="0"/>
    <xf numFmtId="0" fontId="19" fillId="10" borderId="3" applyNumberFormat="0" applyAlignment="0" applyProtection="0"/>
    <xf numFmtId="0" fontId="19" fillId="10" borderId="3" applyNumberFormat="0" applyAlignment="0" applyProtection="0"/>
    <xf numFmtId="0" fontId="19" fillId="10" borderId="3" applyNumberFormat="0" applyAlignment="0" applyProtection="0"/>
    <xf numFmtId="0" fontId="20" fillId="26" borderId="3" applyNumberFormat="0" applyAlignment="0" applyProtection="0"/>
    <xf numFmtId="0" fontId="19" fillId="26" borderId="3" applyNumberFormat="0" applyAlignment="0" applyProtection="0"/>
    <xf numFmtId="0" fontId="18" fillId="26" borderId="3" applyNumberFormat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2" applyNumberFormat="0" applyAlignment="0" applyProtection="0"/>
    <xf numFmtId="0" fontId="46" fillId="9" borderId="2" applyNumberFormat="0" applyAlignment="0" applyProtection="0"/>
    <xf numFmtId="0" fontId="46" fillId="9" borderId="2" applyNumberFormat="0" applyAlignment="0" applyProtection="0"/>
    <xf numFmtId="0" fontId="46" fillId="9" borderId="2" applyNumberFormat="0" applyAlignment="0" applyProtection="0"/>
    <xf numFmtId="0" fontId="47" fillId="9" borderId="2" applyNumberFormat="0" applyAlignment="0" applyProtection="0"/>
    <xf numFmtId="41" fontId="48" fillId="0" borderId="0">
      <alignment horizontal="left"/>
    </xf>
    <xf numFmtId="0" fontId="49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0" applyNumberFormat="0" applyFill="0" applyAlignment="0" applyProtection="0"/>
    <xf numFmtId="0" fontId="52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/>
    <xf numFmtId="0" fontId="23" fillId="0" borderId="0"/>
    <xf numFmtId="37" fontId="56" fillId="0" borderId="0"/>
    <xf numFmtId="0" fontId="5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7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7" fontId="56" fillId="0" borderId="0"/>
    <xf numFmtId="0" fontId="4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57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3" fillId="0" borderId="0"/>
    <xf numFmtId="0" fontId="22" fillId="0" borderId="0"/>
    <xf numFmtId="0" fontId="23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4" fillId="5" borderId="11" applyNumberFormat="0" applyFont="0" applyAlignment="0" applyProtection="0"/>
    <xf numFmtId="0" fontId="4" fillId="5" borderId="2" applyNumberFormat="0" applyFont="0" applyAlignment="0" applyProtection="0"/>
    <xf numFmtId="0" fontId="4" fillId="5" borderId="11" applyNumberFormat="0" applyFont="0" applyAlignment="0" applyProtection="0"/>
    <xf numFmtId="0" fontId="4" fillId="5" borderId="11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11" applyNumberFormat="0" applyFont="0" applyAlignment="0" applyProtection="0"/>
    <xf numFmtId="0" fontId="4" fillId="5" borderId="11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11" applyNumberFormat="0" applyFont="0" applyAlignment="0" applyProtection="0"/>
    <xf numFmtId="0" fontId="4" fillId="5" borderId="11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0" fontId="4" fillId="5" borderId="2" applyNumberFormat="0" applyFont="0" applyAlignment="0" applyProtection="0"/>
    <xf numFmtId="43" fontId="46" fillId="0" borderId="0"/>
    <xf numFmtId="167" fontId="58" fillId="0" borderId="0"/>
    <xf numFmtId="0" fontId="59" fillId="2" borderId="12" applyNumberFormat="0" applyAlignment="0" applyProtection="0"/>
    <xf numFmtId="0" fontId="60" fillId="2" borderId="12" applyNumberFormat="0" applyAlignment="0" applyProtection="0"/>
    <xf numFmtId="0" fontId="60" fillId="2" borderId="12" applyNumberFormat="0" applyAlignment="0" applyProtection="0"/>
    <xf numFmtId="0" fontId="60" fillId="2" borderId="12" applyNumberFormat="0" applyAlignment="0" applyProtection="0"/>
    <xf numFmtId="0" fontId="61" fillId="2" borderId="12" applyNumberFormat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8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0" fontId="62" fillId="0" borderId="13">
      <alignment horizontal="center"/>
    </xf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2" fillId="27" borderId="0" applyNumberFormat="0" applyFont="0" applyBorder="0" applyAlignment="0" applyProtection="0"/>
    <xf numFmtId="0" fontId="22" fillId="27" borderId="0" applyNumberFormat="0" applyFont="0" applyBorder="0" applyAlignment="0" applyProtection="0"/>
    <xf numFmtId="0" fontId="22" fillId="27" borderId="0" applyNumberFormat="0" applyFont="0" applyBorder="0" applyAlignment="0" applyProtection="0"/>
    <xf numFmtId="0" fontId="22" fillId="27" borderId="0" applyNumberFormat="0" applyFont="0" applyBorder="0" applyAlignment="0" applyProtection="0"/>
    <xf numFmtId="0" fontId="22" fillId="27" borderId="0" applyNumberFormat="0" applyFont="0" applyBorder="0" applyAlignment="0" applyProtection="0"/>
    <xf numFmtId="0" fontId="22" fillId="27" borderId="0" applyNumberFormat="0" applyFont="0" applyBorder="0" applyAlignment="0" applyProtection="0"/>
    <xf numFmtId="0" fontId="22" fillId="27" borderId="0" applyNumberFormat="0" applyFont="0" applyBorder="0" applyAlignment="0" applyProtection="0"/>
    <xf numFmtId="0" fontId="22" fillId="27" borderId="0" applyNumberFormat="0" applyFont="0" applyBorder="0" applyAlignment="0" applyProtection="0"/>
    <xf numFmtId="0" fontId="22" fillId="27" borderId="0" applyNumberFormat="0" applyFon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37" fontId="4" fillId="0" borderId="0" xfId="1" applyNumberFormat="1" applyFont="1"/>
    <xf numFmtId="2" fontId="4" fillId="0" borderId="0" xfId="1" applyNumberFormat="1" applyFont="1"/>
    <xf numFmtId="10" fontId="4" fillId="0" borderId="0" xfId="1" applyNumberFormat="1" applyFont="1"/>
    <xf numFmtId="37" fontId="4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39" fontId="4" fillId="0" borderId="0" xfId="1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165" fontId="4" fillId="0" borderId="0" xfId="1" applyNumberFormat="1" applyFont="1"/>
    <xf numFmtId="0" fontId="3" fillId="0" borderId="1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164" fontId="3" fillId="0" borderId="1" xfId="1" applyNumberFormat="1" applyFont="1" applyBorder="1" applyAlignment="1">
      <alignment horizontal="center"/>
    </xf>
  </cellXfs>
  <cellStyles count="1058">
    <cellStyle name="20% - Accent1 2" xfId="2"/>
    <cellStyle name="20% - Accent1 2 2" xfId="3"/>
    <cellStyle name="20% - Accent1 3" xfId="4"/>
    <cellStyle name="20% - Accent1 4" xfId="5"/>
    <cellStyle name="20% - Accent1 5" xfId="6"/>
    <cellStyle name="20% - Accent1 6" xfId="7"/>
    <cellStyle name="20% - Accent1 7" xfId="8"/>
    <cellStyle name="20% - Accent1 8" xfId="9"/>
    <cellStyle name="20% - Accent2 2" xfId="10"/>
    <cellStyle name="20% - Accent2 2 2" xfId="11"/>
    <cellStyle name="20% - Accent2 3" xfId="12"/>
    <cellStyle name="20% - Accent2 4" xfId="13"/>
    <cellStyle name="20% - Accent2 5" xfId="14"/>
    <cellStyle name="20% - Accent2 6" xfId="15"/>
    <cellStyle name="20% - Accent3 2" xfId="16"/>
    <cellStyle name="20% - Accent3 2 2" xfId="17"/>
    <cellStyle name="20% - Accent3 3" xfId="18"/>
    <cellStyle name="20% - Accent3 4" xfId="19"/>
    <cellStyle name="20% - Accent3 5" xfId="20"/>
    <cellStyle name="20% - Accent3 6" xfId="21"/>
    <cellStyle name="20% - Accent3 7" xfId="22"/>
    <cellStyle name="20% - Accent3 8" xfId="23"/>
    <cellStyle name="20% - Accent4 2" xfId="24"/>
    <cellStyle name="20% - Accent4 2 2" xfId="25"/>
    <cellStyle name="20% - Accent4 3" xfId="26"/>
    <cellStyle name="20% - Accent4 4" xfId="27"/>
    <cellStyle name="20% - Accent4 5" xfId="28"/>
    <cellStyle name="20% - Accent4 6" xfId="29"/>
    <cellStyle name="20% - Accent4 7" xfId="30"/>
    <cellStyle name="20% - Accent4 8" xfId="31"/>
    <cellStyle name="20% - Accent5 2" xfId="32"/>
    <cellStyle name="20% - Accent5 2 2" xfId="33"/>
    <cellStyle name="20% - Accent5 3" xfId="34"/>
    <cellStyle name="20% - Accent5 4" xfId="35"/>
    <cellStyle name="20% - Accent5 5" xfId="36"/>
    <cellStyle name="20% - Accent5 6" xfId="37"/>
    <cellStyle name="20% - Accent6 2" xfId="38"/>
    <cellStyle name="20% - Accent6 2 2" xfId="39"/>
    <cellStyle name="20% - Accent6 3" xfId="40"/>
    <cellStyle name="20% - Accent6 4" xfId="41"/>
    <cellStyle name="20% - Accent6 5" xfId="42"/>
    <cellStyle name="20% - Accent6 6" xfId="43"/>
    <cellStyle name="40% - Accent1 2" xfId="44"/>
    <cellStyle name="40% - Accent1 2 2" xfId="45"/>
    <cellStyle name="40% - Accent1 3" xfId="46"/>
    <cellStyle name="40% - Accent1 4" xfId="47"/>
    <cellStyle name="40% - Accent1 5" xfId="48"/>
    <cellStyle name="40% - Accent1 6" xfId="49"/>
    <cellStyle name="40% - Accent1 7" xfId="50"/>
    <cellStyle name="40% - Accent1 8" xfId="51"/>
    <cellStyle name="40% - Accent2 2" xfId="52"/>
    <cellStyle name="40% - Accent2 2 2" xfId="53"/>
    <cellStyle name="40% - Accent2 3" xfId="54"/>
    <cellStyle name="40% - Accent2 4" xfId="55"/>
    <cellStyle name="40% - Accent2 5" xfId="56"/>
    <cellStyle name="40% - Accent2 6" xfId="57"/>
    <cellStyle name="40% - Accent3 2" xfId="58"/>
    <cellStyle name="40% - Accent3 2 2" xfId="59"/>
    <cellStyle name="40% - Accent3 3" xfId="60"/>
    <cellStyle name="40% - Accent3 4" xfId="61"/>
    <cellStyle name="40% - Accent3 5" xfId="62"/>
    <cellStyle name="40% - Accent3 6" xfId="63"/>
    <cellStyle name="40% - Accent3 7" xfId="64"/>
    <cellStyle name="40% - Accent3 8" xfId="65"/>
    <cellStyle name="40% - Accent4 2" xfId="66"/>
    <cellStyle name="40% - Accent4 2 2" xfId="67"/>
    <cellStyle name="40% - Accent4 3" xfId="68"/>
    <cellStyle name="40% - Accent4 4" xfId="69"/>
    <cellStyle name="40% - Accent4 5" xfId="70"/>
    <cellStyle name="40% - Accent4 6" xfId="71"/>
    <cellStyle name="40% - Accent4 7" xfId="72"/>
    <cellStyle name="40% - Accent4 8" xfId="73"/>
    <cellStyle name="40% - Accent5 2" xfId="74"/>
    <cellStyle name="40% - Accent5 2 2" xfId="75"/>
    <cellStyle name="40% - Accent5 3" xfId="76"/>
    <cellStyle name="40% - Accent5 4" xfId="77"/>
    <cellStyle name="40% - Accent5 5" xfId="78"/>
    <cellStyle name="40% - Accent5 6" xfId="79"/>
    <cellStyle name="40% - Accent6 2" xfId="80"/>
    <cellStyle name="40% - Accent6 2 2" xfId="81"/>
    <cellStyle name="40% - Accent6 3" xfId="82"/>
    <cellStyle name="40% - Accent6 4" xfId="83"/>
    <cellStyle name="40% - Accent6 5" xfId="84"/>
    <cellStyle name="40% - Accent6 6" xfId="85"/>
    <cellStyle name="40% - Accent6 7" xfId="86"/>
    <cellStyle name="40% - Accent6 8" xfId="87"/>
    <cellStyle name="60% - Accent1 2" xfId="88"/>
    <cellStyle name="60% - Accent1 3" xfId="89"/>
    <cellStyle name="60% - Accent1 4" xfId="90"/>
    <cellStyle name="60% - Accent1 5" xfId="91"/>
    <cellStyle name="60% - Accent1 6" xfId="92"/>
    <cellStyle name="60% - Accent1 7" xfId="93"/>
    <cellStyle name="60% - Accent1 8" xfId="94"/>
    <cellStyle name="60% - Accent2 2" xfId="95"/>
    <cellStyle name="60% - Accent2 3" xfId="96"/>
    <cellStyle name="60% - Accent2 4" xfId="97"/>
    <cellStyle name="60% - Accent2 5" xfId="98"/>
    <cellStyle name="60% - Accent2 6" xfId="99"/>
    <cellStyle name="60% - Accent3 2" xfId="100"/>
    <cellStyle name="60% - Accent3 3" xfId="101"/>
    <cellStyle name="60% - Accent3 4" xfId="102"/>
    <cellStyle name="60% - Accent3 5" xfId="103"/>
    <cellStyle name="60% - Accent3 6" xfId="104"/>
    <cellStyle name="60% - Accent3 7" xfId="105"/>
    <cellStyle name="60% - Accent3 8" xfId="106"/>
    <cellStyle name="60% - Accent4 2" xfId="107"/>
    <cellStyle name="60% - Accent4 3" xfId="108"/>
    <cellStyle name="60% - Accent4 4" xfId="109"/>
    <cellStyle name="60% - Accent4 5" xfId="110"/>
    <cellStyle name="60% - Accent4 6" xfId="111"/>
    <cellStyle name="60% - Accent4 7" xfId="112"/>
    <cellStyle name="60% - Accent4 8" xfId="113"/>
    <cellStyle name="60% - Accent5 2" xfId="114"/>
    <cellStyle name="60% - Accent5 3" xfId="115"/>
    <cellStyle name="60% - Accent5 4" xfId="116"/>
    <cellStyle name="60% - Accent5 5" xfId="117"/>
    <cellStyle name="60% - Accent5 6" xfId="118"/>
    <cellStyle name="60% - Accent6 2" xfId="119"/>
    <cellStyle name="60% - Accent6 3" xfId="120"/>
    <cellStyle name="60% - Accent6 4" xfId="121"/>
    <cellStyle name="60% - Accent6 5" xfId="122"/>
    <cellStyle name="60% - Accent6 6" xfId="123"/>
    <cellStyle name="60% - Accent6 7" xfId="124"/>
    <cellStyle name="60% - Accent6 8" xfId="125"/>
    <cellStyle name="Accent1 2" xfId="126"/>
    <cellStyle name="Accent1 3" xfId="127"/>
    <cellStyle name="Accent1 4" xfId="128"/>
    <cellStyle name="Accent1 5" xfId="129"/>
    <cellStyle name="Accent1 6" xfId="130"/>
    <cellStyle name="Accent1 7" xfId="131"/>
    <cellStyle name="Accent1 8" xfId="132"/>
    <cellStyle name="Accent2 2" xfId="133"/>
    <cellStyle name="Accent2 3" xfId="134"/>
    <cellStyle name="Accent2 4" xfId="135"/>
    <cellStyle name="Accent2 5" xfId="136"/>
    <cellStyle name="Accent2 6" xfId="137"/>
    <cellStyle name="Accent3 2" xfId="138"/>
    <cellStyle name="Accent3 3" xfId="139"/>
    <cellStyle name="Accent3 4" xfId="140"/>
    <cellStyle name="Accent3 5" xfId="141"/>
    <cellStyle name="Accent3 6" xfId="142"/>
    <cellStyle name="Accent4 2" xfId="143"/>
    <cellStyle name="Accent4 3" xfId="144"/>
    <cellStyle name="Accent4 4" xfId="145"/>
    <cellStyle name="Accent4 5" xfId="146"/>
    <cellStyle name="Accent4 6" xfId="147"/>
    <cellStyle name="Accent4 7" xfId="148"/>
    <cellStyle name="Accent4 8" xfId="149"/>
    <cellStyle name="Accent5 2" xfId="150"/>
    <cellStyle name="Accent5 3" xfId="151"/>
    <cellStyle name="Accent5 4" xfId="152"/>
    <cellStyle name="Accent5 5" xfId="153"/>
    <cellStyle name="Accent5 6" xfId="154"/>
    <cellStyle name="Accent6 2" xfId="155"/>
    <cellStyle name="Accent6 3" xfId="156"/>
    <cellStyle name="Accent6 4" xfId="157"/>
    <cellStyle name="Accent6 5" xfId="158"/>
    <cellStyle name="Accent6 6" xfId="159"/>
    <cellStyle name="Bad 2" xfId="160"/>
    <cellStyle name="Bad 3" xfId="161"/>
    <cellStyle name="Bad 4" xfId="162"/>
    <cellStyle name="Bad 5" xfId="163"/>
    <cellStyle name="Bad 6" xfId="164"/>
    <cellStyle name="Bad 7" xfId="165"/>
    <cellStyle name="Bad 8" xfId="166"/>
    <cellStyle name="Calculation 2" xfId="167"/>
    <cellStyle name="Calculation 3" xfId="168"/>
    <cellStyle name="Calculation 4" xfId="169"/>
    <cellStyle name="Calculation 5" xfId="170"/>
    <cellStyle name="Calculation 6" xfId="171"/>
    <cellStyle name="Check Cell 2" xfId="172"/>
    <cellStyle name="Check Cell 3" xfId="173"/>
    <cellStyle name="Check Cell 4" xfId="174"/>
    <cellStyle name="Check Cell 5" xfId="175"/>
    <cellStyle name="Check Cell 6" xfId="176"/>
    <cellStyle name="Check Cell 7" xfId="177"/>
    <cellStyle name="Check Cell 8" xfId="178"/>
    <cellStyle name="Comma 10" xfId="179"/>
    <cellStyle name="Comma 11" xfId="180"/>
    <cellStyle name="Comma 12" xfId="181"/>
    <cellStyle name="Comma 13" xfId="182"/>
    <cellStyle name="Comma 14" xfId="183"/>
    <cellStyle name="Comma 15" xfId="184"/>
    <cellStyle name="Comma 16" xfId="185"/>
    <cellStyle name="Comma 17" xfId="186"/>
    <cellStyle name="Comma 17 2" xfId="187"/>
    <cellStyle name="Comma 17 2 2" xfId="188"/>
    <cellStyle name="Comma 17 2 2 2" xfId="189"/>
    <cellStyle name="Comma 17 2 2 2 2" xfId="190"/>
    <cellStyle name="Comma 17 2 2 3" xfId="191"/>
    <cellStyle name="Comma 17 2 3" xfId="192"/>
    <cellStyle name="Comma 17 2 3 2" xfId="193"/>
    <cellStyle name="Comma 17 2 4" xfId="194"/>
    <cellStyle name="Comma 17 3" xfId="195"/>
    <cellStyle name="Comma 17 3 2" xfId="196"/>
    <cellStyle name="Comma 17 3 2 2" xfId="197"/>
    <cellStyle name="Comma 17 3 2 2 2" xfId="198"/>
    <cellStyle name="Comma 17 3 2 3" xfId="199"/>
    <cellStyle name="Comma 17 3 3" xfId="200"/>
    <cellStyle name="Comma 17 3 3 2" xfId="201"/>
    <cellStyle name="Comma 17 3 4" xfId="202"/>
    <cellStyle name="Comma 17 4" xfId="203"/>
    <cellStyle name="Comma 17 4 2" xfId="204"/>
    <cellStyle name="Comma 17 4 2 2" xfId="205"/>
    <cellStyle name="Comma 17 4 3" xfId="206"/>
    <cellStyle name="Comma 17 5" xfId="207"/>
    <cellStyle name="Comma 17 5 2" xfId="208"/>
    <cellStyle name="Comma 17 6" xfId="209"/>
    <cellStyle name="Comma 18" xfId="210"/>
    <cellStyle name="Comma 19" xfId="211"/>
    <cellStyle name="Comma 2" xfId="212"/>
    <cellStyle name="Comma 2 2" xfId="213"/>
    <cellStyle name="Comma 2 2 2" xfId="214"/>
    <cellStyle name="Comma 2 2 2 2" xfId="215"/>
    <cellStyle name="Comma 2 2 3" xfId="216"/>
    <cellStyle name="Comma 2 2 3 2" xfId="217"/>
    <cellStyle name="Comma 2 2 3 3" xfId="218"/>
    <cellStyle name="Comma 2 2 4" xfId="219"/>
    <cellStyle name="Comma 2 2 4 2" xfId="220"/>
    <cellStyle name="Comma 2 2 5" xfId="221"/>
    <cellStyle name="Comma 2 2 6" xfId="222"/>
    <cellStyle name="Comma 2 3" xfId="223"/>
    <cellStyle name="Comma 2 3 2" xfId="224"/>
    <cellStyle name="Comma 2 3 2 2" xfId="225"/>
    <cellStyle name="Comma 2 3 3" xfId="226"/>
    <cellStyle name="Comma 2 3 3 2" xfId="227"/>
    <cellStyle name="Comma 2 3 4" xfId="228"/>
    <cellStyle name="Comma 2 3 4 2" xfId="229"/>
    <cellStyle name="Comma 2 4" xfId="230"/>
    <cellStyle name="Comma 2 4 2" xfId="231"/>
    <cellStyle name="Comma 2 4 3" xfId="232"/>
    <cellStyle name="Comma 2 5" xfId="233"/>
    <cellStyle name="Comma 2 5 2" xfId="234"/>
    <cellStyle name="Comma 2 6" xfId="235"/>
    <cellStyle name="Comma 2 6 2" xfId="236"/>
    <cellStyle name="Comma 2 7" xfId="237"/>
    <cellStyle name="Comma 2 8" xfId="238"/>
    <cellStyle name="Comma 2 9" xfId="239"/>
    <cellStyle name="Comma 2_Allocators" xfId="240"/>
    <cellStyle name="Comma 20" xfId="241"/>
    <cellStyle name="Comma 20 2" xfId="242"/>
    <cellStyle name="Comma 20 2 2" xfId="243"/>
    <cellStyle name="Comma 20 2 2 2" xfId="244"/>
    <cellStyle name="Comma 20 2 2 2 2" xfId="245"/>
    <cellStyle name="Comma 20 2 2 3" xfId="246"/>
    <cellStyle name="Comma 20 2 3" xfId="247"/>
    <cellStyle name="Comma 20 2 3 2" xfId="248"/>
    <cellStyle name="Comma 20 2 4" xfId="249"/>
    <cellStyle name="Comma 20 3" xfId="250"/>
    <cellStyle name="Comma 20 3 2" xfId="251"/>
    <cellStyle name="Comma 20 3 2 2" xfId="252"/>
    <cellStyle name="Comma 20 3 2 2 2" xfId="253"/>
    <cellStyle name="Comma 20 3 2 3" xfId="254"/>
    <cellStyle name="Comma 20 3 3" xfId="255"/>
    <cellStyle name="Comma 20 3 3 2" xfId="256"/>
    <cellStyle name="Comma 20 3 4" xfId="257"/>
    <cellStyle name="Comma 20 4" xfId="258"/>
    <cellStyle name="Comma 20 4 2" xfId="259"/>
    <cellStyle name="Comma 20 4 2 2" xfId="260"/>
    <cellStyle name="Comma 20 4 3" xfId="261"/>
    <cellStyle name="Comma 20 5" xfId="262"/>
    <cellStyle name="Comma 20 5 2" xfId="263"/>
    <cellStyle name="Comma 20 6" xfId="264"/>
    <cellStyle name="Comma 3" xfId="265"/>
    <cellStyle name="Comma 3 10" xfId="266"/>
    <cellStyle name="Comma 3 10 2" xfId="267"/>
    <cellStyle name="Comma 3 10 2 2" xfId="268"/>
    <cellStyle name="Comma 3 10 2 2 2" xfId="269"/>
    <cellStyle name="Comma 3 10 2 2 2 2" xfId="270"/>
    <cellStyle name="Comma 3 10 2 2 3" xfId="271"/>
    <cellStyle name="Comma 3 10 2 3" xfId="272"/>
    <cellStyle name="Comma 3 10 2 3 2" xfId="273"/>
    <cellStyle name="Comma 3 10 2 4" xfId="274"/>
    <cellStyle name="Comma 3 10 3" xfId="275"/>
    <cellStyle name="Comma 3 10 3 2" xfId="276"/>
    <cellStyle name="Comma 3 10 3 2 2" xfId="277"/>
    <cellStyle name="Comma 3 10 3 2 2 2" xfId="278"/>
    <cellStyle name="Comma 3 10 3 2 3" xfId="279"/>
    <cellStyle name="Comma 3 10 3 3" xfId="280"/>
    <cellStyle name="Comma 3 10 3 3 2" xfId="281"/>
    <cellStyle name="Comma 3 10 3 4" xfId="282"/>
    <cellStyle name="Comma 3 10 4" xfId="283"/>
    <cellStyle name="Comma 3 10 4 2" xfId="284"/>
    <cellStyle name="Comma 3 10 4 2 2" xfId="285"/>
    <cellStyle name="Comma 3 10 4 3" xfId="286"/>
    <cellStyle name="Comma 3 10 5" xfId="287"/>
    <cellStyle name="Comma 3 10 5 2" xfId="288"/>
    <cellStyle name="Comma 3 10 6" xfId="289"/>
    <cellStyle name="Comma 3 11" xfId="290"/>
    <cellStyle name="Comma 3 12" xfId="291"/>
    <cellStyle name="Comma 3 12 2" xfId="292"/>
    <cellStyle name="Comma 3 12 2 2" xfId="293"/>
    <cellStyle name="Comma 3 12 2 2 2" xfId="294"/>
    <cellStyle name="Comma 3 12 2 3" xfId="295"/>
    <cellStyle name="Comma 3 12 3" xfId="296"/>
    <cellStyle name="Comma 3 12 3 2" xfId="297"/>
    <cellStyle name="Comma 3 12 4" xfId="298"/>
    <cellStyle name="Comma 3 2" xfId="299"/>
    <cellStyle name="Comma 3 2 2" xfId="300"/>
    <cellStyle name="Comma 3 3" xfId="301"/>
    <cellStyle name="Comma 3 3 2" xfId="302"/>
    <cellStyle name="Comma 3 4" xfId="303"/>
    <cellStyle name="Comma 3 4 2" xfId="304"/>
    <cellStyle name="Comma 3 4 2 2" xfId="305"/>
    <cellStyle name="Comma 3 4 2 2 2" xfId="306"/>
    <cellStyle name="Comma 3 4 2 2 2 2" xfId="307"/>
    <cellStyle name="Comma 3 4 2 2 3" xfId="308"/>
    <cellStyle name="Comma 3 4 2 3" xfId="309"/>
    <cellStyle name="Comma 3 4 2 3 2" xfId="310"/>
    <cellStyle name="Comma 3 4 2 4" xfId="311"/>
    <cellStyle name="Comma 3 4 2 5" xfId="312"/>
    <cellStyle name="Comma 3 4 3" xfId="313"/>
    <cellStyle name="Comma 3 4 3 2" xfId="314"/>
    <cellStyle name="Comma 3 4 3 2 2" xfId="315"/>
    <cellStyle name="Comma 3 4 3 2 2 2" xfId="316"/>
    <cellStyle name="Comma 3 4 3 2 3" xfId="317"/>
    <cellStyle name="Comma 3 4 3 3" xfId="318"/>
    <cellStyle name="Comma 3 4 3 3 2" xfId="319"/>
    <cellStyle name="Comma 3 4 3 4" xfId="320"/>
    <cellStyle name="Comma 3 4 4" xfId="321"/>
    <cellStyle name="Comma 3 4 4 2" xfId="322"/>
    <cellStyle name="Comma 3 4 4 2 2" xfId="323"/>
    <cellStyle name="Comma 3 4 4 3" xfId="324"/>
    <cellStyle name="Comma 3 4 5" xfId="325"/>
    <cellStyle name="Comma 3 4 5 2" xfId="326"/>
    <cellStyle name="Comma 3 4 6" xfId="327"/>
    <cellStyle name="Comma 3 4 7" xfId="328"/>
    <cellStyle name="Comma 3 5" xfId="329"/>
    <cellStyle name="Comma 3 5 2" xfId="330"/>
    <cellStyle name="Comma 3 5 2 2" xfId="331"/>
    <cellStyle name="Comma 3 5 2 2 2" xfId="332"/>
    <cellStyle name="Comma 3 5 2 2 2 2" xfId="333"/>
    <cellStyle name="Comma 3 5 2 2 3" xfId="334"/>
    <cellStyle name="Comma 3 5 2 3" xfId="335"/>
    <cellStyle name="Comma 3 5 2 3 2" xfId="336"/>
    <cellStyle name="Comma 3 5 2 4" xfId="337"/>
    <cellStyle name="Comma 3 5 2 5" xfId="338"/>
    <cellStyle name="Comma 3 5 3" xfId="339"/>
    <cellStyle name="Comma 3 5 3 2" xfId="340"/>
    <cellStyle name="Comma 3 5 3 2 2" xfId="341"/>
    <cellStyle name="Comma 3 5 3 2 2 2" xfId="342"/>
    <cellStyle name="Comma 3 5 3 2 3" xfId="343"/>
    <cellStyle name="Comma 3 5 3 3" xfId="344"/>
    <cellStyle name="Comma 3 5 3 3 2" xfId="345"/>
    <cellStyle name="Comma 3 5 3 4" xfId="346"/>
    <cellStyle name="Comma 3 5 4" xfId="347"/>
    <cellStyle name="Comma 3 5 4 2" xfId="348"/>
    <cellStyle name="Comma 3 5 4 2 2" xfId="349"/>
    <cellStyle name="Comma 3 5 4 3" xfId="350"/>
    <cellStyle name="Comma 3 5 5" xfId="351"/>
    <cellStyle name="Comma 3 5 5 2" xfId="352"/>
    <cellStyle name="Comma 3 5 6" xfId="353"/>
    <cellStyle name="Comma 3 5 7" xfId="354"/>
    <cellStyle name="Comma 3 6" xfId="355"/>
    <cellStyle name="Comma 3 6 2" xfId="356"/>
    <cellStyle name="Comma 3 6 2 2" xfId="357"/>
    <cellStyle name="Comma 3 6 2 2 2" xfId="358"/>
    <cellStyle name="Comma 3 6 2 2 2 2" xfId="359"/>
    <cellStyle name="Comma 3 6 2 2 3" xfId="360"/>
    <cellStyle name="Comma 3 6 2 3" xfId="361"/>
    <cellStyle name="Comma 3 6 2 3 2" xfId="362"/>
    <cellStyle name="Comma 3 6 2 4" xfId="363"/>
    <cellStyle name="Comma 3 6 3" xfId="364"/>
    <cellStyle name="Comma 3 6 3 2" xfId="365"/>
    <cellStyle name="Comma 3 6 3 2 2" xfId="366"/>
    <cellStyle name="Comma 3 6 3 2 2 2" xfId="367"/>
    <cellStyle name="Comma 3 6 3 2 3" xfId="368"/>
    <cellStyle name="Comma 3 6 3 3" xfId="369"/>
    <cellStyle name="Comma 3 6 3 3 2" xfId="370"/>
    <cellStyle name="Comma 3 6 3 4" xfId="371"/>
    <cellStyle name="Comma 3 6 4" xfId="372"/>
    <cellStyle name="Comma 3 6 4 2" xfId="373"/>
    <cellStyle name="Comma 3 6 4 2 2" xfId="374"/>
    <cellStyle name="Comma 3 6 4 3" xfId="375"/>
    <cellStyle name="Comma 3 6 5" xfId="376"/>
    <cellStyle name="Comma 3 6 5 2" xfId="377"/>
    <cellStyle name="Comma 3 6 6" xfId="378"/>
    <cellStyle name="Comma 3 6 7" xfId="379"/>
    <cellStyle name="Comma 3 7" xfId="380"/>
    <cellStyle name="Comma 3 7 2" xfId="381"/>
    <cellStyle name="Comma 3 7 2 2" xfId="382"/>
    <cellStyle name="Comma 3 7 2 2 2" xfId="383"/>
    <cellStyle name="Comma 3 7 2 2 2 2" xfId="384"/>
    <cellStyle name="Comma 3 7 2 2 3" xfId="385"/>
    <cellStyle name="Comma 3 7 2 3" xfId="386"/>
    <cellStyle name="Comma 3 7 2 3 2" xfId="387"/>
    <cellStyle name="Comma 3 7 2 4" xfId="388"/>
    <cellStyle name="Comma 3 7 3" xfId="389"/>
    <cellStyle name="Comma 3 7 3 2" xfId="390"/>
    <cellStyle name="Comma 3 7 3 2 2" xfId="391"/>
    <cellStyle name="Comma 3 7 3 2 2 2" xfId="392"/>
    <cellStyle name="Comma 3 7 3 2 3" xfId="393"/>
    <cellStyle name="Comma 3 7 3 3" xfId="394"/>
    <cellStyle name="Comma 3 7 3 3 2" xfId="395"/>
    <cellStyle name="Comma 3 7 3 4" xfId="396"/>
    <cellStyle name="Comma 3 7 4" xfId="397"/>
    <cellStyle name="Comma 3 7 4 2" xfId="398"/>
    <cellStyle name="Comma 3 7 4 2 2" xfId="399"/>
    <cellStyle name="Comma 3 7 4 3" xfId="400"/>
    <cellStyle name="Comma 3 7 5" xfId="401"/>
    <cellStyle name="Comma 3 7 5 2" xfId="402"/>
    <cellStyle name="Comma 3 7 6" xfId="403"/>
    <cellStyle name="Comma 3 8" xfId="404"/>
    <cellStyle name="Comma 3 8 2" xfId="405"/>
    <cellStyle name="Comma 3 8 2 2" xfId="406"/>
    <cellStyle name="Comma 3 8 2 2 2" xfId="407"/>
    <cellStyle name="Comma 3 8 2 2 2 2" xfId="408"/>
    <cellStyle name="Comma 3 8 2 2 3" xfId="409"/>
    <cellStyle name="Comma 3 8 2 3" xfId="410"/>
    <cellStyle name="Comma 3 8 2 3 2" xfId="411"/>
    <cellStyle name="Comma 3 8 2 4" xfId="412"/>
    <cellStyle name="Comma 3 8 3" xfId="413"/>
    <cellStyle name="Comma 3 8 3 2" xfId="414"/>
    <cellStyle name="Comma 3 8 3 2 2" xfId="415"/>
    <cellStyle name="Comma 3 8 3 2 2 2" xfId="416"/>
    <cellStyle name="Comma 3 8 3 2 3" xfId="417"/>
    <cellStyle name="Comma 3 8 3 3" xfId="418"/>
    <cellStyle name="Comma 3 8 3 3 2" xfId="419"/>
    <cellStyle name="Comma 3 8 3 4" xfId="420"/>
    <cellStyle name="Comma 3 8 4" xfId="421"/>
    <cellStyle name="Comma 3 8 4 2" xfId="422"/>
    <cellStyle name="Comma 3 8 4 2 2" xfId="423"/>
    <cellStyle name="Comma 3 8 4 3" xfId="424"/>
    <cellStyle name="Comma 3 8 5" xfId="425"/>
    <cellStyle name="Comma 3 8 5 2" xfId="426"/>
    <cellStyle name="Comma 3 8 6" xfId="427"/>
    <cellStyle name="Comma 3 9" xfId="428"/>
    <cellStyle name="Comma 3 9 2" xfId="429"/>
    <cellStyle name="Comma 3 9 2 2" xfId="430"/>
    <cellStyle name="Comma 3 9 2 2 2" xfId="431"/>
    <cellStyle name="Comma 3 9 2 2 2 2" xfId="432"/>
    <cellStyle name="Comma 3 9 2 2 3" xfId="433"/>
    <cellStyle name="Comma 3 9 2 3" xfId="434"/>
    <cellStyle name="Comma 3 9 2 3 2" xfId="435"/>
    <cellStyle name="Comma 3 9 2 4" xfId="436"/>
    <cellStyle name="Comma 3 9 3" xfId="437"/>
    <cellStyle name="Comma 3 9 3 2" xfId="438"/>
    <cellStyle name="Comma 3 9 3 2 2" xfId="439"/>
    <cellStyle name="Comma 3 9 3 2 2 2" xfId="440"/>
    <cellStyle name="Comma 3 9 3 2 3" xfId="441"/>
    <cellStyle name="Comma 3 9 3 3" xfId="442"/>
    <cellStyle name="Comma 3 9 3 3 2" xfId="443"/>
    <cellStyle name="Comma 3 9 3 4" xfId="444"/>
    <cellStyle name="Comma 3 9 4" xfId="445"/>
    <cellStyle name="Comma 3 9 4 2" xfId="446"/>
    <cellStyle name="Comma 3 9 4 2 2" xfId="447"/>
    <cellStyle name="Comma 3 9 4 3" xfId="448"/>
    <cellStyle name="Comma 3 9 5" xfId="449"/>
    <cellStyle name="Comma 3 9 5 2" xfId="450"/>
    <cellStyle name="Comma 3 9 6" xfId="451"/>
    <cellStyle name="Comma 4" xfId="452"/>
    <cellStyle name="Comma 4 2" xfId="453"/>
    <cellStyle name="Comma 4 2 2" xfId="454"/>
    <cellStyle name="Comma 4 3" xfId="455"/>
    <cellStyle name="Comma 5" xfId="456"/>
    <cellStyle name="Comma 6" xfId="457"/>
    <cellStyle name="Comma 6 2" xfId="458"/>
    <cellStyle name="Comma 7" xfId="459"/>
    <cellStyle name="Comma 7 2" xfId="460"/>
    <cellStyle name="Comma 7 2 2" xfId="461"/>
    <cellStyle name="Comma 7 3" xfId="462"/>
    <cellStyle name="Comma 8" xfId="463"/>
    <cellStyle name="Comma 8 2" xfId="464"/>
    <cellStyle name="Comma 9" xfId="465"/>
    <cellStyle name="CommaBlank" xfId="466"/>
    <cellStyle name="CommaBlank 2" xfId="467"/>
    <cellStyle name="Currency 10" xfId="468"/>
    <cellStyle name="Currency 10 2" xfId="469"/>
    <cellStyle name="Currency 10 2 2" xfId="470"/>
    <cellStyle name="Currency 10 2 2 2" xfId="471"/>
    <cellStyle name="Currency 10 2 2 2 2" xfId="472"/>
    <cellStyle name="Currency 10 2 2 3" xfId="473"/>
    <cellStyle name="Currency 10 2 3" xfId="474"/>
    <cellStyle name="Currency 10 2 3 2" xfId="475"/>
    <cellStyle name="Currency 10 2 4" xfId="476"/>
    <cellStyle name="Currency 10 3" xfId="477"/>
    <cellStyle name="Currency 10 3 2" xfId="478"/>
    <cellStyle name="Currency 10 3 2 2" xfId="479"/>
    <cellStyle name="Currency 10 3 2 2 2" xfId="480"/>
    <cellStyle name="Currency 10 3 2 3" xfId="481"/>
    <cellStyle name="Currency 10 3 3" xfId="482"/>
    <cellStyle name="Currency 10 3 3 2" xfId="483"/>
    <cellStyle name="Currency 10 3 4" xfId="484"/>
    <cellStyle name="Currency 10 4" xfId="485"/>
    <cellStyle name="Currency 10 4 2" xfId="486"/>
    <cellStyle name="Currency 10 4 2 2" xfId="487"/>
    <cellStyle name="Currency 10 4 3" xfId="488"/>
    <cellStyle name="Currency 10 5" xfId="489"/>
    <cellStyle name="Currency 10 5 2" xfId="490"/>
    <cellStyle name="Currency 10 6" xfId="491"/>
    <cellStyle name="Currency 2" xfId="492"/>
    <cellStyle name="Currency 2 2" xfId="493"/>
    <cellStyle name="Currency 2 2 2" xfId="494"/>
    <cellStyle name="Currency 2 2 3" xfId="495"/>
    <cellStyle name="Currency 2 3" xfId="496"/>
    <cellStyle name="Currency 2 3 2" xfId="497"/>
    <cellStyle name="Currency 2 3 3" xfId="498"/>
    <cellStyle name="Currency 2 4" xfId="499"/>
    <cellStyle name="Currency 2 4 2" xfId="500"/>
    <cellStyle name="Currency 2 5" xfId="501"/>
    <cellStyle name="Currency 2 6" xfId="502"/>
    <cellStyle name="Currency 3" xfId="503"/>
    <cellStyle name="Currency 3 2" xfId="504"/>
    <cellStyle name="Currency 3 3" xfId="505"/>
    <cellStyle name="Currency 3 4" xfId="506"/>
    <cellStyle name="Currency 3 5" xfId="507"/>
    <cellStyle name="Currency 3 6" xfId="508"/>
    <cellStyle name="Currency 4" xfId="509"/>
    <cellStyle name="Currency 4 2" xfId="510"/>
    <cellStyle name="Currency 4 3" xfId="511"/>
    <cellStyle name="Currency 4 4" xfId="512"/>
    <cellStyle name="Currency 4 5" xfId="513"/>
    <cellStyle name="Currency 5" xfId="514"/>
    <cellStyle name="Currency 6" xfId="515"/>
    <cellStyle name="Currency 7" xfId="516"/>
    <cellStyle name="Currency 8" xfId="517"/>
    <cellStyle name="Currency 9" xfId="518"/>
    <cellStyle name="Explanatory Text 2" xfId="519"/>
    <cellStyle name="Explanatory Text 3" xfId="520"/>
    <cellStyle name="Explanatory Text 4" xfId="521"/>
    <cellStyle name="Explanatory Text 5" xfId="522"/>
    <cellStyle name="Explanatory Text 6" xfId="523"/>
    <cellStyle name="Good 2" xfId="524"/>
    <cellStyle name="Good 3" xfId="525"/>
    <cellStyle name="Good 4" xfId="526"/>
    <cellStyle name="Good 5" xfId="527"/>
    <cellStyle name="Good 6" xfId="528"/>
    <cellStyle name="Heading 1 2" xfId="529"/>
    <cellStyle name="Heading 1 3" xfId="530"/>
    <cellStyle name="Heading 1 4" xfId="531"/>
    <cellStyle name="Heading 1 5" xfId="532"/>
    <cellStyle name="Heading 1 6" xfId="533"/>
    <cellStyle name="Heading 1 7" xfId="534"/>
    <cellStyle name="Heading 1 8" xfId="535"/>
    <cellStyle name="Heading 2 2" xfId="536"/>
    <cellStyle name="Heading 2 3" xfId="537"/>
    <cellStyle name="Heading 2 4" xfId="538"/>
    <cellStyle name="Heading 2 5" xfId="539"/>
    <cellStyle name="Heading 2 6" xfId="540"/>
    <cellStyle name="Heading 2 7" xfId="541"/>
    <cellStyle name="Heading 2 8" xfId="542"/>
    <cellStyle name="Heading 3 2" xfId="543"/>
    <cellStyle name="Heading 3 3" xfId="544"/>
    <cellStyle name="Heading 3 4" xfId="545"/>
    <cellStyle name="Heading 3 5" xfId="546"/>
    <cellStyle name="Heading 3 6" xfId="547"/>
    <cellStyle name="Heading 3 7" xfId="548"/>
    <cellStyle name="Heading 3 8" xfId="549"/>
    <cellStyle name="Heading 4 2" xfId="550"/>
    <cellStyle name="Heading 4 3" xfId="551"/>
    <cellStyle name="Heading 4 4" xfId="552"/>
    <cellStyle name="Heading 4 5" xfId="553"/>
    <cellStyle name="Heading 4 6" xfId="554"/>
    <cellStyle name="Heading 4 7" xfId="555"/>
    <cellStyle name="Heading 4 8" xfId="556"/>
    <cellStyle name="Input 2" xfId="557"/>
    <cellStyle name="Input 3" xfId="558"/>
    <cellStyle name="Input 4" xfId="559"/>
    <cellStyle name="Input 5" xfId="560"/>
    <cellStyle name="Input 6" xfId="561"/>
    <cellStyle name="kirkdollars" xfId="562"/>
    <cellStyle name="Linked Cell 2" xfId="563"/>
    <cellStyle name="Linked Cell 3" xfId="564"/>
    <cellStyle name="Linked Cell 4" xfId="565"/>
    <cellStyle name="Linked Cell 5" xfId="566"/>
    <cellStyle name="Linked Cell 6" xfId="567"/>
    <cellStyle name="Neutral 2" xfId="568"/>
    <cellStyle name="Neutral 3" xfId="569"/>
    <cellStyle name="Neutral 4" xfId="570"/>
    <cellStyle name="Neutral 5" xfId="571"/>
    <cellStyle name="Neutral 6" xfId="572"/>
    <cellStyle name="Normal" xfId="0" builtinId="0"/>
    <cellStyle name="Normal 10" xfId="573"/>
    <cellStyle name="Normal 11" xfId="574"/>
    <cellStyle name="Normal 12" xfId="575"/>
    <cellStyle name="Normal 13" xfId="576"/>
    <cellStyle name="Normal 14" xfId="577"/>
    <cellStyle name="Normal 15" xfId="578"/>
    <cellStyle name="Normal 15 2" xfId="579"/>
    <cellStyle name="Normal 15 2 2" xfId="580"/>
    <cellStyle name="Normal 15 2 2 2" xfId="581"/>
    <cellStyle name="Normal 15 2 2 2 2" xfId="582"/>
    <cellStyle name="Normal 15 2 2 3" xfId="583"/>
    <cellStyle name="Normal 15 2 3" xfId="584"/>
    <cellStyle name="Normal 15 2 3 2" xfId="585"/>
    <cellStyle name="Normal 15 2 4" xfId="586"/>
    <cellStyle name="Normal 15 3" xfId="587"/>
    <cellStyle name="Normal 15 3 2" xfId="588"/>
    <cellStyle name="Normal 15 3 2 2" xfId="589"/>
    <cellStyle name="Normal 15 3 2 2 2" xfId="590"/>
    <cellStyle name="Normal 15 3 2 3" xfId="591"/>
    <cellStyle name="Normal 15 3 3" xfId="592"/>
    <cellStyle name="Normal 15 3 3 2" xfId="593"/>
    <cellStyle name="Normal 15 3 4" xfId="594"/>
    <cellStyle name="Normal 15 4" xfId="595"/>
    <cellStyle name="Normal 15 4 2" xfId="596"/>
    <cellStyle name="Normal 15 4 2 2" xfId="597"/>
    <cellStyle name="Normal 15 4 3" xfId="598"/>
    <cellStyle name="Normal 15 5" xfId="599"/>
    <cellStyle name="Normal 15 5 2" xfId="600"/>
    <cellStyle name="Normal 15 6" xfId="601"/>
    <cellStyle name="Normal 16" xfId="602"/>
    <cellStyle name="Normal 17" xfId="603"/>
    <cellStyle name="Normal 18" xfId="604"/>
    <cellStyle name="Normal 19" xfId="605"/>
    <cellStyle name="Normal 2" xfId="606"/>
    <cellStyle name="Normal 2 2" xfId="607"/>
    <cellStyle name="Normal 2 2 2" xfId="608"/>
    <cellStyle name="Normal 2 2 2 2" xfId="609"/>
    <cellStyle name="Normal 2 2 3" xfId="610"/>
    <cellStyle name="Normal 2 2 3 2" xfId="611"/>
    <cellStyle name="Normal 2 2 4" xfId="612"/>
    <cellStyle name="Normal 2 2 4 2" xfId="613"/>
    <cellStyle name="Normal 2 2 5" xfId="614"/>
    <cellStyle name="Normal 2 2 6" xfId="615"/>
    <cellStyle name="Normal 2 3" xfId="616"/>
    <cellStyle name="Normal 2 3 2" xfId="617"/>
    <cellStyle name="Normal 2 3 2 2" xfId="618"/>
    <cellStyle name="Normal 2 3 3" xfId="619"/>
    <cellStyle name="Normal 2 3 3 2" xfId="620"/>
    <cellStyle name="Normal 2 3 4" xfId="621"/>
    <cellStyle name="Normal 2 3 4 2" xfId="622"/>
    <cellStyle name="Normal 2 4" xfId="623"/>
    <cellStyle name="Normal 2 4 2" xfId="624"/>
    <cellStyle name="Normal 2_Adjustment WP" xfId="625"/>
    <cellStyle name="Normal 20" xfId="626"/>
    <cellStyle name="Normal 21" xfId="627"/>
    <cellStyle name="Normal 22" xfId="628"/>
    <cellStyle name="Normal 23" xfId="629"/>
    <cellStyle name="Normal 24" xfId="630"/>
    <cellStyle name="Normal 25" xfId="631"/>
    <cellStyle name="Normal 26" xfId="632"/>
    <cellStyle name="Normal 27" xfId="633"/>
    <cellStyle name="Normal 28" xfId="634"/>
    <cellStyle name="Normal 29" xfId="635"/>
    <cellStyle name="Normal 3" xfId="636"/>
    <cellStyle name="Normal 3 2" xfId="637"/>
    <cellStyle name="Normal 3 2 2" xfId="638"/>
    <cellStyle name="Normal 3 3" xfId="639"/>
    <cellStyle name="Normal 3 3 2" xfId="640"/>
    <cellStyle name="Normal 3 4" xfId="641"/>
    <cellStyle name="Normal 3 4 2" xfId="642"/>
    <cellStyle name="Normal 3 5" xfId="643"/>
    <cellStyle name="Normal 3 6" xfId="644"/>
    <cellStyle name="Normal 3 7" xfId="645"/>
    <cellStyle name="Normal 3_108 Summary" xfId="646"/>
    <cellStyle name="Normal 30" xfId="647"/>
    <cellStyle name="Normal 31" xfId="648"/>
    <cellStyle name="Normal 32" xfId="649"/>
    <cellStyle name="Normal 33" xfId="650"/>
    <cellStyle name="Normal 34" xfId="651"/>
    <cellStyle name="Normal 35" xfId="652"/>
    <cellStyle name="Normal 35 2" xfId="653"/>
    <cellStyle name="Normal 35 2 2" xfId="654"/>
    <cellStyle name="Normal 35 2 2 2" xfId="655"/>
    <cellStyle name="Normal 35 2 2 2 2" xfId="656"/>
    <cellStyle name="Normal 35 2 2 3" xfId="657"/>
    <cellStyle name="Normal 35 2 3" xfId="658"/>
    <cellStyle name="Normal 35 2 3 2" xfId="659"/>
    <cellStyle name="Normal 35 2 4" xfId="660"/>
    <cellStyle name="Normal 35 3" xfId="661"/>
    <cellStyle name="Normal 35 3 2" xfId="662"/>
    <cellStyle name="Normal 35 3 2 2" xfId="663"/>
    <cellStyle name="Normal 35 3 2 2 2" xfId="664"/>
    <cellStyle name="Normal 35 3 2 3" xfId="665"/>
    <cellStyle name="Normal 35 3 3" xfId="666"/>
    <cellStyle name="Normal 35 3 3 2" xfId="667"/>
    <cellStyle name="Normal 35 3 4" xfId="668"/>
    <cellStyle name="Normal 35 4" xfId="669"/>
    <cellStyle name="Normal 35 4 2" xfId="670"/>
    <cellStyle name="Normal 35 4 2 2" xfId="671"/>
    <cellStyle name="Normal 35 4 3" xfId="672"/>
    <cellStyle name="Normal 35 5" xfId="673"/>
    <cellStyle name="Normal 35 5 2" xfId="674"/>
    <cellStyle name="Normal 35 6" xfId="675"/>
    <cellStyle name="Normal 4" xfId="676"/>
    <cellStyle name="Normal 4 2" xfId="677"/>
    <cellStyle name="Normal 4 2 2" xfId="678"/>
    <cellStyle name="Normal 4 3" xfId="679"/>
    <cellStyle name="Normal 4 3 2" xfId="680"/>
    <cellStyle name="Normal 4 4" xfId="681"/>
    <cellStyle name="Normal 4 5" xfId="682"/>
    <cellStyle name="Normal 5" xfId="683"/>
    <cellStyle name="Normal 5 2" xfId="684"/>
    <cellStyle name="Normal 5 2 2" xfId="685"/>
    <cellStyle name="Normal 5 3" xfId="686"/>
    <cellStyle name="Normal 5 3 2" xfId="687"/>
    <cellStyle name="Normal 5 4" xfId="688"/>
    <cellStyle name="Normal 6" xfId="689"/>
    <cellStyle name="Normal 6 10" xfId="690"/>
    <cellStyle name="Normal 6 10 2" xfId="691"/>
    <cellStyle name="Normal 6 10 2 2" xfId="692"/>
    <cellStyle name="Normal 6 10 2 2 2" xfId="693"/>
    <cellStyle name="Normal 6 10 2 3" xfId="694"/>
    <cellStyle name="Normal 6 10 3" xfId="695"/>
    <cellStyle name="Normal 6 10 3 2" xfId="696"/>
    <cellStyle name="Normal 6 10 4" xfId="697"/>
    <cellStyle name="Normal 6 11" xfId="698"/>
    <cellStyle name="Normal 6 2" xfId="699"/>
    <cellStyle name="Normal 6 2 2" xfId="700"/>
    <cellStyle name="Normal 6 2 2 2" xfId="701"/>
    <cellStyle name="Normal 6 2 2 2 2" xfId="702"/>
    <cellStyle name="Normal 6 2 2 2 2 2" xfId="703"/>
    <cellStyle name="Normal 6 2 2 2 3" xfId="704"/>
    <cellStyle name="Normal 6 2 2 3" xfId="705"/>
    <cellStyle name="Normal 6 2 2 3 2" xfId="706"/>
    <cellStyle name="Normal 6 2 2 4" xfId="707"/>
    <cellStyle name="Normal 6 2 2 5" xfId="708"/>
    <cellStyle name="Normal 6 2 3" xfId="709"/>
    <cellStyle name="Normal 6 2 3 2" xfId="710"/>
    <cellStyle name="Normal 6 2 3 2 2" xfId="711"/>
    <cellStyle name="Normal 6 2 3 2 2 2" xfId="712"/>
    <cellStyle name="Normal 6 2 3 2 3" xfId="713"/>
    <cellStyle name="Normal 6 2 3 3" xfId="714"/>
    <cellStyle name="Normal 6 2 3 3 2" xfId="715"/>
    <cellStyle name="Normal 6 2 3 4" xfId="716"/>
    <cellStyle name="Normal 6 2 4" xfId="717"/>
    <cellStyle name="Normal 6 2 4 2" xfId="718"/>
    <cellStyle name="Normal 6 2 4 2 2" xfId="719"/>
    <cellStyle name="Normal 6 2 4 3" xfId="720"/>
    <cellStyle name="Normal 6 2 5" xfId="721"/>
    <cellStyle name="Normal 6 2 5 2" xfId="722"/>
    <cellStyle name="Normal 6 2 6" xfId="723"/>
    <cellStyle name="Normal 6 2 7" xfId="724"/>
    <cellStyle name="Normal 6 3" xfId="725"/>
    <cellStyle name="Normal 6 3 2" xfId="726"/>
    <cellStyle name="Normal 6 3 2 2" xfId="727"/>
    <cellStyle name="Normal 6 3 2 2 2" xfId="728"/>
    <cellStyle name="Normal 6 3 2 2 2 2" xfId="729"/>
    <cellStyle name="Normal 6 3 2 2 3" xfId="730"/>
    <cellStyle name="Normal 6 3 2 3" xfId="731"/>
    <cellStyle name="Normal 6 3 2 3 2" xfId="732"/>
    <cellStyle name="Normal 6 3 2 4" xfId="733"/>
    <cellStyle name="Normal 6 3 3" xfId="734"/>
    <cellStyle name="Normal 6 3 3 2" xfId="735"/>
    <cellStyle name="Normal 6 3 3 2 2" xfId="736"/>
    <cellStyle name="Normal 6 3 3 2 2 2" xfId="737"/>
    <cellStyle name="Normal 6 3 3 2 3" xfId="738"/>
    <cellStyle name="Normal 6 3 3 3" xfId="739"/>
    <cellStyle name="Normal 6 3 3 3 2" xfId="740"/>
    <cellStyle name="Normal 6 3 3 4" xfId="741"/>
    <cellStyle name="Normal 6 3 4" xfId="742"/>
    <cellStyle name="Normal 6 3 4 2" xfId="743"/>
    <cellStyle name="Normal 6 3 4 2 2" xfId="744"/>
    <cellStyle name="Normal 6 3 4 3" xfId="745"/>
    <cellStyle name="Normal 6 3 5" xfId="746"/>
    <cellStyle name="Normal 6 3 5 2" xfId="747"/>
    <cellStyle name="Normal 6 3 6" xfId="748"/>
    <cellStyle name="Normal 6 3 7" xfId="749"/>
    <cellStyle name="Normal 6 4" xfId="750"/>
    <cellStyle name="Normal 6 4 2" xfId="751"/>
    <cellStyle name="Normal 6 4 2 2" xfId="752"/>
    <cellStyle name="Normal 6 4 2 2 2" xfId="753"/>
    <cellStyle name="Normal 6 4 2 2 2 2" xfId="754"/>
    <cellStyle name="Normal 6 4 2 2 3" xfId="755"/>
    <cellStyle name="Normal 6 4 2 3" xfId="756"/>
    <cellStyle name="Normal 6 4 2 3 2" xfId="757"/>
    <cellStyle name="Normal 6 4 2 4" xfId="758"/>
    <cellStyle name="Normal 6 4 3" xfId="759"/>
    <cellStyle name="Normal 6 4 3 2" xfId="760"/>
    <cellStyle name="Normal 6 4 3 2 2" xfId="761"/>
    <cellStyle name="Normal 6 4 3 2 2 2" xfId="762"/>
    <cellStyle name="Normal 6 4 3 2 3" xfId="763"/>
    <cellStyle name="Normal 6 4 3 3" xfId="764"/>
    <cellStyle name="Normal 6 4 3 3 2" xfId="765"/>
    <cellStyle name="Normal 6 4 3 4" xfId="766"/>
    <cellStyle name="Normal 6 4 4" xfId="767"/>
    <cellStyle name="Normal 6 4 4 2" xfId="768"/>
    <cellStyle name="Normal 6 4 4 2 2" xfId="769"/>
    <cellStyle name="Normal 6 4 4 3" xfId="770"/>
    <cellStyle name="Normal 6 4 5" xfId="771"/>
    <cellStyle name="Normal 6 4 5 2" xfId="772"/>
    <cellStyle name="Normal 6 4 6" xfId="773"/>
    <cellStyle name="Normal 6 5" xfId="774"/>
    <cellStyle name="Normal 6 5 2" xfId="775"/>
    <cellStyle name="Normal 6 5 2 2" xfId="776"/>
    <cellStyle name="Normal 6 5 2 2 2" xfId="777"/>
    <cellStyle name="Normal 6 5 2 2 2 2" xfId="778"/>
    <cellStyle name="Normal 6 5 2 2 3" xfId="779"/>
    <cellStyle name="Normal 6 5 2 3" xfId="780"/>
    <cellStyle name="Normal 6 5 2 3 2" xfId="781"/>
    <cellStyle name="Normal 6 5 2 4" xfId="782"/>
    <cellStyle name="Normal 6 5 3" xfId="783"/>
    <cellStyle name="Normal 6 5 3 2" xfId="784"/>
    <cellStyle name="Normal 6 5 3 2 2" xfId="785"/>
    <cellStyle name="Normal 6 5 3 2 2 2" xfId="786"/>
    <cellStyle name="Normal 6 5 3 2 3" xfId="787"/>
    <cellStyle name="Normal 6 5 3 3" xfId="788"/>
    <cellStyle name="Normal 6 5 3 3 2" xfId="789"/>
    <cellStyle name="Normal 6 5 3 4" xfId="790"/>
    <cellStyle name="Normal 6 5 4" xfId="791"/>
    <cellStyle name="Normal 6 5 4 2" xfId="792"/>
    <cellStyle name="Normal 6 5 4 2 2" xfId="793"/>
    <cellStyle name="Normal 6 5 4 3" xfId="794"/>
    <cellStyle name="Normal 6 5 5" xfId="795"/>
    <cellStyle name="Normal 6 5 5 2" xfId="796"/>
    <cellStyle name="Normal 6 5 6" xfId="797"/>
    <cellStyle name="Normal 6 6" xfId="798"/>
    <cellStyle name="Normal 6 6 2" xfId="799"/>
    <cellStyle name="Normal 6 6 2 2" xfId="800"/>
    <cellStyle name="Normal 6 6 2 2 2" xfId="801"/>
    <cellStyle name="Normal 6 6 2 2 2 2" xfId="802"/>
    <cellStyle name="Normal 6 6 2 2 3" xfId="803"/>
    <cellStyle name="Normal 6 6 2 3" xfId="804"/>
    <cellStyle name="Normal 6 6 2 3 2" xfId="805"/>
    <cellStyle name="Normal 6 6 2 4" xfId="806"/>
    <cellStyle name="Normal 6 6 3" xfId="807"/>
    <cellStyle name="Normal 6 6 3 2" xfId="808"/>
    <cellStyle name="Normal 6 6 3 2 2" xfId="809"/>
    <cellStyle name="Normal 6 6 3 2 2 2" xfId="810"/>
    <cellStyle name="Normal 6 6 3 2 3" xfId="811"/>
    <cellStyle name="Normal 6 6 3 3" xfId="812"/>
    <cellStyle name="Normal 6 6 3 3 2" xfId="813"/>
    <cellStyle name="Normal 6 6 3 4" xfId="814"/>
    <cellStyle name="Normal 6 6 4" xfId="815"/>
    <cellStyle name="Normal 6 6 4 2" xfId="816"/>
    <cellStyle name="Normal 6 6 4 2 2" xfId="817"/>
    <cellStyle name="Normal 6 6 4 3" xfId="818"/>
    <cellStyle name="Normal 6 6 5" xfId="819"/>
    <cellStyle name="Normal 6 6 5 2" xfId="820"/>
    <cellStyle name="Normal 6 6 6" xfId="821"/>
    <cellStyle name="Normal 6 7" xfId="822"/>
    <cellStyle name="Normal 6 7 2" xfId="823"/>
    <cellStyle name="Normal 6 7 2 2" xfId="824"/>
    <cellStyle name="Normal 6 7 2 2 2" xfId="825"/>
    <cellStyle name="Normal 6 7 2 2 2 2" xfId="826"/>
    <cellStyle name="Normal 6 7 2 2 3" xfId="827"/>
    <cellStyle name="Normal 6 7 2 3" xfId="828"/>
    <cellStyle name="Normal 6 7 2 3 2" xfId="829"/>
    <cellStyle name="Normal 6 7 2 4" xfId="830"/>
    <cellStyle name="Normal 6 7 3" xfId="831"/>
    <cellStyle name="Normal 6 7 3 2" xfId="832"/>
    <cellStyle name="Normal 6 7 3 2 2" xfId="833"/>
    <cellStyle name="Normal 6 7 3 2 2 2" xfId="834"/>
    <cellStyle name="Normal 6 7 3 2 3" xfId="835"/>
    <cellStyle name="Normal 6 7 3 3" xfId="836"/>
    <cellStyle name="Normal 6 7 3 3 2" xfId="837"/>
    <cellStyle name="Normal 6 7 3 4" xfId="838"/>
    <cellStyle name="Normal 6 7 4" xfId="839"/>
    <cellStyle name="Normal 6 7 4 2" xfId="840"/>
    <cellStyle name="Normal 6 7 4 2 2" xfId="841"/>
    <cellStyle name="Normal 6 7 4 3" xfId="842"/>
    <cellStyle name="Normal 6 7 5" xfId="843"/>
    <cellStyle name="Normal 6 7 5 2" xfId="844"/>
    <cellStyle name="Normal 6 7 6" xfId="845"/>
    <cellStyle name="Normal 6 8" xfId="846"/>
    <cellStyle name="Normal 6 8 2" xfId="847"/>
    <cellStyle name="Normal 6 8 2 2" xfId="848"/>
    <cellStyle name="Normal 6 8 2 2 2" xfId="849"/>
    <cellStyle name="Normal 6 8 2 2 2 2" xfId="850"/>
    <cellStyle name="Normal 6 8 2 2 3" xfId="851"/>
    <cellStyle name="Normal 6 8 2 3" xfId="852"/>
    <cellStyle name="Normal 6 8 2 3 2" xfId="853"/>
    <cellStyle name="Normal 6 8 2 4" xfId="854"/>
    <cellStyle name="Normal 6 8 3" xfId="855"/>
    <cellStyle name="Normal 6 8 3 2" xfId="856"/>
    <cellStyle name="Normal 6 8 3 2 2" xfId="857"/>
    <cellStyle name="Normal 6 8 3 2 2 2" xfId="858"/>
    <cellStyle name="Normal 6 8 3 2 3" xfId="859"/>
    <cellStyle name="Normal 6 8 3 3" xfId="860"/>
    <cellStyle name="Normal 6 8 3 3 2" xfId="861"/>
    <cellStyle name="Normal 6 8 3 4" xfId="862"/>
    <cellStyle name="Normal 6 8 4" xfId="863"/>
    <cellStyle name="Normal 6 8 4 2" xfId="864"/>
    <cellStyle name="Normal 6 8 4 2 2" xfId="865"/>
    <cellStyle name="Normal 6 8 4 3" xfId="866"/>
    <cellStyle name="Normal 6 8 5" xfId="867"/>
    <cellStyle name="Normal 6 8 5 2" xfId="868"/>
    <cellStyle name="Normal 6 8 6" xfId="869"/>
    <cellStyle name="Normal 6 9" xfId="870"/>
    <cellStyle name="Normal 7" xfId="1"/>
    <cellStyle name="Normal 7 2" xfId="871"/>
    <cellStyle name="Normal 8" xfId="872"/>
    <cellStyle name="Normal 9" xfId="873"/>
    <cellStyle name="Note 10" xfId="874"/>
    <cellStyle name="Note 11" xfId="875"/>
    <cellStyle name="Note 2" xfId="876"/>
    <cellStyle name="Note 2 2" xfId="877"/>
    <cellStyle name="Note 2 2 2" xfId="878"/>
    <cellStyle name="Note 2 3" xfId="879"/>
    <cellStyle name="Note 2_Allocators" xfId="880"/>
    <cellStyle name="Note 3" xfId="881"/>
    <cellStyle name="Note 3 2" xfId="882"/>
    <cellStyle name="Note 3 2 2" xfId="883"/>
    <cellStyle name="Note 3 3" xfId="884"/>
    <cellStyle name="Note 3 4" xfId="885"/>
    <cellStyle name="Note 3_Allocators" xfId="886"/>
    <cellStyle name="Note 4" xfId="887"/>
    <cellStyle name="Note 4 2" xfId="888"/>
    <cellStyle name="Note 4 2 2" xfId="889"/>
    <cellStyle name="Note 4 3" xfId="890"/>
    <cellStyle name="Note 4_Allocators" xfId="891"/>
    <cellStyle name="Note 5" xfId="892"/>
    <cellStyle name="Note 6" xfId="893"/>
    <cellStyle name="Note 6 2" xfId="894"/>
    <cellStyle name="Note 6_Allocators" xfId="895"/>
    <cellStyle name="Note 7" xfId="896"/>
    <cellStyle name="Note 7 2" xfId="897"/>
    <cellStyle name="Note 8" xfId="898"/>
    <cellStyle name="Note 9" xfId="899"/>
    <cellStyle name="nPlosion" xfId="900"/>
    <cellStyle name="nvision" xfId="901"/>
    <cellStyle name="Output 2" xfId="902"/>
    <cellStyle name="Output 3" xfId="903"/>
    <cellStyle name="Output 4" xfId="904"/>
    <cellStyle name="Output 5" xfId="905"/>
    <cellStyle name="Output 6" xfId="906"/>
    <cellStyle name="Percent 10" xfId="907"/>
    <cellStyle name="Percent 11" xfId="908"/>
    <cellStyle name="Percent 12" xfId="909"/>
    <cellStyle name="Percent 13" xfId="910"/>
    <cellStyle name="Percent 13 2" xfId="911"/>
    <cellStyle name="Percent 13 2 2" xfId="912"/>
    <cellStyle name="Percent 13 2 2 2" xfId="913"/>
    <cellStyle name="Percent 13 2 2 2 2" xfId="914"/>
    <cellStyle name="Percent 13 2 2 3" xfId="915"/>
    <cellStyle name="Percent 13 2 3" xfId="916"/>
    <cellStyle name="Percent 13 2 3 2" xfId="917"/>
    <cellStyle name="Percent 13 2 4" xfId="918"/>
    <cellStyle name="Percent 13 3" xfId="919"/>
    <cellStyle name="Percent 13 3 2" xfId="920"/>
    <cellStyle name="Percent 13 3 2 2" xfId="921"/>
    <cellStyle name="Percent 13 3 2 2 2" xfId="922"/>
    <cellStyle name="Percent 13 3 2 3" xfId="923"/>
    <cellStyle name="Percent 13 3 3" xfId="924"/>
    <cellStyle name="Percent 13 3 3 2" xfId="925"/>
    <cellStyle name="Percent 13 3 4" xfId="926"/>
    <cellStyle name="Percent 13 4" xfId="927"/>
    <cellStyle name="Percent 13 4 2" xfId="928"/>
    <cellStyle name="Percent 13 4 2 2" xfId="929"/>
    <cellStyle name="Percent 13 4 3" xfId="930"/>
    <cellStyle name="Percent 13 5" xfId="931"/>
    <cellStyle name="Percent 13 5 2" xfId="932"/>
    <cellStyle name="Percent 13 6" xfId="933"/>
    <cellStyle name="Percent 2" xfId="934"/>
    <cellStyle name="Percent 2 2" xfId="935"/>
    <cellStyle name="Percent 2 2 2" xfId="936"/>
    <cellStyle name="Percent 2 2 2 2" xfId="937"/>
    <cellStyle name="Percent 2 2 3" xfId="938"/>
    <cellStyle name="Percent 2 2 3 2" xfId="939"/>
    <cellStyle name="Percent 2 2 4" xfId="940"/>
    <cellStyle name="Percent 2 2 4 2" xfId="941"/>
    <cellStyle name="Percent 2 3" xfId="942"/>
    <cellStyle name="Percent 2 3 2" xfId="943"/>
    <cellStyle name="Percent 2 3 2 2" xfId="944"/>
    <cellStyle name="Percent 2 3 3" xfId="945"/>
    <cellStyle name="Percent 2 3 3 2" xfId="946"/>
    <cellStyle name="Percent 2 3 4" xfId="947"/>
    <cellStyle name="Percent 2 3 4 2" xfId="948"/>
    <cellStyle name="Percent 2 4" xfId="949"/>
    <cellStyle name="Percent 2 4 2" xfId="950"/>
    <cellStyle name="Percent 2 5" xfId="951"/>
    <cellStyle name="Percent 2 5 2" xfId="952"/>
    <cellStyle name="Percent 2 6" xfId="953"/>
    <cellStyle name="Percent 2 6 2" xfId="954"/>
    <cellStyle name="Percent 2 7" xfId="955"/>
    <cellStyle name="Percent 3" xfId="956"/>
    <cellStyle name="Percent 3 2" xfId="957"/>
    <cellStyle name="Percent 3 2 2" xfId="958"/>
    <cellStyle name="Percent 3 3" xfId="959"/>
    <cellStyle name="Percent 3 3 2" xfId="960"/>
    <cellStyle name="Percent 3 4" xfId="961"/>
    <cellStyle name="Percent 3 4 2" xfId="962"/>
    <cellStyle name="Percent 3 4 3" xfId="963"/>
    <cellStyle name="Percent 3 5" xfId="964"/>
    <cellStyle name="Percent 3 5 2" xfId="965"/>
    <cellStyle name="Percent 3 6" xfId="966"/>
    <cellStyle name="Percent 4" xfId="967"/>
    <cellStyle name="Percent 4 2" xfId="968"/>
    <cellStyle name="Percent 4 3" xfId="969"/>
    <cellStyle name="Percent 4 4" xfId="970"/>
    <cellStyle name="Percent 4 5" xfId="971"/>
    <cellStyle name="Percent 5" xfId="972"/>
    <cellStyle name="Percent 5 2" xfId="973"/>
    <cellStyle name="Percent 6" xfId="974"/>
    <cellStyle name="Percent 6 2" xfId="975"/>
    <cellStyle name="Percent 7" xfId="976"/>
    <cellStyle name="Percent 8" xfId="977"/>
    <cellStyle name="Percent 9" xfId="978"/>
    <cellStyle name="PSChar" xfId="979"/>
    <cellStyle name="PSChar 2" xfId="980"/>
    <cellStyle name="PSChar 2 2" xfId="981"/>
    <cellStyle name="PSChar 2 3" xfId="982"/>
    <cellStyle name="PSChar 3" xfId="983"/>
    <cellStyle name="PSChar 3 2" xfId="984"/>
    <cellStyle name="PSChar 3 3" xfId="985"/>
    <cellStyle name="PSChar 4" xfId="986"/>
    <cellStyle name="PSChar 5" xfId="987"/>
    <cellStyle name="PSChar 6" xfId="988"/>
    <cellStyle name="PSDate" xfId="989"/>
    <cellStyle name="PSDate 2" xfId="990"/>
    <cellStyle name="PSDate 2 2" xfId="991"/>
    <cellStyle name="PSDate 2 3" xfId="992"/>
    <cellStyle name="PSDate 3" xfId="993"/>
    <cellStyle name="PSDate 3 2" xfId="994"/>
    <cellStyle name="PSDate 4" xfId="995"/>
    <cellStyle name="PSDate 5" xfId="996"/>
    <cellStyle name="PSDate 6" xfId="997"/>
    <cellStyle name="PSDec" xfId="998"/>
    <cellStyle name="PSDec 2" xfId="999"/>
    <cellStyle name="PSDec 2 2" xfId="1000"/>
    <cellStyle name="PSDec 2 3" xfId="1001"/>
    <cellStyle name="PSDec 3" xfId="1002"/>
    <cellStyle name="PSDec 3 2" xfId="1003"/>
    <cellStyle name="PSDec 4" xfId="1004"/>
    <cellStyle name="PSDec 5" xfId="1005"/>
    <cellStyle name="PSDec 6" xfId="1006"/>
    <cellStyle name="PSHeading" xfId="1007"/>
    <cellStyle name="PSHeading 10" xfId="1008"/>
    <cellStyle name="PSHeading 11" xfId="1009"/>
    <cellStyle name="PSHeading 2" xfId="1010"/>
    <cellStyle name="PSHeading 2 2" xfId="1011"/>
    <cellStyle name="PSHeading 2 3" xfId="1012"/>
    <cellStyle name="PSHeading 2_108 Summary" xfId="1013"/>
    <cellStyle name="PSHeading 3" xfId="1014"/>
    <cellStyle name="PSHeading 3 2" xfId="1015"/>
    <cellStyle name="PSHeading 3_108 Summary" xfId="1016"/>
    <cellStyle name="PSHeading 4" xfId="1017"/>
    <cellStyle name="PSHeading 5" xfId="1018"/>
    <cellStyle name="PSHeading 6" xfId="1019"/>
    <cellStyle name="PSHeading 7" xfId="1020"/>
    <cellStyle name="PSHeading 8" xfId="1021"/>
    <cellStyle name="PSHeading 9" xfId="1022"/>
    <cellStyle name="PSHeading_101 check" xfId="1023"/>
    <cellStyle name="PSInt" xfId="1024"/>
    <cellStyle name="PSInt 2" xfId="1025"/>
    <cellStyle name="PSInt 2 2" xfId="1026"/>
    <cellStyle name="PSInt 2 3" xfId="1027"/>
    <cellStyle name="PSInt 3" xfId="1028"/>
    <cellStyle name="PSInt 3 2" xfId="1029"/>
    <cellStyle name="PSInt 4" xfId="1030"/>
    <cellStyle name="PSInt 5" xfId="1031"/>
    <cellStyle name="PSInt 6" xfId="1032"/>
    <cellStyle name="PSSpacer" xfId="1033"/>
    <cellStyle name="PSSpacer 2" xfId="1034"/>
    <cellStyle name="PSSpacer 2 2" xfId="1035"/>
    <cellStyle name="PSSpacer 2 3" xfId="1036"/>
    <cellStyle name="PSSpacer 3" xfId="1037"/>
    <cellStyle name="PSSpacer 3 2" xfId="1038"/>
    <cellStyle name="PSSpacer 4" xfId="1039"/>
    <cellStyle name="PSSpacer 5" xfId="1040"/>
    <cellStyle name="PSSpacer 6" xfId="1041"/>
    <cellStyle name="Title 2" xfId="1042"/>
    <cellStyle name="Title 3" xfId="1043"/>
    <cellStyle name="Title 4" xfId="1044"/>
    <cellStyle name="Title 5" xfId="1045"/>
    <cellStyle name="Total 2" xfId="1046"/>
    <cellStyle name="Total 3" xfId="1047"/>
    <cellStyle name="Total 4" xfId="1048"/>
    <cellStyle name="Total 5" xfId="1049"/>
    <cellStyle name="Total 6" xfId="1050"/>
    <cellStyle name="Total 7" xfId="1051"/>
    <cellStyle name="Total 8" xfId="1052"/>
    <cellStyle name="Warning Text 2" xfId="1053"/>
    <cellStyle name="Warning Text 3" xfId="1054"/>
    <cellStyle name="Warning Text 4" xfId="1055"/>
    <cellStyle name="Warning Text 5" xfId="1056"/>
    <cellStyle name="Warning Text 6" xfId="10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PSC%203-36_Attachment1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S-3 P1 KPSC 2-36"/>
      <sheetName val="JMS-2 COSS"/>
      <sheetName val="JMS-2 Allocation Factors"/>
      <sheetName val="JMS-2 Allocators"/>
      <sheetName val="JMS-3 P1 Proposed"/>
      <sheetName val="JMS-3 P2 Curr Equal"/>
      <sheetName val="JMS-3 P3 Prop Equal 100%"/>
    </sheetNames>
    <sheetDataSet>
      <sheetData sheetId="0" refreshError="1"/>
      <sheetData sheetId="1"/>
      <sheetData sheetId="2">
        <row r="6">
          <cell r="A6" t="str">
            <v>AFUDC_OFF PRODUCTION</v>
          </cell>
          <cell r="B6">
            <v>0.56818638659529885</v>
          </cell>
          <cell r="C6">
            <v>0.26701793387253281</v>
          </cell>
          <cell r="D6">
            <v>1.1696638492808706E-2</v>
          </cell>
          <cell r="E6">
            <v>4.4054950451659233E-2</v>
          </cell>
          <cell r="F6">
            <v>7.8893875390977075E-4</v>
          </cell>
          <cell r="G6">
            <v>8.2593190396773746E-5</v>
          </cell>
          <cell r="H6">
            <v>4.7707271249593307E-2</v>
          </cell>
          <cell r="I6">
            <v>9.2881419029579027E-3</v>
          </cell>
          <cell r="J6">
            <v>2.7480257565455344E-3</v>
          </cell>
          <cell r="K6">
            <v>5.4249094556431189E-5</v>
          </cell>
          <cell r="L6">
            <v>1.6671261081375533E-3</v>
          </cell>
          <cell r="M6">
            <v>2.3097042393933051E-2</v>
          </cell>
          <cell r="N6">
            <v>2.4474438879188615E-2</v>
          </cell>
          <cell r="O6">
            <v>5.376431197182255E-3</v>
          </cell>
          <cell r="P6">
            <v>0.11235169814789522</v>
          </cell>
          <cell r="Q6">
            <v>1.7303371014680796E-2</v>
          </cell>
          <cell r="R6">
            <v>2.593056507917705E-4</v>
          </cell>
          <cell r="S6">
            <v>1.7764552107031505E-4</v>
          </cell>
          <cell r="T6">
            <v>4.0584917458872826E-5</v>
          </cell>
        </row>
        <row r="7">
          <cell r="A7" t="str">
            <v>AFUDC_OFF BULKTRAN</v>
          </cell>
          <cell r="B7">
            <v>0.27509146053607908</v>
          </cell>
          <cell r="C7">
            <v>0.12927862256340969</v>
          </cell>
          <cell r="D7">
            <v>5.6630103118628485E-3</v>
          </cell>
          <cell r="E7">
            <v>2.1329516069915302E-2</v>
          </cell>
          <cell r="F7">
            <v>3.8197028159553007E-4</v>
          </cell>
          <cell r="G7">
            <v>3.9988077702337075E-5</v>
          </cell>
          <cell r="H7">
            <v>2.3097813034350687E-2</v>
          </cell>
          <cell r="I7">
            <v>4.4969196412144134E-3</v>
          </cell>
          <cell r="J7">
            <v>1.3304761197971461E-3</v>
          </cell>
          <cell r="K7">
            <v>2.626508308957078E-5</v>
          </cell>
          <cell r="L7">
            <v>8.0715090471191408E-4</v>
          </cell>
          <cell r="M7">
            <v>1.1182596549495275E-2</v>
          </cell>
          <cell r="N7">
            <v>1.1849472806662801E-2</v>
          </cell>
          <cell r="O7">
            <v>2.6030372170075568E-3</v>
          </cell>
          <cell r="P7">
            <v>5.4395869852522968E-2</v>
          </cell>
          <cell r="Q7">
            <v>8.377549545228017E-3</v>
          </cell>
          <cell r="R7">
            <v>1.255446661244538E-4</v>
          </cell>
          <cell r="S7">
            <v>8.600833635201725E-5</v>
          </cell>
          <cell r="T7">
            <v>1.9649475036524776E-5</v>
          </cell>
        </row>
        <row r="8">
          <cell r="A8" t="str">
            <v>AFUDC_OFF SUBTRAN</v>
          </cell>
          <cell r="B8">
            <v>7.0935533848926036E-2</v>
          </cell>
          <cell r="C8">
            <v>3.2335934471186767E-2</v>
          </cell>
          <cell r="D8">
            <v>1.379496947553105E-3</v>
          </cell>
          <cell r="E8">
            <v>5.2101244153291678E-3</v>
          </cell>
          <cell r="F8">
            <v>9.4025315678454943E-5</v>
          </cell>
          <cell r="G8">
            <v>1.3250305949841583E-5</v>
          </cell>
          <cell r="H8">
            <v>5.7404156429835349E-3</v>
          </cell>
          <cell r="I8">
            <v>1.1192869114463584E-3</v>
          </cell>
          <cell r="J8">
            <v>4.362954133735928E-4</v>
          </cell>
          <cell r="K8">
            <v>0</v>
          </cell>
          <cell r="L8">
            <v>1.9391578370916651E-4</v>
          </cell>
          <cell r="M8">
            <v>2.7756369793876302E-3</v>
          </cell>
          <cell r="N8">
            <v>4.0040868379306559E-3</v>
          </cell>
          <cell r="O8">
            <v>0</v>
          </cell>
          <cell r="P8">
            <v>1.7601107696030762E-2</v>
          </cell>
          <cell r="Q8">
            <v>0</v>
          </cell>
          <cell r="R8">
            <v>3.1957128366989489E-5</v>
          </cell>
          <cell r="S8">
            <v>0</v>
          </cell>
          <cell r="T8">
            <v>0</v>
          </cell>
        </row>
        <row r="9">
          <cell r="A9" t="str">
            <v>AFUDC_OFF DISTPRI</v>
          </cell>
          <cell r="B9">
            <v>4.8896606803594124E-2</v>
          </cell>
          <cell r="C9">
            <v>3.2946252222668206E-2</v>
          </cell>
          <cell r="D9">
            <v>1.394852534494491E-3</v>
          </cell>
          <cell r="E9">
            <v>5.0390986161554328E-3</v>
          </cell>
          <cell r="F9">
            <v>9.0259724965802821E-5</v>
          </cell>
          <cell r="G9">
            <v>0</v>
          </cell>
          <cell r="H9">
            <v>5.4997322278965552E-3</v>
          </cell>
          <cell r="I9">
            <v>1.0710553963885153E-3</v>
          </cell>
          <cell r="J9">
            <v>0</v>
          </cell>
          <cell r="K9">
            <v>0</v>
          </cell>
          <cell r="L9">
            <v>1.9960854895847887E-4</v>
          </cell>
          <cell r="M9">
            <v>2.6242861089302884E-3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3.1461423136357308E-5</v>
          </cell>
          <cell r="S9">
            <v>0</v>
          </cell>
          <cell r="T9">
            <v>0</v>
          </cell>
        </row>
        <row r="10">
          <cell r="A10" t="str">
            <v>AFUDC_OFF DISTSEC</v>
          </cell>
          <cell r="B10">
            <v>2.400002169280999E-2</v>
          </cell>
          <cell r="C10">
            <v>1.7819453433753865E-2</v>
          </cell>
          <cell r="D10">
            <v>9.7411456632159714E-4</v>
          </cell>
          <cell r="E10">
            <v>2.4710195994719409E-3</v>
          </cell>
          <cell r="F10">
            <v>0</v>
          </cell>
          <cell r="G10">
            <v>0</v>
          </cell>
          <cell r="H10">
            <v>2.382212244529878E-3</v>
          </cell>
          <cell r="I10">
            <v>0</v>
          </cell>
          <cell r="J10">
            <v>0</v>
          </cell>
          <cell r="K10">
            <v>0</v>
          </cell>
          <cell r="L10">
            <v>7.1719289671081998E-5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1.1681850356387394E-5</v>
          </cell>
          <cell r="S10">
            <v>2.2222388675249526E-4</v>
          </cell>
          <cell r="T10">
            <v>4.7596821952750251E-5</v>
          </cell>
        </row>
        <row r="11">
          <cell r="A11" t="str">
            <v>AFUDC_OFF ENERGY</v>
          </cell>
          <cell r="B11">
            <v>3.3350661065082127E-4</v>
          </cell>
          <cell r="C11">
            <v>1.1850878334675211E-4</v>
          </cell>
          <cell r="D11">
            <v>7.477450903680238E-6</v>
          </cell>
          <cell r="E11">
            <v>2.6395944835805281E-5</v>
          </cell>
          <cell r="F11">
            <v>4.7407254009485002E-7</v>
          </cell>
          <cell r="G11">
            <v>5.0493181244042695E-8</v>
          </cell>
          <cell r="H11">
            <v>2.9411157848680833E-5</v>
          </cell>
          <cell r="I11">
            <v>5.6814033972591665E-6</v>
          </cell>
          <cell r="J11">
            <v>1.690505345591885E-6</v>
          </cell>
          <cell r="K11">
            <v>3.3242677396139331E-8</v>
          </cell>
          <cell r="L11">
            <v>1.1761938520678827E-6</v>
          </cell>
          <cell r="M11">
            <v>1.6763173261747352E-5</v>
          </cell>
          <cell r="N11">
            <v>1.7171040641469799E-5</v>
          </cell>
          <cell r="O11">
            <v>3.2816654478798368E-6</v>
          </cell>
          <cell r="P11">
            <v>8.8319736086939549E-5</v>
          </cell>
          <cell r="Q11">
            <v>1.4463833387806043E-5</v>
          </cell>
          <cell r="R11">
            <v>2.0271281244674591E-7</v>
          </cell>
          <cell r="S11">
            <v>1.9753780577052935E-6</v>
          </cell>
          <cell r="T11">
            <v>4.2982302625413179E-7</v>
          </cell>
        </row>
        <row r="12">
          <cell r="A12" t="str">
            <v>AFUDC_OFF CUSTOMER</v>
          </cell>
          <cell r="B12">
            <v>1.255648391264109E-2</v>
          </cell>
          <cell r="C12">
            <v>5.7248073938521438E-3</v>
          </cell>
          <cell r="D12">
            <v>1.4793070853541333E-3</v>
          </cell>
          <cell r="E12">
            <v>4.5209383642871138E-4</v>
          </cell>
          <cell r="F12">
            <v>1.4738198707424737E-4</v>
          </cell>
          <cell r="G12">
            <v>3.7020241332277629E-5</v>
          </cell>
          <cell r="H12">
            <v>1.5487671538642924E-4</v>
          </cell>
          <cell r="I12">
            <v>4.5307567998814498E-5</v>
          </cell>
          <cell r="J12">
            <v>9.103908101860729E-5</v>
          </cell>
          <cell r="K12">
            <v>6.7988631792484134E-6</v>
          </cell>
          <cell r="L12">
            <v>1.2403789196828918E-6</v>
          </cell>
          <cell r="M12">
            <v>2.416807224697025E-5</v>
          </cell>
          <cell r="N12">
            <v>1.1835331123953776E-4</v>
          </cell>
          <cell r="O12">
            <v>3.3994903543489221E-5</v>
          </cell>
          <cell r="P12">
            <v>6.119084388368445E-5</v>
          </cell>
          <cell r="Q12">
            <v>1.359797017009761E-5</v>
          </cell>
          <cell r="R12">
            <v>6.830621866663098E-7</v>
          </cell>
          <cell r="S12">
            <v>3.7551139839510062E-3</v>
          </cell>
          <cell r="T12">
            <v>4.0950861487534134E-4</v>
          </cell>
        </row>
        <row r="13">
          <cell r="A13" t="str">
            <v>AFUDC_OFF TOTAL</v>
          </cell>
          <cell r="B13">
            <v>1</v>
          </cell>
          <cell r="C13">
            <v>0.48524151274075028</v>
          </cell>
          <cell r="D13">
            <v>2.2594897389298561E-2</v>
          </cell>
          <cell r="E13">
            <v>7.8583198933795589E-2</v>
          </cell>
          <cell r="F13">
            <v>1.5030501357639007E-3</v>
          </cell>
          <cell r="G13">
            <v>1.7290230856247408E-4</v>
          </cell>
          <cell r="H13">
            <v>8.4611732272589071E-2</v>
          </cell>
          <cell r="I13">
            <v>1.6026392823403266E-2</v>
          </cell>
          <cell r="J13">
            <v>4.6075268760804727E-3</v>
          </cell>
          <cell r="K13">
            <v>8.7346283502646516E-5</v>
          </cell>
          <cell r="L13">
            <v>2.9419372079599456E-3</v>
          </cell>
          <cell r="M13">
            <v>3.9720493277254965E-2</v>
          </cell>
          <cell r="N13">
            <v>4.0463522875663079E-2</v>
          </cell>
          <cell r="O13">
            <v>8.0167449831811816E-3</v>
          </cell>
          <cell r="P13">
            <v>0.18449818627641959</v>
          </cell>
          <cell r="Q13">
            <v>2.5708982363466717E-2</v>
          </cell>
          <cell r="R13">
            <v>4.6083649377507151E-4</v>
          </cell>
          <cell r="S13">
            <v>4.2429671061835388E-3</v>
          </cell>
          <cell r="T13">
            <v>5.1776965234974341E-4</v>
          </cell>
        </row>
        <row r="15">
          <cell r="A15" t="str">
            <v>ATR_ADJ PRODUCTION</v>
          </cell>
          <cell r="B15">
            <v>1</v>
          </cell>
          <cell r="C15">
            <v>0.40765616853648601</v>
          </cell>
          <cell r="D15">
            <v>4.4908917643766984E-2</v>
          </cell>
          <cell r="E15">
            <v>0.12856701906088325</v>
          </cell>
          <cell r="F15">
            <v>2.1025419337534022E-3</v>
          </cell>
          <cell r="G15">
            <v>2.5254469486878908E-4</v>
          </cell>
          <cell r="H15">
            <v>0.1188493907920946</v>
          </cell>
          <cell r="I15">
            <v>2.0367345182063356E-2</v>
          </cell>
          <cell r="J15">
            <v>4.1449684438962823E-3</v>
          </cell>
          <cell r="K15">
            <v>-1.6776397286657402E-5</v>
          </cell>
          <cell r="L15">
            <v>3.7690972570690296E-3</v>
          </cell>
          <cell r="M15">
            <v>4.3330338546698648E-2</v>
          </cell>
          <cell r="N15">
            <v>4.0177773889914281E-2</v>
          </cell>
          <cell r="O15">
            <v>8.3930917592039758E-3</v>
          </cell>
          <cell r="P15">
            <v>0.13773641863262576</v>
          </cell>
          <cell r="Q15">
            <v>1.8151962004655652E-2</v>
          </cell>
          <cell r="R15">
            <v>7.1888859563480135E-4</v>
          </cell>
          <cell r="S15">
            <v>1.7444756971416914E-2</v>
          </cell>
          <cell r="T15">
            <v>3.4455524522549225E-3</v>
          </cell>
        </row>
        <row r="16">
          <cell r="A16" t="str">
            <v>ATR_ADJ BULKTRAN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ATR_ADJ SUBTRAN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ATR_ADJ DISTPRI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ATR_ADJ DISTSEC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ATR_ADJ ENERGY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ATR_ADJ CUSTOMER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ATR_ADJ TOTAL</v>
          </cell>
          <cell r="B22">
            <v>1</v>
          </cell>
          <cell r="C22">
            <v>0.40765616853648601</v>
          </cell>
          <cell r="D22">
            <v>4.4908917643766984E-2</v>
          </cell>
          <cell r="E22">
            <v>0.12856701906088325</v>
          </cell>
          <cell r="F22">
            <v>2.1025419337534022E-3</v>
          </cell>
          <cell r="G22">
            <v>2.5254469486878908E-4</v>
          </cell>
          <cell r="H22">
            <v>0.1188493907920946</v>
          </cell>
          <cell r="I22">
            <v>2.0367345182063356E-2</v>
          </cell>
          <cell r="J22">
            <v>4.1449684438962823E-3</v>
          </cell>
          <cell r="K22">
            <v>-1.6776397286657402E-5</v>
          </cell>
          <cell r="L22">
            <v>3.7690972570690296E-3</v>
          </cell>
          <cell r="M22">
            <v>4.3330338546698648E-2</v>
          </cell>
          <cell r="N22">
            <v>4.0177773889914281E-2</v>
          </cell>
          <cell r="O22">
            <v>8.3930917592039758E-3</v>
          </cell>
          <cell r="P22">
            <v>0.13773641863262576</v>
          </cell>
          <cell r="Q22">
            <v>1.8151962004655652E-2</v>
          </cell>
          <cell r="R22">
            <v>7.1888859563480135E-4</v>
          </cell>
          <cell r="S22">
            <v>1.7444756971416914E-2</v>
          </cell>
          <cell r="T22">
            <v>3.4455524522549225E-3</v>
          </cell>
        </row>
        <row r="24">
          <cell r="A24" t="str">
            <v>BULK_TRANS PRODUCTION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BULK_TRANS BULKTRAN</v>
          </cell>
          <cell r="B25">
            <v>1.0000000000000002</v>
          </cell>
          <cell r="C25">
            <v>0.46994778504385604</v>
          </cell>
          <cell r="D25">
            <v>2.0585918228167351E-2</v>
          </cell>
          <cell r="E25">
            <v>7.7536089373148209E-2</v>
          </cell>
          <cell r="F25">
            <v>1.3885210426058776E-3</v>
          </cell>
          <cell r="G25">
            <v>1.4536284632176916E-4</v>
          </cell>
          <cell r="H25">
            <v>8.396412229350661E-2</v>
          </cell>
          <cell r="I25">
            <v>1.6346998312674377E-2</v>
          </cell>
          <cell r="J25">
            <v>4.836486444197167E-3</v>
          </cell>
          <cell r="K25">
            <v>9.5477638740174706E-5</v>
          </cell>
          <cell r="L25">
            <v>2.9341183588141727E-3</v>
          </cell>
          <cell r="M25">
            <v>4.0650467766987067E-2</v>
          </cell>
          <cell r="N25">
            <v>4.3074666089493931E-2</v>
          </cell>
          <cell r="O25">
            <v>9.4624428251423708E-3</v>
          </cell>
          <cell r="P25">
            <v>0.19773739885098615</v>
          </cell>
          <cell r="Q25">
            <v>3.0453688125768909E-2</v>
          </cell>
          <cell r="R25">
            <v>4.5637427595826178E-4</v>
          </cell>
          <cell r="S25">
            <v>3.1265360322130757E-4</v>
          </cell>
          <cell r="T25">
            <v>7.1428880410294264E-5</v>
          </cell>
        </row>
        <row r="26">
          <cell r="A26" t="str">
            <v>BULK_TRANS SUBTRAN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BULK_TRANS DISTPRI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BULK_TRANS DISTSEC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BULK_TRANS ENERGY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BULK_TRANS CUSTOMER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BULK_TRANS TOTAL</v>
          </cell>
          <cell r="B31">
            <v>1.0000000000000002</v>
          </cell>
          <cell r="C31">
            <v>0.46994778504385604</v>
          </cell>
          <cell r="D31">
            <v>2.0585918228167351E-2</v>
          </cell>
          <cell r="E31">
            <v>7.7536089373148209E-2</v>
          </cell>
          <cell r="F31">
            <v>1.3885210426058776E-3</v>
          </cell>
          <cell r="G31">
            <v>1.4536284632176916E-4</v>
          </cell>
          <cell r="H31">
            <v>8.396412229350661E-2</v>
          </cell>
          <cell r="I31">
            <v>1.6346998312674377E-2</v>
          </cell>
          <cell r="J31">
            <v>4.836486444197167E-3</v>
          </cell>
          <cell r="K31">
            <v>9.5477638740174706E-5</v>
          </cell>
          <cell r="L31">
            <v>2.9341183588141727E-3</v>
          </cell>
          <cell r="M31">
            <v>4.0650467766987067E-2</v>
          </cell>
          <cell r="N31">
            <v>4.3074666089493931E-2</v>
          </cell>
          <cell r="O31">
            <v>9.4624428251423708E-3</v>
          </cell>
          <cell r="P31">
            <v>0.19773739885098615</v>
          </cell>
          <cell r="Q31">
            <v>3.0453688125768909E-2</v>
          </cell>
          <cell r="R31">
            <v>4.5637427595826178E-4</v>
          </cell>
          <cell r="S31">
            <v>3.1265360322130757E-4</v>
          </cell>
          <cell r="T31">
            <v>7.1428880410294264E-5</v>
          </cell>
        </row>
        <row r="33">
          <cell r="A33" t="str">
            <v>CUST_902 PRODUCTION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CUST_902 BULKTRAN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CUST_902 SUBTRAN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CUST_902 DISTPRI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CUST_902 DISTSEC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CUST_902 ENERGY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CUST_902 CUSTOMER</v>
          </cell>
          <cell r="B39">
            <v>0.99999999999999989</v>
          </cell>
          <cell r="C39">
            <v>0.78889725511670883</v>
          </cell>
          <cell r="D39">
            <v>0.13589225819700185</v>
          </cell>
          <cell r="E39">
            <v>6.163152850982271E-2</v>
          </cell>
          <cell r="F39">
            <v>8.3852419741255386E-4</v>
          </cell>
          <cell r="G39">
            <v>9.9824309215780231E-5</v>
          </cell>
          <cell r="H39">
            <v>9.7029228557738382E-3</v>
          </cell>
          <cell r="I39">
            <v>1.0695461701690739E-3</v>
          </cell>
          <cell r="J39">
            <v>2.8521231204508635E-4</v>
          </cell>
          <cell r="K39">
            <v>1.4260615602254318E-5</v>
          </cell>
          <cell r="L39">
            <v>1.026764323362311E-4</v>
          </cell>
          <cell r="M39">
            <v>6.8450954890820722E-4</v>
          </cell>
          <cell r="N39">
            <v>4.4493120679033472E-4</v>
          </cell>
          <cell r="O39">
            <v>8.5563693613525902E-5</v>
          </cell>
          <cell r="P39">
            <v>1.5401464850434664E-4</v>
          </cell>
          <cell r="Q39">
            <v>3.4225477445410361E-5</v>
          </cell>
          <cell r="R39">
            <v>6.2746708649919004E-5</v>
          </cell>
          <cell r="S39">
            <v>0</v>
          </cell>
          <cell r="T39">
            <v>0</v>
          </cell>
        </row>
        <row r="40">
          <cell r="A40" t="str">
            <v>CUST_902 TOTAL</v>
          </cell>
          <cell r="B40">
            <v>0.99999999999999989</v>
          </cell>
          <cell r="C40">
            <v>0.78889725511670883</v>
          </cell>
          <cell r="D40">
            <v>0.13589225819700185</v>
          </cell>
          <cell r="E40">
            <v>6.163152850982271E-2</v>
          </cell>
          <cell r="F40">
            <v>8.3852419741255386E-4</v>
          </cell>
          <cell r="G40">
            <v>9.9824309215780231E-5</v>
          </cell>
          <cell r="H40">
            <v>9.7029228557738382E-3</v>
          </cell>
          <cell r="I40">
            <v>1.0695461701690739E-3</v>
          </cell>
          <cell r="J40">
            <v>2.8521231204508635E-4</v>
          </cell>
          <cell r="K40">
            <v>1.4260615602254318E-5</v>
          </cell>
          <cell r="L40">
            <v>1.026764323362311E-4</v>
          </cell>
          <cell r="M40">
            <v>6.8450954890820722E-4</v>
          </cell>
          <cell r="N40">
            <v>4.4493120679033472E-4</v>
          </cell>
          <cell r="O40">
            <v>8.5563693613525902E-5</v>
          </cell>
          <cell r="P40">
            <v>1.5401464850434664E-4</v>
          </cell>
          <cell r="Q40">
            <v>3.4225477445410361E-5</v>
          </cell>
          <cell r="R40">
            <v>6.2746708649919004E-5</v>
          </cell>
          <cell r="S40">
            <v>0</v>
          </cell>
          <cell r="T40">
            <v>0</v>
          </cell>
        </row>
        <row r="42">
          <cell r="A42" t="str">
            <v>CUST_903 PRODUCTION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CUST_903 BULKTRAN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CUST_903 SUBTRAN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CUST_903 DISTPRI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CUST_903 DISTSEC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CUST_903 ENERGY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CUST_903 CUSTOMER</v>
          </cell>
          <cell r="B48">
            <v>1</v>
          </cell>
          <cell r="C48">
            <v>0.86074936573259309</v>
          </cell>
          <cell r="D48">
            <v>0.10325826607971314</v>
          </cell>
          <cell r="E48">
            <v>3.1220596136946735E-2</v>
          </cell>
          <cell r="F48">
            <v>3.6410732418441506E-4</v>
          </cell>
          <cell r="G48">
            <v>4.3292096177690058E-5</v>
          </cell>
          <cell r="H48">
            <v>3.2767768692048109E-3</v>
          </cell>
          <cell r="I48">
            <v>3.2497429401506203E-4</v>
          </cell>
          <cell r="J48">
            <v>8.6773240810304522E-5</v>
          </cell>
          <cell r="K48">
            <v>4.1590660083370362E-6</v>
          </cell>
          <cell r="L48">
            <v>2.6088686779568679E-5</v>
          </cell>
          <cell r="M48">
            <v>1.7335743316568462E-4</v>
          </cell>
          <cell r="N48">
            <v>1.1267287913494879E-4</v>
          </cell>
          <cell r="O48">
            <v>2.1551523861382822E-5</v>
          </cell>
          <cell r="P48">
            <v>3.8943981714428611E-5</v>
          </cell>
          <cell r="Q48">
            <v>8.6962289265228929E-6</v>
          </cell>
          <cell r="R48">
            <v>4.7640210640951504E-5</v>
          </cell>
          <cell r="S48">
            <v>0</v>
          </cell>
          <cell r="T48">
            <v>2.4273821612294337E-4</v>
          </cell>
        </row>
        <row r="49">
          <cell r="A49" t="str">
            <v>CUST_903 TOTAL</v>
          </cell>
          <cell r="B49">
            <v>1</v>
          </cell>
          <cell r="C49">
            <v>0.86074936573259309</v>
          </cell>
          <cell r="D49">
            <v>0.10325826607971314</v>
          </cell>
          <cell r="E49">
            <v>3.1220596136946735E-2</v>
          </cell>
          <cell r="F49">
            <v>3.6410732418441506E-4</v>
          </cell>
          <cell r="G49">
            <v>4.3292096177690058E-5</v>
          </cell>
          <cell r="H49">
            <v>3.2767768692048109E-3</v>
          </cell>
          <cell r="I49">
            <v>3.2497429401506203E-4</v>
          </cell>
          <cell r="J49">
            <v>8.6773240810304522E-5</v>
          </cell>
          <cell r="K49">
            <v>4.1590660083370362E-6</v>
          </cell>
          <cell r="L49">
            <v>2.6088686779568679E-5</v>
          </cell>
          <cell r="M49">
            <v>1.7335743316568462E-4</v>
          </cell>
          <cell r="N49">
            <v>1.1267287913494879E-4</v>
          </cell>
          <cell r="O49">
            <v>2.1551523861382822E-5</v>
          </cell>
          <cell r="P49">
            <v>3.8943981714428611E-5</v>
          </cell>
          <cell r="Q49">
            <v>8.6962289265228929E-6</v>
          </cell>
          <cell r="R49">
            <v>4.7640210640951504E-5</v>
          </cell>
          <cell r="S49">
            <v>0</v>
          </cell>
          <cell r="T49">
            <v>2.4273821612294337E-4</v>
          </cell>
        </row>
        <row r="51">
          <cell r="A51" t="str">
            <v>CUST_DEP PRODUCTION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CUST_DEP BULKTRAN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CUST_DEP SUBTRAN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CUST_DEP DISTPRI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CUST_DEP DISTSEC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CUST_DEP ENERGY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CUST_DEP CUSTOMER</v>
          </cell>
          <cell r="B57">
            <v>1</v>
          </cell>
          <cell r="C57">
            <v>0.72944253606858989</v>
          </cell>
          <cell r="D57">
            <v>4.3912364153681743E-2</v>
          </cell>
          <cell r="E57">
            <v>8.6437386009004108E-2</v>
          </cell>
          <cell r="F57">
            <v>2.1800742829526605E-2</v>
          </cell>
          <cell r="G57">
            <v>3.6757579819913697E-3</v>
          </cell>
          <cell r="H57">
            <v>3.7144542596302323E-2</v>
          </cell>
          <cell r="I57">
            <v>1.5176626941350139E-2</v>
          </cell>
          <cell r="J57">
            <v>6.1638489112527343E-3</v>
          </cell>
          <cell r="K57">
            <v>1.3696806058712781E-3</v>
          </cell>
          <cell r="L57">
            <v>0</v>
          </cell>
          <cell r="M57">
            <v>1.7693254586714963E-2</v>
          </cell>
          <cell r="N57">
            <v>1.9201571301908357E-2</v>
          </cell>
          <cell r="O57">
            <v>1.3090380399740521E-2</v>
          </cell>
          <cell r="P57">
            <v>0</v>
          </cell>
          <cell r="Q57">
            <v>0</v>
          </cell>
          <cell r="R57">
            <v>0</v>
          </cell>
          <cell r="S57">
            <v>4.8913076140660169E-3</v>
          </cell>
          <cell r="T57">
            <v>0</v>
          </cell>
        </row>
        <row r="58">
          <cell r="A58" t="str">
            <v>CUST_DEP TOTAL</v>
          </cell>
          <cell r="B58">
            <v>1</v>
          </cell>
          <cell r="C58">
            <v>0.72944253606858989</v>
          </cell>
          <cell r="D58">
            <v>4.3912364153681743E-2</v>
          </cell>
          <cell r="E58">
            <v>8.6437386009004108E-2</v>
          </cell>
          <cell r="F58">
            <v>2.1800742829526605E-2</v>
          </cell>
          <cell r="G58">
            <v>3.6757579819913697E-3</v>
          </cell>
          <cell r="H58">
            <v>3.7144542596302323E-2</v>
          </cell>
          <cell r="I58">
            <v>1.5176626941350139E-2</v>
          </cell>
          <cell r="J58">
            <v>6.1638489112527343E-3</v>
          </cell>
          <cell r="K58">
            <v>1.3696806058712781E-3</v>
          </cell>
          <cell r="L58">
            <v>0</v>
          </cell>
          <cell r="M58">
            <v>1.7693254586714963E-2</v>
          </cell>
          <cell r="N58">
            <v>1.9201571301908357E-2</v>
          </cell>
          <cell r="O58">
            <v>1.3090380399740521E-2</v>
          </cell>
          <cell r="P58">
            <v>0</v>
          </cell>
          <cell r="Q58">
            <v>0</v>
          </cell>
          <cell r="R58">
            <v>0</v>
          </cell>
          <cell r="S58">
            <v>4.8913076140660169E-3</v>
          </cell>
          <cell r="T58">
            <v>0</v>
          </cell>
        </row>
        <row r="60">
          <cell r="A60" t="str">
            <v>CUST_DEP_FXNL PRODUCTION</v>
          </cell>
          <cell r="B60">
            <v>0.50619222376297479</v>
          </cell>
          <cell r="C60">
            <v>0.36318092226451348</v>
          </cell>
          <cell r="D60">
            <v>1.8411180680047524E-2</v>
          </cell>
          <cell r="E60">
            <v>4.529657446905333E-2</v>
          </cell>
          <cell r="F60">
            <v>9.497400433419026E-3</v>
          </cell>
          <cell r="G60">
            <v>1.3177889374686974E-3</v>
          </cell>
          <cell r="H60">
            <v>1.9863856001959068E-2</v>
          </cell>
          <cell r="I60">
            <v>8.8491084091881951E-3</v>
          </cell>
          <cell r="J60">
            <v>4.2336296369882469E-3</v>
          </cell>
          <cell r="K60">
            <v>8.2204299921619702E-4</v>
          </cell>
          <cell r="L60">
            <v>0</v>
          </cell>
          <cell r="M60">
            <v>1.0423040382482957E-2</v>
          </cell>
          <cell r="N60">
            <v>1.4036136468391471E-2</v>
          </cell>
          <cell r="O60">
            <v>1.0193662041666359E-2</v>
          </cell>
          <cell r="P60">
            <v>0</v>
          </cell>
          <cell r="Q60">
            <v>0</v>
          </cell>
          <cell r="R60">
            <v>0</v>
          </cell>
          <cell r="S60">
            <v>6.6881038580277792E-5</v>
          </cell>
          <cell r="T60">
            <v>0</v>
          </cell>
        </row>
        <row r="61">
          <cell r="A61" t="str">
            <v>CUST_DEP_FXNL BULKTRAN</v>
          </cell>
          <cell r="B61">
            <v>0.13249896785915991</v>
          </cell>
          <cell r="C61">
            <v>9.5064868812995806E-2</v>
          </cell>
          <cell r="D61">
            <v>4.8192412341701322E-3</v>
          </cell>
          <cell r="E61">
            <v>1.1856660539130421E-2</v>
          </cell>
          <cell r="F61">
            <v>2.4860037268419274E-3</v>
          </cell>
          <cell r="G61">
            <v>3.4493946345683237E-4</v>
          </cell>
          <cell r="H61">
            <v>5.1994880490202153E-3</v>
          </cell>
          <cell r="I61">
            <v>2.3163092510094978E-3</v>
          </cell>
          <cell r="J61">
            <v>1.1081789305826212E-3</v>
          </cell>
          <cell r="K61">
            <v>2.1517487590444711E-4</v>
          </cell>
          <cell r="L61">
            <v>0</v>
          </cell>
          <cell r="M61">
            <v>2.7282957497190034E-3</v>
          </cell>
          <cell r="N61">
            <v>3.6740461577359686E-3</v>
          </cell>
          <cell r="O61">
            <v>2.6682545401138609E-3</v>
          </cell>
          <cell r="P61">
            <v>0</v>
          </cell>
          <cell r="Q61">
            <v>0</v>
          </cell>
          <cell r="R61">
            <v>0</v>
          </cell>
          <cell r="S61">
            <v>1.7506528479159233E-5</v>
          </cell>
          <cell r="T61">
            <v>0</v>
          </cell>
        </row>
        <row r="62">
          <cell r="A62" t="str">
            <v>CUST_DEP_FXNL SUBTRAN</v>
          </cell>
          <cell r="B62">
            <v>3.2669219287270033E-2</v>
          </cell>
          <cell r="C62">
            <v>2.3737339441562526E-2</v>
          </cell>
          <cell r="D62">
            <v>1.1719399107707308E-3</v>
          </cell>
          <cell r="E62">
            <v>2.8912308222287866E-3</v>
          </cell>
          <cell r="F62">
            <v>6.109002287600163E-4</v>
          </cell>
          <cell r="G62">
            <v>1.1410155141569522E-4</v>
          </cell>
          <cell r="H62">
            <v>1.289990015845709E-3</v>
          </cell>
          <cell r="I62">
            <v>5.7554081458067573E-4</v>
          </cell>
          <cell r="J62">
            <v>3.6277448922558599E-4</v>
          </cell>
          <cell r="K62">
            <v>0</v>
          </cell>
          <cell r="L62">
            <v>0</v>
          </cell>
          <cell r="M62">
            <v>6.7602808993635932E-4</v>
          </cell>
          <cell r="N62">
            <v>1.2393739229439474E-3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CUST_DEP_FXNL DISTPRI</v>
          </cell>
          <cell r="B63">
            <v>0.18559365680923257</v>
          </cell>
          <cell r="C63">
            <v>0.14396427617307186</v>
          </cell>
          <cell r="D63">
            <v>7.053667627164889E-3</v>
          </cell>
          <cell r="E63">
            <v>1.6645223218887052E-2</v>
          </cell>
          <cell r="F63">
            <v>3.4907728411490025E-3</v>
          </cell>
          <cell r="G63">
            <v>0</v>
          </cell>
          <cell r="H63">
            <v>7.3567610416826329E-3</v>
          </cell>
          <cell r="I63">
            <v>3.2783002780074825E-3</v>
          </cell>
          <cell r="J63">
            <v>0</v>
          </cell>
          <cell r="K63">
            <v>0</v>
          </cell>
          <cell r="L63">
            <v>0</v>
          </cell>
          <cell r="M63">
            <v>3.8046556292696105E-3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CUST_DEP_FXNL DISTSEC</v>
          </cell>
          <cell r="B64">
            <v>9.4357321705469871E-2</v>
          </cell>
          <cell r="C64">
            <v>7.7822646559647032E-2</v>
          </cell>
          <cell r="D64">
            <v>4.9233377606417873E-3</v>
          </cell>
          <cell r="E64">
            <v>8.1578525977474073E-3</v>
          </cell>
          <cell r="F64">
            <v>0</v>
          </cell>
          <cell r="G64">
            <v>0</v>
          </cell>
          <cell r="H64">
            <v>3.1848461311237523E-3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2.6863865630989811E-4</v>
          </cell>
          <cell r="T64">
            <v>0</v>
          </cell>
        </row>
        <row r="65">
          <cell r="A65" t="str">
            <v>CUST_DEP_FXNL ENERGY</v>
          </cell>
          <cell r="B65">
            <v>8.7234883171683332E-4</v>
          </cell>
          <cell r="C65">
            <v>5.5852710631630826E-4</v>
          </cell>
          <cell r="D65">
            <v>4.0783572167508799E-5</v>
          </cell>
          <cell r="E65">
            <v>9.4041375855989157E-5</v>
          </cell>
          <cell r="F65">
            <v>1.9775040389268871E-5</v>
          </cell>
          <cell r="G65">
            <v>2.7915503678119206E-6</v>
          </cell>
          <cell r="H65">
            <v>4.2432852055342219E-5</v>
          </cell>
          <cell r="I65">
            <v>1.8755878893841215E-5</v>
          </cell>
          <cell r="J65">
            <v>9.0244289837626042E-6</v>
          </cell>
          <cell r="K65">
            <v>1.7454570052753268E-6</v>
          </cell>
          <cell r="L65">
            <v>0</v>
          </cell>
          <cell r="M65">
            <v>2.6212316440870088E-5</v>
          </cell>
          <cell r="N65">
            <v>3.4122636054471147E-5</v>
          </cell>
          <cell r="O65">
            <v>2.1559642863892716E-5</v>
          </cell>
          <cell r="P65">
            <v>0</v>
          </cell>
          <cell r="Q65">
            <v>0</v>
          </cell>
          <cell r="R65">
            <v>0</v>
          </cell>
          <cell r="S65">
            <v>2.5769743224909965E-6</v>
          </cell>
          <cell r="T65">
            <v>0</v>
          </cell>
        </row>
        <row r="66">
          <cell r="A66" t="str">
            <v>CUST_DEP_FXNL CUSTOMER</v>
          </cell>
          <cell r="B66">
            <v>4.7816261744176115E-2</v>
          </cell>
          <cell r="C66">
            <v>2.5113955710482951E-2</v>
          </cell>
          <cell r="D66">
            <v>7.49221336871917E-3</v>
          </cell>
          <cell r="E66">
            <v>1.4958029861011106E-3</v>
          </cell>
          <cell r="F66">
            <v>5.695890558967364E-3</v>
          </cell>
          <cell r="G66">
            <v>1.8961364792823329E-3</v>
          </cell>
          <cell r="H66">
            <v>2.0716850461560143E-4</v>
          </cell>
          <cell r="I66">
            <v>1.386123096704479E-4</v>
          </cell>
          <cell r="J66">
            <v>4.5024142547251734E-4</v>
          </cell>
          <cell r="K66">
            <v>3.3071727374535886E-4</v>
          </cell>
          <cell r="L66">
            <v>0</v>
          </cell>
          <cell r="M66">
            <v>3.5022418866163533E-5</v>
          </cell>
          <cell r="N66">
            <v>2.1789211678249331E-4</v>
          </cell>
          <cell r="O66">
            <v>2.0690417509641046E-4</v>
          </cell>
          <cell r="P66">
            <v>0</v>
          </cell>
          <cell r="Q66">
            <v>0</v>
          </cell>
          <cell r="R66">
            <v>0</v>
          </cell>
          <cell r="S66">
            <v>4.535704416374191E-3</v>
          </cell>
          <cell r="T66">
            <v>0</v>
          </cell>
        </row>
        <row r="67">
          <cell r="A67" t="str">
            <v>CUST_DEP_FXNL TOTAL</v>
          </cell>
          <cell r="B67">
            <v>1</v>
          </cell>
          <cell r="C67">
            <v>0.72944253606858989</v>
          </cell>
          <cell r="D67">
            <v>4.3912364153681736E-2</v>
          </cell>
          <cell r="E67">
            <v>8.6437386009004108E-2</v>
          </cell>
          <cell r="F67">
            <v>2.1800742829526605E-2</v>
          </cell>
          <cell r="G67">
            <v>3.6757579819913697E-3</v>
          </cell>
          <cell r="H67">
            <v>3.7144542596302323E-2</v>
          </cell>
          <cell r="I67">
            <v>1.5176626941350139E-2</v>
          </cell>
          <cell r="J67">
            <v>6.1638489112527343E-3</v>
          </cell>
          <cell r="K67">
            <v>1.3696806058712784E-3</v>
          </cell>
          <cell r="L67">
            <v>0</v>
          </cell>
          <cell r="M67">
            <v>1.7693254586714963E-2</v>
          </cell>
          <cell r="N67">
            <v>1.9201571301908357E-2</v>
          </cell>
          <cell r="O67">
            <v>1.3090380399740519E-2</v>
          </cell>
          <cell r="P67">
            <v>0</v>
          </cell>
          <cell r="Q67">
            <v>0</v>
          </cell>
          <cell r="R67">
            <v>0</v>
          </cell>
          <cell r="S67">
            <v>4.8913076140660169E-3</v>
          </cell>
          <cell r="T67">
            <v>0</v>
          </cell>
        </row>
        <row r="69">
          <cell r="A69" t="str">
            <v>CUST_TOTAL PRODUCTION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CUST_TOTAL BULKTRAN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CUST_TOTAL SUBTRAN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CUST_TOTAL DISTPRI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CUST_TOTAL DISTSEC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CUST_TOTAL ENERGY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CUST_TOTAL CUSTOMER</v>
          </cell>
          <cell r="B75">
            <v>1</v>
          </cell>
          <cell r="C75">
            <v>0.63445896660718137</v>
          </cell>
          <cell r="D75">
            <v>0.10928934173161881</v>
          </cell>
          <cell r="E75">
            <v>3.3044164399649509E-2</v>
          </cell>
          <cell r="F75">
            <v>3.8535468687637915E-4</v>
          </cell>
          <cell r="G75">
            <v>4.5875557961473706E-5</v>
          </cell>
          <cell r="H75">
            <v>3.4681921818874124E-3</v>
          </cell>
          <cell r="I75">
            <v>3.440666847110528E-4</v>
          </cell>
          <cell r="J75">
            <v>9.1751115922947412E-5</v>
          </cell>
          <cell r="K75">
            <v>4.5875557961473703E-6</v>
          </cell>
          <cell r="L75">
            <v>2.7525334776884225E-5</v>
          </cell>
          <cell r="M75">
            <v>1.8350223184589482E-4</v>
          </cell>
          <cell r="N75">
            <v>1.1927645069983164E-4</v>
          </cell>
          <cell r="O75">
            <v>2.2937778980736853E-5</v>
          </cell>
          <cell r="P75">
            <v>4.1288002165326337E-5</v>
          </cell>
          <cell r="Q75">
            <v>9.1751115922947405E-6</v>
          </cell>
          <cell r="R75">
            <v>5.0463113757621075E-5</v>
          </cell>
          <cell r="S75">
            <v>0.21815662832999205</v>
          </cell>
          <cell r="T75">
            <v>2.5690312458425275E-4</v>
          </cell>
        </row>
        <row r="76">
          <cell r="A76" t="str">
            <v>CUST_TOTAL TOTAL</v>
          </cell>
          <cell r="B76">
            <v>1</v>
          </cell>
          <cell r="C76">
            <v>0.63445896660718137</v>
          </cell>
          <cell r="D76">
            <v>0.10928934173161881</v>
          </cell>
          <cell r="E76">
            <v>3.3044164399649509E-2</v>
          </cell>
          <cell r="F76">
            <v>3.8535468687637915E-4</v>
          </cell>
          <cell r="G76">
            <v>4.5875557961473706E-5</v>
          </cell>
          <cell r="H76">
            <v>3.4681921818874124E-3</v>
          </cell>
          <cell r="I76">
            <v>3.440666847110528E-4</v>
          </cell>
          <cell r="J76">
            <v>9.1751115922947412E-5</v>
          </cell>
          <cell r="K76">
            <v>4.5875557961473703E-6</v>
          </cell>
          <cell r="L76">
            <v>2.7525334776884225E-5</v>
          </cell>
          <cell r="M76">
            <v>1.8350223184589482E-4</v>
          </cell>
          <cell r="N76">
            <v>1.1927645069983164E-4</v>
          </cell>
          <cell r="O76">
            <v>2.2937778980736853E-5</v>
          </cell>
          <cell r="P76">
            <v>4.1288002165326337E-5</v>
          </cell>
          <cell r="Q76">
            <v>9.1751115922947405E-6</v>
          </cell>
          <cell r="R76">
            <v>5.0463113757621075E-5</v>
          </cell>
          <cell r="S76">
            <v>0.21815662832999205</v>
          </cell>
          <cell r="T76">
            <v>2.5690312458425275E-4</v>
          </cell>
        </row>
        <row r="78">
          <cell r="A78" t="str">
            <v>DIST_CPD PRODUCTION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DIST_CPD BULKTRAN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DIST_CPD SUBTRAN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DIST_CPD DISTPRI</v>
          </cell>
          <cell r="B81">
            <v>1</v>
          </cell>
          <cell r="C81">
            <v>0.67379424414878841</v>
          </cell>
          <cell r="D81">
            <v>2.8526571181048975E-2</v>
          </cell>
          <cell r="E81">
            <v>0.10305620257856087</v>
          </cell>
          <cell r="F81">
            <v>1.8459302365981015E-3</v>
          </cell>
          <cell r="G81">
            <v>0</v>
          </cell>
          <cell r="H81">
            <v>0.11247676653694302</v>
          </cell>
          <cell r="I81">
            <v>2.1904493305449326E-2</v>
          </cell>
          <cell r="J81">
            <v>0</v>
          </cell>
          <cell r="K81">
            <v>0</v>
          </cell>
          <cell r="L81">
            <v>4.0822576863105914E-3</v>
          </cell>
          <cell r="M81">
            <v>5.3670106792305917E-2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6.4342753399495092E-4</v>
          </cell>
          <cell r="S81">
            <v>0</v>
          </cell>
          <cell r="T81">
            <v>0</v>
          </cell>
        </row>
        <row r="82">
          <cell r="A82" t="str">
            <v>DIST_CPD DISTSEC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DIST_CPD ENERGY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DIST_CPD CUSTOMER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DIST_CPD TOTAL</v>
          </cell>
          <cell r="B85">
            <v>1</v>
          </cell>
          <cell r="C85">
            <v>0.67379424414878841</v>
          </cell>
          <cell r="D85">
            <v>2.8526571181048975E-2</v>
          </cell>
          <cell r="E85">
            <v>0.10305620257856087</v>
          </cell>
          <cell r="F85">
            <v>1.8459302365981015E-3</v>
          </cell>
          <cell r="G85">
            <v>0</v>
          </cell>
          <cell r="H85">
            <v>0.11247676653694302</v>
          </cell>
          <cell r="I85">
            <v>2.1904493305449326E-2</v>
          </cell>
          <cell r="J85">
            <v>0</v>
          </cell>
          <cell r="K85">
            <v>0</v>
          </cell>
          <cell r="L85">
            <v>4.0822576863105914E-3</v>
          </cell>
          <cell r="M85">
            <v>5.3670106792305917E-2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6.4342753399495092E-4</v>
          </cell>
          <cell r="S85">
            <v>0</v>
          </cell>
          <cell r="T85">
            <v>0</v>
          </cell>
        </row>
        <row r="87">
          <cell r="A87" t="str">
            <v>DIST_METERS PRODUCTION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DIST_METERS BULKTRAN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DIST_METERS SUBTRAN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DIST_METERS DISTPRI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DIST_METERS DISTSEC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DIST_METERS ENERGY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DIST_METERS CUSTOMER</v>
          </cell>
          <cell r="B93">
            <v>0.99999999999999978</v>
          </cell>
          <cell r="C93">
            <v>0.42788828018745945</v>
          </cell>
          <cell r="D93">
            <v>0.24956426125231748</v>
          </cell>
          <cell r="E93">
            <v>7.6874561305057709E-2</v>
          </cell>
          <cell r="F93">
            <v>5.0912233950436425E-2</v>
          </cell>
          <cell r="G93">
            <v>1.2798457840733014E-2</v>
          </cell>
          <cell r="H93">
            <v>4.519346465024416E-2</v>
          </cell>
          <cell r="I93">
            <v>1.5603705821948442E-2</v>
          </cell>
          <cell r="J93">
            <v>3.1476519314893731E-2</v>
          </cell>
          <cell r="K93">
            <v>2.351164925706565E-3</v>
          </cell>
          <cell r="L93">
            <v>3.6223141490325685E-4</v>
          </cell>
          <cell r="M93">
            <v>8.3219841480894775E-3</v>
          </cell>
          <cell r="N93">
            <v>4.0919457762498661E-2</v>
          </cell>
          <cell r="O93">
            <v>1.1755766805655517E-2</v>
          </cell>
          <cell r="P93">
            <v>2.1160368685604468E-2</v>
          </cell>
          <cell r="Q93">
            <v>4.7023009399744754E-3</v>
          </cell>
          <cell r="R93">
            <v>1.1524099447716352E-4</v>
          </cell>
          <cell r="S93">
            <v>0</v>
          </cell>
          <cell r="T93">
            <v>0</v>
          </cell>
        </row>
        <row r="94">
          <cell r="A94" t="str">
            <v>DIST_METERS TOTAL</v>
          </cell>
          <cell r="B94">
            <v>0.99999999999999978</v>
          </cell>
          <cell r="C94">
            <v>0.42788828018745945</v>
          </cell>
          <cell r="D94">
            <v>0.24956426125231748</v>
          </cell>
          <cell r="E94">
            <v>7.6874561305057709E-2</v>
          </cell>
          <cell r="F94">
            <v>5.0912233950436425E-2</v>
          </cell>
          <cell r="G94">
            <v>1.2798457840733014E-2</v>
          </cell>
          <cell r="H94">
            <v>4.519346465024416E-2</v>
          </cell>
          <cell r="I94">
            <v>1.5603705821948442E-2</v>
          </cell>
          <cell r="J94">
            <v>3.1476519314893731E-2</v>
          </cell>
          <cell r="K94">
            <v>2.351164925706565E-3</v>
          </cell>
          <cell r="L94">
            <v>3.6223141490325685E-4</v>
          </cell>
          <cell r="M94">
            <v>8.3219841480894775E-3</v>
          </cell>
          <cell r="N94">
            <v>4.0919457762498661E-2</v>
          </cell>
          <cell r="O94">
            <v>1.1755766805655517E-2</v>
          </cell>
          <cell r="P94">
            <v>2.1160368685604468E-2</v>
          </cell>
          <cell r="Q94">
            <v>4.7023009399744754E-3</v>
          </cell>
          <cell r="R94">
            <v>1.1524099447716352E-4</v>
          </cell>
          <cell r="S94">
            <v>0</v>
          </cell>
          <cell r="T94">
            <v>0</v>
          </cell>
        </row>
        <row r="96">
          <cell r="A96" t="str">
            <v>DIST_OHLINES PRODUCTION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DIST_OHLINES BULKTRAN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DIST_OHLINES SUBTRAN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DIST_OHLINES DISTPRI</v>
          </cell>
          <cell r="B99">
            <v>0.86460000000000026</v>
          </cell>
          <cell r="C99">
            <v>0.58256250349104244</v>
          </cell>
          <cell r="D99">
            <v>2.4664073443134944E-2</v>
          </cell>
          <cell r="E99">
            <v>8.9102392749423734E-2</v>
          </cell>
          <cell r="F99">
            <v>1.5959912825627186E-3</v>
          </cell>
          <cell r="G99">
            <v>0</v>
          </cell>
          <cell r="H99">
            <v>9.7247412347840942E-2</v>
          </cell>
          <cell r="I99">
            <v>1.8938624911891487E-2</v>
          </cell>
          <cell r="J99">
            <v>0</v>
          </cell>
          <cell r="K99">
            <v>0</v>
          </cell>
          <cell r="L99">
            <v>3.5295199955841373E-3</v>
          </cell>
          <cell r="M99">
            <v>4.6403174332627702E-2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5.5630744589203458E-4</v>
          </cell>
          <cell r="S99">
            <v>0</v>
          </cell>
          <cell r="T99">
            <v>0</v>
          </cell>
        </row>
        <row r="100">
          <cell r="A100" t="str">
            <v>DIST_OHLINES DISTSEC</v>
          </cell>
          <cell r="B100">
            <v>0.13539999999999999</v>
          </cell>
          <cell r="C100">
            <v>0.10053132558847201</v>
          </cell>
          <cell r="D100">
            <v>5.4956247110167335E-3</v>
          </cell>
          <cell r="E100">
            <v>1.3940656306520516E-2</v>
          </cell>
          <cell r="F100">
            <v>0</v>
          </cell>
          <cell r="G100">
            <v>0</v>
          </cell>
          <cell r="H100">
            <v>1.3439635265245472E-2</v>
          </cell>
          <cell r="I100">
            <v>0</v>
          </cell>
          <cell r="J100">
            <v>0</v>
          </cell>
          <cell r="K100">
            <v>0</v>
          </cell>
          <cell r="L100">
            <v>4.046159601753066E-4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6.5905046191217016E-5</v>
          </cell>
          <cell r="S100">
            <v>1.2537119612396873E-3</v>
          </cell>
          <cell r="T100">
            <v>2.6852516113904523E-4</v>
          </cell>
        </row>
        <row r="101">
          <cell r="A101" t="str">
            <v>DIST_OHLINES ENERGY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DIST_OHLINES CUSTOMER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DIST_OHLINES TOTAL</v>
          </cell>
          <cell r="B103">
            <v>1.0000000000000002</v>
          </cell>
          <cell r="C103">
            <v>0.68309382907951444</v>
          </cell>
          <cell r="D103">
            <v>3.0159698154151676E-2</v>
          </cell>
          <cell r="E103">
            <v>0.10304304905594425</v>
          </cell>
          <cell r="F103">
            <v>1.5959912825627186E-3</v>
          </cell>
          <cell r="G103">
            <v>0</v>
          </cell>
          <cell r="H103">
            <v>0.11068704761308641</v>
          </cell>
          <cell r="I103">
            <v>1.8938624911891487E-2</v>
          </cell>
          <cell r="J103">
            <v>0</v>
          </cell>
          <cell r="K103">
            <v>0</v>
          </cell>
          <cell r="L103">
            <v>3.9341359557594439E-3</v>
          </cell>
          <cell r="M103">
            <v>4.6403174332627702E-2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6.2221249208325156E-4</v>
          </cell>
          <cell r="S103">
            <v>1.2537119612396873E-3</v>
          </cell>
          <cell r="T103">
            <v>2.6852516113904523E-4</v>
          </cell>
        </row>
        <row r="105">
          <cell r="A105" t="str">
            <v>DIST_OL PRODUCTION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DIST_OL BULKTRAN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DIST_OL SUBTRAN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DIST_OL DISTPRI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DIST_OL DISTSEC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DIST_OL ENERGY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DIST_OL CUSTOMER</v>
          </cell>
          <cell r="B111">
            <v>1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</v>
          </cell>
          <cell r="T111">
            <v>0</v>
          </cell>
        </row>
        <row r="112">
          <cell r="A112" t="str">
            <v>DIST_OL TOTAL</v>
          </cell>
          <cell r="B112">
            <v>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</v>
          </cell>
          <cell r="T112">
            <v>0</v>
          </cell>
        </row>
        <row r="114">
          <cell r="A114" t="str">
            <v>DIST_PCUST PRODUCTION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DIST_PCUST BULKTRAN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DIST_PCUST SUBTRAN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DIST_PCUST DISTPRI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DIST_PCUST DISTSEC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DIST_PCUST ENERGY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DIST_PCUST CUSTOMER</v>
          </cell>
          <cell r="B120">
            <v>0.99999999999999989</v>
          </cell>
          <cell r="C120">
            <v>0.63467151274849931</v>
          </cell>
          <cell r="D120">
            <v>0.10932595407236081</v>
          </cell>
          <cell r="E120">
            <v>3.3055234319070433E-2</v>
          </cell>
          <cell r="F120">
            <v>3.8548378214659396E-4</v>
          </cell>
          <cell r="G120">
            <v>0</v>
          </cell>
          <cell r="H120">
            <v>3.469354039319346E-3</v>
          </cell>
          <cell r="I120">
            <v>3.4418194834517321E-4</v>
          </cell>
          <cell r="J120">
            <v>0</v>
          </cell>
          <cell r="K120">
            <v>0</v>
          </cell>
          <cell r="L120">
            <v>2.7534555867613855E-5</v>
          </cell>
          <cell r="M120">
            <v>1.8356370578409236E-4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5.04800190906254E-5</v>
          </cell>
          <cell r="S120">
            <v>0.21822971162141822</v>
          </cell>
          <cell r="T120">
            <v>2.5698918809772934E-4</v>
          </cell>
        </row>
        <row r="121">
          <cell r="A121" t="str">
            <v>DIST_PCUST TOTAL</v>
          </cell>
          <cell r="B121">
            <v>0.99999999999999989</v>
          </cell>
          <cell r="C121">
            <v>0.63467151274849931</v>
          </cell>
          <cell r="D121">
            <v>0.10932595407236081</v>
          </cell>
          <cell r="E121">
            <v>3.3055234319070433E-2</v>
          </cell>
          <cell r="F121">
            <v>3.8548378214659396E-4</v>
          </cell>
          <cell r="G121">
            <v>0</v>
          </cell>
          <cell r="H121">
            <v>3.469354039319346E-3</v>
          </cell>
          <cell r="I121">
            <v>3.4418194834517321E-4</v>
          </cell>
          <cell r="J121">
            <v>0</v>
          </cell>
          <cell r="K121">
            <v>0</v>
          </cell>
          <cell r="L121">
            <v>2.7534555867613855E-5</v>
          </cell>
          <cell r="M121">
            <v>1.8356370578409236E-4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5.04800190906254E-5</v>
          </cell>
          <cell r="S121">
            <v>0.21822971162141822</v>
          </cell>
          <cell r="T121">
            <v>2.5698918809772934E-4</v>
          </cell>
        </row>
        <row r="123">
          <cell r="A123" t="str">
            <v>DIST_POLES PRODUCTION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DIST_POLES BULKTRAN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DIST_POLES SUBTRAN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DIST_POLES DISTPRI</v>
          </cell>
          <cell r="B126">
            <v>0.5615</v>
          </cell>
          <cell r="C126">
            <v>0.37833546808954471</v>
          </cell>
          <cell r="D126">
            <v>1.6017669718158999E-2</v>
          </cell>
          <cell r="E126">
            <v>5.7866057747861924E-2</v>
          </cell>
          <cell r="F126">
            <v>1.0364898278498341E-3</v>
          </cell>
          <cell r="G126">
            <v>0</v>
          </cell>
          <cell r="H126">
            <v>6.3155704410493507E-2</v>
          </cell>
          <cell r="I126">
            <v>1.2299372991009796E-2</v>
          </cell>
          <cell r="J126">
            <v>0</v>
          </cell>
          <cell r="K126">
            <v>0</v>
          </cell>
          <cell r="L126">
            <v>2.2921876908633971E-3</v>
          </cell>
          <cell r="M126">
            <v>3.0135764963879774E-2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3.6128456033816494E-4</v>
          </cell>
          <cell r="S126">
            <v>0</v>
          </cell>
          <cell r="T126">
            <v>0</v>
          </cell>
        </row>
        <row r="127">
          <cell r="A127" t="str">
            <v>DIST_POLES DISTSEC</v>
          </cell>
          <cell r="B127">
            <v>0.43850000000000006</v>
          </cell>
          <cell r="C127">
            <v>0.32557596950180934</v>
          </cell>
          <cell r="D127">
            <v>1.7797868801926423E-2</v>
          </cell>
          <cell r="E127">
            <v>4.5147546457970804E-2</v>
          </cell>
          <cell r="F127">
            <v>0</v>
          </cell>
          <cell r="G127">
            <v>0</v>
          </cell>
          <cell r="H127">
            <v>4.3524963543649479E-2</v>
          </cell>
          <cell r="I127">
            <v>0</v>
          </cell>
          <cell r="J127">
            <v>0</v>
          </cell>
          <cell r="K127">
            <v>0</v>
          </cell>
          <cell r="L127">
            <v>1.310370003965081E-3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2.134369479678631E-4</v>
          </cell>
          <cell r="S127">
            <v>4.0602119276484704E-3</v>
          </cell>
          <cell r="T127">
            <v>8.6963281506256525E-4</v>
          </cell>
        </row>
        <row r="128">
          <cell r="A128" t="str">
            <v>DIST_POLES ENERGY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DIST_POLES CUSTOMER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DIST_POLES TOTAL</v>
          </cell>
          <cell r="B130">
            <v>1.0000000000000002</v>
          </cell>
          <cell r="C130">
            <v>0.70391143759135399</v>
          </cell>
          <cell r="D130">
            <v>3.3815538520085425E-2</v>
          </cell>
          <cell r="E130">
            <v>0.10301360420583272</v>
          </cell>
          <cell r="F130">
            <v>1.0364898278498341E-3</v>
          </cell>
          <cell r="G130">
            <v>0</v>
          </cell>
          <cell r="H130">
            <v>0.10668066795414299</v>
          </cell>
          <cell r="I130">
            <v>1.2299372991009796E-2</v>
          </cell>
          <cell r="J130">
            <v>0</v>
          </cell>
          <cell r="K130">
            <v>0</v>
          </cell>
          <cell r="L130">
            <v>3.6025576948284779E-3</v>
          </cell>
          <cell r="M130">
            <v>3.0135764963879774E-2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5.7472150830602806E-4</v>
          </cell>
          <cell r="S130">
            <v>4.0602119276484704E-3</v>
          </cell>
          <cell r="T130">
            <v>8.6963281506256525E-4</v>
          </cell>
        </row>
        <row r="132">
          <cell r="A132" t="str">
            <v>DIST_SERV PRODUCTION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DIST_SERV BULKTRAN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DIST_SERV SUBTRAN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DIST_SERV DISTPRI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DIST_SERV DISTSEC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DIST_SERV ENERGY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DIST_SERV CUSTOMER</v>
          </cell>
          <cell r="B138">
            <v>1</v>
          </cell>
          <cell r="C138">
            <v>0.63525164324855654</v>
          </cell>
          <cell r="D138">
            <v>0.10942588501164398</v>
          </cell>
          <cell r="E138">
            <v>3.3085448924941092E-2</v>
          </cell>
          <cell r="F138">
            <v>0</v>
          </cell>
          <cell r="G138">
            <v>0</v>
          </cell>
          <cell r="H138">
            <v>3.4725252515973156E-3</v>
          </cell>
          <cell r="I138">
            <v>0</v>
          </cell>
          <cell r="J138">
            <v>0</v>
          </cell>
          <cell r="K138">
            <v>0</v>
          </cell>
          <cell r="L138">
            <v>2.7559724219026314E-5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5.0526161068214908E-5</v>
          </cell>
          <cell r="S138">
            <v>0.21842918758526289</v>
          </cell>
          <cell r="T138">
            <v>2.5722409271091226E-4</v>
          </cell>
        </row>
        <row r="139">
          <cell r="A139" t="str">
            <v>DIST_SERV TOTAL</v>
          </cell>
          <cell r="B139">
            <v>1</v>
          </cell>
          <cell r="C139">
            <v>0.63525164324855654</v>
          </cell>
          <cell r="D139">
            <v>0.10942588501164398</v>
          </cell>
          <cell r="E139">
            <v>3.3085448924941092E-2</v>
          </cell>
          <cell r="F139">
            <v>0</v>
          </cell>
          <cell r="G139">
            <v>0</v>
          </cell>
          <cell r="H139">
            <v>3.4725252515973156E-3</v>
          </cell>
          <cell r="I139">
            <v>0</v>
          </cell>
          <cell r="J139">
            <v>0</v>
          </cell>
          <cell r="K139">
            <v>0</v>
          </cell>
          <cell r="L139">
            <v>2.7559724219026314E-5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5.0526161068214908E-5</v>
          </cell>
          <cell r="S139">
            <v>0.21842918758526289</v>
          </cell>
          <cell r="T139">
            <v>2.5722409271091226E-4</v>
          </cell>
        </row>
        <row r="141">
          <cell r="A141" t="str">
            <v>DIST_SL PRODUCTION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DIST_SL BULKTRAN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DIST_SL SUBTRAN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DIST_SL DISTPRI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DIST_SL DISTSEC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DIST_SL ENERGY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DIST_SL CUSTOMER</v>
          </cell>
          <cell r="B147">
            <v>1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1</v>
          </cell>
        </row>
        <row r="148">
          <cell r="A148" t="str">
            <v>DIST_SL TOTAL</v>
          </cell>
          <cell r="B148">
            <v>1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1</v>
          </cell>
        </row>
        <row r="150">
          <cell r="A150" t="str">
            <v>DIST_TRANSF PRODUCTION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DIST_TRANSF BULKTRAN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DIST_TRANSF SUBTRAN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DIST_TRANSF DISTPRI</v>
          </cell>
          <cell r="B153">
            <v>0.24979999999999999</v>
          </cell>
          <cell r="C153">
            <v>0.16831380218836733</v>
          </cell>
          <cell r="D153">
            <v>7.1259374810260338E-3</v>
          </cell>
          <cell r="E153">
            <v>2.5743439404124505E-2</v>
          </cell>
          <cell r="F153">
            <v>4.6111337310220573E-4</v>
          </cell>
          <cell r="G153">
            <v>0</v>
          </cell>
          <cell r="H153">
            <v>2.8096696280928368E-2</v>
          </cell>
          <cell r="I153">
            <v>5.4717424277012415E-3</v>
          </cell>
          <cell r="J153">
            <v>0</v>
          </cell>
          <cell r="K153">
            <v>0</v>
          </cell>
          <cell r="L153">
            <v>1.0197479700403858E-3</v>
          </cell>
          <cell r="M153">
            <v>1.3406792676718017E-2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1.6072819799193875E-4</v>
          </cell>
          <cell r="S153">
            <v>0</v>
          </cell>
          <cell r="T153">
            <v>0</v>
          </cell>
        </row>
        <row r="154">
          <cell r="A154" t="str">
            <v>DIST_TRANSF DISTSEC</v>
          </cell>
          <cell r="B154">
            <v>0.75019999999999987</v>
          </cell>
          <cell r="C154">
            <v>0.55700591179078074</v>
          </cell>
          <cell r="D154">
            <v>3.0449170296933187E-2</v>
          </cell>
          <cell r="E154">
            <v>7.7239884498904662E-2</v>
          </cell>
          <cell r="F154">
            <v>0</v>
          </cell>
          <cell r="G154">
            <v>0</v>
          </cell>
          <cell r="H154">
            <v>7.4463917104779564E-2</v>
          </cell>
          <cell r="I154">
            <v>0</v>
          </cell>
          <cell r="J154">
            <v>0</v>
          </cell>
          <cell r="K154">
            <v>0</v>
          </cell>
          <cell r="L154">
            <v>2.241823436658161E-3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3.6515484233863371E-4</v>
          </cell>
          <cell r="S154">
            <v>6.9463420481684886E-3</v>
          </cell>
          <cell r="T154">
            <v>1.487795981436571E-3</v>
          </cell>
        </row>
        <row r="155">
          <cell r="A155" t="str">
            <v>DIST_TRANSF ENERGY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DIST_TRANSF CUSTOMER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DIST_TRANSF TOTAL</v>
          </cell>
          <cell r="B157">
            <v>1</v>
          </cell>
          <cell r="C157">
            <v>0.72531971397914807</v>
          </cell>
          <cell r="D157">
            <v>3.7575107777959221E-2</v>
          </cell>
          <cell r="E157">
            <v>0.10298332390302917</v>
          </cell>
          <cell r="F157">
            <v>4.6111337310220573E-4</v>
          </cell>
          <cell r="G157">
            <v>0</v>
          </cell>
          <cell r="H157">
            <v>0.10256061338570793</v>
          </cell>
          <cell r="I157">
            <v>5.4717424277012415E-3</v>
          </cell>
          <cell r="J157">
            <v>0</v>
          </cell>
          <cell r="K157">
            <v>0</v>
          </cell>
          <cell r="L157">
            <v>3.2615714066985468E-3</v>
          </cell>
          <cell r="M157">
            <v>1.3406792676718017E-2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5.2588304033057242E-4</v>
          </cell>
          <cell r="S157">
            <v>6.9463420481684886E-3</v>
          </cell>
          <cell r="T157">
            <v>1.487795981436571E-3</v>
          </cell>
        </row>
        <row r="159">
          <cell r="A159" t="str">
            <v>DIST_UGLINES PRODUCTION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DIST_UGLINES BULKTRAN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DIST_UGLINES SUBTRAN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DIST_UGLINES DISTPRI</v>
          </cell>
          <cell r="B162">
            <v>0.72760000000000025</v>
          </cell>
          <cell r="C162">
            <v>0.49025269204265848</v>
          </cell>
          <cell r="D162">
            <v>2.0755933191331236E-2</v>
          </cell>
          <cell r="E162">
            <v>7.4983692996160894E-2</v>
          </cell>
          <cell r="F162">
            <v>1.3430988401487787E-3</v>
          </cell>
          <cell r="G162">
            <v>0</v>
          </cell>
          <cell r="H162">
            <v>8.1838095332279745E-2</v>
          </cell>
          <cell r="I162">
            <v>1.5937709329044931E-2</v>
          </cell>
          <cell r="J162">
            <v>0</v>
          </cell>
          <cell r="K162">
            <v>0</v>
          </cell>
          <cell r="L162">
            <v>2.9702506925595863E-3</v>
          </cell>
          <cell r="M162">
            <v>3.905036970208179E-2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4.681578737347263E-4</v>
          </cell>
          <cell r="S162">
            <v>0</v>
          </cell>
          <cell r="T162">
            <v>0</v>
          </cell>
        </row>
        <row r="163">
          <cell r="A163" t="str">
            <v>DIST_UGLINES DISTSEC</v>
          </cell>
          <cell r="B163">
            <v>0.27239999999999992</v>
          </cell>
          <cell r="C163">
            <v>0.20225061366543409</v>
          </cell>
          <cell r="D163">
            <v>1.1056190334423619E-2</v>
          </cell>
          <cell r="E163">
            <v>2.8046047104107744E-2</v>
          </cell>
          <cell r="F163">
            <v>0</v>
          </cell>
          <cell r="G163">
            <v>0</v>
          </cell>
          <cell r="H163">
            <v>2.7038084536579514E-2</v>
          </cell>
          <cell r="I163">
            <v>0</v>
          </cell>
          <cell r="J163">
            <v>0</v>
          </cell>
          <cell r="K163">
            <v>0</v>
          </cell>
          <cell r="L163">
            <v>8.1401320200704221E-4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1.3258888170227114E-4</v>
          </cell>
          <cell r="S163">
            <v>2.5222388348721623E-3</v>
          </cell>
          <cell r="T163">
            <v>5.4022344087352957E-4</v>
          </cell>
        </row>
        <row r="164">
          <cell r="A164" t="str">
            <v>DIST_UGLINES ENERGY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DIST_UGLINES CUSTOMER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DIST_UGLINES TOTAL</v>
          </cell>
          <cell r="B166">
            <v>1</v>
          </cell>
          <cell r="C166">
            <v>0.6925033057080926</v>
          </cell>
          <cell r="D166">
            <v>3.1812123525754854E-2</v>
          </cell>
          <cell r="E166">
            <v>0.10302974010026864</v>
          </cell>
          <cell r="F166">
            <v>1.3430988401487787E-3</v>
          </cell>
          <cell r="G166">
            <v>0</v>
          </cell>
          <cell r="H166">
            <v>0.10887617986885925</v>
          </cell>
          <cell r="I166">
            <v>1.5937709329044931E-2</v>
          </cell>
          <cell r="J166">
            <v>0</v>
          </cell>
          <cell r="K166">
            <v>0</v>
          </cell>
          <cell r="L166">
            <v>3.7842638945666286E-3</v>
          </cell>
          <cell r="M166">
            <v>3.905036970208179E-2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6.0074675543699745E-4</v>
          </cell>
          <cell r="S166">
            <v>2.5222388348721623E-3</v>
          </cell>
          <cell r="T166">
            <v>5.4022344087352957E-4</v>
          </cell>
        </row>
        <row r="168">
          <cell r="A168" t="str">
            <v>EXP_OM_AG_REG PRODUCTION</v>
          </cell>
          <cell r="B168">
            <v>0.56323940700837527</v>
          </cell>
          <cell r="C168">
            <v>0.20895269689269449</v>
          </cell>
          <cell r="D168">
            <v>1.4339989511668124E-2</v>
          </cell>
          <cell r="E168">
            <v>5.356864114744013E-2</v>
          </cell>
          <cell r="F168">
            <v>8.1514080775698771E-4</v>
          </cell>
          <cell r="G168">
            <v>7.9221506581847684E-5</v>
          </cell>
          <cell r="H168">
            <v>5.3659653712428576E-2</v>
          </cell>
          <cell r="I168">
            <v>8.6269546409394344E-3</v>
          </cell>
          <cell r="J168">
            <v>3.2852528981526358E-3</v>
          </cell>
          <cell r="K168">
            <v>7.2799337984677672E-5</v>
          </cell>
          <cell r="L168">
            <v>1.9251062486219078E-3</v>
          </cell>
          <cell r="M168">
            <v>2.5867295412440521E-2</v>
          </cell>
          <cell r="N168">
            <v>3.016784000958634E-2</v>
          </cell>
          <cell r="O168">
            <v>5.0899629833102587E-3</v>
          </cell>
          <cell r="P168">
            <v>0.13121059473043109</v>
          </cell>
          <cell r="Q168">
            <v>2.4970845133828995E-2</v>
          </cell>
          <cell r="R168">
            <v>3.4189722090478554E-4</v>
          </cell>
          <cell r="S168">
            <v>1.9663561755320296E-4</v>
          </cell>
          <cell r="T168">
            <v>6.8879196051301118E-5</v>
          </cell>
        </row>
        <row r="169">
          <cell r="A169" t="str">
            <v>EXP_OM_AG_REG BULKTRAN</v>
          </cell>
          <cell r="B169">
            <v>0.1474314234450981</v>
          </cell>
          <cell r="C169">
            <v>5.4694670067934346E-2</v>
          </cell>
          <cell r="D169">
            <v>3.7535815846450027E-3</v>
          </cell>
          <cell r="E169">
            <v>1.4021925522461381E-2</v>
          </cell>
          <cell r="F169">
            <v>2.133681842932782E-4</v>
          </cell>
          <cell r="G169">
            <v>2.0736722852656038E-5</v>
          </cell>
          <cell r="H169">
            <v>1.4045748628303541E-2</v>
          </cell>
          <cell r="I169">
            <v>2.2581591182789587E-3</v>
          </cell>
          <cell r="J169">
            <v>8.5993541134556073E-4</v>
          </cell>
          <cell r="K169">
            <v>1.9055680215894817E-5</v>
          </cell>
          <cell r="L169">
            <v>5.0390855289207507E-4</v>
          </cell>
          <cell r="M169">
            <v>6.7709257127213998E-3</v>
          </cell>
          <cell r="N169">
            <v>7.8966200509673484E-3</v>
          </cell>
          <cell r="O169">
            <v>1.3323295184513445E-3</v>
          </cell>
          <cell r="P169">
            <v>3.4345190537951285E-2</v>
          </cell>
          <cell r="Q169">
            <v>6.5362742679202623E-3</v>
          </cell>
          <cell r="R169">
            <v>8.9493727396751805E-5</v>
          </cell>
          <cell r="S169">
            <v>5.1470597822434582E-5</v>
          </cell>
          <cell r="T169">
            <v>1.8029558644582379E-5</v>
          </cell>
        </row>
        <row r="170">
          <cell r="A170" t="str">
            <v>EXP_OM_AG_REG SUBTRAN</v>
          </cell>
          <cell r="B170">
            <v>3.7954947556481877E-2</v>
          </cell>
          <cell r="C170">
            <v>1.3657052970858808E-2</v>
          </cell>
          <cell r="D170">
            <v>9.1279349873362814E-4</v>
          </cell>
          <cell r="E170">
            <v>3.4192277938413615E-3</v>
          </cell>
          <cell r="F170">
            <v>5.2432211258370751E-5</v>
          </cell>
          <cell r="G170">
            <v>6.8594420164437367E-6</v>
          </cell>
          <cell r="H170">
            <v>3.4847422139963236E-3</v>
          </cell>
          <cell r="I170">
            <v>5.6109206394639702E-4</v>
          </cell>
          <cell r="J170">
            <v>2.8150925902721026E-4</v>
          </cell>
          <cell r="K170">
            <v>0</v>
          </cell>
          <cell r="L170">
            <v>1.2085467051000814E-4</v>
          </cell>
          <cell r="M170">
            <v>1.6777271955005122E-3</v>
          </cell>
          <cell r="N170">
            <v>2.6637838912171225E-3</v>
          </cell>
          <cell r="O170">
            <v>0</v>
          </cell>
          <cell r="P170">
            <v>1.1094131041516919E-2</v>
          </cell>
          <cell r="Q170">
            <v>0</v>
          </cell>
          <cell r="R170">
            <v>2.2741304058780197E-5</v>
          </cell>
          <cell r="S170">
            <v>0</v>
          </cell>
          <cell r="T170">
            <v>0</v>
          </cell>
        </row>
        <row r="171">
          <cell r="A171" t="str">
            <v>EXP_OM_AG_REG DISTPRI</v>
          </cell>
          <cell r="B171">
            <v>0.14169227639172596</v>
          </cell>
          <cell r="C171">
            <v>8.2828480017622691E-2</v>
          </cell>
          <cell r="D171">
            <v>5.4939181549586756E-3</v>
          </cell>
          <cell r="E171">
            <v>1.9684976179397035E-2</v>
          </cell>
          <cell r="F171">
            <v>2.9960528813946144E-4</v>
          </cell>
          <cell r="G171">
            <v>0</v>
          </cell>
          <cell r="H171">
            <v>1.9873344324628721E-2</v>
          </cell>
          <cell r="I171">
            <v>3.1959996973688581E-3</v>
          </cell>
          <cell r="J171">
            <v>0</v>
          </cell>
          <cell r="K171">
            <v>0</v>
          </cell>
          <cell r="L171">
            <v>7.405109954316632E-4</v>
          </cell>
          <cell r="M171">
            <v>9.4421730602061923E-3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1.3326867397268799E-4</v>
          </cell>
          <cell r="S171">
            <v>0</v>
          </cell>
          <cell r="T171">
            <v>0</v>
          </cell>
        </row>
        <row r="172">
          <cell r="A172" t="str">
            <v>EXP_OM_AG_REG DISTSEC</v>
          </cell>
          <cell r="B172">
            <v>6.8224846301593589E-2</v>
          </cell>
          <cell r="C172">
            <v>4.4774521130054715E-2</v>
          </cell>
          <cell r="D172">
            <v>3.8346596601766996E-3</v>
          </cell>
          <cell r="E172">
            <v>9.6476407645572707E-3</v>
          </cell>
          <cell r="F172">
            <v>0</v>
          </cell>
          <cell r="G172">
            <v>0</v>
          </cell>
          <cell r="H172">
            <v>8.6034524468267242E-3</v>
          </cell>
          <cell r="I172">
            <v>0</v>
          </cell>
          <cell r="J172">
            <v>0</v>
          </cell>
          <cell r="K172">
            <v>0</v>
          </cell>
          <cell r="L172">
            <v>2.6592015257979949E-4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4.945659916943007E-5</v>
          </cell>
          <cell r="S172">
            <v>7.898191954473691E-4</v>
          </cell>
          <cell r="T172">
            <v>2.5937635278159204E-4</v>
          </cell>
        </row>
        <row r="173">
          <cell r="A173" t="str">
            <v>EXP_OM_AG_REG ENERGY</v>
          </cell>
          <cell r="B173">
            <v>1.2008813906365528E-3</v>
          </cell>
          <cell r="C173">
            <v>3.213432699734863E-4</v>
          </cell>
          <cell r="D173">
            <v>3.176526303737988E-5</v>
          </cell>
          <cell r="E173">
            <v>1.1121522488820353E-4</v>
          </cell>
          <cell r="F173">
            <v>1.6972478426428475E-6</v>
          </cell>
          <cell r="G173">
            <v>1.6781961021920066E-7</v>
          </cell>
          <cell r="H173">
            <v>1.1462689555823474E-4</v>
          </cell>
          <cell r="I173">
            <v>1.828501912126143E-5</v>
          </cell>
          <cell r="J173">
            <v>7.002863739911278E-6</v>
          </cell>
          <cell r="K173">
            <v>1.5457599491257633E-7</v>
          </cell>
          <cell r="L173">
            <v>4.7062638900519259E-6</v>
          </cell>
          <cell r="M173">
            <v>6.5052202422613691E-5</v>
          </cell>
          <cell r="N173">
            <v>7.333971335451093E-5</v>
          </cell>
          <cell r="O173">
            <v>1.0765295500483774E-5</v>
          </cell>
          <cell r="P173">
            <v>3.5740296012008624E-4</v>
          </cell>
          <cell r="Q173">
            <v>7.2326433690065141E-5</v>
          </cell>
          <cell r="R173">
            <v>9.2613843567522544E-7</v>
          </cell>
          <cell r="S173">
            <v>7.5765111917862666E-6</v>
          </cell>
          <cell r="T173">
            <v>2.5276922650275901E-6</v>
          </cell>
        </row>
        <row r="174">
          <cell r="A174" t="str">
            <v>EXP_OM_AG_REG CUSTOMER</v>
          </cell>
          <cell r="B174">
            <v>4.0256217906088562E-2</v>
          </cell>
          <cell r="C174">
            <v>1.4449076076543254E-2</v>
          </cell>
          <cell r="D174">
            <v>5.8354900206397456E-3</v>
          </cell>
          <cell r="E174">
            <v>1.768966733775054E-3</v>
          </cell>
          <cell r="F174">
            <v>4.8886564946705251E-4</v>
          </cell>
          <cell r="G174">
            <v>1.1399002093771562E-4</v>
          </cell>
          <cell r="H174">
            <v>5.5963908602128722E-4</v>
          </cell>
          <cell r="I174">
            <v>1.3513249616890001E-4</v>
          </cell>
          <cell r="J174">
            <v>3.4938269870819782E-4</v>
          </cell>
          <cell r="K174">
            <v>2.9288003926455882E-5</v>
          </cell>
          <cell r="L174">
            <v>4.6017376488820481E-6</v>
          </cell>
          <cell r="M174">
            <v>8.6916602222112109E-5</v>
          </cell>
          <cell r="N174">
            <v>4.6831509035603295E-4</v>
          </cell>
          <cell r="O174">
            <v>1.033126846886242E-4</v>
          </cell>
          <cell r="P174">
            <v>2.2940085745857221E-4</v>
          </cell>
          <cell r="Q174">
            <v>6.2993533884957089E-5</v>
          </cell>
          <cell r="R174">
            <v>2.8978399830088234E-6</v>
          </cell>
          <cell r="S174">
            <v>1.3335334765802082E-2</v>
          </cell>
          <cell r="T174">
            <v>2.2326140078566237E-3</v>
          </cell>
        </row>
        <row r="175">
          <cell r="A175" t="str">
            <v>EXP_OM_AG_REG TOTAL</v>
          </cell>
          <cell r="B175">
            <v>1.0000000000000002</v>
          </cell>
          <cell r="C175">
            <v>0.41967784042568174</v>
          </cell>
          <cell r="D175">
            <v>3.4202197693859258E-2</v>
          </cell>
          <cell r="E175">
            <v>0.10222259336636046</v>
          </cell>
          <cell r="F175">
            <v>1.8711093887577935E-3</v>
          </cell>
          <cell r="G175">
            <v>2.2097551199888225E-4</v>
          </cell>
          <cell r="H175">
            <v>0.10034120730776341</v>
          </cell>
          <cell r="I175">
            <v>1.4795623035823808E-2</v>
          </cell>
          <cell r="J175">
            <v>4.7830831309735164E-3</v>
          </cell>
          <cell r="K175">
            <v>1.2129759812194095E-4</v>
          </cell>
          <cell r="L175">
            <v>3.5656086215743879E-3</v>
          </cell>
          <cell r="M175">
            <v>4.3910090185513354E-2</v>
          </cell>
          <cell r="N175">
            <v>4.1269898755481364E-2</v>
          </cell>
          <cell r="O175">
            <v>6.5363704819507108E-3</v>
          </cell>
          <cell r="P175">
            <v>0.17723672012747799</v>
          </cell>
          <cell r="Q175">
            <v>3.1642439369324281E-2</v>
          </cell>
          <cell r="R175">
            <v>6.4068150392111972E-4</v>
          </cell>
          <cell r="S175">
            <v>1.4380836687816876E-2</v>
          </cell>
          <cell r="T175">
            <v>2.5814268075991264E-3</v>
          </cell>
        </row>
        <row r="177">
          <cell r="A177" t="str">
            <v>EXP_OM_CUSTACCT PRODUCTION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EXP_OM_CUSTACCT BULKTRAN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EXP_OM_CUSTACCT SUBTRAN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EXP_OM_CUSTACCT DISTPRI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EXP_OM_CUSTACCT DISTSEC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EXP_OM_CUSTACCT ENERGY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EXP_OM_CUSTACCT CUSTOMER</v>
          </cell>
          <cell r="B183">
            <v>0.99999999999999967</v>
          </cell>
          <cell r="C183">
            <v>0.85558580300035403</v>
          </cell>
          <cell r="D183">
            <v>0.10631436939629237</v>
          </cell>
          <cell r="E183">
            <v>3.4096413019650537E-2</v>
          </cell>
          <cell r="F183">
            <v>4.0902357744275638E-4</v>
          </cell>
          <cell r="G183">
            <v>4.8644003916066565E-5</v>
          </cell>
          <cell r="H183">
            <v>3.8858918304603006E-3</v>
          </cell>
          <cell r="I183">
            <v>3.9557268970846912E-4</v>
          </cell>
          <cell r="J183">
            <v>1.0558953672587438E-4</v>
          </cell>
          <cell r="K183">
            <v>5.1156237861240305E-6</v>
          </cell>
          <cell r="L183">
            <v>3.3354414486002106E-5</v>
          </cell>
          <cell r="M183">
            <v>2.2184533255526761E-4</v>
          </cell>
          <cell r="N183">
            <v>1.4419084231617819E-4</v>
          </cell>
          <cell r="O183">
            <v>2.7622868510086289E-5</v>
          </cell>
          <cell r="P183">
            <v>4.9859144834087694E-5</v>
          </cell>
          <cell r="Q183">
            <v>1.1118138162000699E-5</v>
          </cell>
          <cell r="R183">
            <v>4.9054673397810605E-5</v>
          </cell>
          <cell r="S183">
            <v>-1.603040671167558E-3</v>
          </cell>
          <cell r="T183">
            <v>2.1957257856950916E-4</v>
          </cell>
        </row>
        <row r="184">
          <cell r="A184" t="str">
            <v>EXP_OM_CUSTACCT TOTAL</v>
          </cell>
          <cell r="B184">
            <v>0.99999999999999967</v>
          </cell>
          <cell r="C184">
            <v>0.85558580300035403</v>
          </cell>
          <cell r="D184">
            <v>0.10631436939629237</v>
          </cell>
          <cell r="E184">
            <v>3.4096413019650537E-2</v>
          </cell>
          <cell r="F184">
            <v>4.0902357744275638E-4</v>
          </cell>
          <cell r="G184">
            <v>4.8644003916066565E-5</v>
          </cell>
          <cell r="H184">
            <v>3.8858918304603006E-3</v>
          </cell>
          <cell r="I184">
            <v>3.9557268970846912E-4</v>
          </cell>
          <cell r="J184">
            <v>1.0558953672587438E-4</v>
          </cell>
          <cell r="K184">
            <v>5.1156237861240305E-6</v>
          </cell>
          <cell r="L184">
            <v>3.3354414486002106E-5</v>
          </cell>
          <cell r="M184">
            <v>2.2184533255526761E-4</v>
          </cell>
          <cell r="N184">
            <v>1.4419084231617819E-4</v>
          </cell>
          <cell r="O184">
            <v>2.7622868510086289E-5</v>
          </cell>
          <cell r="P184">
            <v>4.9859144834087694E-5</v>
          </cell>
          <cell r="Q184">
            <v>1.1118138162000699E-5</v>
          </cell>
          <cell r="R184">
            <v>4.9054673397810605E-5</v>
          </cell>
          <cell r="S184">
            <v>-1.603040671167558E-3</v>
          </cell>
          <cell r="T184">
            <v>2.1957257856950916E-4</v>
          </cell>
        </row>
        <row r="186">
          <cell r="A186" t="str">
            <v>EXP_OM_CUSTSERV PRODUCTION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EXP_OM_CUSTSERV BULKTRAN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EXP_OM_CUSTSERV SUBTRAN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EXP_OM_CUSTSERV DISTPRI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EXP_OM_CUSTSERV DISTSEC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EXP_OM_CUSTSERV ENERGY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EXP_OM_CUSTSERV CUSTOMER</v>
          </cell>
          <cell r="B192">
            <v>1</v>
          </cell>
          <cell r="C192">
            <v>0.63445896660718137</v>
          </cell>
          <cell r="D192">
            <v>0.10928934173161881</v>
          </cell>
          <cell r="E192">
            <v>3.3044164399649509E-2</v>
          </cell>
          <cell r="F192">
            <v>3.8535468687637915E-4</v>
          </cell>
          <cell r="G192">
            <v>4.5875557961473706E-5</v>
          </cell>
          <cell r="H192">
            <v>3.4681921818874124E-3</v>
          </cell>
          <cell r="I192">
            <v>3.440666847110528E-4</v>
          </cell>
          <cell r="J192">
            <v>9.1751115922947412E-5</v>
          </cell>
          <cell r="K192">
            <v>4.5875557961473703E-6</v>
          </cell>
          <cell r="L192">
            <v>2.7525334776884225E-5</v>
          </cell>
          <cell r="M192">
            <v>1.8350223184589482E-4</v>
          </cell>
          <cell r="N192">
            <v>1.1927645069983164E-4</v>
          </cell>
          <cell r="O192">
            <v>2.2937778980736853E-5</v>
          </cell>
          <cell r="P192">
            <v>4.1288002165326337E-5</v>
          </cell>
          <cell r="Q192">
            <v>9.1751115922947405E-6</v>
          </cell>
          <cell r="R192">
            <v>5.0463113757621075E-5</v>
          </cell>
          <cell r="S192">
            <v>0.21815662832999205</v>
          </cell>
          <cell r="T192">
            <v>2.5690312458425275E-4</v>
          </cell>
        </row>
        <row r="193">
          <cell r="A193" t="str">
            <v>EXP_OM_CUSTSERV TOTAL</v>
          </cell>
          <cell r="B193">
            <v>1</v>
          </cell>
          <cell r="C193">
            <v>0.63445896660718137</v>
          </cell>
          <cell r="D193">
            <v>0.10928934173161881</v>
          </cell>
          <cell r="E193">
            <v>3.3044164399649509E-2</v>
          </cell>
          <cell r="F193">
            <v>3.8535468687637915E-4</v>
          </cell>
          <cell r="G193">
            <v>4.5875557961473706E-5</v>
          </cell>
          <cell r="H193">
            <v>3.4681921818874124E-3</v>
          </cell>
          <cell r="I193">
            <v>3.440666847110528E-4</v>
          </cell>
          <cell r="J193">
            <v>9.1751115922947412E-5</v>
          </cell>
          <cell r="K193">
            <v>4.5875557961473703E-6</v>
          </cell>
          <cell r="L193">
            <v>2.7525334776884225E-5</v>
          </cell>
          <cell r="M193">
            <v>1.8350223184589482E-4</v>
          </cell>
          <cell r="N193">
            <v>1.1927645069983164E-4</v>
          </cell>
          <cell r="O193">
            <v>2.2937778980736853E-5</v>
          </cell>
          <cell r="P193">
            <v>4.1288002165326337E-5</v>
          </cell>
          <cell r="Q193">
            <v>9.1751115922947405E-6</v>
          </cell>
          <cell r="R193">
            <v>5.0463113757621075E-5</v>
          </cell>
          <cell r="S193">
            <v>0.21815662832999205</v>
          </cell>
          <cell r="T193">
            <v>2.5690312458425275E-4</v>
          </cell>
        </row>
        <row r="195">
          <cell r="A195" t="str">
            <v>EXP_OM_DIST PRODUCTION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EXP_OM_DIST BULKTRAN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EXP_OM_DIST SUBTRAN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EXP_OM_DIST DISTPRI</v>
          </cell>
          <cell r="B198">
            <v>0.67817525849488514</v>
          </cell>
          <cell r="C198">
            <v>0.4569505856979702</v>
          </cell>
          <cell r="D198">
            <v>1.9346014784680621E-2</v>
          </cell>
          <cell r="E198">
            <v>6.9890166823216734E-2</v>
          </cell>
          <cell r="F198">
            <v>1.2518642153684419E-3</v>
          </cell>
          <cell r="G198">
            <v>0</v>
          </cell>
          <cell r="H198">
            <v>7.627896022086017E-2</v>
          </cell>
          <cell r="I198">
            <v>1.4855085409622574E-2</v>
          </cell>
          <cell r="J198">
            <v>0</v>
          </cell>
          <cell r="K198">
            <v>0</v>
          </cell>
          <cell r="L198">
            <v>2.7684861616564162E-3</v>
          </cell>
          <cell r="M198">
            <v>3.6397738547320153E-2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4.363566341897523E-4</v>
          </cell>
          <cell r="S198">
            <v>0</v>
          </cell>
          <cell r="T198">
            <v>0</v>
          </cell>
        </row>
        <row r="199">
          <cell r="A199" t="str">
            <v>EXP_OM_DIST DISTSEC</v>
          </cell>
          <cell r="B199">
            <v>0.26518073877659842</v>
          </cell>
          <cell r="C199">
            <v>0.19689048146042662</v>
          </cell>
          <cell r="D199">
            <v>1.0763174452779524E-2</v>
          </cell>
          <cell r="E199">
            <v>2.7302758776911053E-2</v>
          </cell>
          <cell r="F199">
            <v>0</v>
          </cell>
          <cell r="G199">
            <v>0</v>
          </cell>
          <cell r="H199">
            <v>2.6321509664149333E-2</v>
          </cell>
          <cell r="I199">
            <v>0</v>
          </cell>
          <cell r="J199">
            <v>0</v>
          </cell>
          <cell r="K199">
            <v>0</v>
          </cell>
          <cell r="L199">
            <v>7.9243987621928033E-4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1.2907495449108398E-4</v>
          </cell>
          <cell r="S199">
            <v>2.4553933832688214E-3</v>
          </cell>
          <cell r="T199">
            <v>5.2590620835271163E-4</v>
          </cell>
        </row>
        <row r="200">
          <cell r="A200" t="str">
            <v>EXP_OM_DIST ENERGY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EXP_OM_DIST CUSTOMER</v>
          </cell>
          <cell r="B201">
            <v>5.6644002728516427E-2</v>
          </cell>
          <cell r="C201">
            <v>2.1589353985602383E-2</v>
          </cell>
          <cell r="D201">
            <v>8.5878533962949165E-3</v>
          </cell>
          <cell r="E201">
            <v>2.6358279820914241E-3</v>
          </cell>
          <cell r="F201">
            <v>1.4114086085512802E-3</v>
          </cell>
          <cell r="G201">
            <v>3.5434939241999174E-4</v>
          </cell>
          <cell r="H201">
            <v>1.3045220969346977E-3</v>
          </cell>
          <cell r="I201">
            <v>4.3363188485487445E-4</v>
          </cell>
          <cell r="J201">
            <v>8.7148667702998176E-4</v>
          </cell>
          <cell r="K201">
            <v>6.5096425934360835E-5</v>
          </cell>
          <cell r="L201">
            <v>1.0451724901486702E-5</v>
          </cell>
          <cell r="M201">
            <v>2.3127055204729067E-4</v>
          </cell>
          <cell r="N201">
            <v>1.1329321998584214E-3</v>
          </cell>
          <cell r="O201">
            <v>3.2548052873662144E-4</v>
          </cell>
          <cell r="P201">
            <v>5.8586463153888202E-4</v>
          </cell>
          <cell r="Q201">
            <v>1.3019205140113032E-4</v>
          </cell>
          <cell r="R201">
            <v>3.9655523091010141E-6</v>
          </cell>
          <cell r="S201">
            <v>1.1531128535733773E-2</v>
          </cell>
          <cell r="T201">
            <v>5.4391865022758177E-3</v>
          </cell>
        </row>
        <row r="202">
          <cell r="A202" t="str">
            <v>EXP_OM_DIST TOTAL</v>
          </cell>
          <cell r="B202">
            <v>0.99999999999999978</v>
          </cell>
          <cell r="C202">
            <v>0.6754304211439992</v>
          </cell>
          <cell r="D202">
            <v>3.8697042633755063E-2</v>
          </cell>
          <cell r="E202">
            <v>9.9828753582219223E-2</v>
          </cell>
          <cell r="F202">
            <v>2.6632728239197219E-3</v>
          </cell>
          <cell r="G202">
            <v>3.5434939241999174E-4</v>
          </cell>
          <cell r="H202">
            <v>0.10390499198194421</v>
          </cell>
          <cell r="I202">
            <v>1.5288717294477448E-2</v>
          </cell>
          <cell r="J202">
            <v>8.7148667702998176E-4</v>
          </cell>
          <cell r="K202">
            <v>6.5096425934360835E-5</v>
          </cell>
          <cell r="L202">
            <v>3.5713777627771831E-3</v>
          </cell>
          <cell r="M202">
            <v>3.6629009099367442E-2</v>
          </cell>
          <cell r="N202">
            <v>1.1329321998584214E-3</v>
          </cell>
          <cell r="O202">
            <v>3.2548052873662144E-4</v>
          </cell>
          <cell r="P202">
            <v>5.8586463153888202E-4</v>
          </cell>
          <cell r="Q202">
            <v>1.3019205140113032E-4</v>
          </cell>
          <cell r="R202">
            <v>5.6939714098993731E-4</v>
          </cell>
          <cell r="S202">
            <v>1.3986521919002595E-2</v>
          </cell>
          <cell r="T202">
            <v>5.9650927106285291E-3</v>
          </cell>
        </row>
        <row r="204">
          <cell r="A204" t="str">
            <v>EXP_OM_SS PRODUCTION</v>
          </cell>
          <cell r="B204">
            <v>2.3615426135084692E-3</v>
          </cell>
          <cell r="C204">
            <v>1.1098017205049841E-3</v>
          </cell>
          <cell r="D204">
            <v>4.8614523134017969E-5</v>
          </cell>
          <cell r="E204">
            <v>1.8310477913949065E-4</v>
          </cell>
          <cell r="F204">
            <v>3.279051611866989E-6</v>
          </cell>
          <cell r="G204">
            <v>3.4328055600974071E-7</v>
          </cell>
          <cell r="H204">
            <v>1.9828485280195233E-4</v>
          </cell>
          <cell r="I204">
            <v>3.8604133118331589E-5</v>
          </cell>
          <cell r="J204">
            <v>1.1421568837627661E-5</v>
          </cell>
          <cell r="K204">
            <v>2.2547451252208964E-7</v>
          </cell>
          <cell r="L204">
            <v>6.9290455374172014E-6</v>
          </cell>
          <cell r="M204">
            <v>9.5997811890792425E-5</v>
          </cell>
          <cell r="N204">
            <v>1.0172265953298813E-4</v>
          </cell>
          <cell r="O204">
            <v>2.2345961959461178E-5</v>
          </cell>
          <cell r="P204">
            <v>4.6696529367092445E-4</v>
          </cell>
          <cell r="Q204">
            <v>7.1917682247500149E-5</v>
          </cell>
          <cell r="R204">
            <v>1.0777473003845088E-6</v>
          </cell>
          <cell r="S204">
            <v>7.3834480727408663E-7</v>
          </cell>
          <cell r="T204">
            <v>1.6868234492411022E-7</v>
          </cell>
        </row>
        <row r="205">
          <cell r="A205" t="str">
            <v>EXP_OM_SS BULKTRAN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EXP_OM_SS SUBTRAN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EXP_OM_SS DISTPRI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EXP_OM_SS DISTSEC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EXP_OM_SS ENERGY</v>
          </cell>
          <cell r="B209">
            <v>0.99763845738649137</v>
          </cell>
          <cell r="C209">
            <v>0.35450247769927556</v>
          </cell>
          <cell r="D209">
            <v>2.2367750282890571E-2</v>
          </cell>
          <cell r="E209">
            <v>7.8959783243465587E-2</v>
          </cell>
          <cell r="F209">
            <v>1.4181218077404167E-3</v>
          </cell>
          <cell r="G209">
            <v>1.5104330120036032E-4</v>
          </cell>
          <cell r="H209">
            <v>8.7979371949628557E-2</v>
          </cell>
          <cell r="I209">
            <v>1.6995124954108765E-2</v>
          </cell>
          <cell r="J209">
            <v>5.0569106917813756E-3</v>
          </cell>
          <cell r="K209">
            <v>9.9440827671040886E-5</v>
          </cell>
          <cell r="L209">
            <v>3.5184196735249585E-3</v>
          </cell>
          <cell r="M209">
            <v>5.0144692128041728E-2</v>
          </cell>
          <cell r="N209">
            <v>5.1364770442922855E-2</v>
          </cell>
          <cell r="O209">
            <v>9.8166439600477825E-3</v>
          </cell>
          <cell r="P209">
            <v>0.26419615819492143</v>
          </cell>
          <cell r="Q209">
            <v>4.3266537957815203E-2</v>
          </cell>
          <cell r="R209">
            <v>6.0638707312937279E-4</v>
          </cell>
          <cell r="S209">
            <v>5.9090676325680228E-3</v>
          </cell>
          <cell r="T209">
            <v>1.2857555657579576E-3</v>
          </cell>
        </row>
        <row r="210">
          <cell r="A210" t="str">
            <v>EXP_OM_SS CUSTOMER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EXP_OM_SS TOTAL</v>
          </cell>
          <cell r="B211">
            <v>1</v>
          </cell>
          <cell r="C211">
            <v>0.35561227941978057</v>
          </cell>
          <cell r="D211">
            <v>2.2416364806024588E-2</v>
          </cell>
          <cell r="E211">
            <v>7.9142888022605079E-2</v>
          </cell>
          <cell r="F211">
            <v>1.4214008593522837E-3</v>
          </cell>
          <cell r="G211">
            <v>1.5138658175637006E-4</v>
          </cell>
          <cell r="H211">
            <v>8.8177656802430504E-2</v>
          </cell>
          <cell r="I211">
            <v>1.7033729087227095E-2</v>
          </cell>
          <cell r="J211">
            <v>5.068332260619003E-3</v>
          </cell>
          <cell r="K211">
            <v>9.966630218356298E-5</v>
          </cell>
          <cell r="L211">
            <v>3.5253487190623758E-3</v>
          </cell>
          <cell r="M211">
            <v>5.0240689939932519E-2</v>
          </cell>
          <cell r="N211">
            <v>5.1466493102455844E-2</v>
          </cell>
          <cell r="O211">
            <v>9.8389899220072442E-3</v>
          </cell>
          <cell r="P211">
            <v>0.26466312348859233</v>
          </cell>
          <cell r="Q211">
            <v>4.3338455640062702E-2</v>
          </cell>
          <cell r="R211">
            <v>6.0746482042975728E-4</v>
          </cell>
          <cell r="S211">
            <v>5.9098059773752968E-3</v>
          </cell>
          <cell r="T211">
            <v>1.2859242481028817E-3</v>
          </cell>
        </row>
        <row r="213">
          <cell r="A213" t="str">
            <v>EXP_OM_TRAN PRODUCTION</v>
          </cell>
          <cell r="B213">
            <v>0.53249319540573681</v>
          </cell>
          <cell r="C213">
            <v>0.25024399773185113</v>
          </cell>
          <cell r="D213">
            <v>1.0961861377678031E-2</v>
          </cell>
          <cell r="E213">
            <v>4.1287439989572468E-2</v>
          </cell>
          <cell r="F213">
            <v>7.3937800686530862E-4</v>
          </cell>
          <cell r="G213">
            <v>7.740472653115187E-5</v>
          </cell>
          <cell r="H213">
            <v>4.4710323779507379E-2</v>
          </cell>
          <cell r="I213">
            <v>8.704665366808164E-3</v>
          </cell>
          <cell r="J213">
            <v>2.575396121207078E-3</v>
          </cell>
          <cell r="K213">
            <v>5.0841192942550171E-5</v>
          </cell>
          <cell r="L213">
            <v>1.5623980605835943E-3</v>
          </cell>
          <cell r="M213">
            <v>2.1646097475980838E-2</v>
          </cell>
          <cell r="N213">
            <v>2.2936966587029747E-2</v>
          </cell>
          <cell r="O213">
            <v>5.0386864163041462E-3</v>
          </cell>
          <cell r="P213">
            <v>0.10529381936538024</v>
          </cell>
          <cell r="Q213">
            <v>1.621638170198042E-2</v>
          </cell>
          <cell r="R213">
            <v>2.4301619650599421E-4</v>
          </cell>
          <cell r="S213">
            <v>1.6648591623443136E-4</v>
          </cell>
          <cell r="T213">
            <v>3.8035392773931812E-5</v>
          </cell>
        </row>
        <row r="214">
          <cell r="A214" t="str">
            <v>EXP_OM_TRAN BULKTRAN</v>
          </cell>
          <cell r="B214">
            <v>0.37166790965243951</v>
          </cell>
          <cell r="C214">
            <v>0.17466451091304391</v>
          </cell>
          <cell r="D214">
            <v>7.6511251961390095E-3</v>
          </cell>
          <cell r="E214">
            <v>2.8817676259942721E-2</v>
          </cell>
          <cell r="F214">
            <v>5.160687134137524E-4</v>
          </cell>
          <cell r="G214">
            <v>5.4026705233540735E-5</v>
          </cell>
          <cell r="H214">
            <v>3.1206769818629392E-2</v>
          </cell>
          <cell r="I214">
            <v>6.0756546919636407E-3</v>
          </cell>
          <cell r="J214">
            <v>1.7975668067771208E-3</v>
          </cell>
          <cell r="K214">
            <v>3.5485974409111507E-5</v>
          </cell>
          <cell r="L214">
            <v>1.09051763709331E-3</v>
          </cell>
          <cell r="M214">
            <v>1.510847438134995E-2</v>
          </cell>
          <cell r="N214">
            <v>1.6009471104459029E-2</v>
          </cell>
          <cell r="O214">
            <v>3.5168863450263884E-3</v>
          </cell>
          <cell r="P214">
            <v>7.3492645691056707E-2</v>
          </cell>
          <cell r="Q214">
            <v>1.1318658606911848E-2</v>
          </cell>
          <cell r="R214">
            <v>1.696196731645527E-4</v>
          </cell>
          <cell r="S214">
            <v>1.1620331115456659E-4</v>
          </cell>
          <cell r="T214">
            <v>2.654782267090815E-5</v>
          </cell>
        </row>
        <row r="215">
          <cell r="A215" t="str">
            <v>EXP_OM_TRAN SUBTRAN</v>
          </cell>
          <cell r="B215">
            <v>9.5838894941823988E-2</v>
          </cell>
          <cell r="C215">
            <v>4.3688121572890558E-2</v>
          </cell>
          <cell r="D215">
            <v>1.8637973925829639E-3</v>
          </cell>
          <cell r="E215">
            <v>7.0392444996327354E-3</v>
          </cell>
          <cell r="F215">
            <v>1.2703481403792541E-4</v>
          </cell>
          <cell r="G215">
            <v>1.7902095197851527E-5</v>
          </cell>
          <cell r="H215">
            <v>7.7557052421990264E-3</v>
          </cell>
          <cell r="I215">
            <v>1.512235333906496E-3</v>
          </cell>
          <cell r="J215">
            <v>5.8946578699138814E-4</v>
          </cell>
          <cell r="K215">
            <v>0</v>
          </cell>
          <cell r="L215">
            <v>2.6199386138468664E-4</v>
          </cell>
          <cell r="M215">
            <v>3.7500807624950335E-3</v>
          </cell>
          <cell r="N215">
            <v>5.4098029150757765E-3</v>
          </cell>
          <cell r="O215">
            <v>0</v>
          </cell>
          <cell r="P215">
            <v>2.3780334337543885E-2</v>
          </cell>
          <cell r="Q215">
            <v>0</v>
          </cell>
          <cell r="R215">
            <v>4.3176327885670229E-5</v>
          </cell>
          <cell r="S215">
            <v>0</v>
          </cell>
          <cell r="T215">
            <v>0</v>
          </cell>
        </row>
        <row r="216">
          <cell r="A216" t="str">
            <v>EXP_OM_TRAN DISTPRI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EXP_OM_TRAN DISTSEC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EXP_OM_TRAN ENERGY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EXP_OM_TRAN CUSTOMER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EXP_OM_TRAN TOTAL</v>
          </cell>
          <cell r="B220">
            <v>1</v>
          </cell>
          <cell r="C220">
            <v>0.46859663021778569</v>
          </cell>
          <cell r="D220">
            <v>2.0476783966400007E-2</v>
          </cell>
          <cell r="E220">
            <v>7.7144360749147919E-2</v>
          </cell>
          <cell r="F220">
            <v>1.3824815343169866E-3</v>
          </cell>
          <cell r="G220">
            <v>1.4933352696254413E-4</v>
          </cell>
          <cell r="H220">
            <v>8.3672798840335794E-2</v>
          </cell>
          <cell r="I220">
            <v>1.6292555392678303E-2</v>
          </cell>
          <cell r="J220">
            <v>4.962428714975587E-3</v>
          </cell>
          <cell r="K220">
            <v>8.6327167351661692E-5</v>
          </cell>
          <cell r="L220">
            <v>2.9149095590615911E-3</v>
          </cell>
          <cell r="M220">
            <v>4.0504652619825825E-2</v>
          </cell>
          <cell r="N220">
            <v>4.4356240606564547E-2</v>
          </cell>
          <cell r="O220">
            <v>8.5555727613305342E-3</v>
          </cell>
          <cell r="P220">
            <v>0.20256679939398081</v>
          </cell>
          <cell r="Q220">
            <v>2.7535040308892273E-2</v>
          </cell>
          <cell r="R220">
            <v>4.558121975562172E-4</v>
          </cell>
          <cell r="S220">
            <v>2.8268922738899796E-4</v>
          </cell>
          <cell r="T220">
            <v>6.4583215444839962E-5</v>
          </cell>
        </row>
        <row r="222">
          <cell r="A222" t="str">
            <v>EXP_OM PRODUCTION</v>
          </cell>
          <cell r="B222">
            <v>0.4824400283373414</v>
          </cell>
          <cell r="C222">
            <v>0.22667651857678633</v>
          </cell>
          <cell r="D222">
            <v>9.9336923317928771E-3</v>
          </cell>
          <cell r="E222">
            <v>3.7414521842029279E-2</v>
          </cell>
          <cell r="F222">
            <v>6.6990489164109519E-4</v>
          </cell>
          <cell r="G222">
            <v>7.0126709280502955E-5</v>
          </cell>
          <cell r="H222">
            <v>4.0512806210179983E-2</v>
          </cell>
          <cell r="I222">
            <v>7.8859767453407902E-3</v>
          </cell>
          <cell r="J222">
            <v>2.3337687323784404E-3</v>
          </cell>
          <cell r="K222">
            <v>4.6077627465724113E-5</v>
          </cell>
          <cell r="L222">
            <v>1.4157566424337206E-3</v>
          </cell>
          <cell r="M222">
            <v>1.9613817185286639E-2</v>
          </cell>
          <cell r="N222">
            <v>2.078572255647626E-2</v>
          </cell>
          <cell r="O222">
            <v>4.5648672579325141E-3</v>
          </cell>
          <cell r="P222">
            <v>9.5412488134689555E-2</v>
          </cell>
          <cell r="Q222">
            <v>1.4698404453044028E-2</v>
          </cell>
          <cell r="R222">
            <v>2.2024187713200966E-4</v>
          </cell>
          <cell r="S222">
            <v>1.5085323120268306E-4</v>
          </cell>
          <cell r="T222">
            <v>3.4483332248937247E-5</v>
          </cell>
        </row>
        <row r="223">
          <cell r="A223" t="str">
            <v>EXP_OM BULKTRAN</v>
          </cell>
          <cell r="B223">
            <v>-0.11392059732997606</v>
          </cell>
          <cell r="C223">
            <v>-5.3548538680121958E-2</v>
          </cell>
          <cell r="D223">
            <v>-2.3445786467279264E-3</v>
          </cell>
          <cell r="E223">
            <v>-8.8308612921293821E-3</v>
          </cell>
          <cell r="F223">
            <v>-1.5817414185150279E-4</v>
          </cell>
          <cell r="G223">
            <v>-1.6560384120887876E-5</v>
          </cell>
          <cell r="H223">
            <v>-9.5638942220789835E-3</v>
          </cell>
          <cell r="I223">
            <v>-1.8623827288316045E-3</v>
          </cell>
          <cell r="J223">
            <v>-5.5085656769250061E-4</v>
          </cell>
          <cell r="K223">
            <v>-1.0872840494931104E-5</v>
          </cell>
          <cell r="L223">
            <v>-3.3419879927922458E-4</v>
          </cell>
          <cell r="M223">
            <v>-4.6302962125411842E-3</v>
          </cell>
          <cell r="N223">
            <v>-4.9058406457467164E-3</v>
          </cell>
          <cell r="O223">
            <v>-1.0780179003809724E-3</v>
          </cell>
          <cell r="P223">
            <v>-2.2522160925170811E-2</v>
          </cell>
          <cell r="Q223">
            <v>-3.467646396195935E-3</v>
          </cell>
          <cell r="R223">
            <v>-5.1972458331480377E-5</v>
          </cell>
          <cell r="S223">
            <v>-3.5613335370057415E-5</v>
          </cell>
          <cell r="T223">
            <v>-8.1311529099977865E-6</v>
          </cell>
        </row>
        <row r="224">
          <cell r="A224" t="str">
            <v>EXP_OM SUBTRAN</v>
          </cell>
          <cell r="B224">
            <v>-2.9375801650000297E-2</v>
          </cell>
          <cell r="C224">
            <v>-1.3393896546615389E-2</v>
          </cell>
          <cell r="D224">
            <v>-5.7113551031996398E-4</v>
          </cell>
          <cell r="E224">
            <v>-2.1571041476030101E-3</v>
          </cell>
          <cell r="F224">
            <v>-3.8936017340413835E-5</v>
          </cell>
          <cell r="G224">
            <v>-5.4873990151209331E-6</v>
          </cell>
          <cell r="H224">
            <v>-2.3768847725658109E-3</v>
          </cell>
          <cell r="I224">
            <v>-4.6354933872233594E-4</v>
          </cell>
          <cell r="J224">
            <v>-1.8063963108872798E-4</v>
          </cell>
          <cell r="K224">
            <v>0</v>
          </cell>
          <cell r="L224">
            <v>-8.0290510153936421E-5</v>
          </cell>
          <cell r="M224">
            <v>-1.1492901010042051E-3</v>
          </cell>
          <cell r="N224">
            <v>-1.6577493557719824E-3</v>
          </cell>
          <cell r="O224">
            <v>0</v>
          </cell>
          <cell r="P224">
            <v>-7.2876088091453836E-3</v>
          </cell>
          <cell r="Q224">
            <v>0</v>
          </cell>
          <cell r="R224">
            <v>-1.3229510654013907E-5</v>
          </cell>
          <cell r="S224">
            <v>0</v>
          </cell>
          <cell r="T224">
            <v>0</v>
          </cell>
        </row>
        <row r="225">
          <cell r="A225" t="str">
            <v>EXP_OM DISTPRI</v>
          </cell>
          <cell r="B225">
            <v>0.10127255141748796</v>
          </cell>
          <cell r="C225">
            <v>6.8226631775769292E-2</v>
          </cell>
          <cell r="D225">
            <v>2.8901335173633679E-3</v>
          </cell>
          <cell r="E225">
            <v>1.0440877412047099E-2</v>
          </cell>
          <cell r="F225">
            <v>1.869728551812919E-4</v>
          </cell>
          <cell r="G225">
            <v>0</v>
          </cell>
          <cell r="H225">
            <v>1.1393994270428729E-2</v>
          </cell>
          <cell r="I225">
            <v>2.2183986138381417E-3</v>
          </cell>
          <cell r="J225">
            <v>0</v>
          </cell>
          <cell r="K225">
            <v>0</v>
          </cell>
          <cell r="L225">
            <v>4.1355180905225077E-4</v>
          </cell>
          <cell r="M225">
            <v>5.4367955492439918E-3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6.5195614563795851E-5</v>
          </cell>
          <cell r="S225">
            <v>0</v>
          </cell>
          <cell r="T225">
            <v>0</v>
          </cell>
        </row>
        <row r="226">
          <cell r="A226" t="str">
            <v>EXP_OM DISTSEC</v>
          </cell>
          <cell r="B226">
            <v>3.9610063877132687E-2</v>
          </cell>
          <cell r="C226">
            <v>2.9404785121269397E-2</v>
          </cell>
          <cell r="D226">
            <v>1.6085582750000201E-3</v>
          </cell>
          <cell r="E226">
            <v>4.0803375288290108E-3</v>
          </cell>
          <cell r="F226">
            <v>0</v>
          </cell>
          <cell r="G226">
            <v>0</v>
          </cell>
          <cell r="H226">
            <v>3.9331276277079471E-3</v>
          </cell>
          <cell r="I226">
            <v>0</v>
          </cell>
          <cell r="J226">
            <v>0</v>
          </cell>
          <cell r="K226">
            <v>0</v>
          </cell>
          <cell r="L226">
            <v>1.1841699961430879E-4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1.9293082279035578E-5</v>
          </cell>
          <cell r="S226">
            <v>3.6689020093160488E-4</v>
          </cell>
          <cell r="T226">
            <v>7.8655041501363976E-5</v>
          </cell>
        </row>
        <row r="227">
          <cell r="A227" t="str">
            <v>EXP_OM ENERGY</v>
          </cell>
          <cell r="B227">
            <v>0.48330623746936324</v>
          </cell>
          <cell r="C227">
            <v>0.17173874195776387</v>
          </cell>
          <cell r="D227">
            <v>1.0836066971524014E-2</v>
          </cell>
          <cell r="E227">
            <v>3.8252102774677305E-2</v>
          </cell>
          <cell r="F227">
            <v>6.8700950951018495E-4</v>
          </cell>
          <cell r="G227">
            <v>7.3172959362152826E-5</v>
          </cell>
          <cell r="H227">
            <v>4.2621639091509039E-2</v>
          </cell>
          <cell r="I227">
            <v>8.2332914116765733E-3</v>
          </cell>
          <cell r="J227">
            <v>2.4498225793297881E-3</v>
          </cell>
          <cell r="K227">
            <v>4.8174165772818693E-5</v>
          </cell>
          <cell r="L227">
            <v>1.7044998034413609E-3</v>
          </cell>
          <cell r="M227">
            <v>2.4292614312938009E-2</v>
          </cell>
          <cell r="N227">
            <v>2.488368712102643E-2</v>
          </cell>
          <cell r="O227">
            <v>4.7556751377691303E-3</v>
          </cell>
          <cell r="P227">
            <v>0.12798993665388553</v>
          </cell>
          <cell r="Q227">
            <v>2.0960503133649708E-2</v>
          </cell>
          <cell r="R227">
            <v>2.9376455066830904E-4</v>
          </cell>
          <cell r="S227">
            <v>2.8626498884182514E-3</v>
          </cell>
          <cell r="T227">
            <v>6.2288544644071339E-4</v>
          </cell>
        </row>
        <row r="228">
          <cell r="A228" t="str">
            <v>EXP_OM CUSTOMER</v>
          </cell>
          <cell r="B228">
            <v>3.6667517878651287E-2</v>
          </cell>
          <cell r="C228">
            <v>2.580623424779202E-2</v>
          </cell>
          <cell r="D228">
            <v>4.3029939045388481E-3</v>
          </cell>
          <cell r="E228">
            <v>1.3482980577309025E-3</v>
          </cell>
          <cell r="F228">
            <v>2.2228764559492972E-4</v>
          </cell>
          <cell r="G228">
            <v>5.4299436486148254E-5</v>
          </cell>
          <cell r="H228">
            <v>3.0165368303281518E-4</v>
          </cell>
          <cell r="I228">
            <v>7.5581260611833173E-5</v>
          </cell>
          <cell r="J228">
            <v>1.3315498546713524E-4</v>
          </cell>
          <cell r="K228">
            <v>9.8741122574112378E-6</v>
          </cell>
          <cell r="L228">
            <v>2.4622180325669104E-6</v>
          </cell>
          <cell r="M228">
            <v>4.0552740104251357E-5</v>
          </cell>
          <cell r="N228">
            <v>1.7325974412867598E-4</v>
          </cell>
          <cell r="O228">
            <v>4.9378806594837559E-5</v>
          </cell>
          <cell r="P228">
            <v>8.8919880846435241E-5</v>
          </cell>
          <cell r="Q228">
            <v>1.9770496219610851E-5</v>
          </cell>
          <cell r="R228">
            <v>1.9863163575755943E-6</v>
          </cell>
          <cell r="S228">
            <v>3.217235457526571E-3</v>
          </cell>
          <cell r="T228">
            <v>8.1957488532872157E-4</v>
          </cell>
        </row>
        <row r="229">
          <cell r="A229" t="str">
            <v>EXP_OM TOTAL</v>
          </cell>
          <cell r="B229">
            <v>1.0000000000000002</v>
          </cell>
          <cell r="C229">
            <v>0.45491047645264349</v>
          </cell>
          <cell r="D229">
            <v>2.6655730843171233E-2</v>
          </cell>
          <cell r="E229">
            <v>8.0548172175581204E-2</v>
          </cell>
          <cell r="F229">
            <v>1.5690647427355853E-3</v>
          </cell>
          <cell r="G229">
            <v>1.7555132199279522E-4</v>
          </cell>
          <cell r="H229">
            <v>8.6822441888213697E-2</v>
          </cell>
          <cell r="I229">
            <v>1.6087315963913398E-2</v>
          </cell>
          <cell r="J229">
            <v>4.1852500983941355E-3</v>
          </cell>
          <cell r="K229">
            <v>9.3253065001022925E-5</v>
          </cell>
          <cell r="L229">
            <v>3.2401981631410477E-3</v>
          </cell>
          <cell r="M229">
            <v>4.3604193474027504E-2</v>
          </cell>
          <cell r="N229">
            <v>3.9279079420112675E-2</v>
          </cell>
          <cell r="O229">
            <v>8.291903301915508E-3</v>
          </cell>
          <cell r="P229">
            <v>0.19368157493510538</v>
          </cell>
          <cell r="Q229">
            <v>3.2211031686717413E-2</v>
          </cell>
          <cell r="R229">
            <v>5.3527947201523153E-4</v>
          </cell>
          <cell r="S229">
            <v>6.5620154427090535E-3</v>
          </cell>
          <cell r="T229">
            <v>1.5474675526097389E-3</v>
          </cell>
        </row>
        <row r="231">
          <cell r="A231" t="str">
            <v>EXP_OTHTAX_PSC PRODUCTION</v>
          </cell>
          <cell r="B231">
            <v>0.31439089469071713</v>
          </cell>
          <cell r="C231">
            <v>0.10753205172272183</v>
          </cell>
          <cell r="D231">
            <v>6.8139540408013316E-3</v>
          </cell>
          <cell r="E231">
            <v>2.803524608153482E-2</v>
          </cell>
          <cell r="F231">
            <v>2.7618692659524892E-4</v>
          </cell>
          <cell r="G231">
            <v>1.9192299102290511E-5</v>
          </cell>
          <cell r="H231">
            <v>2.8633285671092815E-2</v>
          </cell>
          <cell r="I231">
            <v>4.7598359988411726E-3</v>
          </cell>
          <cell r="J231">
            <v>1.9576576817441926E-3</v>
          </cell>
          <cell r="K231">
            <v>2.4697978109857645E-5</v>
          </cell>
          <cell r="L231">
            <v>1.0305484135527951E-3</v>
          </cell>
          <cell r="M231">
            <v>1.4260045129256001E-2</v>
          </cell>
          <cell r="N231">
            <v>1.8829633212295541E-2</v>
          </cell>
          <cell r="O231">
            <v>3.3058276888730705E-3</v>
          </cell>
          <cell r="P231">
            <v>8.2364269894399961E-2</v>
          </cell>
          <cell r="Q231">
            <v>1.6268806664659231E-2</v>
          </cell>
          <cell r="R231">
            <v>1.8114424824646727E-4</v>
          </cell>
          <cell r="S231">
            <v>7.2853884811810099E-5</v>
          </cell>
          <cell r="T231">
            <v>2.5657154078627551E-5</v>
          </cell>
        </row>
        <row r="232">
          <cell r="A232" t="str">
            <v>EXP_OTHTAX_PSC BULKTRAN</v>
          </cell>
          <cell r="B232">
            <v>0.22059642379908181</v>
          </cell>
          <cell r="C232">
            <v>7.6745145130403272E-2</v>
          </cell>
          <cell r="D232">
            <v>4.8813960103936569E-3</v>
          </cell>
          <cell r="E232">
            <v>1.9791995281621354E-2</v>
          </cell>
          <cell r="F232">
            <v>3.026013073594183E-4</v>
          </cell>
          <cell r="G232">
            <v>2.8124714555227349E-5</v>
          </cell>
          <cell r="H232">
            <v>1.9884142386662251E-2</v>
          </cell>
          <cell r="I232">
            <v>3.3024664577824413E-3</v>
          </cell>
          <cell r="J232">
            <v>1.4120237095598537E-3</v>
          </cell>
          <cell r="K232">
            <v>3.3474661826559714E-5</v>
          </cell>
          <cell r="L232">
            <v>7.1120242913520347E-4</v>
          </cell>
          <cell r="M232">
            <v>9.9210628918064668E-3</v>
          </cell>
          <cell r="N232">
            <v>1.3148082542763216E-2</v>
          </cell>
          <cell r="O232">
            <v>2.3766449036164913E-3</v>
          </cell>
          <cell r="P232">
            <v>5.661015937799873E-2</v>
          </cell>
          <cell r="Q232">
            <v>1.1253975577618593E-2</v>
          </cell>
          <cell r="R232">
            <v>1.2459577402571217E-4</v>
          </cell>
          <cell r="S232">
            <v>5.1601572262808087E-5</v>
          </cell>
          <cell r="T232">
            <v>1.7729069690521246E-5</v>
          </cell>
        </row>
        <row r="233">
          <cell r="A233" t="str">
            <v>EXP_OTHTAX_PSC SUBTRAN</v>
          </cell>
          <cell r="B233">
            <v>5.7047681761104148E-2</v>
          </cell>
          <cell r="C233">
            <v>1.9227552126737112E-2</v>
          </cell>
          <cell r="D233">
            <v>1.191068967351471E-3</v>
          </cell>
          <cell r="E233">
            <v>4.842433871897602E-3</v>
          </cell>
          <cell r="F233">
            <v>7.4660721695928096E-5</v>
          </cell>
          <cell r="G233">
            <v>9.3439104014555762E-6</v>
          </cell>
          <cell r="H233">
            <v>4.9496304586850491E-3</v>
          </cell>
          <cell r="I233">
            <v>8.2332783004090678E-4</v>
          </cell>
          <cell r="J233">
            <v>4.6380229461416892E-4</v>
          </cell>
          <cell r="K233">
            <v>0</v>
          </cell>
          <cell r="L233">
            <v>1.7113355175729647E-4</v>
          </cell>
          <cell r="M233">
            <v>2.4664496385521035E-3</v>
          </cell>
          <cell r="N233">
            <v>4.4500362025808897E-3</v>
          </cell>
          <cell r="O233">
            <v>0</v>
          </cell>
          <cell r="P233">
            <v>1.8346476600689207E-2</v>
          </cell>
          <cell r="Q233">
            <v>0</v>
          </cell>
          <cell r="R233">
            <v>3.1765586100962405E-5</v>
          </cell>
          <cell r="S233">
            <v>0</v>
          </cell>
          <cell r="T233">
            <v>0</v>
          </cell>
        </row>
        <row r="234">
          <cell r="A234" t="str">
            <v>EXP_OTHTAX_PSC DISTPRI</v>
          </cell>
          <cell r="B234">
            <v>0.20126524966769432</v>
          </cell>
          <cell r="C234">
            <v>0.11721146169311171</v>
          </cell>
          <cell r="D234">
            <v>7.2132102318099682E-3</v>
          </cell>
          <cell r="E234">
            <v>2.8049606423449135E-2</v>
          </cell>
          <cell r="F234">
            <v>4.2883878016637515E-4</v>
          </cell>
          <cell r="G234">
            <v>0</v>
          </cell>
          <cell r="H234">
            <v>2.8406681500737444E-2</v>
          </cell>
          <cell r="I234">
            <v>4.7520938005206495E-3</v>
          </cell>
          <cell r="J234">
            <v>0</v>
          </cell>
          <cell r="K234">
            <v>0</v>
          </cell>
          <cell r="L234">
            <v>1.0530955436250495E-3</v>
          </cell>
          <cell r="M234">
            <v>1.3963017426685228E-2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1.8724426758876154E-4</v>
          </cell>
          <cell r="S234">
            <v>0</v>
          </cell>
          <cell r="T234">
            <v>0</v>
          </cell>
        </row>
        <row r="235">
          <cell r="A235" t="str">
            <v>EXP_OTHTAX_PSC DISTSEC</v>
          </cell>
          <cell r="B235">
            <v>9.5579784190535269E-2</v>
          </cell>
          <cell r="C235">
            <v>6.3126511079879599E-2</v>
          </cell>
          <cell r="D235">
            <v>5.0154564010925634E-3</v>
          </cell>
          <cell r="E235">
            <v>1.3695079266594596E-2</v>
          </cell>
          <cell r="F235">
            <v>0</v>
          </cell>
          <cell r="G235">
            <v>0</v>
          </cell>
          <cell r="H235">
            <v>1.2251203249432839E-2</v>
          </cell>
          <cell r="I235">
            <v>0</v>
          </cell>
          <cell r="J235">
            <v>0</v>
          </cell>
          <cell r="K235">
            <v>0</v>
          </cell>
          <cell r="L235">
            <v>3.7681923974170915E-4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6.9229138274341315E-5</v>
          </cell>
          <cell r="S235">
            <v>7.8955050340375756E-4</v>
          </cell>
          <cell r="T235">
            <v>2.5593531211586125E-4</v>
          </cell>
        </row>
        <row r="236">
          <cell r="A236" t="str">
            <v>EXP_OTHTAX_PSC ENERGY</v>
          </cell>
          <cell r="B236">
            <v>6.0647526879186904E-2</v>
          </cell>
          <cell r="C236">
            <v>1.5075936662753404E-2</v>
          </cell>
          <cell r="D236">
            <v>1.4005736780707395E-3</v>
          </cell>
          <cell r="E236">
            <v>5.2780463690030319E-3</v>
          </cell>
          <cell r="F236">
            <v>9.5498275727466764E-5</v>
          </cell>
          <cell r="G236">
            <v>9.7443699312764077E-6</v>
          </cell>
          <cell r="H236">
            <v>5.4197802402699254E-3</v>
          </cell>
          <cell r="I236">
            <v>9.5841439386788936E-4</v>
          </cell>
          <cell r="J236">
            <v>3.7693054622277679E-4</v>
          </cell>
          <cell r="K236">
            <v>1.1608655139161123E-5</v>
          </cell>
          <cell r="L236">
            <v>2.1629121455717456E-4</v>
          </cell>
          <cell r="M236">
            <v>3.1718108275403272E-3</v>
          </cell>
          <cell r="N236">
            <v>4.0616959793185834E-3</v>
          </cell>
          <cell r="O236">
            <v>6.6899797233336221E-4</v>
          </cell>
          <cell r="P236">
            <v>1.953720308559807E-2</v>
          </cell>
          <cell r="Q236">
            <v>4.0113381115710273E-3</v>
          </cell>
          <cell r="R236">
            <v>4.2618256309689352E-5</v>
          </cell>
          <cell r="S236">
            <v>2.3058180755770234E-4</v>
          </cell>
          <cell r="T236">
            <v>8.0456433415301468E-5</v>
          </cell>
        </row>
        <row r="237">
          <cell r="A237" t="str">
            <v>EXP_OTHTAX_PSC CUSTOMER</v>
          </cell>
          <cell r="B237">
            <v>5.0472439011680616E-2</v>
          </cell>
          <cell r="C237">
            <v>2.0759182010074879E-2</v>
          </cell>
          <cell r="D237">
            <v>7.6865383643395478E-3</v>
          </cell>
          <cell r="E237">
            <v>2.5301860722599374E-3</v>
          </cell>
          <cell r="F237">
            <v>6.9332337721335672E-4</v>
          </cell>
          <cell r="G237">
            <v>1.5457021800863234E-4</v>
          </cell>
          <cell r="H237">
            <v>7.9648380088308995E-4</v>
          </cell>
          <cell r="I237">
            <v>1.9948455477074623E-4</v>
          </cell>
          <cell r="J237">
            <v>5.7266889883252341E-4</v>
          </cell>
          <cell r="K237">
            <v>5.1516303046362404E-5</v>
          </cell>
          <cell r="L237">
            <v>6.5182292051580441E-6</v>
          </cell>
          <cell r="M237">
            <v>1.2770427167324558E-4</v>
          </cell>
          <cell r="N237">
            <v>7.8045081852313721E-4</v>
          </cell>
          <cell r="O237">
            <v>1.8489991712779188E-4</v>
          </cell>
          <cell r="P237">
            <v>3.7861116879198652E-4</v>
          </cell>
          <cell r="Q237">
            <v>1.0831901547542432E-4</v>
          </cell>
          <cell r="R237">
            <v>4.0842333751853268E-6</v>
          </cell>
          <cell r="S237">
            <v>1.3236248919780799E-2</v>
          </cell>
          <cell r="T237">
            <v>2.201648838298815E-3</v>
          </cell>
        </row>
        <row r="238">
          <cell r="A238" t="str">
            <v>EXP_OTHTAX_PSC TOTAL</v>
          </cell>
          <cell r="B238">
            <v>1.0000000000000002</v>
          </cell>
          <cell r="C238">
            <v>0.41967784042568174</v>
          </cell>
          <cell r="D238">
            <v>3.4202197693859258E-2</v>
          </cell>
          <cell r="E238">
            <v>0.10222259336636046</v>
          </cell>
          <cell r="F238">
            <v>1.8711093887577935E-3</v>
          </cell>
          <cell r="G238">
            <v>2.2097551199888227E-4</v>
          </cell>
          <cell r="H238">
            <v>0.10034120730776343</v>
          </cell>
          <cell r="I238">
            <v>1.4795623035823808E-2</v>
          </cell>
          <cell r="J238">
            <v>4.7830831309735164E-3</v>
          </cell>
          <cell r="K238">
            <v>1.2129759812194093E-4</v>
          </cell>
          <cell r="L238">
            <v>3.5656086215743879E-3</v>
          </cell>
          <cell r="M238">
            <v>4.391009018551336E-2</v>
          </cell>
          <cell r="N238">
            <v>4.1269898755481364E-2</v>
          </cell>
          <cell r="O238">
            <v>6.5363704819507099E-3</v>
          </cell>
          <cell r="P238">
            <v>0.17723672012747799</v>
          </cell>
          <cell r="Q238">
            <v>3.1642439369324281E-2</v>
          </cell>
          <cell r="R238">
            <v>6.4068150392111972E-4</v>
          </cell>
          <cell r="S238">
            <v>1.4380836687816874E-2</v>
          </cell>
          <cell r="T238">
            <v>2.5814268075991264E-3</v>
          </cell>
        </row>
        <row r="240">
          <cell r="A240" t="str">
            <v>FORF_DISC PRODUCTION</v>
          </cell>
          <cell r="B240">
            <v>1.0000000000000004</v>
          </cell>
          <cell r="C240">
            <v>0.71112213518288192</v>
          </cell>
          <cell r="D240">
            <v>6.6208713975369149E-2</v>
          </cell>
          <cell r="E240">
            <v>0.12269001855134086</v>
          </cell>
          <cell r="F240">
            <v>1.7829395006548133E-3</v>
          </cell>
          <cell r="G240">
            <v>6.6684348567654192E-4</v>
          </cell>
          <cell r="H240">
            <v>4.2979929128606993E-2</v>
          </cell>
          <cell r="I240">
            <v>5.8037053156003758E-3</v>
          </cell>
          <cell r="J240">
            <v>2.2344534280526879E-3</v>
          </cell>
          <cell r="K240">
            <v>2.1246438884617313E-4</v>
          </cell>
          <cell r="L240">
            <v>2.1496647215230816E-3</v>
          </cell>
          <cell r="M240">
            <v>1.0123977390772365E-2</v>
          </cell>
          <cell r="N240">
            <v>1.5300021236010109E-2</v>
          </cell>
          <cell r="O240">
            <v>4.4788224280973314E-3</v>
          </cell>
          <cell r="P240">
            <v>8.574719352606076E-3</v>
          </cell>
          <cell r="Q240">
            <v>0</v>
          </cell>
          <cell r="R240">
            <v>0</v>
          </cell>
          <cell r="S240">
            <v>5.67159191396164E-3</v>
          </cell>
          <cell r="T240">
            <v>0</v>
          </cell>
        </row>
        <row r="241">
          <cell r="A241" t="str">
            <v>FORF_DISC BULKTRAN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FORF_DISC SUBTRAN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FORF_DISC DISTPRI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FORF_DISC DISTSEC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FORF_DISC ENERGY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FORF_DISC CUSTOMER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FORF_DISC TOTAL</v>
          </cell>
          <cell r="B247">
            <v>1.0000000000000004</v>
          </cell>
          <cell r="C247">
            <v>0.71112213518288192</v>
          </cell>
          <cell r="D247">
            <v>6.6208713975369149E-2</v>
          </cell>
          <cell r="E247">
            <v>0.12269001855134086</v>
          </cell>
          <cell r="F247">
            <v>1.7829395006548133E-3</v>
          </cell>
          <cell r="G247">
            <v>6.6684348567654192E-4</v>
          </cell>
          <cell r="H247">
            <v>4.2979929128606993E-2</v>
          </cell>
          <cell r="I247">
            <v>5.8037053156003758E-3</v>
          </cell>
          <cell r="J247">
            <v>2.2344534280526879E-3</v>
          </cell>
          <cell r="K247">
            <v>2.1246438884617313E-4</v>
          </cell>
          <cell r="L247">
            <v>2.1496647215230816E-3</v>
          </cell>
          <cell r="M247">
            <v>1.0123977390772365E-2</v>
          </cell>
          <cell r="N247">
            <v>1.5300021236010109E-2</v>
          </cell>
          <cell r="O247">
            <v>4.4788224280973314E-3</v>
          </cell>
          <cell r="P247">
            <v>8.574719352606076E-3</v>
          </cell>
          <cell r="Q247">
            <v>0</v>
          </cell>
          <cell r="R247">
            <v>0</v>
          </cell>
          <cell r="S247">
            <v>5.67159191396164E-3</v>
          </cell>
          <cell r="T247">
            <v>0</v>
          </cell>
        </row>
        <row r="249">
          <cell r="A249" t="str">
            <v>FORF_DISC_FXNL PRODUCTION</v>
          </cell>
          <cell r="B249">
            <v>0.34060038165818002</v>
          </cell>
          <cell r="C249">
            <v>0.24942387792494711</v>
          </cell>
          <cell r="D249">
            <v>1.6937563543065793E-2</v>
          </cell>
          <cell r="E249">
            <v>3.9983398732397306E-2</v>
          </cell>
          <cell r="F249">
            <v>4.7286844238699714E-4</v>
          </cell>
          <cell r="G249">
            <v>1.4970538148363161E-4</v>
          </cell>
          <cell r="H249">
            <v>1.4344040283666776E-2</v>
          </cell>
          <cell r="I249">
            <v>2.1854278537642297E-3</v>
          </cell>
          <cell r="J249">
            <v>9.3250908367085766E-4</v>
          </cell>
          <cell r="K249">
            <v>6.3678657762272108E-5</v>
          </cell>
          <cell r="L249">
            <v>6.7985407228352641E-4</v>
          </cell>
          <cell r="M249">
            <v>3.4108031702135434E-3</v>
          </cell>
          <cell r="N249">
            <v>6.4644951209681945E-3</v>
          </cell>
          <cell r="O249">
            <v>2.008496469579445E-3</v>
          </cell>
          <cell r="P249">
            <v>3.3685127939530584E-3</v>
          </cell>
          <cell r="Q249">
            <v>0</v>
          </cell>
          <cell r="R249">
            <v>0</v>
          </cell>
          <cell r="S249">
            <v>1.7515012803733386E-4</v>
          </cell>
          <cell r="T249">
            <v>0</v>
          </cell>
        </row>
        <row r="250">
          <cell r="A250" t="str">
            <v>FORF_DISC_FXNL BULKTRAN</v>
          </cell>
          <cell r="B250">
            <v>-9.8351500299783141E-3</v>
          </cell>
          <cell r="C250">
            <v>-1.6455840216663086E-2</v>
          </cell>
          <cell r="D250">
            <v>1.4453679485433508E-3</v>
          </cell>
          <cell r="E250">
            <v>4.0149145329323377E-3</v>
          </cell>
          <cell r="F250">
            <v>2.267932743422716E-5</v>
          </cell>
          <cell r="G250">
            <v>6.90933669301262E-6</v>
          </cell>
          <cell r="H250">
            <v>7.7044260528442835E-4</v>
          </cell>
          <cell r="I250">
            <v>-9.744684992040241E-5</v>
          </cell>
          <cell r="J250">
            <v>1.0490550536121267E-4</v>
          </cell>
          <cell r="K250">
            <v>1.6250191588468348E-5</v>
          </cell>
          <cell r="L250">
            <v>2.6700135332989368E-5</v>
          </cell>
          <cell r="M250">
            <v>1.3415145682132732E-5</v>
          </cell>
          <cell r="N250">
            <v>5.142853024385195E-4</v>
          </cell>
          <cell r="O250">
            <v>-1.9117718788824389E-4</v>
          </cell>
          <cell r="P250">
            <v>-3.2095178694348039E-5</v>
          </cell>
          <cell r="Q250">
            <v>0</v>
          </cell>
          <cell r="R250">
            <v>0</v>
          </cell>
          <cell r="S250">
            <v>5.5393718970882438E-6</v>
          </cell>
          <cell r="T250">
            <v>0</v>
          </cell>
        </row>
        <row r="251">
          <cell r="A251" t="str">
            <v>FORF_DISC_FXNL SUBTRAN</v>
          </cell>
          <cell r="B251">
            <v>-2.398130835953033E-3</v>
          </cell>
          <cell r="C251">
            <v>-4.1178266380452432E-3</v>
          </cell>
          <cell r="D251">
            <v>3.5293506199172016E-4</v>
          </cell>
          <cell r="E251">
            <v>9.8290433814406932E-4</v>
          </cell>
          <cell r="F251">
            <v>5.6120046804147504E-6</v>
          </cell>
          <cell r="G251">
            <v>2.3046663658278358E-6</v>
          </cell>
          <cell r="H251">
            <v>1.9200854836662381E-4</v>
          </cell>
          <cell r="I251">
            <v>-2.4230739311280866E-5</v>
          </cell>
          <cell r="J251">
            <v>3.4471108110820056E-5</v>
          </cell>
          <cell r="K251">
            <v>0</v>
          </cell>
          <cell r="L251">
            <v>6.432968182379265E-6</v>
          </cell>
          <cell r="M251">
            <v>3.3919649458627112E-6</v>
          </cell>
          <cell r="N251">
            <v>1.7419227299739673E-4</v>
          </cell>
          <cell r="O251">
            <v>0</v>
          </cell>
          <cell r="P251">
            <v>-1.0326392381623693E-5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FORF_DISC_FXNL DISTPRI</v>
          </cell>
          <cell r="B252">
            <v>0.19018732044897479</v>
          </cell>
          <cell r="C252">
            <v>0.14292359882582772</v>
          </cell>
          <cell r="D252">
            <v>1.0500518337770737E-2</v>
          </cell>
          <cell r="E252">
            <v>2.4524247143951031E-2</v>
          </cell>
          <cell r="F252">
            <v>2.9983912201458744E-4</v>
          </cell>
          <cell r="G252">
            <v>0</v>
          </cell>
          <cell r="H252">
            <v>8.4760084732118067E-3</v>
          </cell>
          <cell r="I252">
            <v>1.1314521587287667E-3</v>
          </cell>
          <cell r="J252">
            <v>0</v>
          </cell>
          <cell r="K252">
            <v>0</v>
          </cell>
          <cell r="L252">
            <v>4.161485295867581E-4</v>
          </cell>
          <cell r="M252">
            <v>1.9155078578833597E-3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FORF_DISC_FXNL DISTSEC</v>
          </cell>
          <cell r="B253">
            <v>8.7641304152017041E-2</v>
          </cell>
          <cell r="C253">
            <v>6.6401358910978717E-2</v>
          </cell>
          <cell r="D253">
            <v>6.6239559722742515E-3</v>
          </cell>
          <cell r="E253">
            <v>1.0902862315230305E-2</v>
          </cell>
          <cell r="F253">
            <v>0</v>
          </cell>
          <cell r="G253">
            <v>0</v>
          </cell>
          <cell r="H253">
            <v>3.2855976568267192E-3</v>
          </cell>
          <cell r="I253">
            <v>0</v>
          </cell>
          <cell r="J253">
            <v>0</v>
          </cell>
          <cell r="K253">
            <v>0</v>
          </cell>
          <cell r="L253">
            <v>1.3303226429893918E-4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2.944970324081234E-4</v>
          </cell>
          <cell r="T253">
            <v>0</v>
          </cell>
        </row>
        <row r="254">
          <cell r="A254" t="str">
            <v>FORF_DISC_FXNL ENERGY</v>
          </cell>
          <cell r="B254">
            <v>0.33499614929014465</v>
          </cell>
          <cell r="C254">
            <v>0.2346215759346757</v>
          </cell>
          <cell r="D254">
            <v>1.8034819923940258E-2</v>
          </cell>
          <cell r="E254">
            <v>3.9830928752542856E-2</v>
          </cell>
          <cell r="F254">
            <v>5.6571399243596156E-4</v>
          </cell>
          <cell r="G254">
            <v>1.8795181347193465E-4</v>
          </cell>
          <cell r="H254">
            <v>1.5688126431827879E-2</v>
          </cell>
          <cell r="I254">
            <v>2.5673518918070074E-3</v>
          </cell>
          <cell r="J254">
            <v>1.0106296374170214E-3</v>
          </cell>
          <cell r="K254">
            <v>7.7120651866277625E-5</v>
          </cell>
          <cell r="L254">
            <v>8.850662297766543E-4</v>
          </cell>
          <cell r="M254">
            <v>4.7654847033387774E-3</v>
          </cell>
          <cell r="N254">
            <v>8.0030092943004991E-3</v>
          </cell>
          <cell r="O254">
            <v>2.617770512912323E-3</v>
          </cell>
          <cell r="P254">
            <v>5.2412010802833451E-3</v>
          </cell>
          <cell r="Q254">
            <v>0</v>
          </cell>
          <cell r="R254">
            <v>0</v>
          </cell>
          <cell r="S254">
            <v>8.9939843954823682E-4</v>
          </cell>
          <cell r="T254">
            <v>0</v>
          </cell>
        </row>
        <row r="255">
          <cell r="A255" t="str">
            <v>FORF_DISC_FXNL CUSTOMER</v>
          </cell>
          <cell r="B255">
            <v>5.8808125316614904E-2</v>
          </cell>
          <cell r="C255">
            <v>3.8325390441161039E-2</v>
          </cell>
          <cell r="D255">
            <v>1.2313553187783054E-2</v>
          </cell>
          <cell r="E255">
            <v>2.4507627361429595E-3</v>
          </cell>
          <cell r="F255">
            <v>4.1622661170262547E-4</v>
          </cell>
          <cell r="G255">
            <v>3.1997228766213513E-4</v>
          </cell>
          <cell r="H255">
            <v>2.2370512942276817E-4</v>
          </cell>
          <cell r="I255">
            <v>4.1151000532053581E-5</v>
          </cell>
          <cell r="J255">
            <v>1.519380934927757E-4</v>
          </cell>
          <cell r="K255">
            <v>5.5414887629155028E-5</v>
          </cell>
          <cell r="L255">
            <v>2.4305220618342412E-6</v>
          </cell>
          <cell r="M255">
            <v>1.5374548708687908E-5</v>
          </cell>
          <cell r="N255">
            <v>1.4403924530550195E-4</v>
          </cell>
          <cell r="O255">
            <v>4.3732633493807427E-5</v>
          </cell>
          <cell r="P255">
            <v>7.4270494456413597E-6</v>
          </cell>
          <cell r="Q255">
            <v>0</v>
          </cell>
          <cell r="R255">
            <v>0</v>
          </cell>
          <cell r="S255">
            <v>4.2970069420708579E-3</v>
          </cell>
          <cell r="T255">
            <v>0</v>
          </cell>
        </row>
        <row r="256">
          <cell r="A256" t="str">
            <v>FORF_DISC_FXNL TOTAL</v>
          </cell>
          <cell r="B256">
            <v>1.0000000000000004</v>
          </cell>
          <cell r="C256">
            <v>0.71112213518288192</v>
          </cell>
          <cell r="D256">
            <v>6.6208713975369149E-2</v>
          </cell>
          <cell r="E256">
            <v>0.12269001855134086</v>
          </cell>
          <cell r="F256">
            <v>1.7829395006548133E-3</v>
          </cell>
          <cell r="G256">
            <v>6.6684348567654192E-4</v>
          </cell>
          <cell r="H256">
            <v>4.2979929128607E-2</v>
          </cell>
          <cell r="I256">
            <v>5.8037053156003758E-3</v>
          </cell>
          <cell r="J256">
            <v>2.2344534280526879E-3</v>
          </cell>
          <cell r="K256">
            <v>2.1246438884617313E-4</v>
          </cell>
          <cell r="L256">
            <v>2.1496647215230816E-3</v>
          </cell>
          <cell r="M256">
            <v>1.0123977390772365E-2</v>
          </cell>
          <cell r="N256">
            <v>1.5300021236010109E-2</v>
          </cell>
          <cell r="O256">
            <v>4.4788224280973314E-3</v>
          </cell>
          <cell r="P256">
            <v>8.574719352606076E-3</v>
          </cell>
          <cell r="Q256">
            <v>0</v>
          </cell>
          <cell r="R256">
            <v>0</v>
          </cell>
          <cell r="S256">
            <v>5.6715919139616409E-3</v>
          </cell>
          <cell r="T256">
            <v>0</v>
          </cell>
        </row>
        <row r="258">
          <cell r="A258" t="str">
            <v>FUELREV PRODUCTION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FUELREV BULKTRAN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FUELREV SUBTRAN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FUELREV DISTPRI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FUELREV DISTSEC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FUELREV ENERGY</v>
          </cell>
          <cell r="B263">
            <v>1</v>
          </cell>
          <cell r="C263">
            <v>0.35720720006723111</v>
          </cell>
          <cell r="D263">
            <v>2.1669316931498754E-2</v>
          </cell>
          <cell r="E263">
            <v>7.6506172370592859E-2</v>
          </cell>
          <cell r="F263">
            <v>1.4846617106664462E-3</v>
          </cell>
          <cell r="G263">
            <v>1.5895607578571107E-4</v>
          </cell>
          <cell r="H263">
            <v>8.4581754115437099E-2</v>
          </cell>
          <cell r="I263">
            <v>1.3692877122915963E-2</v>
          </cell>
          <cell r="J263">
            <v>5.5971081059822811E-3</v>
          </cell>
          <cell r="K263">
            <v>1.0265601695850483E-4</v>
          </cell>
          <cell r="L263">
            <v>3.5642498065760263E-3</v>
          </cell>
          <cell r="M263">
            <v>5.0539957191020342E-2</v>
          </cell>
          <cell r="N263">
            <v>5.2590311126237445E-2</v>
          </cell>
          <cell r="O263">
            <v>9.2710420909109127E-3</v>
          </cell>
          <cell r="P263">
            <v>0.26629823150524373</v>
          </cell>
          <cell r="Q263">
            <v>4.8333189280947313E-2</v>
          </cell>
          <cell r="R263">
            <v>5.8969264803476155E-4</v>
          </cell>
          <cell r="S263">
            <v>6.5097223397736215E-3</v>
          </cell>
          <cell r="T263">
            <v>1.3029014941871124E-3</v>
          </cell>
        </row>
        <row r="264">
          <cell r="A264" t="str">
            <v>FUELREV CUSTOMER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FUELREV TOTAL</v>
          </cell>
          <cell r="B265">
            <v>1</v>
          </cell>
          <cell r="C265">
            <v>0.35720720006723111</v>
          </cell>
          <cell r="D265">
            <v>2.1669316931498754E-2</v>
          </cell>
          <cell r="E265">
            <v>7.6506172370592859E-2</v>
          </cell>
          <cell r="F265">
            <v>1.4846617106664462E-3</v>
          </cell>
          <cell r="G265">
            <v>1.5895607578571107E-4</v>
          </cell>
          <cell r="H265">
            <v>8.4581754115437099E-2</v>
          </cell>
          <cell r="I265">
            <v>1.3692877122915963E-2</v>
          </cell>
          <cell r="J265">
            <v>5.5971081059822811E-3</v>
          </cell>
          <cell r="K265">
            <v>1.0265601695850483E-4</v>
          </cell>
          <cell r="L265">
            <v>3.5642498065760263E-3</v>
          </cell>
          <cell r="M265">
            <v>5.0539957191020342E-2</v>
          </cell>
          <cell r="N265">
            <v>5.2590311126237445E-2</v>
          </cell>
          <cell r="O265">
            <v>9.2710420909109127E-3</v>
          </cell>
          <cell r="P265">
            <v>0.26629823150524373</v>
          </cell>
          <cell r="Q265">
            <v>4.8333189280947313E-2</v>
          </cell>
          <cell r="R265">
            <v>5.8969264803476155E-4</v>
          </cell>
          <cell r="S265">
            <v>6.5097223397736215E-3</v>
          </cell>
          <cell r="T265">
            <v>1.3029014941871124E-3</v>
          </cell>
        </row>
        <row r="267">
          <cell r="A267" t="str">
            <v>LABOR_M PRODUCTION</v>
          </cell>
          <cell r="B267">
            <v>0.43108942519825344</v>
          </cell>
          <cell r="C267">
            <v>0.20258952052774826</v>
          </cell>
          <cell r="D267">
            <v>8.8743716561589109E-3</v>
          </cell>
          <cell r="E267">
            <v>3.3424988199990867E-2</v>
          </cell>
          <cell r="F267">
            <v>5.9857673813264731E-4</v>
          </cell>
          <cell r="G267">
            <v>6.2664385866033511E-5</v>
          </cell>
          <cell r="H267">
            <v>3.6196045216783615E-2</v>
          </cell>
          <cell r="I267">
            <v>7.0470181063276155E-3</v>
          </cell>
          <cell r="J267">
            <v>2.0849581612081012E-3</v>
          </cell>
          <cell r="K267">
            <v>4.1159400403788403E-5</v>
          </cell>
          <cell r="L267">
            <v>1.2648673967648443E-3</v>
          </cell>
          <cell r="M267">
            <v>1.7523986783710581E-2</v>
          </cell>
          <cell r="N267">
            <v>1.8569033045126637E-2</v>
          </cell>
          <cell r="O267">
            <v>4.0791590384619617E-3</v>
          </cell>
          <cell r="P267">
            <v>8.5242501610869395E-2</v>
          </cell>
          <cell r="Q267">
            <v>1.3128262909304592E-2</v>
          </cell>
          <cell r="R267">
            <v>1.9673812429811614E-4</v>
          </cell>
          <cell r="S267">
            <v>1.3478166209883626E-4</v>
          </cell>
          <cell r="T267">
            <v>3.0792234998628534E-5</v>
          </cell>
        </row>
        <row r="268">
          <cell r="A268" t="str">
            <v>LABOR_M BULKTRAN</v>
          </cell>
          <cell r="B268">
            <v>1.8733090860260117E-2</v>
          </cell>
          <cell r="C268">
            <v>8.8035745568045467E-3</v>
          </cell>
          <cell r="D268">
            <v>3.8563787661014405E-4</v>
          </cell>
          <cell r="E268">
            <v>1.4524906071764349E-3</v>
          </cell>
          <cell r="F268">
            <v>2.6011290852519023E-5</v>
          </cell>
          <cell r="G268">
            <v>2.7230954078517299E-6</v>
          </cell>
          <cell r="H268">
            <v>1.5729075319262517E-3</v>
          </cell>
          <cell r="I268">
            <v>3.0622980468384802E-4</v>
          </cell>
          <cell r="J268">
            <v>9.0602340003561924E-5</v>
          </cell>
          <cell r="K268">
            <v>1.7885912816427844E-6</v>
          </cell>
          <cell r="L268">
            <v>5.4965105810423208E-5</v>
          </cell>
          <cell r="M268">
            <v>7.6150890619104401E-4</v>
          </cell>
          <cell r="N268">
            <v>8.0692163362985534E-4</v>
          </cell>
          <cell r="O268">
            <v>1.7726080120340852E-4</v>
          </cell>
          <cell r="P268">
            <v>3.7042326591470195E-3</v>
          </cell>
          <cell r="Q268">
            <v>5.7049170669005371E-4</v>
          </cell>
          <cell r="R268">
            <v>8.5493007778115442E-6</v>
          </cell>
          <cell r="S268">
            <v>5.8569683569324706E-6</v>
          </cell>
          <cell r="T268">
            <v>1.3380837067726968E-6</v>
          </cell>
        </row>
        <row r="269">
          <cell r="A269" t="str">
            <v>LABOR_M SUBTRAN</v>
          </cell>
          <cell r="B269">
            <v>4.8305454419538671E-3</v>
          </cell>
          <cell r="C269">
            <v>2.2020021898161136E-3</v>
          </cell>
          <cell r="D269">
            <v>9.394054475411287E-5</v>
          </cell>
          <cell r="E269">
            <v>3.5479739674732722E-4</v>
          </cell>
          <cell r="F269">
            <v>6.4029060674463451E-6</v>
          </cell>
          <cell r="G269">
            <v>9.023151238534104E-7</v>
          </cell>
          <cell r="H269">
            <v>3.9090900025072017E-4</v>
          </cell>
          <cell r="I269">
            <v>7.6220844405581182E-5</v>
          </cell>
          <cell r="J269">
            <v>2.9710706412750786E-5</v>
          </cell>
          <cell r="K269">
            <v>0</v>
          </cell>
          <cell r="L269">
            <v>1.320521541593231E-5</v>
          </cell>
          <cell r="M269">
            <v>1.8901444497273649E-4</v>
          </cell>
          <cell r="N269">
            <v>2.7266903305960308E-4</v>
          </cell>
          <cell r="O269">
            <v>0</v>
          </cell>
          <cell r="P269">
            <v>1.1985946385555792E-3</v>
          </cell>
          <cell r="Q269">
            <v>0</v>
          </cell>
          <cell r="R269">
            <v>2.1762063721105402E-6</v>
          </cell>
          <cell r="S269">
            <v>0</v>
          </cell>
          <cell r="T269">
            <v>0</v>
          </cell>
        </row>
        <row r="270">
          <cell r="A270" t="str">
            <v>LABOR_M DISTPRI</v>
          </cell>
          <cell r="B270">
            <v>0.27182361801016608</v>
          </cell>
          <cell r="C270">
            <v>0.18315318923894883</v>
          </cell>
          <cell r="D270">
            <v>7.7541957878572675E-3</v>
          </cell>
          <cell r="E270">
            <v>2.8013109843293017E-2</v>
          </cell>
          <cell r="F270">
            <v>5.017674355064579E-4</v>
          </cell>
          <cell r="G270">
            <v>0</v>
          </cell>
          <cell r="H270">
            <v>3.0573841622156633E-2</v>
          </cell>
          <cell r="I270">
            <v>5.9541586209666975E-3</v>
          </cell>
          <cell r="J270">
            <v>0</v>
          </cell>
          <cell r="K270">
            <v>0</v>
          </cell>
          <cell r="L270">
            <v>1.1096540539427544E-3</v>
          </cell>
          <cell r="M270">
            <v>1.4588802607276586E-2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1.7489880021786671E-4</v>
          </cell>
          <cell r="S270">
            <v>0</v>
          </cell>
          <cell r="T270">
            <v>0</v>
          </cell>
        </row>
        <row r="271">
          <cell r="A271" t="str">
            <v>LABOR_M DISTSEC</v>
          </cell>
          <cell r="B271">
            <v>0.10628873132417201</v>
          </cell>
          <cell r="C271">
            <v>7.891689110144727E-2</v>
          </cell>
          <cell r="D271">
            <v>4.314054493114756E-3</v>
          </cell>
          <cell r="E271">
            <v>1.0943387538008737E-2</v>
          </cell>
          <cell r="F271">
            <v>0</v>
          </cell>
          <cell r="G271">
            <v>0</v>
          </cell>
          <cell r="H271">
            <v>1.055008701478983E-2</v>
          </cell>
          <cell r="I271">
            <v>0</v>
          </cell>
          <cell r="J271">
            <v>0</v>
          </cell>
          <cell r="K271">
            <v>0</v>
          </cell>
          <cell r="L271">
            <v>3.176227258533608E-4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5.1735330483939509E-5</v>
          </cell>
          <cell r="S271">
            <v>9.8416140181762073E-4</v>
          </cell>
          <cell r="T271">
            <v>2.1079171865648425E-4</v>
          </cell>
        </row>
        <row r="272">
          <cell r="A272" t="str">
            <v>LABOR_M ENERGY</v>
          </cell>
          <cell r="B272">
            <v>5.6121169708474417E-2</v>
          </cell>
          <cell r="C272">
            <v>1.9942188039898532E-2</v>
          </cell>
          <cell r="D272">
            <v>1.2582757815004372E-3</v>
          </cell>
          <cell r="E272">
            <v>4.4418049071199414E-3</v>
          </cell>
          <cell r="F272">
            <v>7.977504681202969E-5</v>
          </cell>
          <cell r="G272">
            <v>8.496792277033985E-6</v>
          </cell>
          <cell r="H272">
            <v>4.9491929941883513E-3</v>
          </cell>
          <cell r="I272">
            <v>9.5604403048464635E-4</v>
          </cell>
          <cell r="J272">
            <v>2.8447153478578814E-4</v>
          </cell>
          <cell r="K272">
            <v>5.5939459073154305E-6</v>
          </cell>
          <cell r="L272">
            <v>1.9792523648377454E-4</v>
          </cell>
          <cell r="M272">
            <v>2.8208403114985373E-3</v>
          </cell>
          <cell r="N272">
            <v>2.889474616501624E-3</v>
          </cell>
          <cell r="O272">
            <v>5.5222564604491921E-4</v>
          </cell>
          <cell r="P272">
            <v>1.486209490081843E-2</v>
          </cell>
          <cell r="Q272">
            <v>2.433916517001318E-3</v>
          </cell>
          <cell r="R272">
            <v>3.4111708092398382E-5</v>
          </cell>
          <cell r="S272">
            <v>3.3240878493693627E-4</v>
          </cell>
          <cell r="T272">
            <v>7.2328914122406733E-5</v>
          </cell>
        </row>
        <row r="273">
          <cell r="A273" t="str">
            <v>LABOR_M CUSTOMER</v>
          </cell>
          <cell r="B273">
            <v>0.11111341945672007</v>
          </cell>
          <cell r="C273">
            <v>7.8481275999361819E-2</v>
          </cell>
          <cell r="D273">
            <v>1.2919580807348053E-2</v>
          </cell>
          <cell r="E273">
            <v>4.0432655817248461E-3</v>
          </cell>
          <cell r="F273">
            <v>6.0125469084656275E-4</v>
          </cell>
          <cell r="G273">
            <v>1.462567763585638E-4</v>
          </cell>
          <cell r="H273">
            <v>8.5544110691323626E-4</v>
          </cell>
          <cell r="I273">
            <v>2.074248504932685E-4</v>
          </cell>
          <cell r="J273">
            <v>3.5827723735984933E-4</v>
          </cell>
          <cell r="K273">
            <v>2.6530086647976014E-5</v>
          </cell>
          <cell r="L273">
            <v>6.9848068530605593E-6</v>
          </cell>
          <cell r="M273">
            <v>1.1130208121193999E-4</v>
          </cell>
          <cell r="N273">
            <v>4.6619033937432189E-4</v>
          </cell>
          <cell r="O273">
            <v>1.3277680455630049E-4</v>
          </cell>
          <cell r="P273">
            <v>2.3900669081494173E-4</v>
          </cell>
          <cell r="Q273">
            <v>5.3114943129320619E-5</v>
          </cell>
          <cell r="R273">
            <v>5.963392960600223E-6</v>
          </cell>
          <cell r="S273">
            <v>1.0258265441841771E-2</v>
          </cell>
          <cell r="T273">
            <v>2.2005078189236433E-3</v>
          </cell>
        </row>
        <row r="274">
          <cell r="A274" t="str">
            <v>LABOR_M TOTAL</v>
          </cell>
          <cell r="B274">
            <v>0.99999999999999989</v>
          </cell>
          <cell r="C274">
            <v>0.5740886416540254</v>
          </cell>
          <cell r="D274">
            <v>3.5600056947343681E-2</v>
          </cell>
          <cell r="E274">
            <v>8.267384407406117E-2</v>
          </cell>
          <cell r="F274">
            <v>1.8137881082176631E-3</v>
          </cell>
          <cell r="G274">
            <v>2.2104336503333643E-4</v>
          </cell>
          <cell r="H274">
            <v>8.5088424487008638E-2</v>
          </cell>
          <cell r="I274">
            <v>1.4547096257361657E-2</v>
          </cell>
          <cell r="J274">
            <v>2.8480199797700514E-3</v>
          </cell>
          <cell r="K274">
            <v>7.5072024240722631E-5</v>
          </cell>
          <cell r="L274">
            <v>2.9652245411241509E-3</v>
          </cell>
          <cell r="M274">
            <v>3.599545513486143E-2</v>
          </cell>
          <cell r="N274">
            <v>2.3004288667692042E-2</v>
          </cell>
          <cell r="O274">
            <v>4.9414222902665894E-3</v>
          </cell>
          <cell r="P274">
            <v>0.10524643050020537</v>
          </cell>
          <cell r="Q274">
            <v>1.6185786076125284E-2</v>
          </cell>
          <cell r="R274">
            <v>4.74172863202843E-4</v>
          </cell>
          <cell r="S274">
            <v>1.1715474259052096E-2</v>
          </cell>
          <cell r="T274">
            <v>2.5157587704079352E-3</v>
          </cell>
        </row>
        <row r="276">
          <cell r="A276" t="str">
            <v>LABOR_TD PRODUCTION</v>
          </cell>
          <cell r="B276">
            <v>5.9481389817284978E-2</v>
          </cell>
          <cell r="C276">
            <v>2.7953147395963246E-2</v>
          </cell>
          <cell r="D276">
            <v>1.2244790268763747E-3</v>
          </cell>
          <cell r="E276">
            <v>4.611954356912076E-3</v>
          </cell>
          <cell r="F276">
            <v>8.2591161404743164E-5</v>
          </cell>
          <cell r="G276">
            <v>8.6463841270152403E-6</v>
          </cell>
          <cell r="H276">
            <v>4.994302688806255E-3</v>
          </cell>
          <cell r="I276">
            <v>9.7234217897868448E-4</v>
          </cell>
          <cell r="J276">
            <v>2.8768093553330616E-4</v>
          </cell>
          <cell r="K276">
            <v>5.679142648738241E-6</v>
          </cell>
          <cell r="L276">
            <v>1.7452543787067822E-4</v>
          </cell>
          <cell r="M276">
            <v>2.4179463195031351E-3</v>
          </cell>
          <cell r="N276">
            <v>2.5621410049185746E-3</v>
          </cell>
          <cell r="O276">
            <v>5.628392503060647E-4</v>
          </cell>
          <cell r="P276">
            <v>1.1761695302511465E-2</v>
          </cell>
          <cell r="Q276">
            <v>1.8114276947828827E-3</v>
          </cell>
          <cell r="R276">
            <v>2.7145776210854556E-5</v>
          </cell>
          <cell r="S276">
            <v>1.8597070850985338E-5</v>
          </cell>
          <cell r="T276">
            <v>4.2486890798969431E-6</v>
          </cell>
        </row>
        <row r="277">
          <cell r="A277" t="str">
            <v>LABOR_TD BULKTRAN</v>
          </cell>
          <cell r="B277">
            <v>4.1516631587690769E-2</v>
          </cell>
          <cell r="C277">
            <v>1.9510649057117069E-2</v>
          </cell>
          <cell r="D277">
            <v>8.5465798297315219E-4</v>
          </cell>
          <cell r="E277">
            <v>3.219037257255261E-3</v>
          </cell>
          <cell r="F277">
            <v>5.7646716577624525E-5</v>
          </cell>
          <cell r="G277">
            <v>6.0349757372790019E-6</v>
          </cell>
          <cell r="H277">
            <v>3.4859075318433284E-3</v>
          </cell>
          <cell r="I277">
            <v>6.7867230651190501E-4</v>
          </cell>
          <cell r="J277">
            <v>2.0079462588259438E-4</v>
          </cell>
          <cell r="K277">
            <v>3.9639099524384666E-6</v>
          </cell>
          <cell r="L277">
            <v>1.2181471093756794E-4</v>
          </cell>
          <cell r="M277">
            <v>1.6876704941493012E-3</v>
          </cell>
          <cell r="N277">
            <v>1.7883150428003168E-3</v>
          </cell>
          <cell r="O277">
            <v>3.9284875269102377E-4</v>
          </cell>
          <cell r="P277">
            <v>8.2093907392046632E-3</v>
          </cell>
          <cell r="Q277">
            <v>1.2643345504039813E-3</v>
          </cell>
          <cell r="R277">
            <v>1.8947122681058282E-5</v>
          </cell>
          <cell r="S277">
            <v>1.2980324459503077E-5</v>
          </cell>
          <cell r="T277">
            <v>2.9654865127154104E-6</v>
          </cell>
        </row>
        <row r="278">
          <cell r="A278" t="str">
            <v>LABOR_TD SUBTRAN</v>
          </cell>
          <cell r="B278">
            <v>1.0705546510033472E-2</v>
          </cell>
          <cell r="C278">
            <v>4.8801190551965605E-3</v>
          </cell>
          <cell r="D278">
            <v>2.0819281862220822E-4</v>
          </cell>
          <cell r="E278">
            <v>7.8630872603508047E-4</v>
          </cell>
          <cell r="F278">
            <v>1.4190241977455969E-5</v>
          </cell>
          <cell r="G278">
            <v>1.9997279067541688E-6</v>
          </cell>
          <cell r="H278">
            <v>8.66339947250772E-4</v>
          </cell>
          <cell r="I278">
            <v>1.6892208232450093E-4</v>
          </cell>
          <cell r="J278">
            <v>6.5845431570766893E-5</v>
          </cell>
          <cell r="K278">
            <v>0</v>
          </cell>
          <cell r="L278">
            <v>2.9265649088499856E-5</v>
          </cell>
          <cell r="M278">
            <v>4.1889740114013353E-4</v>
          </cell>
          <cell r="N278">
            <v>6.0429428733098194E-4</v>
          </cell>
          <cell r="O278">
            <v>0</v>
          </cell>
          <cell r="P278">
            <v>2.6563481917154597E-3</v>
          </cell>
          <cell r="Q278">
            <v>0</v>
          </cell>
          <cell r="R278">
            <v>4.8229498742976714E-6</v>
          </cell>
          <cell r="S278">
            <v>0</v>
          </cell>
          <cell r="T278">
            <v>0</v>
          </cell>
        </row>
        <row r="279">
          <cell r="A279" t="str">
            <v>LABOR_TD DISTPRI</v>
          </cell>
          <cell r="B279">
            <v>0.60242066244932257</v>
          </cell>
          <cell r="C279">
            <v>0.40590757491465373</v>
          </cell>
          <cell r="D279">
            <v>1.7184995908295277E-2</v>
          </cell>
          <cell r="E279">
            <v>6.2083185826888224E-2</v>
          </cell>
          <cell r="F279">
            <v>1.1120265159666634E-3</v>
          </cell>
          <cell r="G279">
            <v>0</v>
          </cell>
          <cell r="H279">
            <v>6.7758328207343024E-2</v>
          </cell>
          <cell r="I279">
            <v>1.3195719367685536E-2</v>
          </cell>
          <cell r="J279">
            <v>0</v>
          </cell>
          <cell r="K279">
            <v>0</v>
          </cell>
          <cell r="L279">
            <v>2.4592363796760658E-3</v>
          </cell>
          <cell r="M279">
            <v>3.2331981287546829E-2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3.8761404126737249E-4</v>
          </cell>
          <cell r="S279">
            <v>0</v>
          </cell>
          <cell r="T279">
            <v>0</v>
          </cell>
        </row>
        <row r="280">
          <cell r="A280" t="str">
            <v>LABOR_TD DISTSEC</v>
          </cell>
          <cell r="B280">
            <v>0.23555910411291436</v>
          </cell>
          <cell r="C280">
            <v>0.174897112192793</v>
          </cell>
          <cell r="D280">
            <v>9.5608894643123745E-3</v>
          </cell>
          <cell r="E280">
            <v>2.4252943207607253E-2</v>
          </cell>
          <cell r="F280">
            <v>0</v>
          </cell>
          <cell r="G280">
            <v>0</v>
          </cell>
          <cell r="H280">
            <v>2.3381303121754456E-2</v>
          </cell>
          <cell r="I280">
            <v>0</v>
          </cell>
          <cell r="J280">
            <v>0</v>
          </cell>
          <cell r="K280">
            <v>0</v>
          </cell>
          <cell r="L280">
            <v>7.0392151468745849E-4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1.1465682154596245E-4</v>
          </cell>
          <cell r="S280">
            <v>2.1811171817227881E-3</v>
          </cell>
          <cell r="T280">
            <v>4.6716060849105951E-4</v>
          </cell>
        </row>
        <row r="281">
          <cell r="A281" t="str">
            <v>LABOR_TD ENERGY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LABOR_TD CUSTOMER</v>
          </cell>
          <cell r="B282">
            <v>5.0316665522753622E-2</v>
          </cell>
          <cell r="C282">
            <v>1.9177746116430472E-2</v>
          </cell>
          <cell r="D282">
            <v>7.6285595311977447E-3</v>
          </cell>
          <cell r="E282">
            <v>2.3413965920815929E-3</v>
          </cell>
          <cell r="F282">
            <v>1.2537492311901436E-3</v>
          </cell>
          <cell r="G282">
            <v>3.1476730099816295E-4</v>
          </cell>
          <cell r="H282">
            <v>1.1588023242831223E-3</v>
          </cell>
          <cell r="I282">
            <v>3.851936561548745E-4</v>
          </cell>
          <cell r="J282">
            <v>7.7413850581533748E-4</v>
          </cell>
          <cell r="K282">
            <v>5.7824922898977591E-5</v>
          </cell>
          <cell r="L282">
            <v>9.2842299391244895E-6</v>
          </cell>
          <cell r="M282">
            <v>2.0543680622993446E-4</v>
          </cell>
          <cell r="N282">
            <v>1.0063796309284353E-3</v>
          </cell>
          <cell r="O282">
            <v>2.891231923898771E-4</v>
          </cell>
          <cell r="P282">
            <v>5.2042146188077665E-4</v>
          </cell>
          <cell r="Q282">
            <v>1.1564913474544979E-4</v>
          </cell>
          <cell r="R282">
            <v>3.5225859674208271E-6</v>
          </cell>
          <cell r="S282">
            <v>1.0243060336205735E-2</v>
          </cell>
          <cell r="T282">
            <v>4.8316099634164488E-3</v>
          </cell>
        </row>
        <row r="283">
          <cell r="A283" t="str">
            <v>LABOR_TD TOTAL</v>
          </cell>
          <cell r="B283">
            <v>1.0000000000000002</v>
          </cell>
          <cell r="C283">
            <v>0.65232634873215412</v>
          </cell>
          <cell r="D283">
            <v>3.6661774732277129E-2</v>
          </cell>
          <cell r="E283">
            <v>9.7294825966779491E-2</v>
          </cell>
          <cell r="F283">
            <v>2.5202038671166302E-3</v>
          </cell>
          <cell r="G283">
            <v>3.3144838876921135E-4</v>
          </cell>
          <cell r="H283">
            <v>0.10164498382128097</v>
          </cell>
          <cell r="I283">
            <v>1.5400849591655504E-2</v>
          </cell>
          <cell r="J283">
            <v>1.3284594988020048E-3</v>
          </cell>
          <cell r="K283">
            <v>6.7467975500154297E-5</v>
          </cell>
          <cell r="L283">
            <v>3.4980479221993939E-3</v>
          </cell>
          <cell r="M283">
            <v>3.7061932308569336E-2</v>
          </cell>
          <cell r="N283">
            <v>5.9611299659783085E-3</v>
          </cell>
          <cell r="O283">
            <v>1.2448111953869653E-3</v>
          </cell>
          <cell r="P283">
            <v>2.3147855695312365E-2</v>
          </cell>
          <cell r="Q283">
            <v>3.1914113799323147E-3</v>
          </cell>
          <cell r="R283">
            <v>5.5670929754696619E-4</v>
          </cell>
          <cell r="S283">
            <v>1.245575491323901E-2</v>
          </cell>
          <cell r="T283">
            <v>5.3059847475001214E-3</v>
          </cell>
        </row>
        <row r="285">
          <cell r="A285" t="str">
            <v>PROD_DEMAND PRODUCTION</v>
          </cell>
          <cell r="B285">
            <v>1.0000000000000002</v>
          </cell>
          <cell r="C285">
            <v>0.46994778504385604</v>
          </cell>
          <cell r="D285">
            <v>2.0585918228167351E-2</v>
          </cell>
          <cell r="E285">
            <v>7.7536089373148209E-2</v>
          </cell>
          <cell r="F285">
            <v>1.3885210426058776E-3</v>
          </cell>
          <cell r="G285">
            <v>1.4536284632176916E-4</v>
          </cell>
          <cell r="H285">
            <v>8.396412229350661E-2</v>
          </cell>
          <cell r="I285">
            <v>1.6346998312674377E-2</v>
          </cell>
          <cell r="J285">
            <v>4.836486444197167E-3</v>
          </cell>
          <cell r="K285">
            <v>9.5477638740174706E-5</v>
          </cell>
          <cell r="L285">
            <v>2.9341183588141727E-3</v>
          </cell>
          <cell r="M285">
            <v>4.0650467766987067E-2</v>
          </cell>
          <cell r="N285">
            <v>4.3074666089493931E-2</v>
          </cell>
          <cell r="O285">
            <v>9.4624428251423708E-3</v>
          </cell>
          <cell r="P285">
            <v>0.19773739885098615</v>
          </cell>
          <cell r="Q285">
            <v>3.0453688125768909E-2</v>
          </cell>
          <cell r="R285">
            <v>4.5637427595826178E-4</v>
          </cell>
          <cell r="S285">
            <v>3.1265360322130757E-4</v>
          </cell>
          <cell r="T285">
            <v>7.1428880410294264E-5</v>
          </cell>
        </row>
        <row r="286">
          <cell r="A286" t="str">
            <v>PROD_DEMAND BULKTRAN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PROD_DEMAND SUBTRAN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PROD_DEMAND DISTPRI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PROD_DEMAND DISTSEC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PROD_DEMAND ENERGY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PROD_DEMAND CUSTOMER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PROD_DEMAND TOTAL</v>
          </cell>
          <cell r="B292">
            <v>1.0000000000000002</v>
          </cell>
          <cell r="C292">
            <v>0.46994778504385604</v>
          </cell>
          <cell r="D292">
            <v>2.0585918228167351E-2</v>
          </cell>
          <cell r="E292">
            <v>7.7536089373148209E-2</v>
          </cell>
          <cell r="F292">
            <v>1.3885210426058776E-3</v>
          </cell>
          <cell r="G292">
            <v>1.4536284632176916E-4</v>
          </cell>
          <cell r="H292">
            <v>8.396412229350661E-2</v>
          </cell>
          <cell r="I292">
            <v>1.6346998312674377E-2</v>
          </cell>
          <cell r="J292">
            <v>4.836486444197167E-3</v>
          </cell>
          <cell r="K292">
            <v>9.5477638740174706E-5</v>
          </cell>
          <cell r="L292">
            <v>2.9341183588141727E-3</v>
          </cell>
          <cell r="M292">
            <v>4.0650467766987067E-2</v>
          </cell>
          <cell r="N292">
            <v>4.3074666089493931E-2</v>
          </cell>
          <cell r="O292">
            <v>9.4624428251423708E-3</v>
          </cell>
          <cell r="P292">
            <v>0.19773739885098615</v>
          </cell>
          <cell r="Q292">
            <v>3.0453688125768909E-2</v>
          </cell>
          <cell r="R292">
            <v>4.5637427595826178E-4</v>
          </cell>
          <cell r="S292">
            <v>3.1265360322130757E-4</v>
          </cell>
          <cell r="T292">
            <v>7.1428880410294264E-5</v>
          </cell>
        </row>
        <row r="294">
          <cell r="A294" t="str">
            <v>PROD_ENERGY PRODUCTION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PROD_ENERGY BULKTRAN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PROD_ENERGY SUBTRAN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PROD_ENERGY DISTPRI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PROD_ENERGY DISTSEC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PROD_ENERGY ENERGY</v>
          </cell>
          <cell r="B299">
            <v>1.0000000000000002</v>
          </cell>
          <cell r="C299">
            <v>0.35534163210584724</v>
          </cell>
          <cell r="D299">
            <v>2.2420697715971431E-2</v>
          </cell>
          <cell r="E299">
            <v>7.9146691528227717E-2</v>
          </cell>
          <cell r="F299">
            <v>1.4214786902416166E-3</v>
          </cell>
          <cell r="G299">
            <v>1.5140084073748291E-4</v>
          </cell>
          <cell r="H299">
            <v>8.8187630797741792E-2</v>
          </cell>
          <cell r="I299">
            <v>1.7035354670098434E-2</v>
          </cell>
          <cell r="J299">
            <v>5.0688810704320082E-3</v>
          </cell>
          <cell r="K299">
            <v>9.9676217305761776E-5</v>
          </cell>
          <cell r="L299">
            <v>3.5267482397803164E-3</v>
          </cell>
          <cell r="M299">
            <v>5.0263391268421567E-2</v>
          </cell>
          <cell r="N299">
            <v>5.1486357670576272E-2</v>
          </cell>
          <cell r="O299">
            <v>9.8398812589526631E-3</v>
          </cell>
          <cell r="P299">
            <v>0.26482154555973597</v>
          </cell>
          <cell r="Q299">
            <v>4.3368955594555107E-2</v>
          </cell>
          <cell r="R299">
            <v>6.0782247179797183E-4</v>
          </cell>
          <cell r="S299">
            <v>5.9230551797772295E-3</v>
          </cell>
          <cell r="T299">
            <v>1.2887991197996168E-3</v>
          </cell>
        </row>
        <row r="300">
          <cell r="A300" t="str">
            <v>PROD_ENERGY CUSTOMER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PROD_ENERGY TOTAL</v>
          </cell>
          <cell r="B301">
            <v>1.0000000000000002</v>
          </cell>
          <cell r="C301">
            <v>0.35534163210584724</v>
          </cell>
          <cell r="D301">
            <v>2.2420697715971431E-2</v>
          </cell>
          <cell r="E301">
            <v>7.9146691528227717E-2</v>
          </cell>
          <cell r="F301">
            <v>1.4214786902416166E-3</v>
          </cell>
          <cell r="G301">
            <v>1.5140084073748291E-4</v>
          </cell>
          <cell r="H301">
            <v>8.8187630797741792E-2</v>
          </cell>
          <cell r="I301">
            <v>1.7035354670098434E-2</v>
          </cell>
          <cell r="J301">
            <v>5.0688810704320082E-3</v>
          </cell>
          <cell r="K301">
            <v>9.9676217305761776E-5</v>
          </cell>
          <cell r="L301">
            <v>3.5267482397803164E-3</v>
          </cell>
          <cell r="M301">
            <v>5.0263391268421567E-2</v>
          </cell>
          <cell r="N301">
            <v>5.1486357670576272E-2</v>
          </cell>
          <cell r="O301">
            <v>9.8398812589526631E-3</v>
          </cell>
          <cell r="P301">
            <v>0.26482154555973597</v>
          </cell>
          <cell r="Q301">
            <v>4.3368955594555107E-2</v>
          </cell>
          <cell r="R301">
            <v>6.0782247179797183E-4</v>
          </cell>
          <cell r="S301">
            <v>5.9230551797772295E-3</v>
          </cell>
          <cell r="T301">
            <v>1.2887991197996168E-3</v>
          </cell>
        </row>
        <row r="303">
          <cell r="A303" t="str">
            <v>LABOR_PROD PRODUCTION</v>
          </cell>
          <cell r="B303">
            <v>0.87809589861927395</v>
          </cell>
          <cell r="C303">
            <v>0.41265922261222215</v>
          </cell>
          <cell r="D303">
            <v>1.8076410365465499E-2</v>
          </cell>
          <cell r="E303">
            <v>6.8084122073538908E-2</v>
          </cell>
          <cell r="F303">
            <v>1.219254632658779E-3</v>
          </cell>
          <cell r="G303">
            <v>1.276425191667693E-4</v>
          </cell>
          <cell r="H303">
            <v>7.3728551417095292E-2</v>
          </cell>
          <cell r="I303">
            <v>1.4354232173095562E-2</v>
          </cell>
          <cell r="J303">
            <v>4.2468989103772482E-3</v>
          </cell>
          <cell r="K303">
            <v>8.3838522987600119E-5</v>
          </cell>
          <cell r="L303">
            <v>2.5764372969382401E-3</v>
          </cell>
          <cell r="M303">
            <v>3.5695009023146339E-2</v>
          </cell>
          <cell r="N303">
            <v>3.7823687627579337E-2</v>
          </cell>
          <cell r="O303">
            <v>8.308932235676891E-3</v>
          </cell>
          <cell r="P303">
            <v>0.17363239893469448</v>
          </cell>
          <cell r="Q303">
            <v>2.6741258641068161E-2</v>
          </cell>
          <cell r="R303">
            <v>4.0074037995429038E-4</v>
          </cell>
          <cell r="S303">
            <v>2.7453984667716796E-4</v>
          </cell>
          <cell r="T303">
            <v>6.2721406931245995E-5</v>
          </cell>
        </row>
        <row r="304">
          <cell r="A304" t="str">
            <v>LABOR_PROD BULKTRAN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LABOR_PROD SUBTRAN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LABOR_PROD DISTPRI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LABOR_PROD DISTSEC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LABOR_PROD ENERGY</v>
          </cell>
          <cell r="B308">
            <v>0.12190410138072594</v>
          </cell>
          <cell r="C308">
            <v>4.3317602345023812E-2</v>
          </cell>
          <cell r="D308">
            <v>2.7331750073943911E-3</v>
          </cell>
          <cell r="E308">
            <v>9.6483063080061108E-3</v>
          </cell>
          <cell r="F308">
            <v>1.7328408236575552E-4</v>
          </cell>
          <cell r="G308">
            <v>1.8456383438389256E-5</v>
          </cell>
          <cell r="H308">
            <v>1.0750433885293943E-2</v>
          </cell>
          <cell r="I308">
            <v>2.0766796027603023E-3</v>
          </cell>
          <cell r="J308">
            <v>6.1791739189678602E-4</v>
          </cell>
          <cell r="K308">
            <v>1.2150939699688851E-5</v>
          </cell>
          <cell r="L308">
            <v>4.2992507496647639E-4</v>
          </cell>
          <cell r="M308">
            <v>6.127313544924756E-3</v>
          </cell>
          <cell r="N308">
            <v>6.2763981651982447E-3</v>
          </cell>
          <cell r="O308">
            <v>1.1995218825656703E-3</v>
          </cell>
          <cell r="P308">
            <v>3.2282832537714579E-2</v>
          </cell>
          <cell r="Q308">
            <v>5.2868535595748459E-3</v>
          </cell>
          <cell r="R308">
            <v>7.4096052223543378E-5</v>
          </cell>
          <cell r="S308">
            <v>7.2204471911919716E-4</v>
          </cell>
          <cell r="T308">
            <v>1.5710989855944281E-4</v>
          </cell>
        </row>
        <row r="309">
          <cell r="A309" t="str">
            <v>LABOR_PROD CUSTOMER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LABOR_PROD TOTAL</v>
          </cell>
          <cell r="B310">
            <v>0.99999999999999989</v>
          </cell>
          <cell r="C310">
            <v>0.45597682495724595</v>
          </cell>
          <cell r="D310">
            <v>2.0809585372859891E-2</v>
          </cell>
          <cell r="E310">
            <v>7.773242838154501E-2</v>
          </cell>
          <cell r="F310">
            <v>1.3925387150245346E-3</v>
          </cell>
          <cell r="G310">
            <v>1.4609890260515855E-4</v>
          </cell>
          <cell r="H310">
            <v>8.4478985302389231E-2</v>
          </cell>
          <cell r="I310">
            <v>1.6430911775855865E-2</v>
          </cell>
          <cell r="J310">
            <v>4.864816302274034E-3</v>
          </cell>
          <cell r="K310">
            <v>9.598946268728896E-5</v>
          </cell>
          <cell r="L310">
            <v>3.0063623719047165E-3</v>
          </cell>
          <cell r="M310">
            <v>4.1822322568071092E-2</v>
          </cell>
          <cell r="N310">
            <v>4.4100085792777584E-2</v>
          </cell>
          <cell r="O310">
            <v>9.5084541182425611E-3</v>
          </cell>
          <cell r="P310">
            <v>0.20591523147240906</v>
          </cell>
          <cell r="Q310">
            <v>3.2028112200643007E-2</v>
          </cell>
          <cell r="R310">
            <v>4.748364321778338E-4</v>
          </cell>
          <cell r="S310">
            <v>9.9658456579636507E-4</v>
          </cell>
          <cell r="T310">
            <v>2.1983130549068879E-4</v>
          </cell>
        </row>
        <row r="312">
          <cell r="A312" t="str">
            <v>RATEBASE PRODUCTION</v>
          </cell>
          <cell r="B312">
            <v>0.29647495064834789</v>
          </cell>
          <cell r="C312">
            <v>0.13645764570783375</v>
          </cell>
          <cell r="D312">
            <v>5.9333036960727958E-3</v>
          </cell>
          <cell r="E312">
            <v>2.2871780389661017E-2</v>
          </cell>
          <cell r="F312">
            <v>2.1891456404988336E-4</v>
          </cell>
          <cell r="G312">
            <v>1.587269037705543E-5</v>
          </cell>
          <cell r="H312">
            <v>2.5415205964279642E-2</v>
          </cell>
          <cell r="I312">
            <v>4.8931725634557017E-3</v>
          </cell>
          <cell r="J312">
            <v>1.38788432029792E-3</v>
          </cell>
          <cell r="K312">
            <v>1.1443758485170374E-5</v>
          </cell>
          <cell r="L312">
            <v>9.0041461914153664E-4</v>
          </cell>
          <cell r="M312">
            <v>1.2278202153151743E-2</v>
          </cell>
          <cell r="N312">
            <v>1.2940351723390817E-2</v>
          </cell>
          <cell r="O312">
            <v>2.7002907942685669E-3</v>
          </cell>
          <cell r="P312">
            <v>6.0865574413297596E-2</v>
          </cell>
          <cell r="Q312">
            <v>9.3292622639847122E-3</v>
          </cell>
          <cell r="R312">
            <v>1.4040000920104026E-4</v>
          </cell>
          <cell r="S312">
            <v>9.3331234577060811E-5</v>
          </cell>
          <cell r="T312">
            <v>2.1899782821886847E-5</v>
          </cell>
        </row>
        <row r="313">
          <cell r="A313" t="str">
            <v>RATEBASE BULKTRAN</v>
          </cell>
          <cell r="B313">
            <v>0.20871639491685623</v>
          </cell>
          <cell r="C313">
            <v>9.7389212390411331E-2</v>
          </cell>
          <cell r="D313">
            <v>4.2505136983661852E-3</v>
          </cell>
          <cell r="E313">
            <v>1.6146752136147767E-2</v>
          </cell>
          <cell r="F313">
            <v>2.3985144444795518E-4</v>
          </cell>
          <cell r="G313">
            <v>2.3260104675260631E-5</v>
          </cell>
          <cell r="H313">
            <v>1.7649374227781265E-2</v>
          </cell>
          <cell r="I313">
            <v>3.3949779502671883E-3</v>
          </cell>
          <cell r="J313">
            <v>1.0010563055339635E-3</v>
          </cell>
          <cell r="K313">
            <v>1.551041723383038E-5</v>
          </cell>
          <cell r="L313">
            <v>6.2139444973247093E-4</v>
          </cell>
          <cell r="M313">
            <v>8.5422461609059048E-3</v>
          </cell>
          <cell r="N313">
            <v>9.0358006804099958E-3</v>
          </cell>
          <cell r="O313">
            <v>1.9413087911634729E-3</v>
          </cell>
          <cell r="P313">
            <v>4.1833793616915055E-2</v>
          </cell>
          <cell r="Q313">
            <v>6.4535335529037627E-3</v>
          </cell>
          <cell r="R313">
            <v>9.6570815739173657E-5</v>
          </cell>
          <cell r="S313">
            <v>6.6105444587418683E-5</v>
          </cell>
          <cell r="T313">
            <v>1.513272963426351E-5</v>
          </cell>
        </row>
        <row r="314">
          <cell r="A314" t="str">
            <v>RATEBASE SUBTRAN</v>
          </cell>
          <cell r="B314">
            <v>5.3936530953189697E-2</v>
          </cell>
          <cell r="C314">
            <v>2.4399669251217247E-2</v>
          </cell>
          <cell r="D314">
            <v>1.0371326052315147E-3</v>
          </cell>
          <cell r="E314">
            <v>3.9505657894847498E-3</v>
          </cell>
          <cell r="F314">
            <v>5.9178468522032242E-5</v>
          </cell>
          <cell r="G314">
            <v>7.7277347504214131E-6</v>
          </cell>
          <cell r="H314">
            <v>4.3933441310073495E-3</v>
          </cell>
          <cell r="I314">
            <v>8.463915877913663E-4</v>
          </cell>
          <cell r="J314">
            <v>3.2881332544292815E-4</v>
          </cell>
          <cell r="K314">
            <v>0</v>
          </cell>
          <cell r="L314">
            <v>1.4952344771135823E-4</v>
          </cell>
          <cell r="M314">
            <v>2.1236655977042327E-3</v>
          </cell>
          <cell r="N314">
            <v>3.0582132426040434E-3</v>
          </cell>
          <cell r="O314">
            <v>0</v>
          </cell>
          <cell r="P314">
            <v>1.3557685124784861E-2</v>
          </cell>
          <cell r="Q314">
            <v>0</v>
          </cell>
          <cell r="R314">
            <v>2.4620646937590722E-5</v>
          </cell>
          <cell r="S314">
            <v>0</v>
          </cell>
          <cell r="T314">
            <v>0</v>
          </cell>
        </row>
        <row r="315">
          <cell r="A315" t="str">
            <v>RATEBASE DISTPRI</v>
          </cell>
          <cell r="B315">
            <v>0.22143211648463654</v>
          </cell>
          <cell r="C315">
            <v>0.14874076943922296</v>
          </cell>
          <cell r="D315">
            <v>6.2809591424709777E-3</v>
          </cell>
          <cell r="E315">
            <v>2.288349587757325E-2</v>
          </cell>
          <cell r="F315">
            <v>3.3991129038987879E-4</v>
          </cell>
          <cell r="G315">
            <v>0</v>
          </cell>
          <cell r="H315">
            <v>2.521406971578544E-2</v>
          </cell>
          <cell r="I315">
            <v>4.885213484106741E-3</v>
          </cell>
          <cell r="J315">
            <v>0</v>
          </cell>
          <cell r="K315">
            <v>0</v>
          </cell>
          <cell r="L315">
            <v>9.2011458206395149E-4</v>
          </cell>
          <cell r="M315">
            <v>1.2022454983756885E-2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1.4512796926643162E-4</v>
          </cell>
          <cell r="S315">
            <v>0</v>
          </cell>
          <cell r="T315">
            <v>0</v>
          </cell>
        </row>
        <row r="316">
          <cell r="A316" t="str">
            <v>RATEBASE DISTSEC</v>
          </cell>
          <cell r="B316">
            <v>0.10813435042370152</v>
          </cell>
          <cell r="C316">
            <v>8.0107232640941689E-2</v>
          </cell>
          <cell r="D316">
            <v>4.3672478305408196E-3</v>
          </cell>
          <cell r="E316">
            <v>1.1172751774447891E-2</v>
          </cell>
          <cell r="F316">
            <v>0</v>
          </cell>
          <cell r="G316">
            <v>0</v>
          </cell>
          <cell r="H316">
            <v>1.0874297049637337E-2</v>
          </cell>
          <cell r="I316">
            <v>0</v>
          </cell>
          <cell r="J316">
            <v>0</v>
          </cell>
          <cell r="K316">
            <v>0</v>
          </cell>
          <cell r="L316">
            <v>3.2923591727973913E-4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5.3657633321444243E-5</v>
          </cell>
          <cell r="S316">
            <v>1.0114728052452043E-3</v>
          </cell>
          <cell r="T316">
            <v>2.1845477228739493E-4</v>
          </cell>
        </row>
        <row r="317">
          <cell r="A317" t="str">
            <v>RATEBASE ENERGY</v>
          </cell>
          <cell r="B317">
            <v>5.420182509438199E-2</v>
          </cell>
          <cell r="C317">
            <v>1.913128960976616E-2</v>
          </cell>
          <cell r="D317">
            <v>1.2195604682625825E-3</v>
          </cell>
          <cell r="E317">
            <v>4.3059482013177398E-3</v>
          </cell>
          <cell r="F317">
            <v>7.5694978238530352E-5</v>
          </cell>
          <cell r="G317">
            <v>8.0589285324435283E-6</v>
          </cell>
          <cell r="H317">
            <v>4.8106540293646992E-3</v>
          </cell>
          <cell r="I317">
            <v>9.8526231106221547E-4</v>
          </cell>
          <cell r="J317">
            <v>2.6722547042945202E-4</v>
          </cell>
          <cell r="K317">
            <v>5.3788470116575657E-6</v>
          </cell>
          <cell r="L317">
            <v>1.8897876996167105E-4</v>
          </cell>
          <cell r="M317">
            <v>2.7309965837483659E-3</v>
          </cell>
          <cell r="N317">
            <v>2.7913328939165863E-3</v>
          </cell>
          <cell r="O317">
            <v>5.4645590638510645E-4</v>
          </cell>
          <cell r="P317">
            <v>1.4437608562047457E-2</v>
          </cell>
          <cell r="Q317">
            <v>2.3002809022039075E-3</v>
          </cell>
          <cell r="R317">
            <v>3.3032258191666714E-5</v>
          </cell>
          <cell r="S317">
            <v>2.9539241216800557E-4</v>
          </cell>
          <cell r="T317">
            <v>6.8673961773742974E-5</v>
          </cell>
        </row>
        <row r="318">
          <cell r="A318" t="str">
            <v>RATEBASE CUSTOMER</v>
          </cell>
          <cell r="B318">
            <v>5.7103831478886292E-2</v>
          </cell>
          <cell r="C318">
            <v>2.6343300053640342E-2</v>
          </cell>
          <cell r="D318">
            <v>6.6931133104293399E-3</v>
          </cell>
          <cell r="E318">
            <v>2.0641823517940786E-3</v>
          </cell>
          <cell r="F318">
            <v>5.4955021491906409E-4</v>
          </cell>
          <cell r="G318">
            <v>1.2783487787933502E-4</v>
          </cell>
          <cell r="H318">
            <v>7.0696741125634991E-4</v>
          </cell>
          <cell r="I318">
            <v>2.0507268537719271E-4</v>
          </cell>
          <cell r="J318">
            <v>4.0599446615396137E-4</v>
          </cell>
          <cell r="K318">
            <v>2.3869975408072632E-5</v>
          </cell>
          <cell r="L318">
            <v>5.6951316309400597E-6</v>
          </cell>
          <cell r="M318">
            <v>1.0995609405248259E-4</v>
          </cell>
          <cell r="N318">
            <v>5.3635182271648903E-4</v>
          </cell>
          <cell r="O318">
            <v>1.5103132742269427E-4</v>
          </cell>
          <cell r="P318">
            <v>2.7978620216459959E-4</v>
          </cell>
          <cell r="Q318">
            <v>6.2114974034453498E-5</v>
          </cell>
          <cell r="R318">
            <v>3.1655788632880246E-6</v>
          </cell>
          <cell r="S318">
            <v>1.6956617427382133E-2</v>
          </cell>
          <cell r="T318">
            <v>1.8792275737614726E-3</v>
          </cell>
        </row>
        <row r="319">
          <cell r="A319" t="str">
            <v>RATEBASE TOTAL</v>
          </cell>
          <cell r="B319">
            <v>0.99999999999999989</v>
          </cell>
          <cell r="C319">
            <v>0.53256911909303339</v>
          </cell>
          <cell r="D319">
            <v>2.9781830751374198E-2</v>
          </cell>
          <cell r="E319">
            <v>8.3395476520426476E-2</v>
          </cell>
          <cell r="F319">
            <v>1.4831009605673435E-3</v>
          </cell>
          <cell r="G319">
            <v>1.8275433621451609E-4</v>
          </cell>
          <cell r="H319">
            <v>8.9063912529112083E-2</v>
          </cell>
          <cell r="I319">
            <v>1.5210090582060408E-2</v>
          </cell>
          <cell r="J319">
            <v>3.3909738878582256E-3</v>
          </cell>
          <cell r="K319">
            <v>5.6202998138730971E-5</v>
          </cell>
          <cell r="L319">
            <v>3.115356917521669E-3</v>
          </cell>
          <cell r="M319">
            <v>3.7807521573319604E-2</v>
          </cell>
          <cell r="N319">
            <v>2.8362050363037929E-2</v>
          </cell>
          <cell r="O319">
            <v>5.3390868192398364E-3</v>
          </cell>
          <cell r="P319">
            <v>0.13097444791920959</v>
          </cell>
          <cell r="Q319">
            <v>1.8145191693126839E-2</v>
          </cell>
          <cell r="R319">
            <v>4.9657491152063551E-4</v>
          </cell>
          <cell r="S319">
            <v>1.842291932395982E-2</v>
          </cell>
          <cell r="T319">
            <v>2.2033888202787608E-3</v>
          </cell>
        </row>
        <row r="321">
          <cell r="A321" t="str">
            <v>RB_GUP_CWIP PRODUCTION</v>
          </cell>
          <cell r="B321">
            <v>0.40868804259907282</v>
          </cell>
          <cell r="C321">
            <v>0.1920620403933434</v>
          </cell>
          <cell r="D321">
            <v>8.4132186257742918E-3</v>
          </cell>
          <cell r="E321">
            <v>3.1688072596698716E-2</v>
          </cell>
          <cell r="F321">
            <v>5.6747194701022008E-4</v>
          </cell>
          <cell r="G321">
            <v>5.9408057129873685E-5</v>
          </cell>
          <cell r="H321">
            <v>3.4315132788682395E-2</v>
          </cell>
          <cell r="I321">
            <v>6.6808227427772393E-3</v>
          </cell>
          <cell r="J321">
            <v>1.9766141779358902E-3</v>
          </cell>
          <cell r="K321">
            <v>3.9020569288703413E-5</v>
          </cell>
          <cell r="L321">
            <v>1.1991390888177686E-3</v>
          </cell>
          <cell r="M321">
            <v>1.6613360102426651E-2</v>
          </cell>
          <cell r="N321">
            <v>1.7604100969723938E-2</v>
          </cell>
          <cell r="O321">
            <v>3.8671872364130768E-3</v>
          </cell>
          <cell r="P321">
            <v>8.0812910485041703E-2</v>
          </cell>
          <cell r="Q321">
            <v>1.2446058190043126E-2</v>
          </cell>
          <cell r="R321">
            <v>1.8651470953395113E-4</v>
          </cell>
          <cell r="S321">
            <v>1.2777778911206338E-4</v>
          </cell>
          <cell r="T321">
            <v>2.9192129319926435E-5</v>
          </cell>
        </row>
        <row r="322">
          <cell r="A322" t="str">
            <v>RB_GUP_CWIP BULKTRAN</v>
          </cell>
          <cell r="B322">
            <v>0.37326318060132835</v>
          </cell>
          <cell r="C322">
            <v>0.17541420496201907</v>
          </cell>
          <cell r="D322">
            <v>7.683965313444608E-3</v>
          </cell>
          <cell r="E322">
            <v>2.8941367330810163E-2</v>
          </cell>
          <cell r="F322">
            <v>5.1828378069494242E-4</v>
          </cell>
          <cell r="G322">
            <v>5.4258598359325651E-5</v>
          </cell>
          <cell r="H322">
            <v>3.1340715343673178E-2</v>
          </cell>
          <cell r="I322">
            <v>6.1017325834733863E-3</v>
          </cell>
          <cell r="J322">
            <v>1.8052823130962437E-3</v>
          </cell>
          <cell r="K322">
            <v>3.5638287112462209E-5</v>
          </cell>
          <cell r="L322">
            <v>1.0951983508717279E-3</v>
          </cell>
          <cell r="M322">
            <v>1.5173322891637371E-2</v>
          </cell>
          <cell r="N322">
            <v>1.6078186867904687E-2</v>
          </cell>
          <cell r="O322">
            <v>3.5319815051708609E-3</v>
          </cell>
          <cell r="P322">
            <v>7.3808090418952546E-2</v>
          </cell>
          <cell r="Q322">
            <v>1.1367240490865411E-2</v>
          </cell>
          <cell r="R322">
            <v>1.7034771378880915E-4</v>
          </cell>
          <cell r="S322">
            <v>1.1670207836485102E-4</v>
          </cell>
          <cell r="T322">
            <v>2.6661771088738356E-5</v>
          </cell>
        </row>
        <row r="323">
          <cell r="A323" t="str">
            <v>RB_GUP_CWIP SUBTRAN</v>
          </cell>
          <cell r="B323">
            <v>9.6250254117323672E-2</v>
          </cell>
          <cell r="C323">
            <v>4.3875639486992787E-2</v>
          </cell>
          <cell r="D323">
            <v>1.8717971734566561E-3</v>
          </cell>
          <cell r="E323">
            <v>7.0694583059925358E-3</v>
          </cell>
          <cell r="F323">
            <v>1.2758007216505753E-4</v>
          </cell>
          <cell r="G323">
            <v>1.7978934471976866E-5</v>
          </cell>
          <cell r="H323">
            <v>7.7889942374006716E-3</v>
          </cell>
          <cell r="I323">
            <v>1.5187261420538023E-3</v>
          </cell>
          <cell r="J323">
            <v>5.9199588878637664E-4</v>
          </cell>
          <cell r="K323">
            <v>0</v>
          </cell>
          <cell r="L323">
            <v>2.6311838998938937E-4</v>
          </cell>
          <cell r="M323">
            <v>3.766176838430107E-3</v>
          </cell>
          <cell r="N323">
            <v>5.4330228412666198E-3</v>
          </cell>
          <cell r="O323">
            <v>0</v>
          </cell>
          <cell r="P323">
            <v>2.3882404157235946E-2</v>
          </cell>
          <cell r="Q323">
            <v>0</v>
          </cell>
          <cell r="R323">
            <v>4.336164908173507E-5</v>
          </cell>
          <cell r="S323">
            <v>0</v>
          </cell>
          <cell r="T323">
            <v>0</v>
          </cell>
        </row>
        <row r="324">
          <cell r="A324" t="str">
            <v>RB_GUP_CWIP DISTPRI</v>
          </cell>
          <cell r="B324">
            <v>6.9096433739830793E-2</v>
          </cell>
          <cell r="C324">
            <v>4.6556779345106131E-2</v>
          </cell>
          <cell r="D324">
            <v>1.971084335435917E-3</v>
          </cell>
          <cell r="E324">
            <v>7.1208160729481097E-3</v>
          </cell>
          <cell r="F324">
            <v>1.2754719628145088E-4</v>
          </cell>
          <cell r="G324">
            <v>0</v>
          </cell>
          <cell r="H324">
            <v>7.7717434462903001E-3</v>
          </cell>
          <cell r="I324">
            <v>1.5135223702845465E-3</v>
          </cell>
          <cell r="J324">
            <v>0</v>
          </cell>
          <cell r="K324">
            <v>0</v>
          </cell>
          <cell r="L324">
            <v>2.8206944773107474E-4</v>
          </cell>
          <cell r="M324">
            <v>3.7084129777842081E-3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4.4458547969064845E-5</v>
          </cell>
          <cell r="S324">
            <v>0</v>
          </cell>
          <cell r="T324">
            <v>0</v>
          </cell>
        </row>
        <row r="325">
          <cell r="A325" t="str">
            <v>RB_GUP_CWIP DISTSEC</v>
          </cell>
          <cell r="B325">
            <v>3.3687880979000114E-2</v>
          </cell>
          <cell r="C325">
            <v>2.5012461824856377E-2</v>
          </cell>
          <cell r="D325">
            <v>1.3673260795419762E-3</v>
          </cell>
          <cell r="E325">
            <v>3.4684724551197216E-3</v>
          </cell>
          <cell r="F325">
            <v>0</v>
          </cell>
          <cell r="G325">
            <v>0</v>
          </cell>
          <cell r="H325">
            <v>3.3438170843187735E-3</v>
          </cell>
          <cell r="I325">
            <v>0</v>
          </cell>
          <cell r="J325">
            <v>0</v>
          </cell>
          <cell r="K325">
            <v>0</v>
          </cell>
          <cell r="L325">
            <v>1.0066952960553602E-4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1.6397351196493523E-5</v>
          </cell>
          <cell r="S325">
            <v>3.119268783765981E-4</v>
          </cell>
          <cell r="T325">
            <v>6.6809775984630573E-5</v>
          </cell>
        </row>
        <row r="326">
          <cell r="A326" t="str">
            <v>RB_GUP_CWIP ENERGY</v>
          </cell>
          <cell r="B326">
            <v>9.2505176667308274E-4</v>
          </cell>
          <cell r="C326">
            <v>3.2870940455201054E-4</v>
          </cell>
          <cell r="D326">
            <v>2.0740306032202521E-5</v>
          </cell>
          <cell r="E326">
            <v>7.3214786824516546E-5</v>
          </cell>
          <cell r="F326">
            <v>1.3149413736961467E-6</v>
          </cell>
          <cell r="G326">
            <v>1.4005361519999858E-7</v>
          </cell>
          <cell r="H326">
            <v>8.1578123668164587E-5</v>
          </cell>
          <cell r="I326">
            <v>1.5758584933477103E-5</v>
          </cell>
          <cell r="J326">
            <v>4.6889773892588748E-6</v>
          </cell>
          <cell r="K326">
            <v>9.2205660913985008E-8</v>
          </cell>
          <cell r="L326">
            <v>3.262424689819966E-6</v>
          </cell>
          <cell r="M326">
            <v>4.6496238891833761E-5</v>
          </cell>
          <cell r="N326">
            <v>4.7627546122728789E-5</v>
          </cell>
          <cell r="O326">
            <v>9.102399542447516E-6</v>
          </cell>
          <cell r="P326">
            <v>2.4497363857312998E-4</v>
          </cell>
          <cell r="Q326">
            <v>4.0118528991509665E-5</v>
          </cell>
          <cell r="R326">
            <v>5.6226725136031373E-7</v>
          </cell>
          <cell r="S326">
            <v>5.4791326581550785E-6</v>
          </cell>
          <cell r="T326">
            <v>1.1922059026573493E-6</v>
          </cell>
        </row>
        <row r="327">
          <cell r="A327" t="str">
            <v>RB_GUP_CWIP CUSTOMER</v>
          </cell>
          <cell r="B327">
            <v>1.8089156196771358E-2</v>
          </cell>
          <cell r="C327">
            <v>8.4799283571370763E-3</v>
          </cell>
          <cell r="D327">
            <v>2.1296940892558255E-3</v>
          </cell>
          <cell r="E327">
            <v>6.5165327051387701E-4</v>
          </cell>
          <cell r="F327">
            <v>2.0644401081455625E-4</v>
          </cell>
          <cell r="G327">
            <v>5.181589083284383E-5</v>
          </cell>
          <cell r="H327">
            <v>2.1881196910824704E-4</v>
          </cell>
          <cell r="I327">
            <v>6.3653062762078245E-5</v>
          </cell>
          <cell r="J327">
            <v>1.2741245531753525E-4</v>
          </cell>
          <cell r="K327">
            <v>9.5133602201028734E-6</v>
          </cell>
          <cell r="L327">
            <v>1.7535428032215442E-6</v>
          </cell>
          <cell r="M327">
            <v>3.3959464151942743E-5</v>
          </cell>
          <cell r="N327">
            <v>1.6564321154921536E-4</v>
          </cell>
          <cell r="O327">
            <v>4.7568660883414572E-5</v>
          </cell>
          <cell r="P327">
            <v>8.5623684108687183E-5</v>
          </cell>
          <cell r="Q327">
            <v>1.9027511612636302E-5</v>
          </cell>
          <cell r="R327">
            <v>9.833569118231742E-7</v>
          </cell>
          <cell r="S327">
            <v>5.217623924008534E-3</v>
          </cell>
          <cell r="T327">
            <v>5.7804637477974058E-4</v>
          </cell>
        </row>
        <row r="328">
          <cell r="A328" t="str">
            <v>RB_GUP_CWIP TOTAL</v>
          </cell>
          <cell r="B328">
            <v>1.0000000000000002</v>
          </cell>
          <cell r="C328">
            <v>0.4917297637740069</v>
          </cell>
          <cell r="D328">
            <v>2.3457825922941475E-2</v>
          </cell>
          <cell r="E328">
            <v>7.9013054818907635E-2</v>
          </cell>
          <cell r="F328">
            <v>1.5486419483399234E-3</v>
          </cell>
          <cell r="G328">
            <v>1.8360153440922001E-4</v>
          </cell>
          <cell r="H328">
            <v>8.4860792993141726E-2</v>
          </cell>
          <cell r="I328">
            <v>1.589421548628453E-2</v>
          </cell>
          <cell r="J328">
            <v>4.5059938125253047E-3</v>
          </cell>
          <cell r="K328">
            <v>8.4264422282182493E-5</v>
          </cell>
          <cell r="L328">
            <v>2.9452107745085378E-3</v>
          </cell>
          <cell r="M328">
            <v>3.934172851332212E-2</v>
          </cell>
          <cell r="N328">
            <v>3.9328581436567193E-2</v>
          </cell>
          <cell r="O328">
            <v>7.4558398020097994E-3</v>
          </cell>
          <cell r="P328">
            <v>0.17883400238391201</v>
          </cell>
          <cell r="Q328">
            <v>2.3872444721512683E-2</v>
          </cell>
          <cell r="R328">
            <v>4.6262559573323725E-4</v>
          </cell>
          <cell r="S328">
            <v>5.7795098025202017E-3</v>
          </cell>
          <cell r="T328">
            <v>7.0190225707569332E-4</v>
          </cell>
        </row>
        <row r="330">
          <cell r="A330" t="str">
            <v>RB_GUP_EPIS_D PRODUCTION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RB_GUP_EPIS_D BULKTRAN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RB_GUP_EPIS_D SUBTRAN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RB_GUP_EPIS_D DISTPRI</v>
          </cell>
          <cell r="B333">
            <v>0.57278802035594378</v>
          </cell>
          <cell r="C333">
            <v>0.38594127123321387</v>
          </cell>
          <cell r="D333">
            <v>1.6339678234335953E-2</v>
          </cell>
          <cell r="E333">
            <v>5.9029358260374976E-2</v>
          </cell>
          <cell r="F333">
            <v>1.0573267259362052E-3</v>
          </cell>
          <cell r="G333">
            <v>0</v>
          </cell>
          <cell r="H333">
            <v>6.4425344440733237E-2</v>
          </cell>
          <cell r="I333">
            <v>1.254663135732834E-2</v>
          </cell>
          <cell r="J333">
            <v>0</v>
          </cell>
          <cell r="K333">
            <v>0</v>
          </cell>
          <cell r="L333">
            <v>2.3382682987246784E-3</v>
          </cell>
          <cell r="M333">
            <v>3.0741594221856992E-2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3.6854758343947457E-4</v>
          </cell>
          <cell r="S333">
            <v>0</v>
          </cell>
          <cell r="T333">
            <v>0</v>
          </cell>
        </row>
        <row r="334">
          <cell r="A334" t="str">
            <v>RB_GUP_EPIS_D DISTSEC</v>
          </cell>
          <cell r="B334">
            <v>0.28309592590410593</v>
          </cell>
          <cell r="C334">
            <v>0.21019208788652607</v>
          </cell>
          <cell r="D334">
            <v>1.1490317326342444E-2</v>
          </cell>
          <cell r="E334">
            <v>2.9147289548045342E-2</v>
          </cell>
          <cell r="F334">
            <v>0</v>
          </cell>
          <cell r="G334">
            <v>0</v>
          </cell>
          <cell r="H334">
            <v>2.8099748812615521E-2</v>
          </cell>
          <cell r="I334">
            <v>0</v>
          </cell>
          <cell r="J334">
            <v>0</v>
          </cell>
          <cell r="K334">
            <v>0</v>
          </cell>
          <cell r="L334">
            <v>8.4597584845943347E-4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1.3779505223970054E-4</v>
          </cell>
          <cell r="S334">
            <v>2.621275838140339E-3</v>
          </cell>
          <cell r="T334">
            <v>5.6143559173712891E-4</v>
          </cell>
        </row>
        <row r="335">
          <cell r="A335" t="str">
            <v>RB_GUP_EPIS_D ENERGY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RB_GUP_EPIS_D CUSTOMER</v>
          </cell>
          <cell r="B336">
            <v>0.14411605373995037</v>
          </cell>
          <cell r="C336">
            <v>6.3703074622318459E-2</v>
          </cell>
          <cell r="D336">
            <v>1.699093640107616E-2</v>
          </cell>
          <cell r="E336">
            <v>5.1858010566527045E-3</v>
          </cell>
          <cell r="F336">
            <v>1.7421710931797647E-3</v>
          </cell>
          <cell r="G336">
            <v>4.3795177617056484E-4</v>
          </cell>
          <cell r="H336">
            <v>1.8146665268680192E-3</v>
          </cell>
          <cell r="I336">
            <v>5.3394485215368069E-4</v>
          </cell>
          <cell r="J336">
            <v>1.0770983280306895E-3</v>
          </cell>
          <cell r="K336">
            <v>8.0454760104452537E-5</v>
          </cell>
          <cell r="L336">
            <v>1.4523700017772106E-5</v>
          </cell>
          <cell r="M336">
            <v>2.8477085163491314E-4</v>
          </cell>
          <cell r="N336">
            <v>1.4002272328457589E-3</v>
          </cell>
          <cell r="O336">
            <v>4.0227182187513696E-4</v>
          </cell>
          <cell r="P336">
            <v>7.2408888364582135E-4</v>
          </cell>
          <cell r="Q336">
            <v>1.609085308853422E-4</v>
          </cell>
          <cell r="R336">
            <v>7.8456297353775072E-6</v>
          </cell>
          <cell r="S336">
            <v>4.4752751211230457E-2</v>
          </cell>
          <cell r="T336">
            <v>4.8025664615252862E-3</v>
          </cell>
        </row>
        <row r="337">
          <cell r="A337" t="str">
            <v>RB_GUP_EPIS_D TOTAL</v>
          </cell>
          <cell r="B337">
            <v>1</v>
          </cell>
          <cell r="C337">
            <v>0.65983643374205847</v>
          </cell>
          <cell r="D337">
            <v>4.4820931961754559E-2</v>
          </cell>
          <cell r="E337">
            <v>9.3362448865073014E-2</v>
          </cell>
          <cell r="F337">
            <v>2.7994978191159701E-3</v>
          </cell>
          <cell r="G337">
            <v>4.3795177617056484E-4</v>
          </cell>
          <cell r="H337">
            <v>9.4339759780216775E-2</v>
          </cell>
          <cell r="I337">
            <v>1.308057620948202E-2</v>
          </cell>
          <cell r="J337">
            <v>1.0770983280306895E-3</v>
          </cell>
          <cell r="K337">
            <v>8.0454760104452537E-5</v>
          </cell>
          <cell r="L337">
            <v>3.1987678472018841E-3</v>
          </cell>
          <cell r="M337">
            <v>3.1026365073491904E-2</v>
          </cell>
          <cell r="N337">
            <v>1.4002272328457589E-3</v>
          </cell>
          <cell r="O337">
            <v>4.0227182187513696E-4</v>
          </cell>
          <cell r="P337">
            <v>7.2408888364582135E-4</v>
          </cell>
          <cell r="Q337">
            <v>1.609085308853422E-4</v>
          </cell>
          <cell r="R337">
            <v>5.1418826541455259E-4</v>
          </cell>
          <cell r="S337">
            <v>4.7374027049370798E-2</v>
          </cell>
          <cell r="T337">
            <v>5.364002053262415E-3</v>
          </cell>
        </row>
        <row r="339">
          <cell r="A339" t="str">
            <v>RB_GUP_EPIS_G PRODUCTION</v>
          </cell>
          <cell r="B339">
            <v>0.43108942519825355</v>
          </cell>
          <cell r="C339">
            <v>0.20258952052774831</v>
          </cell>
          <cell r="D339">
            <v>8.8743716561589126E-3</v>
          </cell>
          <cell r="E339">
            <v>3.3424988199990874E-2</v>
          </cell>
          <cell r="F339">
            <v>5.9857673813264742E-4</v>
          </cell>
          <cell r="G339">
            <v>6.2664385866033524E-5</v>
          </cell>
          <cell r="H339">
            <v>3.6196045216783629E-2</v>
          </cell>
          <cell r="I339">
            <v>7.0470181063276181E-3</v>
          </cell>
          <cell r="J339">
            <v>2.084958161208102E-3</v>
          </cell>
          <cell r="K339">
            <v>4.115940040378841E-5</v>
          </cell>
          <cell r="L339">
            <v>1.2648673967648445E-3</v>
          </cell>
          <cell r="M339">
            <v>1.7523986783710584E-2</v>
          </cell>
          <cell r="N339">
            <v>1.8569033045126644E-2</v>
          </cell>
          <cell r="O339">
            <v>4.0791590384619625E-3</v>
          </cell>
          <cell r="P339">
            <v>8.5242501610869409E-2</v>
          </cell>
          <cell r="Q339">
            <v>1.3128262909304595E-2</v>
          </cell>
          <cell r="R339">
            <v>1.9673812429811619E-4</v>
          </cell>
          <cell r="S339">
            <v>1.3478166209883628E-4</v>
          </cell>
          <cell r="T339">
            <v>3.0792234998628541E-5</v>
          </cell>
        </row>
        <row r="340">
          <cell r="A340" t="str">
            <v>RB_GUP_EPIS_G BULKTRAN</v>
          </cell>
          <cell r="B340">
            <v>1.8733090860260124E-2</v>
          </cell>
          <cell r="C340">
            <v>8.8035745568045484E-3</v>
          </cell>
          <cell r="D340">
            <v>3.856378766101441E-4</v>
          </cell>
          <cell r="E340">
            <v>1.4524906071764353E-3</v>
          </cell>
          <cell r="F340">
            <v>2.6011290852519029E-5</v>
          </cell>
          <cell r="G340">
            <v>2.7230954078517308E-6</v>
          </cell>
          <cell r="H340">
            <v>1.5729075319262521E-3</v>
          </cell>
          <cell r="I340">
            <v>3.0622980468384808E-4</v>
          </cell>
          <cell r="J340">
            <v>9.0602340003561937E-5</v>
          </cell>
          <cell r="K340">
            <v>1.7885912816427851E-6</v>
          </cell>
          <cell r="L340">
            <v>5.4965105810423228E-5</v>
          </cell>
          <cell r="M340">
            <v>7.6150890619104423E-4</v>
          </cell>
          <cell r="N340">
            <v>8.0692163362985566E-4</v>
          </cell>
          <cell r="O340">
            <v>1.7726080120340857E-4</v>
          </cell>
          <cell r="P340">
            <v>3.7042326591470208E-3</v>
          </cell>
          <cell r="Q340">
            <v>5.7049170669005382E-4</v>
          </cell>
          <cell r="R340">
            <v>8.5493007778115476E-6</v>
          </cell>
          <cell r="S340">
            <v>5.8569683569324723E-6</v>
          </cell>
          <cell r="T340">
            <v>1.338083706772697E-6</v>
          </cell>
        </row>
        <row r="341">
          <cell r="A341" t="str">
            <v>RB_GUP_EPIS_G SUBTRAN</v>
          </cell>
          <cell r="B341">
            <v>4.8305454419538671E-3</v>
          </cell>
          <cell r="C341">
            <v>2.202002189816114E-3</v>
          </cell>
          <cell r="D341">
            <v>9.3940544754112898E-5</v>
          </cell>
          <cell r="E341">
            <v>3.5479739674732728E-4</v>
          </cell>
          <cell r="F341">
            <v>6.4029060674463459E-6</v>
          </cell>
          <cell r="G341">
            <v>9.0231512385341062E-7</v>
          </cell>
          <cell r="H341">
            <v>3.9090900025072023E-4</v>
          </cell>
          <cell r="I341">
            <v>7.6220844405581209E-5</v>
          </cell>
          <cell r="J341">
            <v>2.9710706412750796E-5</v>
          </cell>
          <cell r="K341">
            <v>0</v>
          </cell>
          <cell r="L341">
            <v>1.3205215415932313E-5</v>
          </cell>
          <cell r="M341">
            <v>1.8901444497273654E-4</v>
          </cell>
          <cell r="N341">
            <v>2.7266903305960314E-4</v>
          </cell>
          <cell r="O341">
            <v>0</v>
          </cell>
          <cell r="P341">
            <v>1.1985946385555794E-3</v>
          </cell>
          <cell r="Q341">
            <v>0</v>
          </cell>
          <cell r="R341">
            <v>2.176206372110541E-6</v>
          </cell>
          <cell r="S341">
            <v>0</v>
          </cell>
          <cell r="T341">
            <v>0</v>
          </cell>
        </row>
        <row r="342">
          <cell r="A342" t="str">
            <v>RB_GUP_EPIS_G DISTPRI</v>
          </cell>
          <cell r="B342">
            <v>0.27182361801016613</v>
          </cell>
          <cell r="C342">
            <v>0.18315318923894885</v>
          </cell>
          <cell r="D342">
            <v>7.7541957878572701E-3</v>
          </cell>
          <cell r="E342">
            <v>2.8013109843293024E-2</v>
          </cell>
          <cell r="F342">
            <v>5.0176743550645801E-4</v>
          </cell>
          <cell r="G342">
            <v>0</v>
          </cell>
          <cell r="H342">
            <v>3.057384162215664E-2</v>
          </cell>
          <cell r="I342">
            <v>5.9541586209666993E-3</v>
          </cell>
          <cell r="J342">
            <v>0</v>
          </cell>
          <cell r="K342">
            <v>0</v>
          </cell>
          <cell r="L342">
            <v>1.1096540539427546E-3</v>
          </cell>
          <cell r="M342">
            <v>1.458880260727659E-2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1.7489880021786676E-4</v>
          </cell>
          <cell r="S342">
            <v>0</v>
          </cell>
          <cell r="T342">
            <v>0</v>
          </cell>
        </row>
        <row r="343">
          <cell r="A343" t="str">
            <v>RB_GUP_EPIS_G DISTSEC</v>
          </cell>
          <cell r="B343">
            <v>0.10628873132417202</v>
          </cell>
          <cell r="C343">
            <v>7.8916891101447284E-2</v>
          </cell>
          <cell r="D343">
            <v>4.3140544931147577E-3</v>
          </cell>
          <cell r="E343">
            <v>1.0943387538008739E-2</v>
          </cell>
          <cell r="F343">
            <v>0</v>
          </cell>
          <cell r="G343">
            <v>0</v>
          </cell>
          <cell r="H343">
            <v>1.0550087014789832E-2</v>
          </cell>
          <cell r="I343">
            <v>0</v>
          </cell>
          <cell r="J343">
            <v>0</v>
          </cell>
          <cell r="K343">
            <v>0</v>
          </cell>
          <cell r="L343">
            <v>3.1762272585336086E-4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5.1735330483939523E-5</v>
          </cell>
          <cell r="S343">
            <v>9.8416140181762095E-4</v>
          </cell>
          <cell r="T343">
            <v>2.1079171865648431E-4</v>
          </cell>
        </row>
        <row r="344">
          <cell r="A344" t="str">
            <v>RB_GUP_EPIS_G ENERGY</v>
          </cell>
          <cell r="B344">
            <v>5.612116970847443E-2</v>
          </cell>
          <cell r="C344">
            <v>1.9942188039898535E-2</v>
          </cell>
          <cell r="D344">
            <v>1.2582757815004376E-3</v>
          </cell>
          <cell r="E344">
            <v>4.4418049071199431E-3</v>
          </cell>
          <cell r="F344">
            <v>7.9775046812029704E-5</v>
          </cell>
          <cell r="G344">
            <v>8.4967922770339867E-6</v>
          </cell>
          <cell r="H344">
            <v>4.949192994188353E-3</v>
          </cell>
          <cell r="I344">
            <v>9.5604403048464657E-4</v>
          </cell>
          <cell r="J344">
            <v>2.8447153478578825E-4</v>
          </cell>
          <cell r="K344">
            <v>5.5939459073154314E-6</v>
          </cell>
          <cell r="L344">
            <v>1.9792523648377459E-4</v>
          </cell>
          <cell r="M344">
            <v>2.8208403114985381E-3</v>
          </cell>
          <cell r="N344">
            <v>2.8894746165016249E-3</v>
          </cell>
          <cell r="O344">
            <v>5.5222564604491932E-4</v>
          </cell>
          <cell r="P344">
            <v>1.4862094900818435E-2</v>
          </cell>
          <cell r="Q344">
            <v>2.4339165170013184E-3</v>
          </cell>
          <cell r="R344">
            <v>3.4111708092398388E-5</v>
          </cell>
          <cell r="S344">
            <v>3.3240878493693638E-4</v>
          </cell>
          <cell r="T344">
            <v>7.2328914122406747E-5</v>
          </cell>
        </row>
        <row r="345">
          <cell r="A345" t="str">
            <v>RB_GUP_EPIS_G CUSTOMER</v>
          </cell>
          <cell r="B345">
            <v>0.11111341945672011</v>
          </cell>
          <cell r="C345">
            <v>7.8481275999361846E-2</v>
          </cell>
          <cell r="D345">
            <v>1.2919580807348056E-2</v>
          </cell>
          <cell r="E345">
            <v>4.043265581724847E-3</v>
          </cell>
          <cell r="F345">
            <v>6.0125469084656297E-4</v>
          </cell>
          <cell r="G345">
            <v>1.4625677635856385E-4</v>
          </cell>
          <cell r="H345">
            <v>8.5544110691323648E-4</v>
          </cell>
          <cell r="I345">
            <v>2.0742485049326858E-4</v>
          </cell>
          <cell r="J345">
            <v>3.5827723735984944E-4</v>
          </cell>
          <cell r="K345">
            <v>2.6530086647976021E-5</v>
          </cell>
          <cell r="L345">
            <v>6.984806853060561E-6</v>
          </cell>
          <cell r="M345">
            <v>1.1130208121194002E-4</v>
          </cell>
          <cell r="N345">
            <v>4.6619033937432205E-4</v>
          </cell>
          <cell r="O345">
            <v>1.3277680455630052E-4</v>
          </cell>
          <cell r="P345">
            <v>2.3900669081494179E-4</v>
          </cell>
          <cell r="Q345">
            <v>5.3114943129320633E-5</v>
          </cell>
          <cell r="R345">
            <v>5.9633929606002247E-6</v>
          </cell>
          <cell r="S345">
            <v>1.0258265441841772E-2</v>
          </cell>
          <cell r="T345">
            <v>2.2005078189236442E-3</v>
          </cell>
        </row>
        <row r="346">
          <cell r="A346" t="str">
            <v>RB_GUP_EPIS_G TOTAL</v>
          </cell>
          <cell r="B346">
            <v>1.0000000000000002</v>
          </cell>
          <cell r="C346">
            <v>0.57408864165402551</v>
          </cell>
          <cell r="D346">
            <v>3.5600056947343695E-2</v>
          </cell>
          <cell r="E346">
            <v>8.2673844074061184E-2</v>
          </cell>
          <cell r="F346">
            <v>1.8137881082176633E-3</v>
          </cell>
          <cell r="G346">
            <v>2.2104336503333649E-4</v>
          </cell>
          <cell r="H346">
            <v>8.5088424487008665E-2</v>
          </cell>
          <cell r="I346">
            <v>1.454709625736166E-2</v>
          </cell>
          <cell r="J346">
            <v>2.8480199797700527E-3</v>
          </cell>
          <cell r="K346">
            <v>7.5072024240722645E-5</v>
          </cell>
          <cell r="L346">
            <v>2.9652245411241509E-3</v>
          </cell>
          <cell r="M346">
            <v>3.5995455134861437E-2</v>
          </cell>
          <cell r="N346">
            <v>2.3004288667692049E-2</v>
          </cell>
          <cell r="O346">
            <v>4.9414222902665903E-3</v>
          </cell>
          <cell r="P346">
            <v>0.10524643050020539</v>
          </cell>
          <cell r="Q346">
            <v>1.6185786076125287E-2</v>
          </cell>
          <cell r="R346">
            <v>4.7417286320284316E-4</v>
          </cell>
          <cell r="S346">
            <v>1.1715474259052099E-2</v>
          </cell>
          <cell r="T346">
            <v>2.5157587704079365E-3</v>
          </cell>
        </row>
        <row r="348">
          <cell r="A348" t="str">
            <v>RB_GUP_EPIS_P PRODUCTION</v>
          </cell>
          <cell r="B348">
            <v>1</v>
          </cell>
          <cell r="C348">
            <v>0.46994778504385598</v>
          </cell>
          <cell r="D348">
            <v>2.0585918228167348E-2</v>
          </cell>
          <cell r="E348">
            <v>7.7536089373148195E-2</v>
          </cell>
          <cell r="F348">
            <v>1.3885210426058774E-3</v>
          </cell>
          <cell r="G348">
            <v>1.4536284632176913E-4</v>
          </cell>
          <cell r="H348">
            <v>8.3964122293506596E-2</v>
          </cell>
          <cell r="I348">
            <v>1.6346998312674374E-2</v>
          </cell>
          <cell r="J348">
            <v>4.8364864441971661E-3</v>
          </cell>
          <cell r="K348">
            <v>9.5477638740174692E-5</v>
          </cell>
          <cell r="L348">
            <v>2.9341183588141723E-3</v>
          </cell>
          <cell r="M348">
            <v>4.065046776698706E-2</v>
          </cell>
          <cell r="N348">
            <v>4.3074666089493931E-2</v>
          </cell>
          <cell r="O348">
            <v>9.4624428251423691E-3</v>
          </cell>
          <cell r="P348">
            <v>0.19773739885098612</v>
          </cell>
          <cell r="Q348">
            <v>3.0453688125768905E-2</v>
          </cell>
          <cell r="R348">
            <v>4.5637427595826173E-4</v>
          </cell>
          <cell r="S348">
            <v>3.1265360322130752E-4</v>
          </cell>
          <cell r="T348">
            <v>7.142888041029425E-5</v>
          </cell>
        </row>
        <row r="349">
          <cell r="A349" t="str">
            <v>RB_GUP_EPIS_P BULKTRAN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RB_GUP_EPIS_P SUBTRAN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RB_GUP_EPIS_P DISTPRI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RB_GUP_EPIS_P DISTSEC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RB_GUP_EPIS_P ENERGY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RB_GUP_EPIS_P CUSTOMER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RB_GUP_EPIS_P TOTAL</v>
          </cell>
          <cell r="B355">
            <v>1</v>
          </cell>
          <cell r="C355">
            <v>0.46994778504385598</v>
          </cell>
          <cell r="D355">
            <v>2.0585918228167348E-2</v>
          </cell>
          <cell r="E355">
            <v>7.7536089373148195E-2</v>
          </cell>
          <cell r="F355">
            <v>1.3885210426058774E-3</v>
          </cell>
          <cell r="G355">
            <v>1.4536284632176913E-4</v>
          </cell>
          <cell r="H355">
            <v>8.3964122293506596E-2</v>
          </cell>
          <cell r="I355">
            <v>1.6346998312674374E-2</v>
          </cell>
          <cell r="J355">
            <v>4.8364864441971661E-3</v>
          </cell>
          <cell r="K355">
            <v>9.5477638740174692E-5</v>
          </cell>
          <cell r="L355">
            <v>2.9341183588141723E-3</v>
          </cell>
          <cell r="M355">
            <v>4.065046776698706E-2</v>
          </cell>
          <cell r="N355">
            <v>4.3074666089493931E-2</v>
          </cell>
          <cell r="O355">
            <v>9.4624428251423691E-3</v>
          </cell>
          <cell r="P355">
            <v>0.19773739885098612</v>
          </cell>
          <cell r="Q355">
            <v>3.0453688125768905E-2</v>
          </cell>
          <cell r="R355">
            <v>4.5637427595826173E-4</v>
          </cell>
          <cell r="S355">
            <v>3.1265360322130752E-4</v>
          </cell>
          <cell r="T355">
            <v>7.142888041029425E-5</v>
          </cell>
        </row>
        <row r="357">
          <cell r="A357" t="str">
            <v>RB_GUP_EPIS_T PRODUCTION</v>
          </cell>
          <cell r="B357">
            <v>2.1480029193681336E-2</v>
          </cell>
          <cell r="C357">
            <v>1.0094492142247908E-2</v>
          </cell>
          <cell r="D357">
            <v>4.421861245197714E-4</v>
          </cell>
          <cell r="E357">
            <v>1.6654774632991083E-3</v>
          </cell>
          <cell r="F357">
            <v>2.9825472531215094E-5</v>
          </cell>
          <cell r="G357">
            <v>3.1223981826682149E-6</v>
          </cell>
          <cell r="H357">
            <v>1.8035517980863516E-3</v>
          </cell>
          <cell r="I357">
            <v>3.5113400098530517E-4</v>
          </cell>
          <cell r="J357">
            <v>1.0388787001619917E-4</v>
          </cell>
          <cell r="K357">
            <v>2.0508624674827127E-6</v>
          </cell>
          <cell r="L357">
            <v>6.3024948005044798E-5</v>
          </cell>
          <cell r="M357">
            <v>8.7317323437168426E-4</v>
          </cell>
          <cell r="N357">
            <v>9.2524508511040505E-4</v>
          </cell>
          <cell r="O357">
            <v>2.0325354812759859E-4</v>
          </cell>
          <cell r="P357">
            <v>4.2474051000017917E-3</v>
          </cell>
          <cell r="Q357">
            <v>6.5414610999678271E-4</v>
          </cell>
          <cell r="R357">
            <v>9.8029327708286437E-6</v>
          </cell>
          <cell r="S357">
            <v>6.7158085247033467E-6</v>
          </cell>
          <cell r="T357">
            <v>1.5342944364850934E-6</v>
          </cell>
        </row>
        <row r="358">
          <cell r="A358" t="str">
            <v>RB_GUP_EPIS_T BULKTRAN</v>
          </cell>
          <cell r="B358">
            <v>0.7779233767910233</v>
          </cell>
          <cell r="C358">
            <v>0.36558336785677842</v>
          </cell>
          <cell r="D358">
            <v>1.6014267022399824E-2</v>
          </cell>
          <cell r="E358">
            <v>6.0317136468330035E-2</v>
          </cell>
          <cell r="F358">
            <v>1.0801629782093566E-3</v>
          </cell>
          <cell r="G358">
            <v>1.1308115627058523E-4</v>
          </cell>
          <cell r="H358">
            <v>6.53176535438591E-2</v>
          </cell>
          <cell r="I358">
            <v>1.2716712127792811E-2</v>
          </cell>
          <cell r="J358">
            <v>3.7624158664738691E-3</v>
          </cell>
          <cell r="K358">
            <v>7.4274287136790121E-5</v>
          </cell>
          <cell r="L358">
            <v>2.2825192615932568E-3</v>
          </cell>
          <cell r="M358">
            <v>3.1622949153429225E-2</v>
          </cell>
          <cell r="N358">
            <v>3.3508789698484899E-2</v>
          </cell>
          <cell r="O358">
            <v>7.3610554752267434E-3</v>
          </cell>
          <cell r="P358">
            <v>0.15382454503203255</v>
          </cell>
          <cell r="Q358">
            <v>2.369063590253884E-2</v>
          </cell>
          <cell r="R358">
            <v>3.550242178340093E-4</v>
          </cell>
          <cell r="S358">
            <v>2.4322054678380036E-4</v>
          </cell>
          <cell r="T358">
            <v>5.5566195849178288E-5</v>
          </cell>
        </row>
        <row r="359">
          <cell r="A359" t="str">
            <v>RB_GUP_EPIS_T SUBTRAN</v>
          </cell>
          <cell r="B359">
            <v>0.20059659401529537</v>
          </cell>
          <cell r="C359">
            <v>9.1441876409026984E-2</v>
          </cell>
          <cell r="D359">
            <v>3.9010404816716398E-3</v>
          </cell>
          <cell r="E359">
            <v>1.4733563778300743E-2</v>
          </cell>
          <cell r="F359">
            <v>2.6589153634171971E-4</v>
          </cell>
          <cell r="G359">
            <v>3.747016620555208E-5</v>
          </cell>
          <cell r="H359">
            <v>1.6233159373509845E-2</v>
          </cell>
          <cell r="I359">
            <v>3.1651998649959868E-3</v>
          </cell>
          <cell r="J359">
            <v>1.2337874850372058E-3</v>
          </cell>
          <cell r="K359">
            <v>0</v>
          </cell>
          <cell r="L359">
            <v>5.4836897147640792E-4</v>
          </cell>
          <cell r="M359">
            <v>7.849145471631503E-3</v>
          </cell>
          <cell r="N359">
            <v>1.132304415359699E-2</v>
          </cell>
          <cell r="O359">
            <v>0</v>
          </cell>
          <cell r="P359">
            <v>4.9773675662181938E-2</v>
          </cell>
          <cell r="Q359">
            <v>0</v>
          </cell>
          <cell r="R359">
            <v>9.0370661318773198E-5</v>
          </cell>
          <cell r="S359">
            <v>0</v>
          </cell>
          <cell r="T359">
            <v>0</v>
          </cell>
        </row>
        <row r="360">
          <cell r="A360" t="str">
            <v>RB_GUP_EPIS_T DISTPRI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RB_GUP_EPIS_T DISTSEC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RB_GUP_EPIS_T ENERGY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RB_GUP_EPIS_T CUSTOMER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RB_GUP_EPIS_T TOTAL</v>
          </cell>
          <cell r="B364">
            <v>0.99999999999999989</v>
          </cell>
          <cell r="C364">
            <v>0.46711973640805327</v>
          </cell>
          <cell r="D364">
            <v>2.0357493628591232E-2</v>
          </cell>
          <cell r="E364">
            <v>7.6716177709929889E-2</v>
          </cell>
          <cell r="F364">
            <v>1.3758799870822913E-3</v>
          </cell>
          <cell r="G364">
            <v>1.5367372065880553E-4</v>
          </cell>
          <cell r="H364">
            <v>8.3354364715455292E-2</v>
          </cell>
          <cell r="I364">
            <v>1.6233045993774103E-2</v>
          </cell>
          <cell r="J364">
            <v>5.1000912215272741E-3</v>
          </cell>
          <cell r="K364">
            <v>7.632514960427283E-5</v>
          </cell>
          <cell r="L364">
            <v>2.8939131810747096E-3</v>
          </cell>
          <cell r="M364">
            <v>4.0345267859432418E-2</v>
          </cell>
          <cell r="N364">
            <v>4.5757078937192289E-2</v>
          </cell>
          <cell r="O364">
            <v>7.5643090233543419E-3</v>
          </cell>
          <cell r="P364">
            <v>0.20784562579421628</v>
          </cell>
          <cell r="Q364">
            <v>2.4344782012535624E-2</v>
          </cell>
          <cell r="R364">
            <v>4.5519781192361109E-4</v>
          </cell>
          <cell r="S364">
            <v>2.4993635530850373E-4</v>
          </cell>
          <cell r="T364">
            <v>5.7100490285663379E-5</v>
          </cell>
        </row>
        <row r="366">
          <cell r="A366" t="str">
            <v>RB_GUP_EPIS PRODUCTION</v>
          </cell>
          <cell r="B366">
            <v>0.55115144593711218</v>
          </cell>
          <cell r="C366">
            <v>0.25901240124186437</v>
          </cell>
          <cell r="D366">
            <v>1.1345958597397589E-2</v>
          </cell>
          <cell r="E366">
            <v>4.2734127770319798E-2</v>
          </cell>
          <cell r="F366">
            <v>7.6528538034633601E-4</v>
          </cell>
          <cell r="G366">
            <v>8.0116942935777287E-5</v>
          </cell>
          <cell r="H366">
            <v>4.6276947408906678E-2</v>
          </cell>
          <cell r="I366">
            <v>9.0096717567620145E-3</v>
          </cell>
          <cell r="J366">
            <v>2.6656364969745109E-3</v>
          </cell>
          <cell r="K366">
            <v>5.2622638646308531E-5</v>
          </cell>
          <cell r="L366">
            <v>1.6171435760110574E-3</v>
          </cell>
          <cell r="M366">
            <v>2.2404564087794891E-2</v>
          </cell>
          <cell r="N366">
            <v>2.3740664498482878E-2</v>
          </cell>
          <cell r="O366">
            <v>5.2152390451744701E-3</v>
          </cell>
          <cell r="P366">
            <v>0.10898325329256447</v>
          </cell>
          <cell r="Q366">
            <v>1.6784594244635395E-2</v>
          </cell>
          <cell r="R366">
            <v>2.5153134208289862E-4</v>
          </cell>
          <cell r="S366">
            <v>1.7231948549287183E-4</v>
          </cell>
          <cell r="T366">
            <v>3.9368130719802739E-5</v>
          </cell>
        </row>
        <row r="367">
          <cell r="A367" t="str">
            <v>RB_GUP_EPIS BULKTRAN</v>
          </cell>
          <cell r="B367">
            <v>0.14426732433358344</v>
          </cell>
          <cell r="C367">
            <v>6.7798109524771111E-2</v>
          </cell>
          <cell r="D367">
            <v>2.9698753417276465E-3</v>
          </cell>
          <cell r="E367">
            <v>1.1185924153153684E-2</v>
          </cell>
          <cell r="F367">
            <v>2.0031821559762754E-4</v>
          </cell>
          <cell r="G367">
            <v>2.0971108896355512E-5</v>
          </cell>
          <cell r="H367">
            <v>1.2113279263301977E-2</v>
          </cell>
          <cell r="I367">
            <v>2.3583377074551351E-3</v>
          </cell>
          <cell r="J367">
            <v>6.9774695847997221E-4</v>
          </cell>
          <cell r="K367">
            <v>1.3774303474733491E-5</v>
          </cell>
          <cell r="L367">
            <v>4.2329740490416575E-4</v>
          </cell>
          <cell r="M367">
            <v>5.8645342176518013E-3</v>
          </cell>
          <cell r="N367">
            <v>6.2142668232938285E-3</v>
          </cell>
          <cell r="O367">
            <v>1.3651213080428037E-3</v>
          </cell>
          <cell r="P367">
            <v>2.8527045452914363E-2</v>
          </cell>
          <cell r="Q367">
            <v>4.3934721019941014E-3</v>
          </cell>
          <cell r="R367">
            <v>6.5839895687174851E-5</v>
          </cell>
          <cell r="S367">
            <v>4.5105698779991887E-5</v>
          </cell>
          <cell r="T367">
            <v>1.0304853456936665E-5</v>
          </cell>
        </row>
        <row r="368">
          <cell r="A368" t="str">
            <v>RB_GUP_EPIS SUBTRAN</v>
          </cell>
          <cell r="B368">
            <v>3.7137100815883117E-2</v>
          </cell>
          <cell r="C368">
            <v>1.6928932416153716E-2</v>
          </cell>
          <cell r="D368">
            <v>7.2221233050265277E-4</v>
          </cell>
          <cell r="E368">
            <v>2.7276726511631494E-3</v>
          </cell>
          <cell r="F368">
            <v>4.9225366161798233E-5</v>
          </cell>
          <cell r="G368">
            <v>6.9369739142100344E-6</v>
          </cell>
          <cell r="H368">
            <v>3.0052976680569467E-3</v>
          </cell>
          <cell r="I368">
            <v>5.8598376042124018E-4</v>
          </cell>
          <cell r="J368">
            <v>2.2841509569054757E-4</v>
          </cell>
          <cell r="K368">
            <v>0</v>
          </cell>
          <cell r="L368">
            <v>1.0152133378929002E-4</v>
          </cell>
          <cell r="M368">
            <v>1.4531378667191398E-3</v>
          </cell>
          <cell r="N368">
            <v>2.0962720445929619E-3</v>
          </cell>
          <cell r="O368">
            <v>0</v>
          </cell>
          <cell r="P368">
            <v>9.2147626938400354E-3</v>
          </cell>
          <cell r="Q368">
            <v>0</v>
          </cell>
          <cell r="R368">
            <v>1.673061487742613E-5</v>
          </cell>
          <cell r="S368">
            <v>0</v>
          </cell>
          <cell r="T368">
            <v>0</v>
          </cell>
        </row>
        <row r="369">
          <cell r="A369" t="str">
            <v>RB_GUP_EPIS DISTPRI</v>
          </cell>
          <cell r="B369">
            <v>0.15237894847420105</v>
          </cell>
          <cell r="C369">
            <v>0.10267205841136147</v>
          </cell>
          <cell r="D369">
            <v>4.3468489201426899E-3</v>
          </cell>
          <cell r="E369">
            <v>1.5703595782665353E-2</v>
          </cell>
          <cell r="F369">
            <v>2.8128090840955181E-4</v>
          </cell>
          <cell r="G369">
            <v>0</v>
          </cell>
          <cell r="H369">
            <v>1.7139091412677582E-2</v>
          </cell>
          <cell r="I369">
            <v>3.3377836567445446E-3</v>
          </cell>
          <cell r="J369">
            <v>0</v>
          </cell>
          <cell r="K369">
            <v>0</v>
          </cell>
          <cell r="L369">
            <v>6.2205013364073278E-4</v>
          </cell>
          <cell r="M369">
            <v>8.1781944375096515E-3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9.8044811049498868E-5</v>
          </cell>
          <cell r="S369">
            <v>0</v>
          </cell>
          <cell r="T369">
            <v>0</v>
          </cell>
        </row>
        <row r="370">
          <cell r="A370" t="str">
            <v>RB_GUP_EPIS DISTSEC</v>
          </cell>
          <cell r="B370">
            <v>7.4751649813716362E-2</v>
          </cell>
          <cell r="C370">
            <v>5.55013474571504E-2</v>
          </cell>
          <cell r="D370">
            <v>3.0340252134824896E-3</v>
          </cell>
          <cell r="E370">
            <v>7.696359367787284E-3</v>
          </cell>
          <cell r="F370">
            <v>0</v>
          </cell>
          <cell r="G370">
            <v>0</v>
          </cell>
          <cell r="H370">
            <v>7.4197556054040057E-3</v>
          </cell>
          <cell r="I370">
            <v>0</v>
          </cell>
          <cell r="J370">
            <v>0</v>
          </cell>
          <cell r="K370">
            <v>0</v>
          </cell>
          <cell r="L370">
            <v>2.2338043252633031E-4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3.6384866571954618E-5</v>
          </cell>
          <cell r="S370">
            <v>6.9214946450411115E-4</v>
          </cell>
          <cell r="T370">
            <v>1.4824740628979074E-4</v>
          </cell>
        </row>
        <row r="371">
          <cell r="A371" t="str">
            <v>RB_GUP_EPIS ENERGY</v>
          </cell>
          <cell r="B371">
            <v>1.1209743966004129E-3</v>
          </cell>
          <cell r="C371">
            <v>3.9832887163685789E-4</v>
          </cell>
          <cell r="D371">
            <v>2.5133028093521326E-5</v>
          </cell>
          <cell r="E371">
            <v>8.8721414778774064E-5</v>
          </cell>
          <cell r="F371">
            <v>1.5934412170739409E-6</v>
          </cell>
          <cell r="G371">
            <v>1.697164660904951E-7</v>
          </cell>
          <cell r="H371">
            <v>9.8856076221118572E-5</v>
          </cell>
          <cell r="I371">
            <v>1.9096196422187615E-5</v>
          </cell>
          <cell r="J371">
            <v>5.6820858993667746E-6</v>
          </cell>
          <cell r="K371">
            <v>1.1173448754973792E-7</v>
          </cell>
          <cell r="L371">
            <v>3.9533944800493079E-6</v>
          </cell>
          <cell r="M371">
            <v>5.6343974698209309E-5</v>
          </cell>
          <cell r="N371">
            <v>5.7714888722927258E-5</v>
          </cell>
          <cell r="O371">
            <v>1.103025495687417E-5</v>
          </cell>
          <cell r="P371">
            <v>2.9685817224061369E-4</v>
          </cell>
          <cell r="Q371">
            <v>4.86154888287965E-5</v>
          </cell>
          <cell r="R371">
            <v>6.8135342856390286E-7</v>
          </cell>
          <cell r="S371">
            <v>6.6395932061817276E-6</v>
          </cell>
          <cell r="T371">
            <v>1.4447108156565182E-6</v>
          </cell>
        </row>
        <row r="372">
          <cell r="A372" t="str">
            <v>RB_GUP_EPIS CUSTOMER</v>
          </cell>
          <cell r="B372">
            <v>3.9192556228903525E-2</v>
          </cell>
          <cell r="C372">
            <v>1.7910703934267774E-2</v>
          </cell>
          <cell r="D372">
            <v>4.6171043650926249E-3</v>
          </cell>
          <cell r="E372">
            <v>1.4111847678667669E-3</v>
          </cell>
          <cell r="F372">
            <v>4.5896577736074547E-4</v>
          </cell>
          <cell r="G372">
            <v>1.152784439068922E-4</v>
          </cell>
          <cell r="H372">
            <v>4.8264173843852362E-4</v>
          </cell>
          <cell r="I372">
            <v>1.411273716887318E-4</v>
          </cell>
          <cell r="J372">
            <v>2.8348723887032431E-4</v>
          </cell>
          <cell r="K372">
            <v>2.1170687673257929E-5</v>
          </cell>
          <cell r="L372">
            <v>3.8655894876996886E-6</v>
          </cell>
          <cell r="M372">
            <v>7.528149169557732E-5</v>
          </cell>
          <cell r="N372">
            <v>3.6854184575979933E-4</v>
          </cell>
          <cell r="O372">
            <v>1.0585545490539159E-4</v>
          </cell>
          <cell r="P372">
            <v>1.9053988593910944E-4</v>
          </cell>
          <cell r="Q372">
            <v>4.2342215516858939E-5</v>
          </cell>
          <cell r="R372">
            <v>2.131920166355149E-6</v>
          </cell>
          <cell r="S372">
            <v>1.1686275631608182E-2</v>
          </cell>
          <cell r="T372">
            <v>1.2760578686589062E-3</v>
          </cell>
        </row>
        <row r="373">
          <cell r="A373" t="str">
            <v>RB_GUP_EPIS TOTAL</v>
          </cell>
          <cell r="B373">
            <v>1.0000000000000004</v>
          </cell>
          <cell r="C373">
            <v>0.52022188185720575</v>
          </cell>
          <cell r="D373">
            <v>2.7061157796439209E-2</v>
          </cell>
          <cell r="E373">
            <v>8.1547585907734796E-2</v>
          </cell>
          <cell r="F373">
            <v>1.7566690890931328E-3</v>
          </cell>
          <cell r="G373">
            <v>2.2347318611932554E-4</v>
          </cell>
          <cell r="H373">
            <v>8.6535869173006846E-2</v>
          </cell>
          <cell r="I373">
            <v>1.5452000449493854E-2</v>
          </cell>
          <cell r="J373">
            <v>3.8809678759147222E-3</v>
          </cell>
          <cell r="K373">
            <v>8.7679364281849679E-5</v>
          </cell>
          <cell r="L373">
            <v>2.9952118648393254E-3</v>
          </cell>
          <cell r="M373">
            <v>3.8032056076069264E-2</v>
          </cell>
          <cell r="N373">
            <v>3.2477460100852389E-2</v>
          </cell>
          <cell r="O373">
            <v>6.6972460630795386E-3</v>
          </cell>
          <cell r="P373">
            <v>0.14721245949749862</v>
          </cell>
          <cell r="Q373">
            <v>2.1269024050975156E-2</v>
          </cell>
          <cell r="R373">
            <v>4.7134480386387223E-4</v>
          </cell>
          <cell r="S373">
            <v>1.2602489873591338E-2</v>
          </cell>
          <cell r="T373">
            <v>1.4754229699410928E-3</v>
          </cell>
        </row>
        <row r="375">
          <cell r="A375" t="str">
            <v>RB_GUP PRODUCTION</v>
          </cell>
          <cell r="B375">
            <v>0.55115144593711218</v>
          </cell>
          <cell r="C375">
            <v>0.25901240124186437</v>
          </cell>
          <cell r="D375">
            <v>1.1345958597397589E-2</v>
          </cell>
          <cell r="E375">
            <v>4.2734127770319798E-2</v>
          </cell>
          <cell r="F375">
            <v>7.6528538034633601E-4</v>
          </cell>
          <cell r="G375">
            <v>8.0116942935777287E-5</v>
          </cell>
          <cell r="H375">
            <v>4.6276947408906678E-2</v>
          </cell>
          <cell r="I375">
            <v>9.0096717567620145E-3</v>
          </cell>
          <cell r="J375">
            <v>2.6656364969745109E-3</v>
          </cell>
          <cell r="K375">
            <v>5.2622638646308531E-5</v>
          </cell>
          <cell r="L375">
            <v>1.6171435760110574E-3</v>
          </cell>
          <cell r="M375">
            <v>2.2404564087794891E-2</v>
          </cell>
          <cell r="N375">
            <v>2.3740664498482878E-2</v>
          </cell>
          <cell r="O375">
            <v>5.2152390451744701E-3</v>
          </cell>
          <cell r="P375">
            <v>0.10898325329256447</v>
          </cell>
          <cell r="Q375">
            <v>1.6784594244635395E-2</v>
          </cell>
          <cell r="R375">
            <v>2.5153134208289862E-4</v>
          </cell>
          <cell r="S375">
            <v>1.7231948549287183E-4</v>
          </cell>
          <cell r="T375">
            <v>3.9368130719802739E-5</v>
          </cell>
        </row>
        <row r="376">
          <cell r="A376" t="str">
            <v>RB_GUP BULKTRAN</v>
          </cell>
          <cell r="B376">
            <v>0.14426732433358344</v>
          </cell>
          <cell r="C376">
            <v>6.7798109524771111E-2</v>
          </cell>
          <cell r="D376">
            <v>2.9698753417276465E-3</v>
          </cell>
          <cell r="E376">
            <v>1.1185924153153684E-2</v>
          </cell>
          <cell r="F376">
            <v>2.0031821559762754E-4</v>
          </cell>
          <cell r="G376">
            <v>2.0971108896355512E-5</v>
          </cell>
          <cell r="H376">
            <v>1.2113279263301977E-2</v>
          </cell>
          <cell r="I376">
            <v>2.3583377074551351E-3</v>
          </cell>
          <cell r="J376">
            <v>6.9774695847997221E-4</v>
          </cell>
          <cell r="K376">
            <v>1.3774303474733491E-5</v>
          </cell>
          <cell r="L376">
            <v>4.2329740490416575E-4</v>
          </cell>
          <cell r="M376">
            <v>5.8645342176518013E-3</v>
          </cell>
          <cell r="N376">
            <v>6.2142668232938285E-3</v>
          </cell>
          <cell r="O376">
            <v>1.3651213080428037E-3</v>
          </cell>
          <cell r="P376">
            <v>2.8527045452914363E-2</v>
          </cell>
          <cell r="Q376">
            <v>4.3934721019941014E-3</v>
          </cell>
          <cell r="R376">
            <v>6.5839895687174851E-5</v>
          </cell>
          <cell r="S376">
            <v>4.5105698779991887E-5</v>
          </cell>
          <cell r="T376">
            <v>1.0304853456936665E-5</v>
          </cell>
        </row>
        <row r="377">
          <cell r="A377" t="str">
            <v>RB_GUP SUBTRAN</v>
          </cell>
          <cell r="B377">
            <v>3.7137100815883117E-2</v>
          </cell>
          <cell r="C377">
            <v>1.6928932416153716E-2</v>
          </cell>
          <cell r="D377">
            <v>7.2221233050265277E-4</v>
          </cell>
          <cell r="E377">
            <v>2.7276726511631494E-3</v>
          </cell>
          <cell r="F377">
            <v>4.9225366161798233E-5</v>
          </cell>
          <cell r="G377">
            <v>6.9369739142100344E-6</v>
          </cell>
          <cell r="H377">
            <v>3.0052976680569467E-3</v>
          </cell>
          <cell r="I377">
            <v>5.8598376042124018E-4</v>
          </cell>
          <cell r="J377">
            <v>2.2841509569054757E-4</v>
          </cell>
          <cell r="K377">
            <v>0</v>
          </cell>
          <cell r="L377">
            <v>1.0152133378929002E-4</v>
          </cell>
          <cell r="M377">
            <v>1.4531378667191398E-3</v>
          </cell>
          <cell r="N377">
            <v>2.0962720445929619E-3</v>
          </cell>
          <cell r="O377">
            <v>0</v>
          </cell>
          <cell r="P377">
            <v>9.2147626938400354E-3</v>
          </cell>
          <cell r="Q377">
            <v>0</v>
          </cell>
          <cell r="R377">
            <v>1.673061487742613E-5</v>
          </cell>
          <cell r="S377">
            <v>0</v>
          </cell>
          <cell r="T377">
            <v>0</v>
          </cell>
        </row>
        <row r="378">
          <cell r="A378" t="str">
            <v>RB_GUP DISTPRI</v>
          </cell>
          <cell r="B378">
            <v>0.15237894847420105</v>
          </cell>
          <cell r="C378">
            <v>0.10267205841136147</v>
          </cell>
          <cell r="D378">
            <v>4.3468489201426899E-3</v>
          </cell>
          <cell r="E378">
            <v>1.5703595782665353E-2</v>
          </cell>
          <cell r="F378">
            <v>2.8128090840955181E-4</v>
          </cell>
          <cell r="G378">
            <v>0</v>
          </cell>
          <cell r="H378">
            <v>1.7139091412677582E-2</v>
          </cell>
          <cell r="I378">
            <v>3.3377836567445446E-3</v>
          </cell>
          <cell r="J378">
            <v>0</v>
          </cell>
          <cell r="K378">
            <v>0</v>
          </cell>
          <cell r="L378">
            <v>6.2205013364073278E-4</v>
          </cell>
          <cell r="M378">
            <v>8.1781944375096515E-3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9.8044811049498868E-5</v>
          </cell>
          <cell r="S378">
            <v>0</v>
          </cell>
          <cell r="T378">
            <v>0</v>
          </cell>
        </row>
        <row r="379">
          <cell r="A379" t="str">
            <v>RB_GUP DISTSEC</v>
          </cell>
          <cell r="B379">
            <v>7.4751649813716362E-2</v>
          </cell>
          <cell r="C379">
            <v>5.55013474571504E-2</v>
          </cell>
          <cell r="D379">
            <v>3.0340252134824896E-3</v>
          </cell>
          <cell r="E379">
            <v>7.696359367787284E-3</v>
          </cell>
          <cell r="F379">
            <v>0</v>
          </cell>
          <cell r="G379">
            <v>0</v>
          </cell>
          <cell r="H379">
            <v>7.4197556054040057E-3</v>
          </cell>
          <cell r="I379">
            <v>0</v>
          </cell>
          <cell r="J379">
            <v>0</v>
          </cell>
          <cell r="K379">
            <v>0</v>
          </cell>
          <cell r="L379">
            <v>2.2338043252633031E-4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3.6384866571954618E-5</v>
          </cell>
          <cell r="S379">
            <v>6.9214946450411115E-4</v>
          </cell>
          <cell r="T379">
            <v>1.4824740628979074E-4</v>
          </cell>
        </row>
        <row r="380">
          <cell r="A380" t="str">
            <v>RB_GUP ENERGY</v>
          </cell>
          <cell r="B380">
            <v>1.1209743966004129E-3</v>
          </cell>
          <cell r="C380">
            <v>3.9832887163685789E-4</v>
          </cell>
          <cell r="D380">
            <v>2.5133028093521326E-5</v>
          </cell>
          <cell r="E380">
            <v>8.8721414778774064E-5</v>
          </cell>
          <cell r="F380">
            <v>1.5934412170739409E-6</v>
          </cell>
          <cell r="G380">
            <v>1.697164660904951E-7</v>
          </cell>
          <cell r="H380">
            <v>9.8856076221118572E-5</v>
          </cell>
          <cell r="I380">
            <v>1.9096196422187615E-5</v>
          </cell>
          <cell r="J380">
            <v>5.6820858993667746E-6</v>
          </cell>
          <cell r="K380">
            <v>1.1173448754973792E-7</v>
          </cell>
          <cell r="L380">
            <v>3.9533944800493079E-6</v>
          </cell>
          <cell r="M380">
            <v>5.6343974698209309E-5</v>
          </cell>
          <cell r="N380">
            <v>5.7714888722927258E-5</v>
          </cell>
          <cell r="O380">
            <v>1.103025495687417E-5</v>
          </cell>
          <cell r="P380">
            <v>2.9685817224061369E-4</v>
          </cell>
          <cell r="Q380">
            <v>4.86154888287965E-5</v>
          </cell>
          <cell r="R380">
            <v>6.8135342856390286E-7</v>
          </cell>
          <cell r="S380">
            <v>6.6395932061817276E-6</v>
          </cell>
          <cell r="T380">
            <v>1.4447108156565182E-6</v>
          </cell>
        </row>
        <row r="381">
          <cell r="A381" t="str">
            <v>RB_GUP CUSTOMER</v>
          </cell>
          <cell r="B381">
            <v>3.9192556228903525E-2</v>
          </cell>
          <cell r="C381">
            <v>1.7910703934267774E-2</v>
          </cell>
          <cell r="D381">
            <v>4.6171043650926249E-3</v>
          </cell>
          <cell r="E381">
            <v>1.4111847678667669E-3</v>
          </cell>
          <cell r="F381">
            <v>4.5896577736074547E-4</v>
          </cell>
          <cell r="G381">
            <v>1.152784439068922E-4</v>
          </cell>
          <cell r="H381">
            <v>4.8264173843852362E-4</v>
          </cell>
          <cell r="I381">
            <v>1.411273716887318E-4</v>
          </cell>
          <cell r="J381">
            <v>2.8348723887032431E-4</v>
          </cell>
          <cell r="K381">
            <v>2.1170687673257929E-5</v>
          </cell>
          <cell r="L381">
            <v>3.8655894876996886E-6</v>
          </cell>
          <cell r="M381">
            <v>7.528149169557732E-5</v>
          </cell>
          <cell r="N381">
            <v>3.6854184575979933E-4</v>
          </cell>
          <cell r="O381">
            <v>1.0585545490539159E-4</v>
          </cell>
          <cell r="P381">
            <v>1.9053988593910944E-4</v>
          </cell>
          <cell r="Q381">
            <v>4.2342215516858939E-5</v>
          </cell>
          <cell r="R381">
            <v>2.131920166355149E-6</v>
          </cell>
          <cell r="S381">
            <v>1.1686275631608182E-2</v>
          </cell>
          <cell r="T381">
            <v>1.2760578686589062E-3</v>
          </cell>
        </row>
        <row r="382">
          <cell r="A382" t="str">
            <v>RB_GUP TOTAL</v>
          </cell>
          <cell r="B382">
            <v>1.0000000000000002</v>
          </cell>
          <cell r="C382">
            <v>0.52022188185720564</v>
          </cell>
          <cell r="D382">
            <v>2.7061157796439216E-2</v>
          </cell>
          <cell r="E382">
            <v>8.1547585907734824E-2</v>
          </cell>
          <cell r="F382">
            <v>1.756669089093133E-3</v>
          </cell>
          <cell r="G382">
            <v>2.2347318611932554E-4</v>
          </cell>
          <cell r="H382">
            <v>8.6535869173006832E-2</v>
          </cell>
          <cell r="I382">
            <v>1.5452000449493852E-2</v>
          </cell>
          <cell r="J382">
            <v>3.8809678759147222E-3</v>
          </cell>
          <cell r="K382">
            <v>8.7679364281849679E-5</v>
          </cell>
          <cell r="L382">
            <v>2.9952118648393254E-3</v>
          </cell>
          <cell r="M382">
            <v>3.8032056076069271E-2</v>
          </cell>
          <cell r="N382">
            <v>3.2477460100852402E-2</v>
          </cell>
          <cell r="O382">
            <v>6.6972460630795386E-3</v>
          </cell>
          <cell r="P382">
            <v>0.14721245949749862</v>
          </cell>
          <cell r="Q382">
            <v>2.1269024050975152E-2</v>
          </cell>
          <cell r="R382">
            <v>4.7134480386387217E-4</v>
          </cell>
          <cell r="S382">
            <v>1.2602489873591338E-2</v>
          </cell>
          <cell r="T382">
            <v>1.4754229699410928E-3</v>
          </cell>
        </row>
        <row r="384">
          <cell r="A384" t="str">
            <v>REV_OTHER PRODUCTION</v>
          </cell>
          <cell r="B384">
            <v>0.12722786955764798</v>
          </cell>
          <cell r="C384">
            <v>9.3169797551915762E-2</v>
          </cell>
          <cell r="D384">
            <v>6.3268576347169057E-3</v>
          </cell>
          <cell r="E384">
            <v>1.4935399113856804E-2</v>
          </cell>
          <cell r="F384">
            <v>1.7663528212460581E-4</v>
          </cell>
          <cell r="G384">
            <v>5.592094951494301E-5</v>
          </cell>
          <cell r="H384">
            <v>5.3580729336102171E-3</v>
          </cell>
          <cell r="I384">
            <v>8.1634473969970144E-4</v>
          </cell>
          <cell r="J384">
            <v>3.4832945130890564E-4</v>
          </cell>
          <cell r="K384">
            <v>2.3786526380100104E-5</v>
          </cell>
          <cell r="L384">
            <v>2.5395269613505704E-4</v>
          </cell>
          <cell r="M384">
            <v>1.2740714461742554E-3</v>
          </cell>
          <cell r="N384">
            <v>2.4147475642936947E-3</v>
          </cell>
          <cell r="O384">
            <v>7.5025378889651917E-4</v>
          </cell>
          <cell r="P384">
            <v>1.258274298654284E-3</v>
          </cell>
          <cell r="Q384">
            <v>0</v>
          </cell>
          <cell r="R384">
            <v>0</v>
          </cell>
          <cell r="S384">
            <v>6.5425580366210566E-5</v>
          </cell>
          <cell r="T384">
            <v>0</v>
          </cell>
        </row>
        <row r="385">
          <cell r="A385" t="str">
            <v>REV_OTHER BULKTRAN</v>
          </cell>
          <cell r="B385">
            <v>-3.3626780003062517E-2</v>
          </cell>
          <cell r="C385">
            <v>-2.0223240954737768E-2</v>
          </cell>
          <cell r="D385">
            <v>-7.6706387353336872E-5</v>
          </cell>
          <cell r="E385">
            <v>-8.2270401658321478E-4</v>
          </cell>
          <cell r="F385">
            <v>-3.3118676266718206E-5</v>
          </cell>
          <cell r="G385">
            <v>-1.7731335378962898E-6</v>
          </cell>
          <cell r="H385">
            <v>-2.2271826888696496E-3</v>
          </cell>
          <cell r="I385">
            <v>-5.2604125064332162E-4</v>
          </cell>
          <cell r="J385">
            <v>-1.0568067181248103E-4</v>
          </cell>
          <cell r="K385">
            <v>3.2102590080732844E-6</v>
          </cell>
          <cell r="L385">
            <v>-7.7911955106671561E-5</v>
          </cell>
          <cell r="M385">
            <v>-1.2125906590297912E-3</v>
          </cell>
          <cell r="N385">
            <v>-1.0981075267493259E-3</v>
          </cell>
          <cell r="O385">
            <v>-3.5484048072076364E-4</v>
          </cell>
          <cell r="P385">
            <v>-5.9348088310896595E-3</v>
          </cell>
          <cell r="Q385">
            <v>-9.1217804059777626E-4</v>
          </cell>
          <cell r="R385">
            <v>-1.3669759508392065E-5</v>
          </cell>
          <cell r="S385">
            <v>-7.2957232107282311E-6</v>
          </cell>
          <cell r="T385">
            <v>-2.1395062530906517E-6</v>
          </cell>
        </row>
        <row r="386">
          <cell r="A386" t="str">
            <v>REV_OTHER SUBTRAN</v>
          </cell>
          <cell r="B386">
            <v>-8.6195165365037553E-3</v>
          </cell>
          <cell r="C386">
            <v>-5.0590270606689089E-3</v>
          </cell>
          <cell r="D386">
            <v>-1.8369274929177927E-5</v>
          </cell>
          <cell r="E386">
            <v>-2.0014318613044993E-4</v>
          </cell>
          <cell r="F386">
            <v>-8.1415098049795837E-6</v>
          </cell>
          <cell r="G386">
            <v>-5.8185637220558413E-7</v>
          </cell>
          <cell r="H386">
            <v>-5.5331444247212226E-4</v>
          </cell>
          <cell r="I386">
            <v>-1.309231772625258E-4</v>
          </cell>
          <cell r="J386">
            <v>-3.4629092188293562E-5</v>
          </cell>
          <cell r="K386">
            <v>0</v>
          </cell>
          <cell r="L386">
            <v>-1.8711284277405477E-5</v>
          </cell>
          <cell r="M386">
            <v>-3.0095440706002992E-4</v>
          </cell>
          <cell r="N386">
            <v>-3.7091174358217665E-4</v>
          </cell>
          <cell r="O386">
            <v>0</v>
          </cell>
          <cell r="P386">
            <v>-1.9203298934786749E-3</v>
          </cell>
          <cell r="Q386">
            <v>0</v>
          </cell>
          <cell r="R386">
            <v>-3.4796082768065182E-6</v>
          </cell>
          <cell r="S386">
            <v>0</v>
          </cell>
          <cell r="T386">
            <v>0</v>
          </cell>
        </row>
        <row r="387">
          <cell r="A387" t="str">
            <v>REV_OTHER DISTPRI</v>
          </cell>
          <cell r="B387">
            <v>0.43912858942960065</v>
          </cell>
          <cell r="C387">
            <v>0.30140192134623506</v>
          </cell>
          <cell r="D387">
            <v>1.4422595650557223E-2</v>
          </cell>
          <cell r="E387">
            <v>4.7094334532909829E-2</v>
          </cell>
          <cell r="F387">
            <v>7.9146301501914333E-4</v>
          </cell>
          <cell r="G387">
            <v>0</v>
          </cell>
          <cell r="H387">
            <v>4.4567253175463846E-2</v>
          </cell>
          <cell r="I387">
            <v>8.4853803243200611E-3</v>
          </cell>
          <cell r="J387">
            <v>0</v>
          </cell>
          <cell r="K387">
            <v>0</v>
          </cell>
          <cell r="L387">
            <v>1.6580700937558381E-3</v>
          </cell>
          <cell r="M387">
            <v>2.0470734613716658E-2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2.3683667762296803E-4</v>
          </cell>
          <cell r="S387">
            <v>0</v>
          </cell>
          <cell r="T387">
            <v>0</v>
          </cell>
        </row>
        <row r="388">
          <cell r="A388" t="str">
            <v>REV_OTHER DISTSEC</v>
          </cell>
          <cell r="B388">
            <v>0.29451295319234599</v>
          </cell>
          <cell r="C388">
            <v>0.21916567605099557</v>
          </cell>
          <cell r="D388">
            <v>1.309927169373947E-2</v>
          </cell>
          <cell r="E388">
            <v>3.1024805618158596E-2</v>
          </cell>
          <cell r="F388">
            <v>0</v>
          </cell>
          <cell r="G388">
            <v>0</v>
          </cell>
          <cell r="H388">
            <v>2.7210804110847545E-2</v>
          </cell>
          <cell r="I388">
            <v>0</v>
          </cell>
          <cell r="J388">
            <v>0</v>
          </cell>
          <cell r="K388">
            <v>0</v>
          </cell>
          <cell r="L388">
            <v>8.3195663078062035E-4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1.2741743814643239E-4</v>
          </cell>
          <cell r="S388">
            <v>2.5338688671894052E-3</v>
          </cell>
          <cell r="T388">
            <v>5.191527824883733E-4</v>
          </cell>
        </row>
        <row r="389">
          <cell r="A389" t="str">
            <v>REV_OTHER ENERGY</v>
          </cell>
          <cell r="B389">
            <v>0.13687416042081682</v>
          </cell>
          <cell r="C389">
            <v>9.1812148227682133E-2</v>
          </cell>
          <cell r="D389">
            <v>6.9999389652759701E-3</v>
          </cell>
          <cell r="E389">
            <v>1.5807603563993022E-2</v>
          </cell>
          <cell r="F389">
            <v>2.280045372165723E-4</v>
          </cell>
          <cell r="G389">
            <v>7.1984921880844971E-5</v>
          </cell>
          <cell r="H389">
            <v>6.8954388503703005E-3</v>
          </cell>
          <cell r="I389">
            <v>1.1589985311108992E-3</v>
          </cell>
          <cell r="J389">
            <v>4.370177258157526E-4</v>
          </cell>
          <cell r="K389">
            <v>2.9977817452591387E-5</v>
          </cell>
          <cell r="L389">
            <v>3.7201059899757087E-4</v>
          </cell>
          <cell r="M389">
            <v>2.3701761249072342E-3</v>
          </cell>
          <cell r="N389">
            <v>3.5938783426870233E-3</v>
          </cell>
          <cell r="O389">
            <v>1.0933592337856771E-3</v>
          </cell>
          <cell r="P389">
            <v>5.0667227025916212E-3</v>
          </cell>
          <cell r="Q389">
            <v>5.0913834893045887E-4</v>
          </cell>
          <cell r="R389">
            <v>7.1356509625724671E-6</v>
          </cell>
          <cell r="S389">
            <v>4.0549616745113676E-4</v>
          </cell>
          <cell r="T389">
            <v>1.5130109705482218E-5</v>
          </cell>
        </row>
        <row r="390">
          <cell r="A390" t="str">
            <v>REV_OTHER CUSTOMER</v>
          </cell>
          <cell r="B390">
            <v>4.4502723939154748E-2</v>
          </cell>
          <cell r="C390">
            <v>2.4277364627711726E-2</v>
          </cell>
          <cell r="D390">
            <v>7.2564903381065046E-3</v>
          </cell>
          <cell r="E390">
            <v>1.7263655662851176E-3</v>
          </cell>
          <cell r="F390">
            <v>4.2790190331499063E-4</v>
          </cell>
          <cell r="G390">
            <v>1.880053015267309E-4</v>
          </cell>
          <cell r="H390">
            <v>3.6732359291308264E-4</v>
          </cell>
          <cell r="I390">
            <v>9.8864905355268139E-5</v>
          </cell>
          <cell r="J390">
            <v>2.2518163674266757E-4</v>
          </cell>
          <cell r="K390">
            <v>3.3280449282529833E-5</v>
          </cell>
          <cell r="L390">
            <v>3.1789791857003647E-6</v>
          </cell>
          <cell r="M390">
            <v>5.0272842449371828E-5</v>
          </cell>
          <cell r="N390">
            <v>2.7275901208988012E-4</v>
          </cell>
          <cell r="O390">
            <v>7.923943724989744E-5</v>
          </cell>
          <cell r="P390">
            <v>1.1600062634525148E-4</v>
          </cell>
          <cell r="Q390">
            <v>2.5161388639872016E-5</v>
          </cell>
          <cell r="R390">
            <v>1.2268270539181975E-6</v>
          </cell>
          <cell r="S390">
            <v>8.6031255560216728E-3</v>
          </cell>
          <cell r="T390">
            <v>7.5098094888056922E-4</v>
          </cell>
        </row>
        <row r="391">
          <cell r="A391" t="str">
            <v>REV_OTHER TOTAL</v>
          </cell>
          <cell r="B391">
            <v>1</v>
          </cell>
          <cell r="C391">
            <v>0.70454463978913351</v>
          </cell>
          <cell r="D391">
            <v>4.8010078620113548E-2</v>
          </cell>
          <cell r="E391">
            <v>0.10956566119248974</v>
          </cell>
          <cell r="F391">
            <v>1.5827445516036144E-3</v>
          </cell>
          <cell r="G391">
            <v>3.1355618301241701E-4</v>
          </cell>
          <cell r="H391">
            <v>8.161839553186323E-2</v>
          </cell>
          <cell r="I391">
            <v>9.9026240725800831E-3</v>
          </cell>
          <cell r="J391">
            <v>8.7021904986655119E-4</v>
          </cell>
          <cell r="K391">
            <v>9.0255052123294622E-5</v>
          </cell>
          <cell r="L391">
            <v>3.02254575947071E-3</v>
          </cell>
          <cell r="M391">
            <v>2.2651709961157698E-2</v>
          </cell>
          <cell r="N391">
            <v>4.8123656487390962E-3</v>
          </cell>
          <cell r="O391">
            <v>1.5680119792113305E-3</v>
          </cell>
          <cell r="P391">
            <v>-1.4141410969771774E-3</v>
          </cell>
          <cell r="Q391">
            <v>-3.7787830302744537E-4</v>
          </cell>
          <cell r="R391">
            <v>3.5546722600069249E-4</v>
          </cell>
          <cell r="S391">
            <v>1.1600620447817699E-2</v>
          </cell>
          <cell r="T391">
            <v>1.2831243348213339E-3</v>
          </cell>
        </row>
        <row r="393">
          <cell r="A393" t="str">
            <v>REV_SALES PRODUCTION</v>
          </cell>
          <cell r="B393">
            <v>0.36609197977224966</v>
          </cell>
          <cell r="C393">
            <v>0.15042719840100274</v>
          </cell>
          <cell r="D393">
            <v>9.762196120358356E-3</v>
          </cell>
          <cell r="E393">
            <v>3.6133384746671028E-2</v>
          </cell>
          <cell r="F393">
            <v>5.2210521043214841E-4</v>
          </cell>
          <cell r="G393">
            <v>5.3495167745819739E-5</v>
          </cell>
          <cell r="H393">
            <v>3.6298032814769843E-2</v>
          </cell>
          <cell r="I393">
            <v>7.2107060351994049E-3</v>
          </cell>
          <cell r="J393">
            <v>1.9124917024558557E-3</v>
          </cell>
          <cell r="K393">
            <v>3.5473297276867216E-5</v>
          </cell>
          <cell r="L393">
            <v>1.1600738061064426E-3</v>
          </cell>
          <cell r="M393">
            <v>1.5654252598730465E-2</v>
          </cell>
          <cell r="N393">
            <v>1.8077228710925469E-2</v>
          </cell>
          <cell r="O393">
            <v>3.3599862097291708E-3</v>
          </cell>
          <cell r="P393">
            <v>7.2820728280065791E-2</v>
          </cell>
          <cell r="Q393">
            <v>1.1473874944052862E-2</v>
          </cell>
          <cell r="R393">
            <v>2.0935042783061259E-4</v>
          </cell>
          <cell r="S393">
            <v>8.1076818221271336E-4</v>
          </cell>
          <cell r="T393">
            <v>1.7063311668401773E-4</v>
          </cell>
        </row>
        <row r="394">
          <cell r="A394" t="str">
            <v>REV_SALES BULKTRAN</v>
          </cell>
          <cell r="B394">
            <v>-2.102482019122197E-3</v>
          </cell>
          <cell r="C394">
            <v>-9.2705979539997561E-3</v>
          </cell>
          <cell r="D394">
            <v>7.3988390076528494E-4</v>
          </cell>
          <cell r="E394">
            <v>3.3144403244286767E-3</v>
          </cell>
          <cell r="F394">
            <v>2.2589079316623107E-5</v>
          </cell>
          <cell r="G394">
            <v>2.1855761303439622E-6</v>
          </cell>
          <cell r="H394">
            <v>1.7944260390983353E-3</v>
          </cell>
          <cell r="I394">
            <v>-2.9944084675230103E-4</v>
          </cell>
          <cell r="J394">
            <v>2.0381465749811452E-4</v>
          </cell>
          <cell r="K394">
            <v>9.1565371536317806E-6</v>
          </cell>
          <cell r="L394">
            <v>4.1961077987920768E-5</v>
          </cell>
          <cell r="M394">
            <v>5.7426804868662931E-5</v>
          </cell>
          <cell r="N394">
            <v>1.3604285554091075E-3</v>
          </cell>
          <cell r="O394">
            <v>-3.0039452930795109E-4</v>
          </cell>
          <cell r="P394">
            <v>-6.6192884057203244E-4</v>
          </cell>
          <cell r="Q394">
            <v>8.5018254153223377E-4</v>
          </cell>
          <cell r="R394">
            <v>1.6775393041822736E-5</v>
          </cell>
          <cell r="S394">
            <v>1.2228012700546349E-5</v>
          </cell>
          <cell r="T394">
            <v>4.3816515785370547E-6</v>
          </cell>
        </row>
        <row r="395">
          <cell r="A395" t="str">
            <v>REV_SALES SUBTRAN</v>
          </cell>
          <cell r="B395">
            <v>-6.0497836733765925E-4</v>
          </cell>
          <cell r="C395">
            <v>-2.3198277756083484E-3</v>
          </cell>
          <cell r="D395">
            <v>1.8066746993140444E-4</v>
          </cell>
          <cell r="E395">
            <v>8.1141895965123549E-4</v>
          </cell>
          <cell r="F395">
            <v>5.5896727633920175E-6</v>
          </cell>
          <cell r="G395">
            <v>7.2901698402594887E-7</v>
          </cell>
          <cell r="H395">
            <v>4.4720416103071598E-4</v>
          </cell>
          <cell r="I395">
            <v>-7.4457749047104828E-5</v>
          </cell>
          <cell r="J395">
            <v>6.697186262051913E-5</v>
          </cell>
          <cell r="K395">
            <v>0</v>
          </cell>
          <cell r="L395">
            <v>1.0109846868870053E-5</v>
          </cell>
          <cell r="M395">
            <v>1.4520133711767129E-5</v>
          </cell>
          <cell r="N395">
            <v>4.6078731239963209E-4</v>
          </cell>
          <cell r="O395">
            <v>0</v>
          </cell>
          <cell r="P395">
            <v>-2.1297083283302424E-4</v>
          </cell>
          <cell r="Q395">
            <v>0</v>
          </cell>
          <cell r="R395">
            <v>4.2795541892562277E-6</v>
          </cell>
          <cell r="S395">
            <v>0</v>
          </cell>
          <cell r="T395">
            <v>0</v>
          </cell>
        </row>
        <row r="396">
          <cell r="A396" t="str">
            <v>REV_SALES DISTPRI</v>
          </cell>
          <cell r="B396">
            <v>0.13863181358260199</v>
          </cell>
          <cell r="C396">
            <v>8.0517749650444836E-2</v>
          </cell>
          <cell r="D396">
            <v>5.3752156851388762E-3</v>
          </cell>
          <cell r="E396">
            <v>2.0245550183804122E-2</v>
          </cell>
          <cell r="F396">
            <v>2.9864596862746242E-4</v>
          </cell>
          <cell r="G396">
            <v>0</v>
          </cell>
          <cell r="H396">
            <v>1.9741341155885835E-2</v>
          </cell>
          <cell r="I396">
            <v>3.4767977902436611E-3</v>
          </cell>
          <cell r="J396">
            <v>0</v>
          </cell>
          <cell r="K396">
            <v>0</v>
          </cell>
          <cell r="L396">
            <v>6.5400570771539403E-4</v>
          </cell>
          <cell r="M396">
            <v>8.1997988382314941E-3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1.2270860251029834E-4</v>
          </cell>
          <cell r="S396">
            <v>0</v>
          </cell>
          <cell r="T396">
            <v>0</v>
          </cell>
        </row>
        <row r="397">
          <cell r="A397" t="str">
            <v>REV_SALES DISTSEC</v>
          </cell>
          <cell r="B397">
            <v>5.853802767456797E-2</v>
          </cell>
          <cell r="C397">
            <v>3.7408014052031792E-2</v>
          </cell>
          <cell r="D397">
            <v>3.3908032817546487E-3</v>
          </cell>
          <cell r="E397">
            <v>9.0006614618767869E-3</v>
          </cell>
          <cell r="F397">
            <v>0</v>
          </cell>
          <cell r="G397">
            <v>0</v>
          </cell>
          <cell r="H397">
            <v>7.6524350405488967E-3</v>
          </cell>
          <cell r="I397">
            <v>0</v>
          </cell>
          <cell r="J397">
            <v>0</v>
          </cell>
          <cell r="K397">
            <v>0</v>
          </cell>
          <cell r="L397">
            <v>2.0906924805959363E-4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4.1164353817810886E-5</v>
          </cell>
          <cell r="S397">
            <v>6.5009418386453854E-4</v>
          </cell>
          <cell r="T397">
            <v>1.8578605261391476E-4</v>
          </cell>
        </row>
        <row r="398">
          <cell r="A398" t="str">
            <v>REV_SALES ENERGY</v>
          </cell>
          <cell r="B398">
            <v>0.39617879119805205</v>
          </cell>
          <cell r="C398">
            <v>0.13217692157837846</v>
          </cell>
          <cell r="D398">
            <v>9.2320249168194313E-3</v>
          </cell>
          <cell r="E398">
            <v>3.288170528513179E-2</v>
          </cell>
          <cell r="F398">
            <v>5.6346284001234238E-4</v>
          </cell>
          <cell r="G398">
            <v>5.9453318810551521E-5</v>
          </cell>
          <cell r="H398">
            <v>3.6538974325733296E-2</v>
          </cell>
          <cell r="I398">
            <v>7.8891213520166856E-3</v>
          </cell>
          <cell r="J398">
            <v>1.9634921227285039E-3</v>
          </cell>
          <cell r="K398">
            <v>4.3455371604786821E-5</v>
          </cell>
          <cell r="L398">
            <v>1.3909417547500931E-3</v>
          </cell>
          <cell r="M398">
            <v>2.0399820221685929E-2</v>
          </cell>
          <cell r="N398">
            <v>2.1170199345668529E-2</v>
          </cell>
          <cell r="O398">
            <v>4.1132728739697458E-3</v>
          </cell>
          <cell r="P398">
            <v>0.10809418409275851</v>
          </cell>
          <cell r="Q398">
            <v>1.6904793102022829E-2</v>
          </cell>
          <cell r="R398">
            <v>2.5259682327374893E-4</v>
          </cell>
          <cell r="S398">
            <v>1.9853975768314809E-3</v>
          </cell>
          <cell r="T398">
            <v>5.1897429585538648E-4</v>
          </cell>
        </row>
        <row r="399">
          <cell r="A399" t="str">
            <v>REV_SALES CUSTOMER</v>
          </cell>
          <cell r="B399">
            <v>4.3266848158988153E-2</v>
          </cell>
          <cell r="C399">
            <v>2.1591075358783286E-2</v>
          </cell>
          <cell r="D399">
            <v>6.3033082849522463E-3</v>
          </cell>
          <cell r="E399">
            <v>2.0231830021912641E-3</v>
          </cell>
          <cell r="F399">
            <v>4.1457031619246046E-4</v>
          </cell>
          <cell r="G399">
            <v>1.0121431699704798E-4</v>
          </cell>
          <cell r="H399">
            <v>5.2102818115553598E-4</v>
          </cell>
          <cell r="I399">
            <v>1.2645139841962813E-4</v>
          </cell>
          <cell r="J399">
            <v>2.9519147140581124E-4</v>
          </cell>
          <cell r="K399">
            <v>3.1224768931386701E-5</v>
          </cell>
          <cell r="L399">
            <v>3.8197306686299104E-6</v>
          </cell>
          <cell r="M399">
            <v>6.5814507688388322E-5</v>
          </cell>
          <cell r="N399">
            <v>3.8102411537729625E-4</v>
          </cell>
          <cell r="O399">
            <v>6.8716586946811423E-5</v>
          </cell>
          <cell r="P399">
            <v>1.5317497606861057E-4</v>
          </cell>
          <cell r="Q399">
            <v>4.0491438730362027E-5</v>
          </cell>
          <cell r="R399">
            <v>2.9439906652640693E-6</v>
          </cell>
          <cell r="S399">
            <v>9.4855258751624545E-3</v>
          </cell>
          <cell r="T399">
            <v>1.6580898386516745E-3</v>
          </cell>
        </row>
        <row r="400">
          <cell r="A400" t="str">
            <v>REV_SALES TOTAL</v>
          </cell>
          <cell r="B400">
            <v>1</v>
          </cell>
          <cell r="C400">
            <v>0.41053053331103306</v>
          </cell>
          <cell r="D400">
            <v>3.4984099659720234E-2</v>
          </cell>
          <cell r="E400">
            <v>0.10441034396375488</v>
          </cell>
          <cell r="F400">
            <v>1.8269630873444284E-3</v>
          </cell>
          <cell r="G400">
            <v>2.1707739666778917E-4</v>
          </cell>
          <cell r="H400">
            <v>0.10299344171822246</v>
          </cell>
          <cell r="I400">
            <v>1.8329177980079981E-2</v>
          </cell>
          <cell r="J400">
            <v>4.4419618167088051E-3</v>
          </cell>
          <cell r="K400">
            <v>1.1930997496667252E-4</v>
          </cell>
          <cell r="L400">
            <v>3.4699811721569458E-3</v>
          </cell>
          <cell r="M400">
            <v>4.4391633104916721E-2</v>
          </cell>
          <cell r="N400">
            <v>4.1449668039780042E-2</v>
          </cell>
          <cell r="O400">
            <v>7.2415811413377752E-3</v>
          </cell>
          <cell r="P400">
            <v>0.18019318767548792</v>
          </cell>
          <cell r="Q400">
            <v>2.9269342026338283E-2</v>
          </cell>
          <cell r="R400">
            <v>6.4981914532881403E-4</v>
          </cell>
          <cell r="S400">
            <v>1.2944013830771733E-2</v>
          </cell>
          <cell r="T400">
            <v>2.5378649553835305E-3</v>
          </cell>
        </row>
        <row r="402">
          <cell r="A402" t="str">
            <v>REV PRODUCTION</v>
          </cell>
          <cell r="B402">
            <v>0.36200667671326631</v>
          </cell>
          <cell r="C402">
            <v>0.14944792263358814</v>
          </cell>
          <cell r="D402">
            <v>9.7034413798013711E-3</v>
          </cell>
          <cell r="E402">
            <v>3.5770834694793342E-2</v>
          </cell>
          <cell r="F402">
            <v>5.1619662352206982E-4</v>
          </cell>
          <cell r="G402">
            <v>5.3536655994820073E-5</v>
          </cell>
          <cell r="H402">
            <v>3.576886536205473E-2</v>
          </cell>
          <cell r="I402">
            <v>7.1013430013921065E-3</v>
          </cell>
          <cell r="J402">
            <v>1.8857397687994518E-3</v>
          </cell>
          <cell r="K402">
            <v>3.5273417936051617E-5</v>
          </cell>
          <cell r="L402">
            <v>1.1445763781376711E-3</v>
          </cell>
          <cell r="M402">
            <v>1.5408307747498972E-2</v>
          </cell>
          <cell r="N402">
            <v>1.7809352628235121E-2</v>
          </cell>
          <cell r="O402">
            <v>3.3153518448914517E-3</v>
          </cell>
          <cell r="P402">
            <v>7.1596792579152177E-2</v>
          </cell>
          <cell r="Q402">
            <v>1.1277636771791577E-2</v>
          </cell>
          <cell r="R402">
            <v>2.0576989853951277E-4</v>
          </cell>
          <cell r="S402">
            <v>7.9802055592185508E-4</v>
          </cell>
          <cell r="T402">
            <v>1.6771477121584841E-4</v>
          </cell>
        </row>
        <row r="403">
          <cell r="A403" t="str">
            <v>REV BULKTRAN</v>
          </cell>
          <cell r="B403">
            <v>-2.6416434313175623E-3</v>
          </cell>
          <cell r="C403">
            <v>-9.4579214741161433E-3</v>
          </cell>
          <cell r="D403">
            <v>7.2591772225906253E-4</v>
          </cell>
          <cell r="E403">
            <v>3.2436825684116393E-3</v>
          </cell>
          <cell r="F403">
            <v>2.1636307198244775E-5</v>
          </cell>
          <cell r="G403">
            <v>2.1178701501414147E-6</v>
          </cell>
          <cell r="H403">
            <v>1.7256442935960868E-3</v>
          </cell>
          <cell r="I403">
            <v>-3.0331640311927113E-4</v>
          </cell>
          <cell r="J403">
            <v>1.9852134568815831E-4</v>
          </cell>
          <cell r="K403">
            <v>9.0548377050382207E-6</v>
          </cell>
          <cell r="L403">
            <v>3.9910884393115018E-5</v>
          </cell>
          <cell r="M403">
            <v>3.5705642046984823E-5</v>
          </cell>
          <cell r="N403">
            <v>1.318380107996731E-3</v>
          </cell>
          <cell r="O403">
            <v>-3.0132572073581437E-4</v>
          </cell>
          <cell r="P403">
            <v>-7.5211113181520195E-4</v>
          </cell>
          <cell r="Q403">
            <v>8.2004081337249085E-4</v>
          </cell>
          <cell r="R403">
            <v>1.625468829998076E-5</v>
          </cell>
          <cell r="S403">
            <v>1.1894097413023855E-5</v>
          </cell>
          <cell r="T403">
            <v>4.270119938167445E-6</v>
          </cell>
        </row>
        <row r="404">
          <cell r="A404" t="str">
            <v>REV SUBTRAN</v>
          </cell>
          <cell r="B404">
            <v>-7.4205135527802822E-4</v>
          </cell>
          <cell r="C404">
            <v>-2.3666764177436997E-3</v>
          </cell>
          <cell r="D404">
            <v>1.7726333599977907E-4</v>
          </cell>
          <cell r="E404">
            <v>7.9411816915239957E-4</v>
          </cell>
          <cell r="F404">
            <v>5.3548277626104885E-6</v>
          </cell>
          <cell r="G404">
            <v>7.0659706113614728E-7</v>
          </cell>
          <cell r="H404">
            <v>4.300922487062247E-4</v>
          </cell>
          <cell r="I404">
            <v>-7.5423479672806669E-5</v>
          </cell>
          <cell r="J404">
            <v>6.5234177159513031E-5</v>
          </cell>
          <cell r="K404">
            <v>0</v>
          </cell>
          <cell r="L404">
            <v>9.616917834326285E-6</v>
          </cell>
          <cell r="M404">
            <v>9.1245591933160733E-6</v>
          </cell>
          <cell r="N404">
            <v>4.4656272799260913E-4</v>
          </cell>
          <cell r="O404">
            <v>0</v>
          </cell>
          <cell r="P404">
            <v>-2.4217186762628818E-4</v>
          </cell>
          <cell r="Q404">
            <v>0</v>
          </cell>
          <cell r="R404">
            <v>4.146848902851853E-6</v>
          </cell>
          <cell r="S404">
            <v>0</v>
          </cell>
          <cell r="T404">
            <v>0</v>
          </cell>
        </row>
        <row r="405">
          <cell r="A405" t="str">
            <v>REV DISTPRI</v>
          </cell>
          <cell r="B405">
            <v>0.1437712227490919</v>
          </cell>
          <cell r="C405">
            <v>8.4295541054515949E-2</v>
          </cell>
          <cell r="D405">
            <v>5.5299534103471597E-3</v>
          </cell>
          <cell r="E405">
            <v>2.0704746087001305E-2</v>
          </cell>
          <cell r="F405">
            <v>3.0707463957905189E-4</v>
          </cell>
          <cell r="G405">
            <v>0</v>
          </cell>
          <cell r="H405">
            <v>2.0165939787402786E-2</v>
          </cell>
          <cell r="I405">
            <v>3.5624597908231947E-3</v>
          </cell>
          <cell r="J405">
            <v>0</v>
          </cell>
          <cell r="K405">
            <v>0</v>
          </cell>
          <cell r="L405">
            <v>6.7117826370977096E-4</v>
          </cell>
          <cell r="M405">
            <v>8.4096691758688193E-3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1.2466053984385079E-4</v>
          </cell>
          <cell r="S405">
            <v>0</v>
          </cell>
          <cell r="T405">
            <v>0</v>
          </cell>
        </row>
        <row r="406">
          <cell r="A406" t="str">
            <v>REV DISTSEC</v>
          </cell>
          <cell r="B406">
            <v>6.2573916884525196E-2</v>
          </cell>
          <cell r="C406">
            <v>4.0516623092925023E-2</v>
          </cell>
          <cell r="D406">
            <v>3.5568476308445621E-3</v>
          </cell>
          <cell r="E406">
            <v>9.3773413381977293E-3</v>
          </cell>
          <cell r="F406">
            <v>0</v>
          </cell>
          <cell r="G406">
            <v>0</v>
          </cell>
          <cell r="H406">
            <v>7.9869426604664735E-3</v>
          </cell>
          <cell r="I406">
            <v>0</v>
          </cell>
          <cell r="J406">
            <v>0</v>
          </cell>
          <cell r="K406">
            <v>0</v>
          </cell>
          <cell r="L406">
            <v>2.1972251751788997E-4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4.2639543995765571E-5</v>
          </cell>
          <cell r="S406">
            <v>6.8231246257249671E-4</v>
          </cell>
          <cell r="T406">
            <v>1.9148763800527318E-4</v>
          </cell>
        </row>
        <row r="407">
          <cell r="A407" t="str">
            <v>REV ENERGY</v>
          </cell>
          <cell r="B407">
            <v>0.39174389304457452</v>
          </cell>
          <cell r="C407">
            <v>0.13148656113914539</v>
          </cell>
          <cell r="D407">
            <v>9.1938494556437784E-3</v>
          </cell>
          <cell r="E407">
            <v>3.2589686195582959E-2</v>
          </cell>
          <cell r="F407">
            <v>5.5772548236015401E-4</v>
          </cell>
          <cell r="G407">
            <v>5.9667647352043332E-5</v>
          </cell>
          <cell r="H407">
            <v>3.6031979674892779E-2</v>
          </cell>
          <cell r="I407">
            <v>7.77401577452797E-3</v>
          </cell>
          <cell r="J407">
            <v>1.9373847660495757E-3</v>
          </cell>
          <cell r="K407">
            <v>4.3224864421618491E-5</v>
          </cell>
          <cell r="L407">
            <v>1.3735149317596097E-3</v>
          </cell>
          <cell r="M407">
            <v>2.0091458450154927E-2</v>
          </cell>
          <cell r="N407">
            <v>2.0869590778334397E-2</v>
          </cell>
          <cell r="O407">
            <v>4.0616231622527975E-3</v>
          </cell>
          <cell r="P407">
            <v>0.10633210102888427</v>
          </cell>
          <cell r="Q407">
            <v>1.6624377519888427E-2</v>
          </cell>
          <cell r="R407">
            <v>2.4839869038051707E-4</v>
          </cell>
          <cell r="S407">
            <v>1.9583764556809036E-3</v>
          </cell>
          <cell r="T407">
            <v>5.1035702726246184E-4</v>
          </cell>
        </row>
        <row r="408">
          <cell r="A408" t="str">
            <v>REV CUSTOMER</v>
          </cell>
          <cell r="B408">
            <v>4.3287985395137618E-2</v>
          </cell>
          <cell r="C408">
            <v>2.1637019078657352E-2</v>
          </cell>
          <cell r="D408">
            <v>6.3196105982383259E-3</v>
          </cell>
          <cell r="E408">
            <v>2.0181065209326208E-3</v>
          </cell>
          <cell r="F408">
            <v>4.1479832689529834E-4</v>
          </cell>
          <cell r="G408">
            <v>1.0269870690507033E-4</v>
          </cell>
          <cell r="H408">
            <v>5.1839936503090959E-4</v>
          </cell>
          <cell r="I408">
            <v>1.2597958545282787E-4</v>
          </cell>
          <cell r="J408">
            <v>2.9399409021928094E-4</v>
          </cell>
          <cell r="K408">
            <v>3.1259927320059127E-5</v>
          </cell>
          <cell r="L408">
            <v>3.8087718687042608E-6</v>
          </cell>
          <cell r="M408">
            <v>6.5548697925315905E-5</v>
          </cell>
          <cell r="N408">
            <v>3.7917245270079004E-4</v>
          </cell>
          <cell r="O408">
            <v>6.8896559704099242E-5</v>
          </cell>
          <cell r="P408">
            <v>1.5253918158067298E-4</v>
          </cell>
          <cell r="Q408">
            <v>4.0229248230195294E-5</v>
          </cell>
          <cell r="R408">
            <v>2.9146219428222439E-6</v>
          </cell>
          <cell r="S408">
            <v>9.4704341448903964E-3</v>
          </cell>
          <cell r="T408">
            <v>1.6425755166428826E-3</v>
          </cell>
        </row>
        <row r="409">
          <cell r="A409" t="str">
            <v>REV TOTAL</v>
          </cell>
          <cell r="B409">
            <v>1</v>
          </cell>
          <cell r="C409">
            <v>0.41555906910697205</v>
          </cell>
          <cell r="D409">
            <v>3.5206883533134024E-2</v>
          </cell>
          <cell r="E409">
            <v>0.10449851557407198</v>
          </cell>
          <cell r="F409">
            <v>1.8227862073174291E-3</v>
          </cell>
          <cell r="G409">
            <v>2.1872747746321132E-4</v>
          </cell>
          <cell r="H409">
            <v>0.10262786339214998</v>
          </cell>
          <cell r="I409">
            <v>1.8185058269404027E-2</v>
          </cell>
          <cell r="J409">
            <v>4.3808741479159806E-3</v>
          </cell>
          <cell r="K409">
            <v>1.1881304738276746E-4</v>
          </cell>
          <cell r="L409">
            <v>3.4623286652210893E-3</v>
          </cell>
          <cell r="M409">
            <v>4.4019814272688355E-2</v>
          </cell>
          <cell r="N409">
            <v>4.0823058695259651E-2</v>
          </cell>
          <cell r="O409">
            <v>7.144545846112532E-3</v>
          </cell>
          <cell r="P409">
            <v>0.1770871497901757</v>
          </cell>
          <cell r="Q409">
            <v>2.876228435328269E-2</v>
          </cell>
          <cell r="R409">
            <v>6.4478483190530129E-4</v>
          </cell>
          <cell r="S409">
            <v>1.2921037716478678E-2</v>
          </cell>
          <cell r="T409">
            <v>2.5164050730646335E-3</v>
          </cell>
        </row>
        <row r="411">
          <cell r="A411" t="str">
            <v>REVSALES PRODUCTION</v>
          </cell>
          <cell r="B411">
            <v>1.0000000000000002</v>
          </cell>
          <cell r="C411">
            <v>0.41967784042568174</v>
          </cell>
          <cell r="D411">
            <v>3.4202197693859258E-2</v>
          </cell>
          <cell r="E411">
            <v>0.10222259336636046</v>
          </cell>
          <cell r="F411">
            <v>1.8711093887577935E-3</v>
          </cell>
          <cell r="G411">
            <v>2.2097551199888227E-4</v>
          </cell>
          <cell r="H411">
            <v>0.10034120730776341</v>
          </cell>
          <cell r="I411">
            <v>1.4795623035823808E-2</v>
          </cell>
          <cell r="J411">
            <v>4.7830831309735164E-3</v>
          </cell>
          <cell r="K411">
            <v>1.2129759812194093E-4</v>
          </cell>
          <cell r="L411">
            <v>3.5656086215743879E-3</v>
          </cell>
          <cell r="M411">
            <v>4.3910090185513354E-2</v>
          </cell>
          <cell r="N411">
            <v>4.1269898755481364E-2</v>
          </cell>
          <cell r="O411">
            <v>6.5363704819507108E-3</v>
          </cell>
          <cell r="P411">
            <v>0.17723672012747799</v>
          </cell>
          <cell r="Q411">
            <v>3.1642439369324281E-2</v>
          </cell>
          <cell r="R411">
            <v>6.4068150392111972E-4</v>
          </cell>
          <cell r="S411">
            <v>1.4380836687816876E-2</v>
          </cell>
          <cell r="T411">
            <v>2.5814268075991264E-3</v>
          </cell>
        </row>
        <row r="412">
          <cell r="A412" t="str">
            <v>REVSALES BULKTRAN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REVSALES SUBTRAN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REVSALES DISTPRI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REVSALES DISTSEC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REVSALES ENERGY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REVSALES CUSTOMER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REVSALES TOTAL</v>
          </cell>
          <cell r="B418">
            <v>1.0000000000000002</v>
          </cell>
          <cell r="C418">
            <v>0.41967784042568174</v>
          </cell>
          <cell r="D418">
            <v>3.4202197693859258E-2</v>
          </cell>
          <cell r="E418">
            <v>0.10222259336636046</v>
          </cell>
          <cell r="F418">
            <v>1.8711093887577935E-3</v>
          </cell>
          <cell r="G418">
            <v>2.2097551199888227E-4</v>
          </cell>
          <cell r="H418">
            <v>0.10034120730776341</v>
          </cell>
          <cell r="I418">
            <v>1.4795623035823808E-2</v>
          </cell>
          <cell r="J418">
            <v>4.7830831309735164E-3</v>
          </cell>
          <cell r="K418">
            <v>1.2129759812194093E-4</v>
          </cell>
          <cell r="L418">
            <v>3.5656086215743879E-3</v>
          </cell>
          <cell r="M418">
            <v>4.3910090185513354E-2</v>
          </cell>
          <cell r="N418">
            <v>4.1269898755481364E-2</v>
          </cell>
          <cell r="O418">
            <v>6.5363704819507108E-3</v>
          </cell>
          <cell r="P418">
            <v>0.17723672012747799</v>
          </cell>
          <cell r="Q418">
            <v>3.1642439369324281E-2</v>
          </cell>
          <cell r="R418">
            <v>6.4068150392111972E-4</v>
          </cell>
          <cell r="S418">
            <v>1.4380836687816876E-2</v>
          </cell>
          <cell r="T418">
            <v>2.5814268075991264E-3</v>
          </cell>
        </row>
        <row r="420">
          <cell r="A420" t="str">
            <v>REVSALES_FXNL PRODUCTION</v>
          </cell>
          <cell r="B420">
            <v>0.34965613147637298</v>
          </cell>
          <cell r="C420">
            <v>0.14720069768496283</v>
          </cell>
          <cell r="D420">
            <v>8.7496322155985462E-3</v>
          </cell>
          <cell r="E420">
            <v>3.3313278115746386E-2</v>
          </cell>
          <cell r="F420">
            <v>4.9625272302993516E-4</v>
          </cell>
          <cell r="G420">
            <v>4.9608677347685465E-5</v>
          </cell>
          <cell r="H420">
            <v>3.3487684808124439E-2</v>
          </cell>
          <cell r="I420">
            <v>5.5714004998443116E-3</v>
          </cell>
          <cell r="J420">
            <v>1.9961340037741339E-3</v>
          </cell>
          <cell r="K420">
            <v>3.6354648796156703E-5</v>
          </cell>
          <cell r="L420">
            <v>1.1276612195733847E-3</v>
          </cell>
          <cell r="M420">
            <v>1.4793461998998557E-2</v>
          </cell>
          <cell r="N420">
            <v>1.7437169205997326E-2</v>
          </cell>
          <cell r="O420">
            <v>2.9311894471418863E-3</v>
          </cell>
          <cell r="P420">
            <v>6.9626087427133831E-2</v>
          </cell>
          <cell r="Q420">
            <v>1.2109637283158475E-2</v>
          </cell>
          <cell r="R420">
            <v>1.9440307436806165E-4</v>
          </cell>
          <cell r="S420">
            <v>4.4410906591403789E-4</v>
          </cell>
          <cell r="T420">
            <v>9.1369376863059448E-5</v>
          </cell>
        </row>
        <row r="421">
          <cell r="A421" t="str">
            <v>REVSALES_FXNL BULKTRAN</v>
          </cell>
          <cell r="B421">
            <v>-2.2935258810248492E-3</v>
          </cell>
          <cell r="C421">
            <v>-9.7116249696589264E-3</v>
          </cell>
          <cell r="D421">
            <v>7.4665036289389513E-4</v>
          </cell>
          <cell r="E421">
            <v>3.3451374492122284E-3</v>
          </cell>
          <cell r="F421">
            <v>2.3800865075516869E-5</v>
          </cell>
          <cell r="G421">
            <v>2.2895840569877173E-6</v>
          </cell>
          <cell r="H421">
            <v>1.7986800523624722E-3</v>
          </cell>
          <cell r="I421">
            <v>-2.4842523509511144E-4</v>
          </cell>
          <cell r="J421">
            <v>2.245612939343108E-4</v>
          </cell>
          <cell r="K421">
            <v>9.277362759034816E-6</v>
          </cell>
          <cell r="L421">
            <v>4.4287014522458687E-5</v>
          </cell>
          <cell r="M421">
            <v>5.818466735130752E-5</v>
          </cell>
          <cell r="N421">
            <v>1.3872204512445938E-3</v>
          </cell>
          <cell r="O421">
            <v>-2.7900300755301718E-4</v>
          </cell>
          <cell r="P421">
            <v>-6.6339712937225112E-4</v>
          </cell>
          <cell r="Q421">
            <v>9.331841217808508E-4</v>
          </cell>
          <cell r="R421">
            <v>1.699665779754386E-5</v>
          </cell>
          <cell r="S421">
            <v>1.404558081991214E-5</v>
          </cell>
          <cell r="T421">
            <v>4.6089968433453285E-6</v>
          </cell>
        </row>
        <row r="422">
          <cell r="A422" t="str">
            <v>REVSALES_FXNL SUBTRAN</v>
          </cell>
          <cell r="B422">
            <v>-6.7586351406544859E-4</v>
          </cell>
          <cell r="C422">
            <v>-2.4301881564377627E-3</v>
          </cell>
          <cell r="D422">
            <v>1.8231972860590487E-4</v>
          </cell>
          <cell r="E422">
            <v>8.1893402301580118E-4</v>
          </cell>
          <cell r="F422">
            <v>5.8895294222940131E-6</v>
          </cell>
          <cell r="G422">
            <v>7.6370968767690318E-7</v>
          </cell>
          <cell r="H422">
            <v>4.4826433982401851E-4</v>
          </cell>
          <cell r="I422">
            <v>-6.1772413524400666E-5</v>
          </cell>
          <cell r="J422">
            <v>7.3789041042810217E-5</v>
          </cell>
          <cell r="K422">
            <v>0</v>
          </cell>
          <cell r="L422">
            <v>1.067024386814776E-5</v>
          </cell>
          <cell r="M422">
            <v>1.4711756153731267E-5</v>
          </cell>
          <cell r="N422">
            <v>4.6986192762072472E-4</v>
          </cell>
          <cell r="O422">
            <v>0</v>
          </cell>
          <cell r="P422">
            <v>-2.1344324417009753E-4</v>
          </cell>
          <cell r="Q422">
            <v>0</v>
          </cell>
          <cell r="R422">
            <v>4.3360008257028573E-6</v>
          </cell>
          <cell r="S422">
            <v>0</v>
          </cell>
          <cell r="T422">
            <v>0</v>
          </cell>
        </row>
        <row r="423">
          <cell r="A423" t="str">
            <v>REVSALES_FXNL DISTPRI</v>
          </cell>
          <cell r="B423">
            <v>0.14231548610594277</v>
          </cell>
          <cell r="C423">
            <v>8.4348193275778319E-2</v>
          </cell>
          <cell r="D423">
            <v>5.4243736588817613E-3</v>
          </cell>
          <cell r="E423">
            <v>2.0433057008326903E-2</v>
          </cell>
          <cell r="F423">
            <v>3.1466676020826294E-4</v>
          </cell>
          <cell r="G423">
            <v>0</v>
          </cell>
          <cell r="H423">
            <v>1.978814159530165E-2</v>
          </cell>
          <cell r="I423">
            <v>2.8844572067815541E-3</v>
          </cell>
          <cell r="J423">
            <v>0</v>
          </cell>
          <cell r="K423">
            <v>0</v>
          </cell>
          <cell r="L423">
            <v>6.9025777373260793E-4</v>
          </cell>
          <cell r="M423">
            <v>8.3080117175470102E-3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1.2432710938472036E-4</v>
          </cell>
          <cell r="S423">
            <v>0</v>
          </cell>
          <cell r="T423">
            <v>0</v>
          </cell>
        </row>
        <row r="424">
          <cell r="A424" t="str">
            <v>REVSALES_FXNL DISTSEC</v>
          </cell>
          <cell r="B424">
            <v>6.0568539954241662E-2</v>
          </cell>
          <cell r="C424">
            <v>3.9187612830984986E-2</v>
          </cell>
          <cell r="D424">
            <v>3.4218132036732481E-3</v>
          </cell>
          <cell r="E424">
            <v>9.0840222712397847E-3</v>
          </cell>
          <cell r="F424">
            <v>0</v>
          </cell>
          <cell r="G424">
            <v>0</v>
          </cell>
          <cell r="H424">
            <v>7.6705765295019867E-3</v>
          </cell>
          <cell r="I424">
            <v>0</v>
          </cell>
          <cell r="J424">
            <v>0</v>
          </cell>
          <cell r="K424">
            <v>0</v>
          </cell>
          <cell r="L424">
            <v>2.2065812579171872E-4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4.170730507202044E-5</v>
          </cell>
          <cell r="S424">
            <v>7.4672398726051588E-4</v>
          </cell>
          <cell r="T424">
            <v>1.9542570071740377E-4</v>
          </cell>
        </row>
        <row r="425">
          <cell r="A425" t="str">
            <v>REVSALES_FXNL ENERGY</v>
          </cell>
          <cell r="B425">
            <v>0.40451766792390254</v>
          </cell>
          <cell r="C425">
            <v>0.13846492948811395</v>
          </cell>
          <cell r="D425">
            <v>9.3164545778857567E-3</v>
          </cell>
          <cell r="E425">
            <v>3.3186243521284117E-2</v>
          </cell>
          <cell r="F425">
            <v>5.9368966934089868E-4</v>
          </cell>
          <cell r="G425">
            <v>6.2282603197274069E-5</v>
          </cell>
          <cell r="H425">
            <v>3.6625596609434513E-2</v>
          </cell>
          <cell r="I425">
            <v>6.5450550511894998E-3</v>
          </cell>
          <cell r="J425">
            <v>2.1633592849612322E-3</v>
          </cell>
          <cell r="K425">
            <v>4.4028789425745449E-5</v>
          </cell>
          <cell r="L425">
            <v>1.4680427826531143E-3</v>
          </cell>
          <cell r="M425">
            <v>2.0669036982640474E-2</v>
          </cell>
          <cell r="N425">
            <v>2.1587119273900311E-2</v>
          </cell>
          <cell r="O425">
            <v>3.8203608613235338E-3</v>
          </cell>
          <cell r="P425">
            <v>0.10833395832549178</v>
          </cell>
          <cell r="Q425">
            <v>1.8555173429422929E-2</v>
          </cell>
          <cell r="R425">
            <v>2.5592853504099382E-4</v>
          </cell>
          <cell r="S425">
            <v>2.2805064737787149E-3</v>
          </cell>
          <cell r="T425">
            <v>5.4590166481778199E-4</v>
          </cell>
        </row>
        <row r="426">
          <cell r="A426" t="str">
            <v>REVSALES_FXNL CUSTOMER</v>
          </cell>
          <cell r="B426">
            <v>4.5911563934630126E-2</v>
          </cell>
          <cell r="C426">
            <v>2.2618220271938331E-2</v>
          </cell>
          <cell r="D426">
            <v>6.3609539463201567E-3</v>
          </cell>
          <cell r="E426">
            <v>2.0419209775352403E-3</v>
          </cell>
          <cell r="F426">
            <v>4.3680984168088604E-4</v>
          </cell>
          <cell r="G426">
            <v>1.0603093770925809E-4</v>
          </cell>
          <cell r="H426">
            <v>5.2226337321435083E-4</v>
          </cell>
          <cell r="I426">
            <v>1.0490792662795036E-4</v>
          </cell>
          <cell r="J426">
            <v>3.2523950726102865E-4</v>
          </cell>
          <cell r="K426">
            <v>3.1636797141003955E-5</v>
          </cell>
          <cell r="L426">
            <v>4.0314614329543835E-6</v>
          </cell>
          <cell r="M426">
            <v>6.6683062822263991E-5</v>
          </cell>
          <cell r="N426">
            <v>3.8852789671840965E-4</v>
          </cell>
          <cell r="O426">
            <v>6.382318103830837E-5</v>
          </cell>
          <cell r="P426">
            <v>1.5351474839465237E-4</v>
          </cell>
          <cell r="Q426">
            <v>4.4444534962028977E-5</v>
          </cell>
          <cell r="R426">
            <v>2.9828214320765615E-6</v>
          </cell>
          <cell r="S426">
            <v>1.0895451580043694E-2</v>
          </cell>
          <cell r="T426">
            <v>1.7441210683575359E-3</v>
          </cell>
        </row>
        <row r="427">
          <cell r="A427" t="str">
            <v>REVSALES_FXNL TOTAL</v>
          </cell>
          <cell r="B427">
            <v>1.0000000000000002</v>
          </cell>
          <cell r="C427">
            <v>0.41967784042568174</v>
          </cell>
          <cell r="D427">
            <v>3.4202197693859258E-2</v>
          </cell>
          <cell r="E427">
            <v>0.10222259336636046</v>
          </cell>
          <cell r="F427">
            <v>1.8711093887577935E-3</v>
          </cell>
          <cell r="G427">
            <v>2.2097551199888227E-4</v>
          </cell>
          <cell r="H427">
            <v>0.10034120730776341</v>
          </cell>
          <cell r="I427">
            <v>1.4795623035823808E-2</v>
          </cell>
          <cell r="J427">
            <v>4.7830831309735164E-3</v>
          </cell>
          <cell r="K427">
            <v>1.2129759812194093E-4</v>
          </cell>
          <cell r="L427">
            <v>3.5656086215743879E-3</v>
          </cell>
          <cell r="M427">
            <v>4.3910090185513354E-2</v>
          </cell>
          <cell r="N427">
            <v>4.1269898755481364E-2</v>
          </cell>
          <cell r="O427">
            <v>6.5363704819507108E-3</v>
          </cell>
          <cell r="P427">
            <v>0.17723672012747799</v>
          </cell>
          <cell r="Q427">
            <v>3.1642439369324281E-2</v>
          </cell>
          <cell r="R427">
            <v>6.4068150392111972E-4</v>
          </cell>
          <cell r="S427">
            <v>1.4380836687816876E-2</v>
          </cell>
          <cell r="T427">
            <v>2.5814268075991264E-3</v>
          </cell>
        </row>
        <row r="429">
          <cell r="A429" t="str">
            <v>REVYEC PRODUCTION</v>
          </cell>
          <cell r="B429">
            <v>1</v>
          </cell>
          <cell r="C429">
            <v>4.2335516597312983</v>
          </cell>
          <cell r="D429">
            <v>-0.19016429562195483</v>
          </cell>
          <cell r="E429">
            <v>-0.55197019544218606</v>
          </cell>
          <cell r="F429">
            <v>9.9508765604578844E-2</v>
          </cell>
          <cell r="G429">
            <v>1.005002478705665E-2</v>
          </cell>
          <cell r="H429">
            <v>-1.5011366993655515</v>
          </cell>
          <cell r="I429">
            <v>-4.5350824482601491</v>
          </cell>
          <cell r="J429">
            <v>0.53280654578594999</v>
          </cell>
          <cell r="K429">
            <v>0</v>
          </cell>
          <cell r="L429">
            <v>0.19766300619426042</v>
          </cell>
          <cell r="M429">
            <v>8.7631008357494454E-5</v>
          </cell>
          <cell r="N429">
            <v>0.36433468034711897</v>
          </cell>
          <cell r="O429">
            <v>-0.82289522836640783</v>
          </cell>
          <cell r="P429">
            <v>-2.6892779705659962</v>
          </cell>
          <cell r="Q429">
            <v>3.3718659395796715</v>
          </cell>
          <cell r="R429">
            <v>-5.0074861918568258E-6</v>
          </cell>
          <cell r="S429">
            <v>2.3491294485255456</v>
          </cell>
          <cell r="T429">
            <v>0.13153414354459916</v>
          </cell>
        </row>
        <row r="430">
          <cell r="A430" t="str">
            <v>REVYEC BULKTRAN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REVYEC SUBTRAN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REVYEC DISTPRI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REVYEC DISTSEC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REVYEC ENERGY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REVYEC CUSTOMER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REVYEC TOTAL</v>
          </cell>
          <cell r="B436">
            <v>1</v>
          </cell>
          <cell r="C436">
            <v>4.2335516597312983</v>
          </cell>
          <cell r="D436">
            <v>-0.19016429562195483</v>
          </cell>
          <cell r="E436">
            <v>-0.55197019544218606</v>
          </cell>
          <cell r="F436">
            <v>9.9508765604578844E-2</v>
          </cell>
          <cell r="G436">
            <v>1.005002478705665E-2</v>
          </cell>
          <cell r="H436">
            <v>-1.5011366993655515</v>
          </cell>
          <cell r="I436">
            <v>-4.5350824482601491</v>
          </cell>
          <cell r="J436">
            <v>0.53280654578594999</v>
          </cell>
          <cell r="K436">
            <v>0</v>
          </cell>
          <cell r="L436">
            <v>0.19766300619426042</v>
          </cell>
          <cell r="M436">
            <v>8.7631008357494454E-5</v>
          </cell>
          <cell r="N436">
            <v>0.36433468034711897</v>
          </cell>
          <cell r="O436">
            <v>-0.82289522836640783</v>
          </cell>
          <cell r="P436">
            <v>-2.6892779705659962</v>
          </cell>
          <cell r="Q436">
            <v>3.3718659395796715</v>
          </cell>
          <cell r="R436">
            <v>-5.0074861918568258E-6</v>
          </cell>
          <cell r="S436">
            <v>2.3491294485255456</v>
          </cell>
          <cell r="T436">
            <v>0.13153414354459916</v>
          </cell>
        </row>
        <row r="438">
          <cell r="A438" t="str">
            <v>REVYEC_FXNL PRODUCTION</v>
          </cell>
          <cell r="B438">
            <v>-0.54270747874238146</v>
          </cell>
          <cell r="C438">
            <v>1.4849050818734737</v>
          </cell>
          <cell r="D438">
            <v>-4.864797467471501E-2</v>
          </cell>
          <cell r="E438">
            <v>-0.17988133568933262</v>
          </cell>
          <cell r="F438">
            <v>2.6391560105100843E-2</v>
          </cell>
          <cell r="G438">
            <v>2.2562157792391786E-3</v>
          </cell>
          <cell r="H438">
            <v>-0.50098652379252839</v>
          </cell>
          <cell r="I438">
            <v>-1.7077185974456617</v>
          </cell>
          <cell r="J438">
            <v>0.22235726086163723</v>
          </cell>
          <cell r="K438">
            <v>0</v>
          </cell>
          <cell r="L438">
            <v>6.2513004170138414E-2</v>
          </cell>
          <cell r="M438">
            <v>2.9523191289144997E-5</v>
          </cell>
          <cell r="N438">
            <v>0.15393702578400142</v>
          </cell>
          <cell r="O438">
            <v>-0.3690215871562979</v>
          </cell>
          <cell r="P438">
            <v>-1.0564622441659799</v>
          </cell>
          <cell r="Q438">
            <v>1.2904211656744382</v>
          </cell>
          <cell r="R438">
            <v>-1.5194300203684939E-6</v>
          </cell>
          <cell r="S438">
            <v>7.2545826626323751E-2</v>
          </cell>
          <cell r="T438">
            <v>4.6556395465125891E-3</v>
          </cell>
        </row>
        <row r="439">
          <cell r="A439" t="str">
            <v>REVYEC_FXNL BULKTRAN</v>
          </cell>
          <cell r="B439">
            <v>0.11730396359326099</v>
          </cell>
          <cell r="C439">
            <v>-9.7967207340003012E-2</v>
          </cell>
          <cell r="D439">
            <v>-4.1513776865013292E-3</v>
          </cell>
          <cell r="E439">
            <v>-1.8062701315013502E-2</v>
          </cell>
          <cell r="F439">
            <v>1.2657703062236053E-3</v>
          </cell>
          <cell r="G439">
            <v>1.0413088905929394E-4</v>
          </cell>
          <cell r="H439">
            <v>-2.6908831470768581E-2</v>
          </cell>
          <cell r="I439">
            <v>7.6146095413278506E-2</v>
          </cell>
          <cell r="J439">
            <v>2.5014770611777194E-2</v>
          </cell>
          <cell r="K439">
            <v>0</v>
          </cell>
          <cell r="L439">
            <v>2.4550940259990685E-3</v>
          </cell>
          <cell r="M439">
            <v>1.1611866542288803E-7</v>
          </cell>
          <cell r="N439">
            <v>1.2246517072156798E-2</v>
          </cell>
          <cell r="O439">
            <v>3.5125035254540207E-2</v>
          </cell>
          <cell r="P439">
            <v>1.0065968747753432E-2</v>
          </cell>
          <cell r="Q439">
            <v>9.9441503825392769E-2</v>
          </cell>
          <cell r="R439">
            <v>-1.328437432765271E-7</v>
          </cell>
          <cell r="S439">
            <v>2.294364941481723E-3</v>
          </cell>
          <cell r="T439">
            <v>2.348470429626579E-4</v>
          </cell>
        </row>
        <row r="440">
          <cell r="A440" t="str">
            <v>REVYEC_FXNL SUBTRAN</v>
          </cell>
          <cell r="B440">
            <v>-1.1767540211040945E-3</v>
          </cell>
          <cell r="C440">
            <v>-2.4514820922426885E-2</v>
          </cell>
          <cell r="D440">
            <v>-1.0136980985450746E-3</v>
          </cell>
          <cell r="E440">
            <v>-4.4219888955296365E-3</v>
          </cell>
          <cell r="F440">
            <v>3.132151472947306E-4</v>
          </cell>
          <cell r="G440">
            <v>3.4733718781052054E-5</v>
          </cell>
          <cell r="H440">
            <v>-6.7061785440032497E-3</v>
          </cell>
          <cell r="I440">
            <v>1.8934179904616582E-2</v>
          </cell>
          <cell r="J440">
            <v>8.2196530978702505E-3</v>
          </cell>
          <cell r="K440">
            <v>0</v>
          </cell>
          <cell r="L440">
            <v>5.9151541956746934E-4</v>
          </cell>
          <cell r="M440">
            <v>2.9360131601059091E-8</v>
          </cell>
          <cell r="N440">
            <v>4.1479867983500026E-3</v>
          </cell>
          <cell r="O440">
            <v>0</v>
          </cell>
          <cell r="P440">
            <v>3.2386528824271026E-3</v>
          </cell>
          <cell r="Q440">
            <v>0</v>
          </cell>
          <cell r="R440">
            <v>-3.3889638033408996E-8</v>
          </cell>
          <cell r="S440">
            <v>0</v>
          </cell>
          <cell r="T440">
            <v>0</v>
          </cell>
        </row>
        <row r="441">
          <cell r="A441" t="str">
            <v>REVYEC_FXNL DISTPRI</v>
          </cell>
          <cell r="B441">
            <v>-0.41477046176046711</v>
          </cell>
          <cell r="C441">
            <v>0.85087273913677852</v>
          </cell>
          <cell r="D441">
            <v>-3.0159529667204334E-2</v>
          </cell>
          <cell r="E441">
            <v>-0.11033214966427426</v>
          </cell>
          <cell r="F441">
            <v>1.6734511126526908E-2</v>
          </cell>
          <cell r="G441">
            <v>0</v>
          </cell>
          <cell r="H441">
            <v>-0.29603695588234208</v>
          </cell>
          <cell r="I441">
            <v>-0.88412980106073424</v>
          </cell>
          <cell r="J441">
            <v>0</v>
          </cell>
          <cell r="K441">
            <v>0</v>
          </cell>
          <cell r="L441">
            <v>3.826511574472824E-2</v>
          </cell>
          <cell r="M441">
            <v>1.6580231130901114E-5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-9.7172507666790735E-7</v>
          </cell>
          <cell r="S441">
            <v>0</v>
          </cell>
          <cell r="T441">
            <v>0</v>
          </cell>
        </row>
        <row r="442">
          <cell r="A442" t="str">
            <v>REVYEC_FXNL DISTSEC</v>
          </cell>
          <cell r="B442">
            <v>0.35664757002313602</v>
          </cell>
          <cell r="C442">
            <v>0.39530984808072744</v>
          </cell>
          <cell r="D442">
            <v>-1.9025289060394423E-2</v>
          </cell>
          <cell r="E442">
            <v>-4.9050893577773827E-2</v>
          </cell>
          <cell r="F442">
            <v>0</v>
          </cell>
          <cell r="G442">
            <v>0</v>
          </cell>
          <cell r="H442">
            <v>-0.11475428931615608</v>
          </cell>
          <cell r="I442">
            <v>0</v>
          </cell>
          <cell r="J442">
            <v>0</v>
          </cell>
          <cell r="K442">
            <v>0</v>
          </cell>
          <cell r="L442">
            <v>1.2232399322033231E-2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-3.2597905975043698E-7</v>
          </cell>
          <cell r="S442">
            <v>0.12197839016419469</v>
          </cell>
          <cell r="T442">
            <v>9.9577303895647205E-3</v>
          </cell>
        </row>
        <row r="443">
          <cell r="A443" t="str">
            <v>REVYEC_FXNL ENERGY</v>
          </cell>
          <cell r="B443">
            <v>-0.5880637920464854</v>
          </cell>
          <cell r="C443">
            <v>1.3967819493504767</v>
          </cell>
          <cell r="D443">
            <v>-5.1799508275916104E-2</v>
          </cell>
          <cell r="E443">
            <v>-0.1791953884087549</v>
          </cell>
          <cell r="F443">
            <v>3.1573421897863552E-2</v>
          </cell>
          <cell r="G443">
            <v>2.8326292821902557E-3</v>
          </cell>
          <cell r="H443">
            <v>-0.54793069250151283</v>
          </cell>
          <cell r="I443">
            <v>-2.006158457381463</v>
          </cell>
          <cell r="J443">
            <v>0.24098514626475953</v>
          </cell>
          <cell r="K443">
            <v>0</v>
          </cell>
          <cell r="L443">
            <v>8.1382389498731458E-2</v>
          </cell>
          <cell r="M443">
            <v>4.1249028296568828E-5</v>
          </cell>
          <cell r="N443">
            <v>0.19057318863005449</v>
          </cell>
          <cell r="O443">
            <v>-0.48096366815528097</v>
          </cell>
          <cell r="P443">
            <v>-1.6437910122654753</v>
          </cell>
          <cell r="Q443">
            <v>1.977267193575442</v>
          </cell>
          <cell r="R443">
            <v>-2.0003052959645092E-6</v>
          </cell>
          <cell r="S443">
            <v>0.37252386849266111</v>
          </cell>
          <cell r="T443">
            <v>2.7815899226738203E-2</v>
          </cell>
        </row>
        <row r="444">
          <cell r="A444" t="str">
            <v>REVYEC_FXNL CUSTOMER</v>
          </cell>
          <cell r="B444">
            <v>2.0727669529540433</v>
          </cell>
          <cell r="C444">
            <v>0.22816406955227217</v>
          </cell>
          <cell r="D444">
            <v>-3.5366918158678609E-2</v>
          </cell>
          <cell r="E444">
            <v>-1.1025737891507329E-2</v>
          </cell>
          <cell r="F444">
            <v>2.3230287021569217E-2</v>
          </cell>
          <cell r="G444">
            <v>4.8223151177868686E-3</v>
          </cell>
          <cell r="H444">
            <v>-7.8132278582405748E-3</v>
          </cell>
          <cell r="I444">
            <v>-3.2155867690183478E-2</v>
          </cell>
          <cell r="J444">
            <v>3.622971494990572E-2</v>
          </cell>
          <cell r="K444">
            <v>0</v>
          </cell>
          <cell r="L444">
            <v>2.2348801306244526E-4</v>
          </cell>
          <cell r="M444">
            <v>1.3307884385555215E-7</v>
          </cell>
          <cell r="N444">
            <v>3.4299620625562926E-3</v>
          </cell>
          <cell r="O444">
            <v>-8.0350083093691741E-3</v>
          </cell>
          <cell r="P444">
            <v>-2.329335764720658E-3</v>
          </cell>
          <cell r="Q444">
            <v>4.7360765043988982E-3</v>
          </cell>
          <cell r="R444">
            <v>-2.3313357795540401E-8</v>
          </cell>
          <cell r="S444">
            <v>1.7797869983008843</v>
          </cell>
          <cell r="T444">
            <v>8.8870027338820989E-2</v>
          </cell>
        </row>
        <row r="445">
          <cell r="A445" t="str">
            <v>REVYEC_FXNL TOTAL</v>
          </cell>
          <cell r="B445">
            <v>1</v>
          </cell>
          <cell r="C445">
            <v>4.2335516597312983</v>
          </cell>
          <cell r="D445">
            <v>-0.19016429562195483</v>
          </cell>
          <cell r="E445">
            <v>-0.55197019544218606</v>
          </cell>
          <cell r="F445">
            <v>9.9508765604578844E-2</v>
          </cell>
          <cell r="G445">
            <v>1.005002478705665E-2</v>
          </cell>
          <cell r="H445">
            <v>-1.5011366993655515</v>
          </cell>
          <cell r="I445">
            <v>-4.5350824482601491</v>
          </cell>
          <cell r="J445">
            <v>0.53280654578594999</v>
          </cell>
          <cell r="K445">
            <v>0</v>
          </cell>
          <cell r="L445">
            <v>0.19766300619426042</v>
          </cell>
          <cell r="M445">
            <v>8.7631008357494454E-5</v>
          </cell>
          <cell r="N445">
            <v>0.36433468034711897</v>
          </cell>
          <cell r="O445">
            <v>-0.82289522836640783</v>
          </cell>
          <cell r="P445">
            <v>-2.6892779705659962</v>
          </cell>
          <cell r="Q445">
            <v>3.3718659395796715</v>
          </cell>
          <cell r="R445">
            <v>-5.0074861918568258E-6</v>
          </cell>
          <cell r="S445">
            <v>2.3491294485255456</v>
          </cell>
          <cell r="T445">
            <v>0.13153414354459916</v>
          </cell>
        </row>
        <row r="447">
          <cell r="A447" t="str">
            <v>REVYEC_EXP_OM PRODUCTION</v>
          </cell>
          <cell r="B447">
            <v>-0.70072779088373682</v>
          </cell>
          <cell r="C447">
            <v>2.1095287998775429</v>
          </cell>
          <cell r="D447">
            <v>-7.0867822620010679E-2</v>
          </cell>
          <cell r="E447">
            <v>-0.25638944218999371</v>
          </cell>
          <cell r="F447">
            <v>4.2484804497903463E-2</v>
          </cell>
          <cell r="G447">
            <v>4.0146389016238503E-3</v>
          </cell>
          <cell r="H447">
            <v>-0.70045553745985556</v>
          </cell>
          <cell r="I447">
            <v>-2.2230902162552466</v>
          </cell>
          <cell r="J447">
            <v>0.2971022585816121</v>
          </cell>
          <cell r="K447">
            <v>0</v>
          </cell>
          <cell r="L447">
            <v>8.6365925753029357E-2</v>
          </cell>
          <cell r="M447">
            <v>3.9417735789792754E-5</v>
          </cell>
          <cell r="N447">
            <v>0.19279880524694729</v>
          </cell>
          <cell r="O447">
            <v>-0.45302113976786829</v>
          </cell>
          <cell r="P447">
            <v>-1.3248069804444895</v>
          </cell>
          <cell r="Q447">
            <v>1.5386358879595399</v>
          </cell>
          <cell r="R447">
            <v>-2.0603408429901152E-6</v>
          </cell>
          <cell r="S447">
            <v>5.4003799734606582E-2</v>
          </cell>
          <cell r="T447">
            <v>2.9310699059754051E-3</v>
          </cell>
        </row>
        <row r="448">
          <cell r="A448" t="str">
            <v>REVYEC_EXP_OM BULKTRAN</v>
          </cell>
          <cell r="B448">
            <v>0.16553376769912279</v>
          </cell>
          <cell r="C448">
            <v>-0.4983409187961747</v>
          </cell>
          <cell r="D448">
            <v>1.6726427405366492E-2</v>
          </cell>
          <cell r="E448">
            <v>6.0514994961204029E-2</v>
          </cell>
          <cell r="F448">
            <v>-1.0031270971499365E-2</v>
          </cell>
          <cell r="G448">
            <v>-9.4805478539736112E-4</v>
          </cell>
          <cell r="H448">
            <v>0.16535716219658483</v>
          </cell>
          <cell r="I448">
            <v>0.52501357245751912</v>
          </cell>
          <cell r="J448">
            <v>-7.0127227323490277E-2</v>
          </cell>
          <cell r="K448">
            <v>0</v>
          </cell>
          <cell r="L448">
            <v>-2.0387252879622161E-2</v>
          </cell>
          <cell r="M448">
            <v>-9.3054702718113046E-6</v>
          </cell>
          <cell r="N448">
            <v>-4.5504322145259339E-2</v>
          </cell>
          <cell r="O448">
            <v>0.10698337330009002</v>
          </cell>
          <cell r="P448">
            <v>0.31272128619306233</v>
          </cell>
          <cell r="Q448">
            <v>-0.36299485491676375</v>
          </cell>
          <cell r="R448">
            <v>4.8619717560238645E-7</v>
          </cell>
          <cell r="S448">
            <v>-1.2749182870481034E-2</v>
          </cell>
          <cell r="T448">
            <v>-6.9114485291987317E-4</v>
          </cell>
        </row>
        <row r="449">
          <cell r="A449" t="str">
            <v>REVYEC_EXP_OM SUBTRAN</v>
          </cell>
          <cell r="B449">
            <v>0.12111271469644978</v>
          </cell>
          <cell r="C449">
            <v>-0.12464815802301223</v>
          </cell>
          <cell r="D449">
            <v>4.0745302638177591E-3</v>
          </cell>
          <cell r="E449">
            <v>1.4781926961001115E-2</v>
          </cell>
          <cell r="F449">
            <v>-2.4692894547793517E-3</v>
          </cell>
          <cell r="G449">
            <v>-3.1414457887533859E-4</v>
          </cell>
          <cell r="H449">
            <v>4.1095699276180425E-2</v>
          </cell>
          <cell r="I449">
            <v>0.13067652022611703</v>
          </cell>
          <cell r="J449">
            <v>-2.2996469890619601E-2</v>
          </cell>
          <cell r="K449">
            <v>0</v>
          </cell>
          <cell r="L449">
            <v>-4.8979916680506478E-3</v>
          </cell>
          <cell r="M449">
            <v>-2.3097193738091803E-6</v>
          </cell>
          <cell r="N449">
            <v>-1.5376520798029819E-2</v>
          </cell>
          <cell r="O449">
            <v>0</v>
          </cell>
          <cell r="P449">
            <v>0.10118879834131864</v>
          </cell>
          <cell r="Q449">
            <v>0</v>
          </cell>
          <cell r="R449">
            <v>1.2376075562096716E-7</v>
          </cell>
          <cell r="S449">
            <v>0</v>
          </cell>
          <cell r="T449">
            <v>0</v>
          </cell>
        </row>
        <row r="450">
          <cell r="A450" t="str">
            <v>REVYEC_EXP_OM DISTPRI</v>
          </cell>
          <cell r="B450">
            <v>-0.24250514962975972</v>
          </cell>
          <cell r="C450">
            <v>0.6349402468031593</v>
          </cell>
          <cell r="D450">
            <v>-2.0618463167128141E-2</v>
          </cell>
          <cell r="E450">
            <v>-7.1547907172282876E-2</v>
          </cell>
          <cell r="F450">
            <v>1.1857661136542012E-2</v>
          </cell>
          <cell r="G450">
            <v>0</v>
          </cell>
          <cell r="H450">
            <v>-0.19699910045980035</v>
          </cell>
          <cell r="I450">
            <v>-0.62537595702289261</v>
          </cell>
          <cell r="J450">
            <v>0</v>
          </cell>
          <cell r="K450">
            <v>0</v>
          </cell>
          <cell r="L450">
            <v>2.5228053865415483E-2</v>
          </cell>
          <cell r="M450">
            <v>1.0926285713725489E-5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-6.0989848624073109E-7</v>
          </cell>
          <cell r="S450">
            <v>0</v>
          </cell>
          <cell r="T450">
            <v>0</v>
          </cell>
        </row>
        <row r="451">
          <cell r="A451" t="str">
            <v>REVYEC_EXP_OM DISTSEC</v>
          </cell>
          <cell r="B451">
            <v>0.31146337090563597</v>
          </cell>
          <cell r="C451">
            <v>0.27365093419023817</v>
          </cell>
          <cell r="D451">
            <v>-1.1475594240201059E-2</v>
          </cell>
          <cell r="E451">
            <v>-2.7961214294824371E-2</v>
          </cell>
          <cell r="F451">
            <v>0</v>
          </cell>
          <cell r="G451">
            <v>0</v>
          </cell>
          <cell r="H451">
            <v>-6.8002720228057423E-2</v>
          </cell>
          <cell r="I451">
            <v>0</v>
          </cell>
          <cell r="J451">
            <v>0</v>
          </cell>
          <cell r="K451">
            <v>0</v>
          </cell>
          <cell r="L451">
            <v>7.2238359969868139E-3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-1.8048486475094865E-7</v>
          </cell>
          <cell r="S451">
            <v>0.13134266185574128</v>
          </cell>
          <cell r="T451">
            <v>6.6856481106172582E-3</v>
          </cell>
        </row>
        <row r="452">
          <cell r="A452" t="str">
            <v>REVYEC_EXP_OM ENERGY</v>
          </cell>
          <cell r="B452">
            <v>-8.1826574768019938E-2</v>
          </cell>
          <cell r="C452">
            <v>1.59825916018697</v>
          </cell>
          <cell r="D452">
            <v>-7.7305441560612628E-2</v>
          </cell>
          <cell r="E452">
            <v>-0.26212910950466112</v>
          </cell>
          <cell r="F452">
            <v>4.3569564969497321E-2</v>
          </cell>
          <cell r="G452">
            <v>4.1890317143957823E-3</v>
          </cell>
          <cell r="H452">
            <v>-0.73691669153644435</v>
          </cell>
          <cell r="I452">
            <v>-2.3209996904556638</v>
          </cell>
          <cell r="J452">
            <v>0.31187658457542655</v>
          </cell>
          <cell r="K452">
            <v>0</v>
          </cell>
          <cell r="L452">
            <v>0.10398023152977118</v>
          </cell>
          <cell r="M452">
            <v>4.8820677973334263E-5</v>
          </cell>
          <cell r="N452">
            <v>0.23080964032101745</v>
          </cell>
          <cell r="O452">
            <v>-0.47195706896713796</v>
          </cell>
          <cell r="P452">
            <v>-1.7771464178394816</v>
          </cell>
          <cell r="Q452">
            <v>2.1941553216983878</v>
          </cell>
          <cell r="R452">
            <v>-2.7481381372434247E-6</v>
          </cell>
          <cell r="S452">
            <v>1.024797215491686</v>
          </cell>
          <cell r="T452">
            <v>5.2945022068993854E-2</v>
          </cell>
        </row>
        <row r="453">
          <cell r="A453" t="str">
            <v>REVYEC_EXP_OM CUSTOMER</v>
          </cell>
          <cell r="B453">
            <v>1.4269496619803068</v>
          </cell>
          <cell r="C453">
            <v>0.24016159549257554</v>
          </cell>
          <cell r="D453">
            <v>-3.0697931703186604E-2</v>
          </cell>
          <cell r="E453">
            <v>-9.239444202629123E-3</v>
          </cell>
          <cell r="F453">
            <v>1.4097295426914761E-2</v>
          </cell>
          <cell r="G453">
            <v>3.1085535353097176E-3</v>
          </cell>
          <cell r="H453">
            <v>-5.2155111541594881E-3</v>
          </cell>
          <cell r="I453">
            <v>-2.1306677209982468E-2</v>
          </cell>
          <cell r="J453">
            <v>1.6951399843021173E-2</v>
          </cell>
          <cell r="K453">
            <v>0</v>
          </cell>
          <cell r="L453">
            <v>1.5020359673036053E-4</v>
          </cell>
          <cell r="M453">
            <v>8.1498526262426367E-8</v>
          </cell>
          <cell r="N453">
            <v>1.6070777224433156E-3</v>
          </cell>
          <cell r="O453">
            <v>-4.9003929314917118E-3</v>
          </cell>
          <cell r="P453">
            <v>-1.2346568164049376E-3</v>
          </cell>
          <cell r="Q453">
            <v>2.0695848385068626E-3</v>
          </cell>
          <cell r="R453">
            <v>-1.8581791854958535E-8</v>
          </cell>
          <cell r="S453">
            <v>1.1517349543139925</v>
          </cell>
          <cell r="T453">
            <v>6.9663548311932472E-2</v>
          </cell>
        </row>
        <row r="454">
          <cell r="A454" t="str">
            <v>REVYEC_EXP_OM TOTAL</v>
          </cell>
          <cell r="B454">
            <v>1.0000000000000009</v>
          </cell>
          <cell r="C454">
            <v>4.2335516597312983</v>
          </cell>
          <cell r="D454">
            <v>-0.19016429562195483</v>
          </cell>
          <cell r="E454">
            <v>-0.55197019544218606</v>
          </cell>
          <cell r="F454">
            <v>9.9508765604578844E-2</v>
          </cell>
          <cell r="G454">
            <v>1.005002478705665E-2</v>
          </cell>
          <cell r="H454">
            <v>-1.5011366993655515</v>
          </cell>
          <cell r="I454">
            <v>-4.5350824482601491</v>
          </cell>
          <cell r="J454">
            <v>0.53280654578594999</v>
          </cell>
          <cell r="K454">
            <v>0</v>
          </cell>
          <cell r="L454">
            <v>0.19766300619426042</v>
          </cell>
          <cell r="M454">
            <v>8.7631008357494454E-5</v>
          </cell>
          <cell r="N454">
            <v>0.36433468034711897</v>
          </cell>
          <cell r="O454">
            <v>-0.82289522836640783</v>
          </cell>
          <cell r="P454">
            <v>-2.6892779705659957</v>
          </cell>
          <cell r="Q454">
            <v>3.3718659395796715</v>
          </cell>
          <cell r="R454">
            <v>-5.0074861918568258E-6</v>
          </cell>
          <cell r="S454">
            <v>2.3491294485255456</v>
          </cell>
          <cell r="T454">
            <v>0.13153414354459916</v>
          </cell>
        </row>
        <row r="456">
          <cell r="A456" t="str">
            <v>TDOMX PRODUCTION</v>
          </cell>
          <cell r="B456">
            <v>0.16947264124142128</v>
          </cell>
          <cell r="C456">
            <v>7.9643292376937971E-2</v>
          </cell>
          <cell r="D456">
            <v>3.4887499345074399E-3</v>
          </cell>
          <cell r="E456">
            <v>1.3140245857598324E-2</v>
          </cell>
          <cell r="F456">
            <v>2.3531632850971011E-4</v>
          </cell>
          <cell r="G456">
            <v>2.4635025504521035E-5</v>
          </cell>
          <cell r="H456">
            <v>1.4229621574598268E-2</v>
          </cell>
          <cell r="I456">
            <v>2.7703689804179838E-3</v>
          </cell>
          <cell r="J456">
            <v>8.1965213202642368E-4</v>
          </cell>
          <cell r="K456">
            <v>1.6180847616791653E-5</v>
          </cell>
          <cell r="L456">
            <v>4.9725278798318207E-4</v>
          </cell>
          <cell r="M456">
            <v>6.8891421401705575E-3</v>
          </cell>
          <cell r="N456">
            <v>7.2999774327788198E-3</v>
          </cell>
          <cell r="O456">
            <v>1.6036251781728135E-3</v>
          </cell>
          <cell r="P456">
            <v>3.3511079255485007E-2</v>
          </cell>
          <cell r="Q456">
            <v>5.1610669622165649E-3</v>
          </cell>
          <cell r="R456">
            <v>7.734295394128788E-5</v>
          </cell>
          <cell r="S456">
            <v>5.2986231931562332E-5</v>
          </cell>
          <cell r="T456">
            <v>1.2105241024050184E-5</v>
          </cell>
        </row>
        <row r="457">
          <cell r="A457" t="str">
            <v>TDOMX BULKTRAN</v>
          </cell>
          <cell r="B457">
            <v>0.11828797599091025</v>
          </cell>
          <cell r="C457">
            <v>5.5589172314249091E-2</v>
          </cell>
          <cell r="D457">
            <v>2.4350666011243014E-3</v>
          </cell>
          <cell r="E457">
            <v>9.1715870782000265E-3</v>
          </cell>
          <cell r="F457">
            <v>1.6424534375063772E-4</v>
          </cell>
          <cell r="G457">
            <v>1.7194676875679806E-5</v>
          </cell>
          <cell r="H457">
            <v>9.9319460819521609E-3</v>
          </cell>
          <cell r="I457">
            <v>1.9336533439330771E-3</v>
          </cell>
          <cell r="J457">
            <v>5.7209819239155738E-4</v>
          </cell>
          <cell r="K457">
            <v>1.1293856638966588E-5</v>
          </cell>
          <cell r="L457">
            <v>3.4707092198189989E-4</v>
          </cell>
          <cell r="M457">
            <v>4.8084615552406373E-3</v>
          </cell>
          <cell r="N457">
            <v>5.0952150682105337E-3</v>
          </cell>
          <cell r="O457">
            <v>1.1192932097158015E-3</v>
          </cell>
          <cell r="P457">
            <v>2.3389956687790491E-2</v>
          </cell>
          <cell r="Q457">
            <v>3.6023051298556216E-3</v>
          </cell>
          <cell r="R457">
            <v>5.3983589397419916E-5</v>
          </cell>
          <cell r="S457">
            <v>3.6983161911313609E-5</v>
          </cell>
          <cell r="T457">
            <v>8.4491776910304873E-6</v>
          </cell>
        </row>
        <row r="458">
          <cell r="A458" t="str">
            <v>TDOMX SUBTRAN</v>
          </cell>
          <cell r="B458">
            <v>3.0501930915895092E-2</v>
          </cell>
          <cell r="C458">
            <v>1.3904292895597657E-2</v>
          </cell>
          <cell r="D458">
            <v>5.9317690739547479E-4</v>
          </cell>
          <cell r="E458">
            <v>2.2403278914915029E-3</v>
          </cell>
          <cell r="F458">
            <v>4.0430423619246246E-5</v>
          </cell>
          <cell r="G458">
            <v>5.6975664348603579E-6</v>
          </cell>
          <cell r="H458">
            <v>2.4683505130688212E-3</v>
          </cell>
          <cell r="I458">
            <v>4.8128787076886576E-4</v>
          </cell>
          <cell r="J458">
            <v>1.8760488341407894E-4</v>
          </cell>
          <cell r="K458">
            <v>0</v>
          </cell>
          <cell r="L458">
            <v>8.3382833923483648E-5</v>
          </cell>
          <cell r="M458">
            <v>1.1935102592333139E-3</v>
          </cell>
          <cell r="N458">
            <v>1.7217376607317209E-3</v>
          </cell>
          <cell r="O458">
            <v>0</v>
          </cell>
          <cell r="P458">
            <v>7.5683898020834873E-3</v>
          </cell>
          <cell r="Q458">
            <v>0</v>
          </cell>
          <cell r="R458">
            <v>1.374140813257674E-5</v>
          </cell>
          <cell r="S458">
            <v>0</v>
          </cell>
          <cell r="T458">
            <v>0</v>
          </cell>
        </row>
        <row r="459">
          <cell r="A459" t="str">
            <v>TDOMX DISTPRI</v>
          </cell>
          <cell r="B459">
            <v>0.46233747263522068</v>
          </cell>
          <cell r="C459">
            <v>0.31152032791590961</v>
          </cell>
          <cell r="D459">
            <v>1.3188902822794902E-2</v>
          </cell>
          <cell r="E459">
            <v>4.764674423955513E-2</v>
          </cell>
          <cell r="F459">
            <v>8.5344272024970129E-4</v>
          </cell>
          <cell r="G459">
            <v>0</v>
          </cell>
          <cell r="H459">
            <v>5.2002223970871994E-2</v>
          </cell>
          <cell r="I459">
            <v>1.012726807419655E-2</v>
          </cell>
          <cell r="J459">
            <v>0</v>
          </cell>
          <cell r="K459">
            <v>0</v>
          </cell>
          <cell r="L459">
            <v>1.8873807013345422E-3</v>
          </cell>
          <cell r="M459">
            <v>2.4813701530417107E-2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2.9748065989113813E-4</v>
          </cell>
          <cell r="S459">
            <v>0</v>
          </cell>
          <cell r="T459">
            <v>0</v>
          </cell>
        </row>
        <row r="460">
          <cell r="A460" t="str">
            <v>TDOMX DISTSEC</v>
          </cell>
          <cell r="B460">
            <v>0.18078364113372905</v>
          </cell>
          <cell r="C460">
            <v>0.13422761512470008</v>
          </cell>
          <cell r="D460">
            <v>7.3376591252740176E-3</v>
          </cell>
          <cell r="E460">
            <v>1.8613313197094982E-2</v>
          </cell>
          <cell r="F460">
            <v>0</v>
          </cell>
          <cell r="G460">
            <v>0</v>
          </cell>
          <cell r="H460">
            <v>1.7944358927328995E-2</v>
          </cell>
          <cell r="I460">
            <v>0</v>
          </cell>
          <cell r="J460">
            <v>0</v>
          </cell>
          <cell r="K460">
            <v>0</v>
          </cell>
          <cell r="L460">
            <v>5.4023594195946694E-4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8.7995230572635217E-5</v>
          </cell>
          <cell r="S460">
            <v>1.673933628403391E-3</v>
          </cell>
          <cell r="T460">
            <v>3.5852995839540547E-4</v>
          </cell>
        </row>
        <row r="461">
          <cell r="A461" t="str">
            <v>TDOMX ENERGY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TDOMX CUSTOMER</v>
          </cell>
          <cell r="B462">
            <v>3.8616338082823699E-2</v>
          </cell>
          <cell r="C462">
            <v>1.4718271173270495E-2</v>
          </cell>
          <cell r="D462">
            <v>5.8546612912666936E-3</v>
          </cell>
          <cell r="E462">
            <v>1.7969426520306093E-3</v>
          </cell>
          <cell r="F462">
            <v>9.622101083154069E-4</v>
          </cell>
          <cell r="G462">
            <v>2.4157325185362929E-4</v>
          </cell>
          <cell r="H462">
            <v>8.8934157024859301E-4</v>
          </cell>
          <cell r="I462">
            <v>2.9562309622264369E-4</v>
          </cell>
          <cell r="J462">
            <v>5.9412510652118915E-4</v>
          </cell>
          <cell r="K462">
            <v>4.4378671541148848E-5</v>
          </cell>
          <cell r="L462">
            <v>7.125332301795272E-6</v>
          </cell>
          <cell r="M462">
            <v>1.5766579684107289E-4</v>
          </cell>
          <cell r="N462">
            <v>7.7236231105230421E-4</v>
          </cell>
          <cell r="O462">
            <v>2.218922662882722E-4</v>
          </cell>
          <cell r="P462">
            <v>3.9940586103539557E-4</v>
          </cell>
          <cell r="Q462">
            <v>8.8756797373561685E-5</v>
          </cell>
          <cell r="R462">
            <v>2.7034655263914416E-6</v>
          </cell>
          <cell r="S462">
            <v>7.8612021849264139E-3</v>
          </cell>
          <cell r="T462">
            <v>3.7080971462080761E-3</v>
          </cell>
        </row>
        <row r="463">
          <cell r="A463" t="str">
            <v>TDOMX TOTAL</v>
          </cell>
          <cell r="B463">
            <v>1</v>
          </cell>
          <cell r="C463">
            <v>0.60960297180066503</v>
          </cell>
          <cell r="D463">
            <v>3.2898216682362827E-2</v>
          </cell>
          <cell r="E463">
            <v>9.2609160915970587E-2</v>
          </cell>
          <cell r="F463">
            <v>2.2556449244447024E-3</v>
          </cell>
          <cell r="G463">
            <v>2.8910052066869043E-4</v>
          </cell>
          <cell r="H463">
            <v>9.7465842638068817E-2</v>
          </cell>
          <cell r="I463">
            <v>1.5608201365539122E-2</v>
          </cell>
          <cell r="J463">
            <v>2.1734803143532489E-3</v>
          </cell>
          <cell r="K463">
            <v>7.1853375796907093E-5</v>
          </cell>
          <cell r="L463">
            <v>3.3624485194843692E-3</v>
          </cell>
          <cell r="M463">
            <v>3.7862481281902692E-2</v>
          </cell>
          <cell r="N463">
            <v>1.4889292472773378E-2</v>
          </cell>
          <cell r="O463">
            <v>2.9448106541768875E-3</v>
          </cell>
          <cell r="P463">
            <v>6.4868831606394381E-2</v>
          </cell>
          <cell r="Q463">
            <v>8.8521288894457487E-3</v>
          </cell>
          <cell r="R463">
            <v>5.3324730746144935E-4</v>
          </cell>
          <cell r="S463">
            <v>9.6251052071726802E-3</v>
          </cell>
          <cell r="T463">
            <v>4.0871815233185626E-3</v>
          </cell>
        </row>
        <row r="465">
          <cell r="A465" t="str">
            <v>TDPLANT PRODUCTION</v>
          </cell>
          <cell r="B465">
            <v>8.9847631025168264E-3</v>
          </cell>
          <cell r="C465">
            <v>4.2223695191715453E-3</v>
          </cell>
          <cell r="D465">
            <v>1.8495959852786651E-4</v>
          </cell>
          <cell r="E465">
            <v>6.9664339491330881E-4</v>
          </cell>
          <cell r="F465">
            <v>1.2475532630673479E-5</v>
          </cell>
          <cell r="G465">
            <v>1.306050738108655E-6</v>
          </cell>
          <cell r="H465">
            <v>7.5439774791790845E-4</v>
          </cell>
          <cell r="I465">
            <v>1.4687390727662154E-4</v>
          </cell>
          <cell r="J465">
            <v>4.3454684949645499E-5</v>
          </cell>
          <cell r="K465">
            <v>8.5784396566815261E-7</v>
          </cell>
          <cell r="L465">
            <v>2.6362358368690798E-5</v>
          </cell>
          <cell r="M465">
            <v>3.6523482289287486E-4</v>
          </cell>
          <cell r="N465">
            <v>3.870156705341177E-4</v>
          </cell>
          <cell r="O465">
            <v>8.5017807155014229E-5</v>
          </cell>
          <cell r="P465">
            <v>1.7766236851839928E-3</v>
          </cell>
          <cell r="Q465">
            <v>2.7361917340796318E-4</v>
          </cell>
          <cell r="R465">
            <v>4.1004147555676205E-6</v>
          </cell>
          <cell r="S465">
            <v>2.8091185580917393E-6</v>
          </cell>
          <cell r="T465">
            <v>6.417715691644986E-7</v>
          </cell>
        </row>
        <row r="466">
          <cell r="A466" t="str">
            <v>TDPLANT BULKTRAN</v>
          </cell>
          <cell r="B466">
            <v>0.32595469592806953</v>
          </cell>
          <cell r="C466">
            <v>0.15318168737603985</v>
          </cell>
          <cell r="D466">
            <v>6.7100767164623917E-3</v>
          </cell>
          <cell r="E466">
            <v>2.5273252435076145E-2</v>
          </cell>
          <cell r="F466">
            <v>4.5259495423232479E-4</v>
          </cell>
          <cell r="G466">
            <v>4.7381702372050948E-5</v>
          </cell>
          <cell r="H466">
            <v>2.736849995104718E-2</v>
          </cell>
          <cell r="I466">
            <v>5.3283808643444413E-3</v>
          </cell>
          <cell r="J466">
            <v>1.5764754682785172E-3</v>
          </cell>
          <cell r="K466">
            <v>3.1121384703483705E-5</v>
          </cell>
          <cell r="L466">
            <v>9.5638965746423993E-4</v>
          </cell>
          <cell r="M466">
            <v>1.3250210860322057E-2</v>
          </cell>
          <cell r="N466">
            <v>1.4040389687404118E-2</v>
          </cell>
          <cell r="O466">
            <v>3.084327673806024E-3</v>
          </cell>
          <cell r="P466">
            <v>6.4453433716080588E-2</v>
          </cell>
          <cell r="Q466">
            <v>9.9265226529232642E-3</v>
          </cell>
          <cell r="R466">
            <v>1.4875733834936807E-4</v>
          </cell>
          <cell r="S466">
            <v>1.0191091016881659E-4</v>
          </cell>
          <cell r="T466">
            <v>2.3282578994619903E-5</v>
          </cell>
        </row>
        <row r="467">
          <cell r="A467" t="str">
            <v>TDPLANT SUBTRAN</v>
          </cell>
          <cell r="B467">
            <v>8.3906444453499568E-2</v>
          </cell>
          <cell r="C467">
            <v>3.824871883444228E-2</v>
          </cell>
          <cell r="D467">
            <v>1.6317447367091222E-3</v>
          </cell>
          <cell r="E467">
            <v>6.1628212424774398E-3</v>
          </cell>
          <cell r="F467">
            <v>1.1121830624407837E-4</v>
          </cell>
          <cell r="G467">
            <v>1.567318944183981E-5</v>
          </cell>
          <cell r="H467">
            <v>6.7900788244408252E-3</v>
          </cell>
          <cell r="I467">
            <v>1.3239540180640349E-3</v>
          </cell>
          <cell r="J467">
            <v>5.1607417159238379E-4</v>
          </cell>
          <cell r="K467">
            <v>0</v>
          </cell>
          <cell r="L467">
            <v>2.2937423674152497E-4</v>
          </cell>
          <cell r="M467">
            <v>3.2831758273655903E-3</v>
          </cell>
          <cell r="N467">
            <v>4.7362537733111592E-3</v>
          </cell>
          <cell r="O467">
            <v>0</v>
          </cell>
          <cell r="P467">
            <v>2.0819556646494864E-2</v>
          </cell>
          <cell r="Q467">
            <v>0</v>
          </cell>
          <cell r="R467">
            <v>3.7800646174438512E-5</v>
          </cell>
          <cell r="S467">
            <v>0</v>
          </cell>
          <cell r="T467">
            <v>0</v>
          </cell>
        </row>
        <row r="468">
          <cell r="A468" t="str">
            <v>TDPLANT DISTPRI</v>
          </cell>
          <cell r="B468">
            <v>0.33287810446509747</v>
          </cell>
          <cell r="C468">
            <v>0.22429135079174178</v>
          </cell>
          <cell r="D468">
            <v>9.4958709416362586E-3</v>
          </cell>
          <cell r="E468">
            <v>3.4305153367722434E-2</v>
          </cell>
          <cell r="F468">
            <v>6.1446975813358486E-4</v>
          </cell>
          <cell r="G468">
            <v>0</v>
          </cell>
          <cell r="H468">
            <v>3.7441052841180898E-2</v>
          </cell>
          <cell r="I468">
            <v>7.2915262107863896E-3</v>
          </cell>
          <cell r="J468">
            <v>0</v>
          </cell>
          <cell r="K468">
            <v>0</v>
          </cell>
          <cell r="L468">
            <v>1.3588942005571441E-3</v>
          </cell>
          <cell r="M468">
            <v>1.7865603415462148E-2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2.1418293787689135E-4</v>
          </cell>
          <cell r="S468">
            <v>0</v>
          </cell>
          <cell r="T468">
            <v>0</v>
          </cell>
        </row>
        <row r="469">
          <cell r="A469" t="str">
            <v>TDPLANT DISTSEC</v>
          </cell>
          <cell r="B469">
            <v>0.16452235704613688</v>
          </cell>
          <cell r="C469">
            <v>0.12215399293048769</v>
          </cell>
          <cell r="D469">
            <v>6.6776449844716977E-3</v>
          </cell>
          <cell r="E469">
            <v>1.6939066723182038E-2</v>
          </cell>
          <cell r="F469">
            <v>0</v>
          </cell>
          <cell r="G469">
            <v>0</v>
          </cell>
          <cell r="H469">
            <v>1.6330284133519703E-2</v>
          </cell>
          <cell r="I469">
            <v>0</v>
          </cell>
          <cell r="J469">
            <v>0</v>
          </cell>
          <cell r="K469">
            <v>0</v>
          </cell>
          <cell r="L469">
            <v>4.9164232988572597E-4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8.0080159088726356E-5</v>
          </cell>
          <cell r="S469">
            <v>1.5233651914334442E-3</v>
          </cell>
          <cell r="T469">
            <v>3.2628059406786882E-4</v>
          </cell>
        </row>
        <row r="470">
          <cell r="A470" t="str">
            <v>TDPLANT ENERGY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TDPLANT CUSTOMER</v>
          </cell>
          <cell r="B471">
            <v>8.3753635004679777E-2</v>
          </cell>
          <cell r="C471">
            <v>3.702130277741935E-2</v>
          </cell>
          <cell r="D471">
            <v>9.874352293126774E-3</v>
          </cell>
          <cell r="E471">
            <v>3.0137495277902755E-3</v>
          </cell>
          <cell r="F471">
            <v>1.0124698676330286E-3</v>
          </cell>
          <cell r="G471">
            <v>2.5451746879794448E-4</v>
          </cell>
          <cell r="H471">
            <v>1.0546008858996557E-3</v>
          </cell>
          <cell r="I471">
            <v>3.1030423814269563E-4</v>
          </cell>
          <cell r="J471">
            <v>6.2596010568547714E-4</v>
          </cell>
          <cell r="K471">
            <v>4.6756613418907735E-5</v>
          </cell>
          <cell r="L471">
            <v>8.4405077618965145E-6</v>
          </cell>
          <cell r="M471">
            <v>1.6549574699595537E-4</v>
          </cell>
          <cell r="N471">
            <v>8.1374779242145557E-4</v>
          </cell>
          <cell r="O471">
            <v>2.3378191719565598E-4</v>
          </cell>
          <cell r="P471">
            <v>4.2080722097240415E-4</v>
          </cell>
          <cell r="Q471">
            <v>9.3512651888374114E-5</v>
          </cell>
          <cell r="R471">
            <v>4.5595198604617056E-6</v>
          </cell>
          <cell r="S471">
            <v>2.6008244696764118E-2</v>
          </cell>
          <cell r="T471">
            <v>2.7910311729053587E-3</v>
          </cell>
        </row>
        <row r="472">
          <cell r="A472" t="str">
            <v>TDPLANT TOTAL</v>
          </cell>
          <cell r="B472">
            <v>1</v>
          </cell>
          <cell r="C472">
            <v>0.57911942222930246</v>
          </cell>
          <cell r="D472">
            <v>3.4574649270934107E-2</v>
          </cell>
          <cell r="E472">
            <v>8.6390686691161636E-2</v>
          </cell>
          <cell r="F472">
            <v>2.2032284188736899E-3</v>
          </cell>
          <cell r="G472">
            <v>3.1887841134994389E-4</v>
          </cell>
          <cell r="H472">
            <v>8.9738914384006177E-2</v>
          </cell>
          <cell r="I472">
            <v>1.4401039238614183E-2</v>
          </cell>
          <cell r="J472">
            <v>2.7619644305060236E-3</v>
          </cell>
          <cell r="K472">
            <v>7.8735842088059599E-5</v>
          </cell>
          <cell r="L472">
            <v>3.0711032907792223E-3</v>
          </cell>
          <cell r="M472">
            <v>3.4929720673038622E-2</v>
          </cell>
          <cell r="N472">
            <v>1.9977406923670848E-2</v>
          </cell>
          <cell r="O472">
            <v>3.4031273981566944E-3</v>
          </cell>
          <cell r="P472">
            <v>8.7470421268731849E-2</v>
          </cell>
          <cell r="Q472">
            <v>1.02936544782196E-2</v>
          </cell>
          <cell r="R472">
            <v>4.8948101610545361E-4</v>
          </cell>
          <cell r="S472">
            <v>2.7636329916924472E-2</v>
          </cell>
          <cell r="T472">
            <v>3.1412361175370117E-3</v>
          </cell>
        </row>
        <row r="474">
          <cell r="A474" t="str">
            <v>TOTMXEXP PRODUCTION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TOTMXEXP BULKTRAN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TOTMXEXP SUBTRAN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TOTMXEXP DISTPRI</v>
          </cell>
          <cell r="B477">
            <v>0.71346354605545859</v>
          </cell>
          <cell r="C477">
            <v>0.48072763074215186</v>
          </cell>
          <cell r="D477">
            <v>2.0352668631634645E-2</v>
          </cell>
          <cell r="E477">
            <v>7.3526843734709718E-2</v>
          </cell>
          <cell r="F477">
            <v>1.317003932374273E-3</v>
          </cell>
          <cell r="G477">
            <v>0</v>
          </cell>
          <cell r="H477">
            <v>8.0248072702299292E-2</v>
          </cell>
          <cell r="I477">
            <v>1.5628057468253926E-2</v>
          </cell>
          <cell r="J477">
            <v>0</v>
          </cell>
          <cell r="K477">
            <v>0</v>
          </cell>
          <cell r="L477">
            <v>2.9125420447873055E-3</v>
          </cell>
          <cell r="M477">
            <v>3.8291664709213726E-2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4.5906209003375675E-4</v>
          </cell>
          <cell r="S477">
            <v>0</v>
          </cell>
          <cell r="T477">
            <v>0</v>
          </cell>
        </row>
        <row r="478">
          <cell r="A478" t="str">
            <v>TOTMXEXP DISTSEC</v>
          </cell>
          <cell r="B478">
            <v>0.27735382797309716</v>
          </cell>
          <cell r="C478">
            <v>0.20592871479447925</v>
          </cell>
          <cell r="D478">
            <v>1.1257256652171617E-2</v>
          </cell>
          <cell r="E478">
            <v>2.8556088560345371E-2</v>
          </cell>
          <cell r="F478">
            <v>0</v>
          </cell>
          <cell r="G478">
            <v>0</v>
          </cell>
          <cell r="H478">
            <v>2.752979532775526E-2</v>
          </cell>
          <cell r="I478">
            <v>0</v>
          </cell>
          <cell r="J478">
            <v>0</v>
          </cell>
          <cell r="K478">
            <v>0</v>
          </cell>
          <cell r="L478">
            <v>8.2881673126758881E-4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1.3500012440087022E-4</v>
          </cell>
          <cell r="S478">
            <v>2.5681079145161482E-3</v>
          </cell>
          <cell r="T478">
            <v>5.5004786816105575E-4</v>
          </cell>
        </row>
        <row r="479">
          <cell r="A479" t="str">
            <v>TOTMXEXP ENERGY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TOTMXEXP CUSTOMER</v>
          </cell>
          <cell r="B480">
            <v>9.1826259714442651E-3</v>
          </cell>
          <cell r="C480">
            <v>9.6885833163031757E-4</v>
          </cell>
          <cell r="D480">
            <v>5.6508304851337092E-4</v>
          </cell>
          <cell r="E480">
            <v>1.7406543403853118E-4</v>
          </cell>
          <cell r="F480">
            <v>1.1527948842904044E-4</v>
          </cell>
          <cell r="G480">
            <v>2.8979275865141956E-5</v>
          </cell>
          <cell r="H480">
            <v>1.0233060074103093E-4</v>
          </cell>
          <cell r="I480">
            <v>3.5331139201288907E-5</v>
          </cell>
          <cell r="J480">
            <v>7.1271613178086732E-5</v>
          </cell>
          <cell r="K480">
            <v>5.3236927319201297E-6</v>
          </cell>
          <cell r="L480">
            <v>8.2019288809103596E-7</v>
          </cell>
          <cell r="M480">
            <v>1.8843291697635578E-5</v>
          </cell>
          <cell r="N480">
            <v>9.2653057853379404E-5</v>
          </cell>
          <cell r="O480">
            <v>2.6618332732489454E-5</v>
          </cell>
          <cell r="P480">
            <v>4.7912972733058779E-5</v>
          </cell>
          <cell r="Q480">
            <v>1.0647320000284661E-5</v>
          </cell>
          <cell r="R480">
            <v>2.6093773261480318E-7</v>
          </cell>
          <cell r="S480">
            <v>5.4124429282156397E-3</v>
          </cell>
          <cell r="T480">
            <v>1.5059043132623427E-3</v>
          </cell>
        </row>
        <row r="481">
          <cell r="A481" t="str">
            <v>TOTMXEXP TOTAL</v>
          </cell>
          <cell r="B481">
            <v>0.99999999999999989</v>
          </cell>
          <cell r="C481">
            <v>0.68762520386826143</v>
          </cell>
          <cell r="D481">
            <v>3.2175008332319628E-2</v>
          </cell>
          <cell r="E481">
            <v>0.10225699772909362</v>
          </cell>
          <cell r="F481">
            <v>1.4322834208033135E-3</v>
          </cell>
          <cell r="G481">
            <v>2.8979275865141956E-5</v>
          </cell>
          <cell r="H481">
            <v>0.10788019863079558</v>
          </cell>
          <cell r="I481">
            <v>1.5663388607455215E-2</v>
          </cell>
          <cell r="J481">
            <v>7.1271613178086732E-5</v>
          </cell>
          <cell r="K481">
            <v>5.3236927319201297E-6</v>
          </cell>
          <cell r="L481">
            <v>3.7421789689429854E-3</v>
          </cell>
          <cell r="M481">
            <v>3.8310508000911361E-2</v>
          </cell>
          <cell r="N481">
            <v>9.2653057853379404E-5</v>
          </cell>
          <cell r="O481">
            <v>2.6618332732489454E-5</v>
          </cell>
          <cell r="P481">
            <v>4.7912972733058779E-5</v>
          </cell>
          <cell r="Q481">
            <v>1.0647320000284661E-5</v>
          </cell>
          <cell r="R481">
            <v>5.9432315216724181E-4</v>
          </cell>
          <cell r="S481">
            <v>7.9805508427317883E-3</v>
          </cell>
          <cell r="T481">
            <v>2.0559521814233987E-3</v>
          </cell>
        </row>
        <row r="483">
          <cell r="A483" t="str">
            <v>TOTOHLINES PRODUCTION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TOTOHLINES BULKTRAN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TOTOHLINES SUBTRAN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TOTOHLINES DISTPRI</v>
          </cell>
          <cell r="B486">
            <v>0.71460136456419787</v>
          </cell>
          <cell r="C486">
            <v>0.48149428630422653</v>
          </cell>
          <cell r="D486">
            <v>2.038512669231532E-2</v>
          </cell>
          <cell r="E486">
            <v>7.3644102989444016E-2</v>
          </cell>
          <cell r="F486">
            <v>1.3191042659633162E-3</v>
          </cell>
          <cell r="G486">
            <v>0</v>
          </cell>
          <cell r="H486">
            <v>8.0376050849068195E-2</v>
          </cell>
          <cell r="I486">
            <v>1.565298080616143E-2</v>
          </cell>
          <cell r="J486">
            <v>0</v>
          </cell>
          <cell r="K486">
            <v>0</v>
          </cell>
          <cell r="L486">
            <v>2.917186913140234E-3</v>
          </cell>
          <cell r="M486">
            <v>3.8352731550088039E-2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4.5979419379096881E-4</v>
          </cell>
          <cell r="S486">
            <v>0</v>
          </cell>
          <cell r="T486">
            <v>0</v>
          </cell>
        </row>
        <row r="487">
          <cell r="A487" t="str">
            <v>TOTOHLINES DISTSEC</v>
          </cell>
          <cell r="B487">
            <v>0.28539863543580202</v>
          </cell>
          <cell r="C487">
            <v>0.21190179572749074</v>
          </cell>
          <cell r="D487">
            <v>1.1583779862566099E-2</v>
          </cell>
          <cell r="E487">
            <v>2.9384374349781861E-2</v>
          </cell>
          <cell r="F487">
            <v>0</v>
          </cell>
          <cell r="G487">
            <v>0</v>
          </cell>
          <cell r="H487">
            <v>2.8328312891107398E-2</v>
          </cell>
          <cell r="I487">
            <v>0</v>
          </cell>
          <cell r="J487">
            <v>0</v>
          </cell>
          <cell r="K487">
            <v>0</v>
          </cell>
          <cell r="L487">
            <v>8.528570377369228E-4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1.389158807334331E-4</v>
          </cell>
          <cell r="S487">
            <v>2.6425973631266611E-3</v>
          </cell>
          <cell r="T487">
            <v>5.6600232325895413E-4</v>
          </cell>
        </row>
        <row r="488">
          <cell r="A488" t="str">
            <v>TOTOHLINES ENERGY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TOTOHLINES CUSTOMER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TOTOHLINES TOTAL</v>
          </cell>
          <cell r="B490">
            <v>1</v>
          </cell>
          <cell r="C490">
            <v>0.69339608203171732</v>
          </cell>
          <cell r="D490">
            <v>3.1968906554881417E-2</v>
          </cell>
          <cell r="E490">
            <v>0.10302847733922588</v>
          </cell>
          <cell r="F490">
            <v>1.3191042659633162E-3</v>
          </cell>
          <cell r="G490">
            <v>0</v>
          </cell>
          <cell r="H490">
            <v>0.10870436374017559</v>
          </cell>
          <cell r="I490">
            <v>1.565298080616143E-2</v>
          </cell>
          <cell r="J490">
            <v>0</v>
          </cell>
          <cell r="K490">
            <v>0</v>
          </cell>
          <cell r="L490">
            <v>3.7700439508771568E-3</v>
          </cell>
          <cell r="M490">
            <v>3.8352731550088039E-2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5.9871007452440197E-4</v>
          </cell>
          <cell r="S490">
            <v>2.6425973631266611E-3</v>
          </cell>
          <cell r="T490">
            <v>5.6600232325895413E-4</v>
          </cell>
        </row>
        <row r="492">
          <cell r="A492" t="str">
            <v>TOTOX234 PRODUCTION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TOTOX234 BULKTRAN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TOTOX234 SUBTRAN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TOTOX234 DISTPRI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TOTOX234 DISTSEC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TOTOX234 ENERGY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TOTOX234 CUSTOMER</v>
          </cell>
          <cell r="B498">
            <v>0.99999999999999967</v>
          </cell>
          <cell r="C498">
            <v>0.85558580300035403</v>
          </cell>
          <cell r="D498">
            <v>0.10631436939629235</v>
          </cell>
          <cell r="E498">
            <v>3.4096413019650537E-2</v>
          </cell>
          <cell r="F498">
            <v>4.0902357744275632E-4</v>
          </cell>
          <cell r="G498">
            <v>4.8644003916066572E-5</v>
          </cell>
          <cell r="H498">
            <v>3.885891830460301E-3</v>
          </cell>
          <cell r="I498">
            <v>3.9557268970846912E-4</v>
          </cell>
          <cell r="J498">
            <v>1.0558953672587437E-4</v>
          </cell>
          <cell r="K498">
            <v>5.1156237861240296E-6</v>
          </cell>
          <cell r="L498">
            <v>3.33544144860021E-5</v>
          </cell>
          <cell r="M498">
            <v>2.2184533255526764E-4</v>
          </cell>
          <cell r="N498">
            <v>1.4419084231617819E-4</v>
          </cell>
          <cell r="O498">
            <v>2.7622868510086292E-5</v>
          </cell>
          <cell r="P498">
            <v>4.9859144834087694E-5</v>
          </cell>
          <cell r="Q498">
            <v>1.1118138162000699E-5</v>
          </cell>
          <cell r="R498">
            <v>4.9054673397810612E-5</v>
          </cell>
          <cell r="S498">
            <v>-1.6030406711675577E-3</v>
          </cell>
          <cell r="T498">
            <v>2.1957257856950916E-4</v>
          </cell>
        </row>
        <row r="499">
          <cell r="A499" t="str">
            <v>TOTOX234 TOTAL</v>
          </cell>
          <cell r="B499">
            <v>0.99999999999999967</v>
          </cell>
          <cell r="C499">
            <v>0.85558580300035403</v>
          </cell>
          <cell r="D499">
            <v>0.10631436939629235</v>
          </cell>
          <cell r="E499">
            <v>3.4096413019650537E-2</v>
          </cell>
          <cell r="F499">
            <v>4.0902357744275632E-4</v>
          </cell>
          <cell r="G499">
            <v>4.8644003916066572E-5</v>
          </cell>
          <cell r="H499">
            <v>3.885891830460301E-3</v>
          </cell>
          <cell r="I499">
            <v>3.9557268970846912E-4</v>
          </cell>
          <cell r="J499">
            <v>1.0558953672587437E-4</v>
          </cell>
          <cell r="K499">
            <v>5.1156237861240296E-6</v>
          </cell>
          <cell r="L499">
            <v>3.33544144860021E-5</v>
          </cell>
          <cell r="M499">
            <v>2.2184533255526764E-4</v>
          </cell>
          <cell r="N499">
            <v>1.4419084231617819E-4</v>
          </cell>
          <cell r="O499">
            <v>2.7622868510086292E-5</v>
          </cell>
          <cell r="P499">
            <v>4.9859144834087694E-5</v>
          </cell>
          <cell r="Q499">
            <v>1.1118138162000699E-5</v>
          </cell>
          <cell r="R499">
            <v>4.9054673397810612E-5</v>
          </cell>
          <cell r="S499">
            <v>-1.6030406711675577E-3</v>
          </cell>
          <cell r="T499">
            <v>2.1957257856950916E-4</v>
          </cell>
        </row>
        <row r="501">
          <cell r="A501" t="str">
            <v>TOTOXEXP PRODUCTION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TOTOXEXP BULKTRAN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TOTOXEXP SUBTRAN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TOTOXEXP DISTPRI</v>
          </cell>
          <cell r="B504">
            <v>0.53609266577735415</v>
          </cell>
          <cell r="C504">
            <v>0.36121615253116135</v>
          </cell>
          <cell r="D504">
            <v>1.529288558993599E-2</v>
          </cell>
          <cell r="E504">
            <v>5.5247674365231737E-2</v>
          </cell>
          <cell r="F504">
            <v>9.8958966137689826E-4</v>
          </cell>
          <cell r="G504">
            <v>0</v>
          </cell>
          <cell r="H504">
            <v>6.0297969610806884E-2</v>
          </cell>
          <cell r="I504">
            <v>1.1742838208620534E-2</v>
          </cell>
          <cell r="J504">
            <v>0</v>
          </cell>
          <cell r="K504">
            <v>0</v>
          </cell>
          <cell r="L504">
            <v>2.188468405444339E-3</v>
          </cell>
          <cell r="M504">
            <v>2.8772150622842566E-2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3.449367819339024E-4</v>
          </cell>
          <cell r="S504">
            <v>0</v>
          </cell>
          <cell r="T504">
            <v>0</v>
          </cell>
        </row>
        <row r="505">
          <cell r="A505" t="str">
            <v>TOTOXEXP DISTSEC</v>
          </cell>
          <cell r="B505">
            <v>0.21616776042077943</v>
          </cell>
          <cell r="C505">
            <v>0.16049949412549624</v>
          </cell>
          <cell r="D505">
            <v>8.7738322444134431E-3</v>
          </cell>
          <cell r="E505">
            <v>2.2256428748717538E-2</v>
          </cell>
          <cell r="F505">
            <v>0</v>
          </cell>
          <cell r="G505">
            <v>0</v>
          </cell>
          <cell r="H505">
            <v>2.1456542512261752E-2</v>
          </cell>
          <cell r="I505">
            <v>0</v>
          </cell>
          <cell r="J505">
            <v>0</v>
          </cell>
          <cell r="K505">
            <v>0</v>
          </cell>
          <cell r="L505">
            <v>6.4597434225701115E-4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1.0521821444300886E-4</v>
          </cell>
          <cell r="S505">
            <v>2.0015665204868999E-3</v>
          </cell>
          <cell r="T505">
            <v>4.2870371270351774E-4</v>
          </cell>
        </row>
        <row r="506">
          <cell r="A506" t="str">
            <v>TOTOXEXP ENERGY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TOTOXEXP CUSTOMER</v>
          </cell>
          <cell r="B507">
            <v>0.2477395738018664</v>
          </cell>
          <cell r="C507">
            <v>0.10461445064431142</v>
          </cell>
          <cell r="D507">
            <v>4.0890242959218948E-2</v>
          </cell>
          <cell r="E507">
            <v>1.2547717440651101E-2</v>
          </cell>
          <cell r="F507">
            <v>6.630063256146409E-3</v>
          </cell>
          <cell r="G507">
            <v>1.6643996370957655E-3</v>
          </cell>
          <cell r="H507">
            <v>6.1449520676144145E-3</v>
          </cell>
          <cell r="I507">
            <v>2.0373255332543903E-3</v>
          </cell>
          <cell r="J507">
            <v>4.0934234402843061E-3</v>
          </cell>
          <cell r="K507">
            <v>3.0576168611844032E-4</v>
          </cell>
          <cell r="L507">
            <v>4.9231533583223697E-5</v>
          </cell>
          <cell r="M507">
            <v>1.086574620360389E-3</v>
          </cell>
          <cell r="N507">
            <v>5.3214482164639903E-3</v>
          </cell>
          <cell r="O507">
            <v>1.5288009109068453E-3</v>
          </cell>
          <cell r="P507">
            <v>2.7518401356952499E-3</v>
          </cell>
          <cell r="Q507">
            <v>6.1151961239420244E-4</v>
          </cell>
          <cell r="R507">
            <v>1.8881584806932011E-5</v>
          </cell>
          <cell r="S507">
            <v>3.6167028298433677E-2</v>
          </cell>
          <cell r="T507">
            <v>2.1275912224526728E-2</v>
          </cell>
        </row>
        <row r="508">
          <cell r="A508" t="str">
            <v>TOTOXEXP TOTAL</v>
          </cell>
          <cell r="B508">
            <v>1</v>
          </cell>
          <cell r="C508">
            <v>0.626330097300969</v>
          </cell>
          <cell r="D508">
            <v>6.4956960793568386E-2</v>
          </cell>
          <cell r="E508">
            <v>9.005182055460037E-2</v>
          </cell>
          <cell r="F508">
            <v>7.6196529175233075E-3</v>
          </cell>
          <cell r="G508">
            <v>1.6643996370957655E-3</v>
          </cell>
          <cell r="H508">
            <v>8.7899464190683049E-2</v>
          </cell>
          <cell r="I508">
            <v>1.3780163741874924E-2</v>
          </cell>
          <cell r="J508">
            <v>4.0934234402843061E-3</v>
          </cell>
          <cell r="K508">
            <v>3.0576168611844032E-4</v>
          </cell>
          <cell r="L508">
            <v>2.8836742812845739E-3</v>
          </cell>
          <cell r="M508">
            <v>2.9858725243202953E-2</v>
          </cell>
          <cell r="N508">
            <v>5.3214482164639903E-3</v>
          </cell>
          <cell r="O508">
            <v>1.5288009109068453E-3</v>
          </cell>
          <cell r="P508">
            <v>2.7518401356952499E-3</v>
          </cell>
          <cell r="Q508">
            <v>6.1151961239420244E-4</v>
          </cell>
          <cell r="R508">
            <v>4.6903658118384323E-4</v>
          </cell>
          <cell r="S508">
            <v>3.8168594818920577E-2</v>
          </cell>
          <cell r="T508">
            <v>2.1704615937230245E-2</v>
          </cell>
        </row>
        <row r="510">
          <cell r="A510" t="str">
            <v>TOTUGLINES PRODUCTION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TOTUGLINES BULKTRAN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TOTUGLINES SUBTRAN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TOTUGLINES DISTPRI</v>
          </cell>
          <cell r="B513">
            <v>0.72760000000000014</v>
          </cell>
          <cell r="C513">
            <v>0.49025269204265837</v>
          </cell>
          <cell r="D513">
            <v>2.0755933191331229E-2</v>
          </cell>
          <cell r="E513">
            <v>7.4983692996160867E-2</v>
          </cell>
          <cell r="F513">
            <v>1.3430988401487785E-3</v>
          </cell>
          <cell r="G513">
            <v>0</v>
          </cell>
          <cell r="H513">
            <v>8.1838095332279731E-2</v>
          </cell>
          <cell r="I513">
            <v>1.5937709329044928E-2</v>
          </cell>
          <cell r="J513">
            <v>0</v>
          </cell>
          <cell r="K513">
            <v>0</v>
          </cell>
          <cell r="L513">
            <v>2.9702506925595854E-3</v>
          </cell>
          <cell r="M513">
            <v>3.9050369702081783E-2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4.681578737347262E-4</v>
          </cell>
          <cell r="S513">
            <v>0</v>
          </cell>
          <cell r="T513">
            <v>0</v>
          </cell>
        </row>
        <row r="514">
          <cell r="A514" t="str">
            <v>TOTUGLINES DISTSEC</v>
          </cell>
          <cell r="B514">
            <v>0.27239999999999986</v>
          </cell>
          <cell r="C514">
            <v>0.20225061366543404</v>
          </cell>
          <cell r="D514">
            <v>1.1056190334423618E-2</v>
          </cell>
          <cell r="E514">
            <v>2.8046047104107741E-2</v>
          </cell>
          <cell r="F514">
            <v>0</v>
          </cell>
          <cell r="G514">
            <v>0</v>
          </cell>
          <cell r="H514">
            <v>2.7038084536579507E-2</v>
          </cell>
          <cell r="I514">
            <v>0</v>
          </cell>
          <cell r="J514">
            <v>0</v>
          </cell>
          <cell r="K514">
            <v>0</v>
          </cell>
          <cell r="L514">
            <v>8.1401320200704199E-4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1.3258888170227112E-4</v>
          </cell>
          <cell r="S514">
            <v>2.5222388348721614E-3</v>
          </cell>
          <cell r="T514">
            <v>5.4022344087352946E-4</v>
          </cell>
        </row>
        <row r="515">
          <cell r="A515" t="str">
            <v>TOTUGLINES ENERGY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TOTUGLINES CUSTOMER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A517" t="str">
            <v>TOTUGLINES TOTAL</v>
          </cell>
          <cell r="B517">
            <v>0.99999999999999989</v>
          </cell>
          <cell r="C517">
            <v>0.69250330570809238</v>
          </cell>
          <cell r="D517">
            <v>3.1812123525754847E-2</v>
          </cell>
          <cell r="E517">
            <v>0.10302974010026861</v>
          </cell>
          <cell r="F517">
            <v>1.3430988401487785E-3</v>
          </cell>
          <cell r="G517">
            <v>0</v>
          </cell>
          <cell r="H517">
            <v>0.10887617986885924</v>
          </cell>
          <cell r="I517">
            <v>1.5937709329044928E-2</v>
          </cell>
          <cell r="J517">
            <v>0</v>
          </cell>
          <cell r="K517">
            <v>0</v>
          </cell>
          <cell r="L517">
            <v>3.7842638945666273E-3</v>
          </cell>
          <cell r="M517">
            <v>3.9050369702081783E-2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6.0074675543699734E-4</v>
          </cell>
          <cell r="S517">
            <v>2.5222388348721614E-3</v>
          </cell>
          <cell r="T517">
            <v>5.4022344087352946E-4</v>
          </cell>
        </row>
        <row r="519">
          <cell r="A519" t="str">
            <v>TRANS_TOTAL PRODUCTION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 t="str">
            <v>TRANS_TOTAL BULKTRAN</v>
          </cell>
          <cell r="B520">
            <v>0.79499999999999993</v>
          </cell>
          <cell r="C520">
            <v>0.37360848910986555</v>
          </cell>
          <cell r="D520">
            <v>1.6365804991393045E-2</v>
          </cell>
          <cell r="E520">
            <v>6.1641191051652833E-2</v>
          </cell>
          <cell r="F520">
            <v>1.1038742288716728E-3</v>
          </cell>
          <cell r="G520">
            <v>1.1556346282580648E-4</v>
          </cell>
          <cell r="H520">
            <v>6.6751477223337755E-2</v>
          </cell>
          <cell r="I520">
            <v>1.2995863658576131E-2</v>
          </cell>
          <cell r="J520">
            <v>3.8450067231367477E-3</v>
          </cell>
          <cell r="K520">
            <v>7.5904722798438896E-5</v>
          </cell>
          <cell r="L520">
            <v>2.3326240952572675E-3</v>
          </cell>
          <cell r="M520">
            <v>3.2317121874754717E-2</v>
          </cell>
          <cell r="N520">
            <v>3.4244359541147677E-2</v>
          </cell>
          <cell r="O520">
            <v>7.522642045988185E-3</v>
          </cell>
          <cell r="P520">
            <v>0.157201232086534</v>
          </cell>
          <cell r="Q520">
            <v>2.4210682059986284E-2</v>
          </cell>
          <cell r="R520">
            <v>3.6281754938681814E-4</v>
          </cell>
          <cell r="S520">
            <v>2.4855961456093955E-4</v>
          </cell>
          <cell r="T520">
            <v>5.6785959926183944E-5</v>
          </cell>
        </row>
        <row r="521">
          <cell r="A521" t="str">
            <v>TRANS_TOTAL SUBTRAN</v>
          </cell>
          <cell r="B521">
            <v>0.20499999999999999</v>
          </cell>
          <cell r="C521">
            <v>9.3449167249675225E-2</v>
          </cell>
          <cell r="D521">
            <v>3.9866743633828038E-3</v>
          </cell>
          <cell r="E521">
            <v>1.5056988327136558E-2</v>
          </cell>
          <cell r="F521">
            <v>2.7172826745949823E-4</v>
          </cell>
          <cell r="G521">
            <v>3.8292694399150558E-5</v>
          </cell>
          <cell r="H521">
            <v>1.6589502368698127E-2</v>
          </cell>
          <cell r="I521">
            <v>3.2346809052735057E-3</v>
          </cell>
          <cell r="J521">
            <v>1.2608710316055604E-3</v>
          </cell>
          <cell r="K521">
            <v>0</v>
          </cell>
          <cell r="L521">
            <v>5.604065198838423E-4</v>
          </cell>
          <cell r="M521">
            <v>8.0214463739188297E-3</v>
          </cell>
          <cell r="N521">
            <v>1.1571602513402555E-2</v>
          </cell>
          <cell r="O521">
            <v>0</v>
          </cell>
          <cell r="P521">
            <v>5.0866284947835565E-2</v>
          </cell>
          <cell r="Q521">
            <v>0</v>
          </cell>
          <cell r="R521">
            <v>9.2354437328761018E-5</v>
          </cell>
          <cell r="S521">
            <v>0</v>
          </cell>
          <cell r="T521">
            <v>0</v>
          </cell>
        </row>
        <row r="522">
          <cell r="A522" t="str">
            <v>TRANS_TOTAL DISTPRI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A523" t="str">
            <v>TRANS_TOTAL DISTSEC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A524" t="str">
            <v>TRANS_TOTAL ENERGY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 t="str">
            <v>TRANS_TOTAL CUSTOMER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TRANS_TOTAL TOTAL</v>
          </cell>
          <cell r="B526">
            <v>1</v>
          </cell>
          <cell r="C526">
            <v>0.46705765635954077</v>
          </cell>
          <cell r="D526">
            <v>2.0352479354775847E-2</v>
          </cell>
          <cell r="E526">
            <v>7.6698179378789394E-2</v>
          </cell>
          <cell r="F526">
            <v>1.3756024963311711E-3</v>
          </cell>
          <cell r="G526">
            <v>1.5385615722495702E-4</v>
          </cell>
          <cell r="H526">
            <v>8.3340979592035874E-2</v>
          </cell>
          <cell r="I526">
            <v>1.6230544563849637E-2</v>
          </cell>
          <cell r="J526">
            <v>5.1058777547423086E-3</v>
          </cell>
          <cell r="K526">
            <v>7.5904722798438896E-5</v>
          </cell>
          <cell r="L526">
            <v>2.8930306151411099E-3</v>
          </cell>
          <cell r="M526">
            <v>4.0338568248673545E-2</v>
          </cell>
          <cell r="N526">
            <v>4.5815962054550234E-2</v>
          </cell>
          <cell r="O526">
            <v>7.522642045988185E-3</v>
          </cell>
          <cell r="P526">
            <v>0.20806751703436957</v>
          </cell>
          <cell r="Q526">
            <v>2.4210682059986284E-2</v>
          </cell>
          <cell r="R526">
            <v>4.5517198671557913E-4</v>
          </cell>
          <cell r="S526">
            <v>2.4855961456093955E-4</v>
          </cell>
          <cell r="T526">
            <v>5.6785959926183944E-5</v>
          </cell>
        </row>
        <row r="528">
          <cell r="A528" t="str">
            <v>WEATHER_FXNL PRODUCTION</v>
          </cell>
          <cell r="B528">
            <v>0.35074689084288152</v>
          </cell>
          <cell r="C528">
            <v>0.35074689084288152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A529" t="str">
            <v>WEATHER_FXNL BULKTRAN</v>
          </cell>
          <cell r="B529">
            <v>-2.3140666564163519E-2</v>
          </cell>
          <cell r="C529">
            <v>-2.3140666564163519E-2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 t="str">
            <v>WEATHER_FXNL SUBTRAN</v>
          </cell>
          <cell r="B530">
            <v>-5.7906039403291063E-3</v>
          </cell>
          <cell r="C530">
            <v>-5.7906039403291063E-3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A531" t="str">
            <v>WEATHER_FXNL DISTPRI</v>
          </cell>
          <cell r="B531">
            <v>0.20098319508655366</v>
          </cell>
          <cell r="C531">
            <v>0.20098319508655366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 t="str">
            <v>WEATHER_FXNL DISTSEC</v>
          </cell>
          <cell r="B532">
            <v>9.3375463406018197E-2</v>
          </cell>
          <cell r="C532">
            <v>9.3375463406018197E-2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A533" t="str">
            <v>WEATHER_FXNL ENERGY</v>
          </cell>
          <cell r="B533">
            <v>0.32993147636212616</v>
          </cell>
          <cell r="C533">
            <v>0.32993147636212616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 t="str">
            <v>WEATHER_FXNL CUSTOMER</v>
          </cell>
          <cell r="B534">
            <v>5.3894244806913169E-2</v>
          </cell>
          <cell r="C534">
            <v>5.3894244806913169E-2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A535" t="str">
            <v>WEATHER_FXNL TOTAL</v>
          </cell>
          <cell r="B535">
            <v>1</v>
          </cell>
          <cell r="C535">
            <v>1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</sheetData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7"/>
  <sheetViews>
    <sheetView tabSelected="1" workbookViewId="0">
      <selection activeCell="AE9" sqref="AE9"/>
    </sheetView>
  </sheetViews>
  <sheetFormatPr defaultRowHeight="12.75"/>
  <cols>
    <col min="1" max="1" width="8.85546875" style="3" bestFit="1" customWidth="1"/>
    <col min="2" max="2" width="1.28515625" style="3" customWidth="1"/>
    <col min="3" max="3" width="11.7109375" style="3" bestFit="1" customWidth="1"/>
    <col min="4" max="4" width="1.28515625" style="3" customWidth="1"/>
    <col min="5" max="5" width="10.7109375" style="3" bestFit="1" customWidth="1"/>
    <col min="6" max="6" width="1.28515625" style="3" customWidth="1"/>
    <col min="7" max="7" width="11.7109375" style="3" bestFit="1" customWidth="1"/>
    <col min="8" max="8" width="1.28515625" style="3" customWidth="1"/>
    <col min="9" max="9" width="13.42578125" style="3" bestFit="1" customWidth="1"/>
    <col min="10" max="10" width="1.28515625" style="3" customWidth="1"/>
    <col min="11" max="11" width="11.7109375" style="3" bestFit="1" customWidth="1"/>
    <col min="12" max="12" width="1.28515625" style="3" customWidth="1"/>
    <col min="13" max="13" width="8.5703125" style="3" bestFit="1" customWidth="1"/>
    <col min="14" max="14" width="1.5703125" style="3" customWidth="1"/>
    <col min="15" max="15" width="10.7109375" style="3" bestFit="1" customWidth="1"/>
    <col min="16" max="16" width="1.5703125" style="3" customWidth="1"/>
    <col min="17" max="17" width="13.42578125" style="3" bestFit="1" customWidth="1"/>
    <col min="18" max="18" width="1.28515625" style="3" customWidth="1"/>
    <col min="19" max="19" width="7" style="3" bestFit="1" customWidth="1"/>
    <col min="20" max="20" width="1.28515625" style="3" customWidth="1"/>
    <col min="21" max="21" width="11.7109375" style="3" bestFit="1" customWidth="1"/>
    <col min="22" max="22" width="1.28515625" style="3" customWidth="1"/>
    <col min="23" max="23" width="14" style="3" bestFit="1" customWidth="1"/>
    <col min="24" max="24" width="1.28515625" style="3" customWidth="1"/>
    <col min="25" max="25" width="11.7109375" style="3" bestFit="1" customWidth="1"/>
    <col min="26" max="26" width="1.42578125" style="3" customWidth="1"/>
    <col min="27" max="27" width="10.7109375" style="3" bestFit="1" customWidth="1"/>
    <col min="28" max="28" width="1.28515625" style="3" customWidth="1"/>
    <col min="29" max="29" width="17.85546875" style="3" bestFit="1" customWidth="1"/>
    <col min="30" max="30" width="1.28515625" style="3" customWidth="1"/>
    <col min="31" max="31" width="15.85546875" style="3" bestFit="1" customWidth="1"/>
    <col min="32" max="34" width="11.7109375" style="3" bestFit="1" customWidth="1"/>
    <col min="35" max="261" width="9.140625" style="3"/>
    <col min="262" max="262" width="8.85546875" style="3" bestFit="1" customWidth="1"/>
    <col min="263" max="263" width="1.28515625" style="3" customWidth="1"/>
    <col min="264" max="264" width="11.42578125" style="3" bestFit="1" customWidth="1"/>
    <col min="265" max="265" width="1.28515625" style="3" customWidth="1"/>
    <col min="266" max="266" width="12.85546875" style="3" bestFit="1" customWidth="1"/>
    <col min="267" max="267" width="1.28515625" style="3" customWidth="1"/>
    <col min="268" max="268" width="11" style="3" bestFit="1" customWidth="1"/>
    <col min="269" max="269" width="1.28515625" style="3" customWidth="1"/>
    <col min="270" max="270" width="8.42578125" style="3" bestFit="1" customWidth="1"/>
    <col min="271" max="271" width="1.5703125" style="3" customWidth="1"/>
    <col min="272" max="272" width="9.85546875" style="3" bestFit="1" customWidth="1"/>
    <col min="273" max="273" width="1.28515625" style="3" customWidth="1"/>
    <col min="274" max="274" width="11.42578125" style="3" bestFit="1" customWidth="1"/>
    <col min="275" max="275" width="1.28515625" style="3" customWidth="1"/>
    <col min="276" max="276" width="10.42578125" style="3" bestFit="1" customWidth="1"/>
    <col min="277" max="277" width="1.28515625" style="3" customWidth="1"/>
    <col min="278" max="278" width="10.42578125" style="3" bestFit="1" customWidth="1"/>
    <col min="279" max="279" width="1.28515625" style="3" customWidth="1"/>
    <col min="280" max="280" width="11.42578125" style="3" bestFit="1" customWidth="1"/>
    <col min="281" max="281" width="1.42578125" style="3" customWidth="1"/>
    <col min="282" max="282" width="10.5703125" style="3" bestFit="1" customWidth="1"/>
    <col min="283" max="517" width="9.140625" style="3"/>
    <col min="518" max="518" width="8.85546875" style="3" bestFit="1" customWidth="1"/>
    <col min="519" max="519" width="1.28515625" style="3" customWidth="1"/>
    <col min="520" max="520" width="11.42578125" style="3" bestFit="1" customWidth="1"/>
    <col min="521" max="521" width="1.28515625" style="3" customWidth="1"/>
    <col min="522" max="522" width="12.85546875" style="3" bestFit="1" customWidth="1"/>
    <col min="523" max="523" width="1.28515625" style="3" customWidth="1"/>
    <col min="524" max="524" width="11" style="3" bestFit="1" customWidth="1"/>
    <col min="525" max="525" width="1.28515625" style="3" customWidth="1"/>
    <col min="526" max="526" width="8.42578125" style="3" bestFit="1" customWidth="1"/>
    <col min="527" max="527" width="1.5703125" style="3" customWidth="1"/>
    <col min="528" max="528" width="9.85546875" style="3" bestFit="1" customWidth="1"/>
    <col min="529" max="529" width="1.28515625" style="3" customWidth="1"/>
    <col min="530" max="530" width="11.42578125" style="3" bestFit="1" customWidth="1"/>
    <col min="531" max="531" width="1.28515625" style="3" customWidth="1"/>
    <col min="532" max="532" width="10.42578125" style="3" bestFit="1" customWidth="1"/>
    <col min="533" max="533" width="1.28515625" style="3" customWidth="1"/>
    <col min="534" max="534" width="10.42578125" style="3" bestFit="1" customWidth="1"/>
    <col min="535" max="535" width="1.28515625" style="3" customWidth="1"/>
    <col min="536" max="536" width="11.42578125" style="3" bestFit="1" customWidth="1"/>
    <col min="537" max="537" width="1.42578125" style="3" customWidth="1"/>
    <col min="538" max="538" width="10.5703125" style="3" bestFit="1" customWidth="1"/>
    <col min="539" max="773" width="9.140625" style="3"/>
    <col min="774" max="774" width="8.85546875" style="3" bestFit="1" customWidth="1"/>
    <col min="775" max="775" width="1.28515625" style="3" customWidth="1"/>
    <col min="776" max="776" width="11.42578125" style="3" bestFit="1" customWidth="1"/>
    <col min="777" max="777" width="1.28515625" style="3" customWidth="1"/>
    <col min="778" max="778" width="12.85546875" style="3" bestFit="1" customWidth="1"/>
    <col min="779" max="779" width="1.28515625" style="3" customWidth="1"/>
    <col min="780" max="780" width="11" style="3" bestFit="1" customWidth="1"/>
    <col min="781" max="781" width="1.28515625" style="3" customWidth="1"/>
    <col min="782" max="782" width="8.42578125" style="3" bestFit="1" customWidth="1"/>
    <col min="783" max="783" width="1.5703125" style="3" customWidth="1"/>
    <col min="784" max="784" width="9.85546875" style="3" bestFit="1" customWidth="1"/>
    <col min="785" max="785" width="1.28515625" style="3" customWidth="1"/>
    <col min="786" max="786" width="11.42578125" style="3" bestFit="1" customWidth="1"/>
    <col min="787" max="787" width="1.28515625" style="3" customWidth="1"/>
    <col min="788" max="788" width="10.42578125" style="3" bestFit="1" customWidth="1"/>
    <col min="789" max="789" width="1.28515625" style="3" customWidth="1"/>
    <col min="790" max="790" width="10.42578125" style="3" bestFit="1" customWidth="1"/>
    <col min="791" max="791" width="1.28515625" style="3" customWidth="1"/>
    <col min="792" max="792" width="11.42578125" style="3" bestFit="1" customWidth="1"/>
    <col min="793" max="793" width="1.42578125" style="3" customWidth="1"/>
    <col min="794" max="794" width="10.5703125" style="3" bestFit="1" customWidth="1"/>
    <col min="795" max="1029" width="9.140625" style="3"/>
    <col min="1030" max="1030" width="8.85546875" style="3" bestFit="1" customWidth="1"/>
    <col min="1031" max="1031" width="1.28515625" style="3" customWidth="1"/>
    <col min="1032" max="1032" width="11.42578125" style="3" bestFit="1" customWidth="1"/>
    <col min="1033" max="1033" width="1.28515625" style="3" customWidth="1"/>
    <col min="1034" max="1034" width="12.85546875" style="3" bestFit="1" customWidth="1"/>
    <col min="1035" max="1035" width="1.28515625" style="3" customWidth="1"/>
    <col min="1036" max="1036" width="11" style="3" bestFit="1" customWidth="1"/>
    <col min="1037" max="1037" width="1.28515625" style="3" customWidth="1"/>
    <col min="1038" max="1038" width="8.42578125" style="3" bestFit="1" customWidth="1"/>
    <col min="1039" max="1039" width="1.5703125" style="3" customWidth="1"/>
    <col min="1040" max="1040" width="9.85546875" style="3" bestFit="1" customWidth="1"/>
    <col min="1041" max="1041" width="1.28515625" style="3" customWidth="1"/>
    <col min="1042" max="1042" width="11.42578125" style="3" bestFit="1" customWidth="1"/>
    <col min="1043" max="1043" width="1.28515625" style="3" customWidth="1"/>
    <col min="1044" max="1044" width="10.42578125" style="3" bestFit="1" customWidth="1"/>
    <col min="1045" max="1045" width="1.28515625" style="3" customWidth="1"/>
    <col min="1046" max="1046" width="10.42578125" style="3" bestFit="1" customWidth="1"/>
    <col min="1047" max="1047" width="1.28515625" style="3" customWidth="1"/>
    <col min="1048" max="1048" width="11.42578125" style="3" bestFit="1" customWidth="1"/>
    <col min="1049" max="1049" width="1.42578125" style="3" customWidth="1"/>
    <col min="1050" max="1050" width="10.5703125" style="3" bestFit="1" customWidth="1"/>
    <col min="1051" max="1285" width="9.140625" style="3"/>
    <col min="1286" max="1286" width="8.85546875" style="3" bestFit="1" customWidth="1"/>
    <col min="1287" max="1287" width="1.28515625" style="3" customWidth="1"/>
    <col min="1288" max="1288" width="11.42578125" style="3" bestFit="1" customWidth="1"/>
    <col min="1289" max="1289" width="1.28515625" style="3" customWidth="1"/>
    <col min="1290" max="1290" width="12.85546875" style="3" bestFit="1" customWidth="1"/>
    <col min="1291" max="1291" width="1.28515625" style="3" customWidth="1"/>
    <col min="1292" max="1292" width="11" style="3" bestFit="1" customWidth="1"/>
    <col min="1293" max="1293" width="1.28515625" style="3" customWidth="1"/>
    <col min="1294" max="1294" width="8.42578125" style="3" bestFit="1" customWidth="1"/>
    <col min="1295" max="1295" width="1.5703125" style="3" customWidth="1"/>
    <col min="1296" max="1296" width="9.85546875" style="3" bestFit="1" customWidth="1"/>
    <col min="1297" max="1297" width="1.28515625" style="3" customWidth="1"/>
    <col min="1298" max="1298" width="11.42578125" style="3" bestFit="1" customWidth="1"/>
    <col min="1299" max="1299" width="1.28515625" style="3" customWidth="1"/>
    <col min="1300" max="1300" width="10.42578125" style="3" bestFit="1" customWidth="1"/>
    <col min="1301" max="1301" width="1.28515625" style="3" customWidth="1"/>
    <col min="1302" max="1302" width="10.42578125" style="3" bestFit="1" customWidth="1"/>
    <col min="1303" max="1303" width="1.28515625" style="3" customWidth="1"/>
    <col min="1304" max="1304" width="11.42578125" style="3" bestFit="1" customWidth="1"/>
    <col min="1305" max="1305" width="1.42578125" style="3" customWidth="1"/>
    <col min="1306" max="1306" width="10.5703125" style="3" bestFit="1" customWidth="1"/>
    <col min="1307" max="1541" width="9.140625" style="3"/>
    <col min="1542" max="1542" width="8.85546875" style="3" bestFit="1" customWidth="1"/>
    <col min="1543" max="1543" width="1.28515625" style="3" customWidth="1"/>
    <col min="1544" max="1544" width="11.42578125" style="3" bestFit="1" customWidth="1"/>
    <col min="1545" max="1545" width="1.28515625" style="3" customWidth="1"/>
    <col min="1546" max="1546" width="12.85546875" style="3" bestFit="1" customWidth="1"/>
    <col min="1547" max="1547" width="1.28515625" style="3" customWidth="1"/>
    <col min="1548" max="1548" width="11" style="3" bestFit="1" customWidth="1"/>
    <col min="1549" max="1549" width="1.28515625" style="3" customWidth="1"/>
    <col min="1550" max="1550" width="8.42578125" style="3" bestFit="1" customWidth="1"/>
    <col min="1551" max="1551" width="1.5703125" style="3" customWidth="1"/>
    <col min="1552" max="1552" width="9.85546875" style="3" bestFit="1" customWidth="1"/>
    <col min="1553" max="1553" width="1.28515625" style="3" customWidth="1"/>
    <col min="1554" max="1554" width="11.42578125" style="3" bestFit="1" customWidth="1"/>
    <col min="1555" max="1555" width="1.28515625" style="3" customWidth="1"/>
    <col min="1556" max="1556" width="10.42578125" style="3" bestFit="1" customWidth="1"/>
    <col min="1557" max="1557" width="1.28515625" style="3" customWidth="1"/>
    <col min="1558" max="1558" width="10.42578125" style="3" bestFit="1" customWidth="1"/>
    <col min="1559" max="1559" width="1.28515625" style="3" customWidth="1"/>
    <col min="1560" max="1560" width="11.42578125" style="3" bestFit="1" customWidth="1"/>
    <col min="1561" max="1561" width="1.42578125" style="3" customWidth="1"/>
    <col min="1562" max="1562" width="10.5703125" style="3" bestFit="1" customWidth="1"/>
    <col min="1563" max="1797" width="9.140625" style="3"/>
    <col min="1798" max="1798" width="8.85546875" style="3" bestFit="1" customWidth="1"/>
    <col min="1799" max="1799" width="1.28515625" style="3" customWidth="1"/>
    <col min="1800" max="1800" width="11.42578125" style="3" bestFit="1" customWidth="1"/>
    <col min="1801" max="1801" width="1.28515625" style="3" customWidth="1"/>
    <col min="1802" max="1802" width="12.85546875" style="3" bestFit="1" customWidth="1"/>
    <col min="1803" max="1803" width="1.28515625" style="3" customWidth="1"/>
    <col min="1804" max="1804" width="11" style="3" bestFit="1" customWidth="1"/>
    <col min="1805" max="1805" width="1.28515625" style="3" customWidth="1"/>
    <col min="1806" max="1806" width="8.42578125" style="3" bestFit="1" customWidth="1"/>
    <col min="1807" max="1807" width="1.5703125" style="3" customWidth="1"/>
    <col min="1808" max="1808" width="9.85546875" style="3" bestFit="1" customWidth="1"/>
    <col min="1809" max="1809" width="1.28515625" style="3" customWidth="1"/>
    <col min="1810" max="1810" width="11.42578125" style="3" bestFit="1" customWidth="1"/>
    <col min="1811" max="1811" width="1.28515625" style="3" customWidth="1"/>
    <col min="1812" max="1812" width="10.42578125" style="3" bestFit="1" customWidth="1"/>
    <col min="1813" max="1813" width="1.28515625" style="3" customWidth="1"/>
    <col min="1814" max="1814" width="10.42578125" style="3" bestFit="1" customWidth="1"/>
    <col min="1815" max="1815" width="1.28515625" style="3" customWidth="1"/>
    <col min="1816" max="1816" width="11.42578125" style="3" bestFit="1" customWidth="1"/>
    <col min="1817" max="1817" width="1.42578125" style="3" customWidth="1"/>
    <col min="1818" max="1818" width="10.5703125" style="3" bestFit="1" customWidth="1"/>
    <col min="1819" max="2053" width="9.140625" style="3"/>
    <col min="2054" max="2054" width="8.85546875" style="3" bestFit="1" customWidth="1"/>
    <col min="2055" max="2055" width="1.28515625" style="3" customWidth="1"/>
    <col min="2056" max="2056" width="11.42578125" style="3" bestFit="1" customWidth="1"/>
    <col min="2057" max="2057" width="1.28515625" style="3" customWidth="1"/>
    <col min="2058" max="2058" width="12.85546875" style="3" bestFit="1" customWidth="1"/>
    <col min="2059" max="2059" width="1.28515625" style="3" customWidth="1"/>
    <col min="2060" max="2060" width="11" style="3" bestFit="1" customWidth="1"/>
    <col min="2061" max="2061" width="1.28515625" style="3" customWidth="1"/>
    <col min="2062" max="2062" width="8.42578125" style="3" bestFit="1" customWidth="1"/>
    <col min="2063" max="2063" width="1.5703125" style="3" customWidth="1"/>
    <col min="2064" max="2064" width="9.85546875" style="3" bestFit="1" customWidth="1"/>
    <col min="2065" max="2065" width="1.28515625" style="3" customWidth="1"/>
    <col min="2066" max="2066" width="11.42578125" style="3" bestFit="1" customWidth="1"/>
    <col min="2067" max="2067" width="1.28515625" style="3" customWidth="1"/>
    <col min="2068" max="2068" width="10.42578125" style="3" bestFit="1" customWidth="1"/>
    <col min="2069" max="2069" width="1.28515625" style="3" customWidth="1"/>
    <col min="2070" max="2070" width="10.42578125" style="3" bestFit="1" customWidth="1"/>
    <col min="2071" max="2071" width="1.28515625" style="3" customWidth="1"/>
    <col min="2072" max="2072" width="11.42578125" style="3" bestFit="1" customWidth="1"/>
    <col min="2073" max="2073" width="1.42578125" style="3" customWidth="1"/>
    <col min="2074" max="2074" width="10.5703125" style="3" bestFit="1" customWidth="1"/>
    <col min="2075" max="2309" width="9.140625" style="3"/>
    <col min="2310" max="2310" width="8.85546875" style="3" bestFit="1" customWidth="1"/>
    <col min="2311" max="2311" width="1.28515625" style="3" customWidth="1"/>
    <col min="2312" max="2312" width="11.42578125" style="3" bestFit="1" customWidth="1"/>
    <col min="2313" max="2313" width="1.28515625" style="3" customWidth="1"/>
    <col min="2314" max="2314" width="12.85546875" style="3" bestFit="1" customWidth="1"/>
    <col min="2315" max="2315" width="1.28515625" style="3" customWidth="1"/>
    <col min="2316" max="2316" width="11" style="3" bestFit="1" customWidth="1"/>
    <col min="2317" max="2317" width="1.28515625" style="3" customWidth="1"/>
    <col min="2318" max="2318" width="8.42578125" style="3" bestFit="1" customWidth="1"/>
    <col min="2319" max="2319" width="1.5703125" style="3" customWidth="1"/>
    <col min="2320" max="2320" width="9.85546875" style="3" bestFit="1" customWidth="1"/>
    <col min="2321" max="2321" width="1.28515625" style="3" customWidth="1"/>
    <col min="2322" max="2322" width="11.42578125" style="3" bestFit="1" customWidth="1"/>
    <col min="2323" max="2323" width="1.28515625" style="3" customWidth="1"/>
    <col min="2324" max="2324" width="10.42578125" style="3" bestFit="1" customWidth="1"/>
    <col min="2325" max="2325" width="1.28515625" style="3" customWidth="1"/>
    <col min="2326" max="2326" width="10.42578125" style="3" bestFit="1" customWidth="1"/>
    <col min="2327" max="2327" width="1.28515625" style="3" customWidth="1"/>
    <col min="2328" max="2328" width="11.42578125" style="3" bestFit="1" customWidth="1"/>
    <col min="2329" max="2329" width="1.42578125" style="3" customWidth="1"/>
    <col min="2330" max="2330" width="10.5703125" style="3" bestFit="1" customWidth="1"/>
    <col min="2331" max="2565" width="9.140625" style="3"/>
    <col min="2566" max="2566" width="8.85546875" style="3" bestFit="1" customWidth="1"/>
    <col min="2567" max="2567" width="1.28515625" style="3" customWidth="1"/>
    <col min="2568" max="2568" width="11.42578125" style="3" bestFit="1" customWidth="1"/>
    <col min="2569" max="2569" width="1.28515625" style="3" customWidth="1"/>
    <col min="2570" max="2570" width="12.85546875" style="3" bestFit="1" customWidth="1"/>
    <col min="2571" max="2571" width="1.28515625" style="3" customWidth="1"/>
    <col min="2572" max="2572" width="11" style="3" bestFit="1" customWidth="1"/>
    <col min="2573" max="2573" width="1.28515625" style="3" customWidth="1"/>
    <col min="2574" max="2574" width="8.42578125" style="3" bestFit="1" customWidth="1"/>
    <col min="2575" max="2575" width="1.5703125" style="3" customWidth="1"/>
    <col min="2576" max="2576" width="9.85546875" style="3" bestFit="1" customWidth="1"/>
    <col min="2577" max="2577" width="1.28515625" style="3" customWidth="1"/>
    <col min="2578" max="2578" width="11.42578125" style="3" bestFit="1" customWidth="1"/>
    <col min="2579" max="2579" width="1.28515625" style="3" customWidth="1"/>
    <col min="2580" max="2580" width="10.42578125" style="3" bestFit="1" customWidth="1"/>
    <col min="2581" max="2581" width="1.28515625" style="3" customWidth="1"/>
    <col min="2582" max="2582" width="10.42578125" style="3" bestFit="1" customWidth="1"/>
    <col min="2583" max="2583" width="1.28515625" style="3" customWidth="1"/>
    <col min="2584" max="2584" width="11.42578125" style="3" bestFit="1" customWidth="1"/>
    <col min="2585" max="2585" width="1.42578125" style="3" customWidth="1"/>
    <col min="2586" max="2586" width="10.5703125" style="3" bestFit="1" customWidth="1"/>
    <col min="2587" max="2821" width="9.140625" style="3"/>
    <col min="2822" max="2822" width="8.85546875" style="3" bestFit="1" customWidth="1"/>
    <col min="2823" max="2823" width="1.28515625" style="3" customWidth="1"/>
    <col min="2824" max="2824" width="11.42578125" style="3" bestFit="1" customWidth="1"/>
    <col min="2825" max="2825" width="1.28515625" style="3" customWidth="1"/>
    <col min="2826" max="2826" width="12.85546875" style="3" bestFit="1" customWidth="1"/>
    <col min="2827" max="2827" width="1.28515625" style="3" customWidth="1"/>
    <col min="2828" max="2828" width="11" style="3" bestFit="1" customWidth="1"/>
    <col min="2829" max="2829" width="1.28515625" style="3" customWidth="1"/>
    <col min="2830" max="2830" width="8.42578125" style="3" bestFit="1" customWidth="1"/>
    <col min="2831" max="2831" width="1.5703125" style="3" customWidth="1"/>
    <col min="2832" max="2832" width="9.85546875" style="3" bestFit="1" customWidth="1"/>
    <col min="2833" max="2833" width="1.28515625" style="3" customWidth="1"/>
    <col min="2834" max="2834" width="11.42578125" style="3" bestFit="1" customWidth="1"/>
    <col min="2835" max="2835" width="1.28515625" style="3" customWidth="1"/>
    <col min="2836" max="2836" width="10.42578125" style="3" bestFit="1" customWidth="1"/>
    <col min="2837" max="2837" width="1.28515625" style="3" customWidth="1"/>
    <col min="2838" max="2838" width="10.42578125" style="3" bestFit="1" customWidth="1"/>
    <col min="2839" max="2839" width="1.28515625" style="3" customWidth="1"/>
    <col min="2840" max="2840" width="11.42578125" style="3" bestFit="1" customWidth="1"/>
    <col min="2841" max="2841" width="1.42578125" style="3" customWidth="1"/>
    <col min="2842" max="2842" width="10.5703125" style="3" bestFit="1" customWidth="1"/>
    <col min="2843" max="3077" width="9.140625" style="3"/>
    <col min="3078" max="3078" width="8.85546875" style="3" bestFit="1" customWidth="1"/>
    <col min="3079" max="3079" width="1.28515625" style="3" customWidth="1"/>
    <col min="3080" max="3080" width="11.42578125" style="3" bestFit="1" customWidth="1"/>
    <col min="3081" max="3081" width="1.28515625" style="3" customWidth="1"/>
    <col min="3082" max="3082" width="12.85546875" style="3" bestFit="1" customWidth="1"/>
    <col min="3083" max="3083" width="1.28515625" style="3" customWidth="1"/>
    <col min="3084" max="3084" width="11" style="3" bestFit="1" customWidth="1"/>
    <col min="3085" max="3085" width="1.28515625" style="3" customWidth="1"/>
    <col min="3086" max="3086" width="8.42578125" style="3" bestFit="1" customWidth="1"/>
    <col min="3087" max="3087" width="1.5703125" style="3" customWidth="1"/>
    <col min="3088" max="3088" width="9.85546875" style="3" bestFit="1" customWidth="1"/>
    <col min="3089" max="3089" width="1.28515625" style="3" customWidth="1"/>
    <col min="3090" max="3090" width="11.42578125" style="3" bestFit="1" customWidth="1"/>
    <col min="3091" max="3091" width="1.28515625" style="3" customWidth="1"/>
    <col min="3092" max="3092" width="10.42578125" style="3" bestFit="1" customWidth="1"/>
    <col min="3093" max="3093" width="1.28515625" style="3" customWidth="1"/>
    <col min="3094" max="3094" width="10.42578125" style="3" bestFit="1" customWidth="1"/>
    <col min="3095" max="3095" width="1.28515625" style="3" customWidth="1"/>
    <col min="3096" max="3096" width="11.42578125" style="3" bestFit="1" customWidth="1"/>
    <col min="3097" max="3097" width="1.42578125" style="3" customWidth="1"/>
    <col min="3098" max="3098" width="10.5703125" style="3" bestFit="1" customWidth="1"/>
    <col min="3099" max="3333" width="9.140625" style="3"/>
    <col min="3334" max="3334" width="8.85546875" style="3" bestFit="1" customWidth="1"/>
    <col min="3335" max="3335" width="1.28515625" style="3" customWidth="1"/>
    <col min="3336" max="3336" width="11.42578125" style="3" bestFit="1" customWidth="1"/>
    <col min="3337" max="3337" width="1.28515625" style="3" customWidth="1"/>
    <col min="3338" max="3338" width="12.85546875" style="3" bestFit="1" customWidth="1"/>
    <col min="3339" max="3339" width="1.28515625" style="3" customWidth="1"/>
    <col min="3340" max="3340" width="11" style="3" bestFit="1" customWidth="1"/>
    <col min="3341" max="3341" width="1.28515625" style="3" customWidth="1"/>
    <col min="3342" max="3342" width="8.42578125" style="3" bestFit="1" customWidth="1"/>
    <col min="3343" max="3343" width="1.5703125" style="3" customWidth="1"/>
    <col min="3344" max="3344" width="9.85546875" style="3" bestFit="1" customWidth="1"/>
    <col min="3345" max="3345" width="1.28515625" style="3" customWidth="1"/>
    <col min="3346" max="3346" width="11.42578125" style="3" bestFit="1" customWidth="1"/>
    <col min="3347" max="3347" width="1.28515625" style="3" customWidth="1"/>
    <col min="3348" max="3348" width="10.42578125" style="3" bestFit="1" customWidth="1"/>
    <col min="3349" max="3349" width="1.28515625" style="3" customWidth="1"/>
    <col min="3350" max="3350" width="10.42578125" style="3" bestFit="1" customWidth="1"/>
    <col min="3351" max="3351" width="1.28515625" style="3" customWidth="1"/>
    <col min="3352" max="3352" width="11.42578125" style="3" bestFit="1" customWidth="1"/>
    <col min="3353" max="3353" width="1.42578125" style="3" customWidth="1"/>
    <col min="3354" max="3354" width="10.5703125" style="3" bestFit="1" customWidth="1"/>
    <col min="3355" max="3589" width="9.140625" style="3"/>
    <col min="3590" max="3590" width="8.85546875" style="3" bestFit="1" customWidth="1"/>
    <col min="3591" max="3591" width="1.28515625" style="3" customWidth="1"/>
    <col min="3592" max="3592" width="11.42578125" style="3" bestFit="1" customWidth="1"/>
    <col min="3593" max="3593" width="1.28515625" style="3" customWidth="1"/>
    <col min="3594" max="3594" width="12.85546875" style="3" bestFit="1" customWidth="1"/>
    <col min="3595" max="3595" width="1.28515625" style="3" customWidth="1"/>
    <col min="3596" max="3596" width="11" style="3" bestFit="1" customWidth="1"/>
    <col min="3597" max="3597" width="1.28515625" style="3" customWidth="1"/>
    <col min="3598" max="3598" width="8.42578125" style="3" bestFit="1" customWidth="1"/>
    <col min="3599" max="3599" width="1.5703125" style="3" customWidth="1"/>
    <col min="3600" max="3600" width="9.85546875" style="3" bestFit="1" customWidth="1"/>
    <col min="3601" max="3601" width="1.28515625" style="3" customWidth="1"/>
    <col min="3602" max="3602" width="11.42578125" style="3" bestFit="1" customWidth="1"/>
    <col min="3603" max="3603" width="1.28515625" style="3" customWidth="1"/>
    <col min="3604" max="3604" width="10.42578125" style="3" bestFit="1" customWidth="1"/>
    <col min="3605" max="3605" width="1.28515625" style="3" customWidth="1"/>
    <col min="3606" max="3606" width="10.42578125" style="3" bestFit="1" customWidth="1"/>
    <col min="3607" max="3607" width="1.28515625" style="3" customWidth="1"/>
    <col min="3608" max="3608" width="11.42578125" style="3" bestFit="1" customWidth="1"/>
    <col min="3609" max="3609" width="1.42578125" style="3" customWidth="1"/>
    <col min="3610" max="3610" width="10.5703125" style="3" bestFit="1" customWidth="1"/>
    <col min="3611" max="3845" width="9.140625" style="3"/>
    <col min="3846" max="3846" width="8.85546875" style="3" bestFit="1" customWidth="1"/>
    <col min="3847" max="3847" width="1.28515625" style="3" customWidth="1"/>
    <col min="3848" max="3848" width="11.42578125" style="3" bestFit="1" customWidth="1"/>
    <col min="3849" max="3849" width="1.28515625" style="3" customWidth="1"/>
    <col min="3850" max="3850" width="12.85546875" style="3" bestFit="1" customWidth="1"/>
    <col min="3851" max="3851" width="1.28515625" style="3" customWidth="1"/>
    <col min="3852" max="3852" width="11" style="3" bestFit="1" customWidth="1"/>
    <col min="3853" max="3853" width="1.28515625" style="3" customWidth="1"/>
    <col min="3854" max="3854" width="8.42578125" style="3" bestFit="1" customWidth="1"/>
    <col min="3855" max="3855" width="1.5703125" style="3" customWidth="1"/>
    <col min="3856" max="3856" width="9.85546875" style="3" bestFit="1" customWidth="1"/>
    <col min="3857" max="3857" width="1.28515625" style="3" customWidth="1"/>
    <col min="3858" max="3858" width="11.42578125" style="3" bestFit="1" customWidth="1"/>
    <col min="3859" max="3859" width="1.28515625" style="3" customWidth="1"/>
    <col min="3860" max="3860" width="10.42578125" style="3" bestFit="1" customWidth="1"/>
    <col min="3861" max="3861" width="1.28515625" style="3" customWidth="1"/>
    <col min="3862" max="3862" width="10.42578125" style="3" bestFit="1" customWidth="1"/>
    <col min="3863" max="3863" width="1.28515625" style="3" customWidth="1"/>
    <col min="3864" max="3864" width="11.42578125" style="3" bestFit="1" customWidth="1"/>
    <col min="3865" max="3865" width="1.42578125" style="3" customWidth="1"/>
    <col min="3866" max="3866" width="10.5703125" style="3" bestFit="1" customWidth="1"/>
    <col min="3867" max="4101" width="9.140625" style="3"/>
    <col min="4102" max="4102" width="8.85546875" style="3" bestFit="1" customWidth="1"/>
    <col min="4103" max="4103" width="1.28515625" style="3" customWidth="1"/>
    <col min="4104" max="4104" width="11.42578125" style="3" bestFit="1" customWidth="1"/>
    <col min="4105" max="4105" width="1.28515625" style="3" customWidth="1"/>
    <col min="4106" max="4106" width="12.85546875" style="3" bestFit="1" customWidth="1"/>
    <col min="4107" max="4107" width="1.28515625" style="3" customWidth="1"/>
    <col min="4108" max="4108" width="11" style="3" bestFit="1" customWidth="1"/>
    <col min="4109" max="4109" width="1.28515625" style="3" customWidth="1"/>
    <col min="4110" max="4110" width="8.42578125" style="3" bestFit="1" customWidth="1"/>
    <col min="4111" max="4111" width="1.5703125" style="3" customWidth="1"/>
    <col min="4112" max="4112" width="9.85546875" style="3" bestFit="1" customWidth="1"/>
    <col min="4113" max="4113" width="1.28515625" style="3" customWidth="1"/>
    <col min="4114" max="4114" width="11.42578125" style="3" bestFit="1" customWidth="1"/>
    <col min="4115" max="4115" width="1.28515625" style="3" customWidth="1"/>
    <col min="4116" max="4116" width="10.42578125" style="3" bestFit="1" customWidth="1"/>
    <col min="4117" max="4117" width="1.28515625" style="3" customWidth="1"/>
    <col min="4118" max="4118" width="10.42578125" style="3" bestFit="1" customWidth="1"/>
    <col min="4119" max="4119" width="1.28515625" style="3" customWidth="1"/>
    <col min="4120" max="4120" width="11.42578125" style="3" bestFit="1" customWidth="1"/>
    <col min="4121" max="4121" width="1.42578125" style="3" customWidth="1"/>
    <col min="4122" max="4122" width="10.5703125" style="3" bestFit="1" customWidth="1"/>
    <col min="4123" max="4357" width="9.140625" style="3"/>
    <col min="4358" max="4358" width="8.85546875" style="3" bestFit="1" customWidth="1"/>
    <col min="4359" max="4359" width="1.28515625" style="3" customWidth="1"/>
    <col min="4360" max="4360" width="11.42578125" style="3" bestFit="1" customWidth="1"/>
    <col min="4361" max="4361" width="1.28515625" style="3" customWidth="1"/>
    <col min="4362" max="4362" width="12.85546875" style="3" bestFit="1" customWidth="1"/>
    <col min="4363" max="4363" width="1.28515625" style="3" customWidth="1"/>
    <col min="4364" max="4364" width="11" style="3" bestFit="1" customWidth="1"/>
    <col min="4365" max="4365" width="1.28515625" style="3" customWidth="1"/>
    <col min="4366" max="4366" width="8.42578125" style="3" bestFit="1" customWidth="1"/>
    <col min="4367" max="4367" width="1.5703125" style="3" customWidth="1"/>
    <col min="4368" max="4368" width="9.85546875" style="3" bestFit="1" customWidth="1"/>
    <col min="4369" max="4369" width="1.28515625" style="3" customWidth="1"/>
    <col min="4370" max="4370" width="11.42578125" style="3" bestFit="1" customWidth="1"/>
    <col min="4371" max="4371" width="1.28515625" style="3" customWidth="1"/>
    <col min="4372" max="4372" width="10.42578125" style="3" bestFit="1" customWidth="1"/>
    <col min="4373" max="4373" width="1.28515625" style="3" customWidth="1"/>
    <col min="4374" max="4374" width="10.42578125" style="3" bestFit="1" customWidth="1"/>
    <col min="4375" max="4375" width="1.28515625" style="3" customWidth="1"/>
    <col min="4376" max="4376" width="11.42578125" style="3" bestFit="1" customWidth="1"/>
    <col min="4377" max="4377" width="1.42578125" style="3" customWidth="1"/>
    <col min="4378" max="4378" width="10.5703125" style="3" bestFit="1" customWidth="1"/>
    <col min="4379" max="4613" width="9.140625" style="3"/>
    <col min="4614" max="4614" width="8.85546875" style="3" bestFit="1" customWidth="1"/>
    <col min="4615" max="4615" width="1.28515625" style="3" customWidth="1"/>
    <col min="4616" max="4616" width="11.42578125" style="3" bestFit="1" customWidth="1"/>
    <col min="4617" max="4617" width="1.28515625" style="3" customWidth="1"/>
    <col min="4618" max="4618" width="12.85546875" style="3" bestFit="1" customWidth="1"/>
    <col min="4619" max="4619" width="1.28515625" style="3" customWidth="1"/>
    <col min="4620" max="4620" width="11" style="3" bestFit="1" customWidth="1"/>
    <col min="4621" max="4621" width="1.28515625" style="3" customWidth="1"/>
    <col min="4622" max="4622" width="8.42578125" style="3" bestFit="1" customWidth="1"/>
    <col min="4623" max="4623" width="1.5703125" style="3" customWidth="1"/>
    <col min="4624" max="4624" width="9.85546875" style="3" bestFit="1" customWidth="1"/>
    <col min="4625" max="4625" width="1.28515625" style="3" customWidth="1"/>
    <col min="4626" max="4626" width="11.42578125" style="3" bestFit="1" customWidth="1"/>
    <col min="4627" max="4627" width="1.28515625" style="3" customWidth="1"/>
    <col min="4628" max="4628" width="10.42578125" style="3" bestFit="1" customWidth="1"/>
    <col min="4629" max="4629" width="1.28515625" style="3" customWidth="1"/>
    <col min="4630" max="4630" width="10.42578125" style="3" bestFit="1" customWidth="1"/>
    <col min="4631" max="4631" width="1.28515625" style="3" customWidth="1"/>
    <col min="4632" max="4632" width="11.42578125" style="3" bestFit="1" customWidth="1"/>
    <col min="4633" max="4633" width="1.42578125" style="3" customWidth="1"/>
    <col min="4634" max="4634" width="10.5703125" style="3" bestFit="1" customWidth="1"/>
    <col min="4635" max="4869" width="9.140625" style="3"/>
    <col min="4870" max="4870" width="8.85546875" style="3" bestFit="1" customWidth="1"/>
    <col min="4871" max="4871" width="1.28515625" style="3" customWidth="1"/>
    <col min="4872" max="4872" width="11.42578125" style="3" bestFit="1" customWidth="1"/>
    <col min="4873" max="4873" width="1.28515625" style="3" customWidth="1"/>
    <col min="4874" max="4874" width="12.85546875" style="3" bestFit="1" customWidth="1"/>
    <col min="4875" max="4875" width="1.28515625" style="3" customWidth="1"/>
    <col min="4876" max="4876" width="11" style="3" bestFit="1" customWidth="1"/>
    <col min="4877" max="4877" width="1.28515625" style="3" customWidth="1"/>
    <col min="4878" max="4878" width="8.42578125" style="3" bestFit="1" customWidth="1"/>
    <col min="4879" max="4879" width="1.5703125" style="3" customWidth="1"/>
    <col min="4880" max="4880" width="9.85546875" style="3" bestFit="1" customWidth="1"/>
    <col min="4881" max="4881" width="1.28515625" style="3" customWidth="1"/>
    <col min="4882" max="4882" width="11.42578125" style="3" bestFit="1" customWidth="1"/>
    <col min="4883" max="4883" width="1.28515625" style="3" customWidth="1"/>
    <col min="4884" max="4884" width="10.42578125" style="3" bestFit="1" customWidth="1"/>
    <col min="4885" max="4885" width="1.28515625" style="3" customWidth="1"/>
    <col min="4886" max="4886" width="10.42578125" style="3" bestFit="1" customWidth="1"/>
    <col min="4887" max="4887" width="1.28515625" style="3" customWidth="1"/>
    <col min="4888" max="4888" width="11.42578125" style="3" bestFit="1" customWidth="1"/>
    <col min="4889" max="4889" width="1.42578125" style="3" customWidth="1"/>
    <col min="4890" max="4890" width="10.5703125" style="3" bestFit="1" customWidth="1"/>
    <col min="4891" max="5125" width="9.140625" style="3"/>
    <col min="5126" max="5126" width="8.85546875" style="3" bestFit="1" customWidth="1"/>
    <col min="5127" max="5127" width="1.28515625" style="3" customWidth="1"/>
    <col min="5128" max="5128" width="11.42578125" style="3" bestFit="1" customWidth="1"/>
    <col min="5129" max="5129" width="1.28515625" style="3" customWidth="1"/>
    <col min="5130" max="5130" width="12.85546875" style="3" bestFit="1" customWidth="1"/>
    <col min="5131" max="5131" width="1.28515625" style="3" customWidth="1"/>
    <col min="5132" max="5132" width="11" style="3" bestFit="1" customWidth="1"/>
    <col min="5133" max="5133" width="1.28515625" style="3" customWidth="1"/>
    <col min="5134" max="5134" width="8.42578125" style="3" bestFit="1" customWidth="1"/>
    <col min="5135" max="5135" width="1.5703125" style="3" customWidth="1"/>
    <col min="5136" max="5136" width="9.85546875" style="3" bestFit="1" customWidth="1"/>
    <col min="5137" max="5137" width="1.28515625" style="3" customWidth="1"/>
    <col min="5138" max="5138" width="11.42578125" style="3" bestFit="1" customWidth="1"/>
    <col min="5139" max="5139" width="1.28515625" style="3" customWidth="1"/>
    <col min="5140" max="5140" width="10.42578125" style="3" bestFit="1" customWidth="1"/>
    <col min="5141" max="5141" width="1.28515625" style="3" customWidth="1"/>
    <col min="5142" max="5142" width="10.42578125" style="3" bestFit="1" customWidth="1"/>
    <col min="5143" max="5143" width="1.28515625" style="3" customWidth="1"/>
    <col min="5144" max="5144" width="11.42578125" style="3" bestFit="1" customWidth="1"/>
    <col min="5145" max="5145" width="1.42578125" style="3" customWidth="1"/>
    <col min="5146" max="5146" width="10.5703125" style="3" bestFit="1" customWidth="1"/>
    <col min="5147" max="5381" width="9.140625" style="3"/>
    <col min="5382" max="5382" width="8.85546875" style="3" bestFit="1" customWidth="1"/>
    <col min="5383" max="5383" width="1.28515625" style="3" customWidth="1"/>
    <col min="5384" max="5384" width="11.42578125" style="3" bestFit="1" customWidth="1"/>
    <col min="5385" max="5385" width="1.28515625" style="3" customWidth="1"/>
    <col min="5386" max="5386" width="12.85546875" style="3" bestFit="1" customWidth="1"/>
    <col min="5387" max="5387" width="1.28515625" style="3" customWidth="1"/>
    <col min="5388" max="5388" width="11" style="3" bestFit="1" customWidth="1"/>
    <col min="5389" max="5389" width="1.28515625" style="3" customWidth="1"/>
    <col min="5390" max="5390" width="8.42578125" style="3" bestFit="1" customWidth="1"/>
    <col min="5391" max="5391" width="1.5703125" style="3" customWidth="1"/>
    <col min="5392" max="5392" width="9.85546875" style="3" bestFit="1" customWidth="1"/>
    <col min="5393" max="5393" width="1.28515625" style="3" customWidth="1"/>
    <col min="5394" max="5394" width="11.42578125" style="3" bestFit="1" customWidth="1"/>
    <col min="5395" max="5395" width="1.28515625" style="3" customWidth="1"/>
    <col min="5396" max="5396" width="10.42578125" style="3" bestFit="1" customWidth="1"/>
    <col min="5397" max="5397" width="1.28515625" style="3" customWidth="1"/>
    <col min="5398" max="5398" width="10.42578125" style="3" bestFit="1" customWidth="1"/>
    <col min="5399" max="5399" width="1.28515625" style="3" customWidth="1"/>
    <col min="5400" max="5400" width="11.42578125" style="3" bestFit="1" customWidth="1"/>
    <col min="5401" max="5401" width="1.42578125" style="3" customWidth="1"/>
    <col min="5402" max="5402" width="10.5703125" style="3" bestFit="1" customWidth="1"/>
    <col min="5403" max="5637" width="9.140625" style="3"/>
    <col min="5638" max="5638" width="8.85546875" style="3" bestFit="1" customWidth="1"/>
    <col min="5639" max="5639" width="1.28515625" style="3" customWidth="1"/>
    <col min="5640" max="5640" width="11.42578125" style="3" bestFit="1" customWidth="1"/>
    <col min="5641" max="5641" width="1.28515625" style="3" customWidth="1"/>
    <col min="5642" max="5642" width="12.85546875" style="3" bestFit="1" customWidth="1"/>
    <col min="5643" max="5643" width="1.28515625" style="3" customWidth="1"/>
    <col min="5644" max="5644" width="11" style="3" bestFit="1" customWidth="1"/>
    <col min="5645" max="5645" width="1.28515625" style="3" customWidth="1"/>
    <col min="5646" max="5646" width="8.42578125" style="3" bestFit="1" customWidth="1"/>
    <col min="5647" max="5647" width="1.5703125" style="3" customWidth="1"/>
    <col min="5648" max="5648" width="9.85546875" style="3" bestFit="1" customWidth="1"/>
    <col min="5649" max="5649" width="1.28515625" style="3" customWidth="1"/>
    <col min="5650" max="5650" width="11.42578125" style="3" bestFit="1" customWidth="1"/>
    <col min="5651" max="5651" width="1.28515625" style="3" customWidth="1"/>
    <col min="5652" max="5652" width="10.42578125" style="3" bestFit="1" customWidth="1"/>
    <col min="5653" max="5653" width="1.28515625" style="3" customWidth="1"/>
    <col min="5654" max="5654" width="10.42578125" style="3" bestFit="1" customWidth="1"/>
    <col min="5655" max="5655" width="1.28515625" style="3" customWidth="1"/>
    <col min="5656" max="5656" width="11.42578125" style="3" bestFit="1" customWidth="1"/>
    <col min="5657" max="5657" width="1.42578125" style="3" customWidth="1"/>
    <col min="5658" max="5658" width="10.5703125" style="3" bestFit="1" customWidth="1"/>
    <col min="5659" max="5893" width="9.140625" style="3"/>
    <col min="5894" max="5894" width="8.85546875" style="3" bestFit="1" customWidth="1"/>
    <col min="5895" max="5895" width="1.28515625" style="3" customWidth="1"/>
    <col min="5896" max="5896" width="11.42578125" style="3" bestFit="1" customWidth="1"/>
    <col min="5897" max="5897" width="1.28515625" style="3" customWidth="1"/>
    <col min="5898" max="5898" width="12.85546875" style="3" bestFit="1" customWidth="1"/>
    <col min="5899" max="5899" width="1.28515625" style="3" customWidth="1"/>
    <col min="5900" max="5900" width="11" style="3" bestFit="1" customWidth="1"/>
    <col min="5901" max="5901" width="1.28515625" style="3" customWidth="1"/>
    <col min="5902" max="5902" width="8.42578125" style="3" bestFit="1" customWidth="1"/>
    <col min="5903" max="5903" width="1.5703125" style="3" customWidth="1"/>
    <col min="5904" max="5904" width="9.85546875" style="3" bestFit="1" customWidth="1"/>
    <col min="5905" max="5905" width="1.28515625" style="3" customWidth="1"/>
    <col min="5906" max="5906" width="11.42578125" style="3" bestFit="1" customWidth="1"/>
    <col min="5907" max="5907" width="1.28515625" style="3" customWidth="1"/>
    <col min="5908" max="5908" width="10.42578125" style="3" bestFit="1" customWidth="1"/>
    <col min="5909" max="5909" width="1.28515625" style="3" customWidth="1"/>
    <col min="5910" max="5910" width="10.42578125" style="3" bestFit="1" customWidth="1"/>
    <col min="5911" max="5911" width="1.28515625" style="3" customWidth="1"/>
    <col min="5912" max="5912" width="11.42578125" style="3" bestFit="1" customWidth="1"/>
    <col min="5913" max="5913" width="1.42578125" style="3" customWidth="1"/>
    <col min="5914" max="5914" width="10.5703125" style="3" bestFit="1" customWidth="1"/>
    <col min="5915" max="6149" width="9.140625" style="3"/>
    <col min="6150" max="6150" width="8.85546875" style="3" bestFit="1" customWidth="1"/>
    <col min="6151" max="6151" width="1.28515625" style="3" customWidth="1"/>
    <col min="6152" max="6152" width="11.42578125" style="3" bestFit="1" customWidth="1"/>
    <col min="6153" max="6153" width="1.28515625" style="3" customWidth="1"/>
    <col min="6154" max="6154" width="12.85546875" style="3" bestFit="1" customWidth="1"/>
    <col min="6155" max="6155" width="1.28515625" style="3" customWidth="1"/>
    <col min="6156" max="6156" width="11" style="3" bestFit="1" customWidth="1"/>
    <col min="6157" max="6157" width="1.28515625" style="3" customWidth="1"/>
    <col min="6158" max="6158" width="8.42578125" style="3" bestFit="1" customWidth="1"/>
    <col min="6159" max="6159" width="1.5703125" style="3" customWidth="1"/>
    <col min="6160" max="6160" width="9.85546875" style="3" bestFit="1" customWidth="1"/>
    <col min="6161" max="6161" width="1.28515625" style="3" customWidth="1"/>
    <col min="6162" max="6162" width="11.42578125" style="3" bestFit="1" customWidth="1"/>
    <col min="6163" max="6163" width="1.28515625" style="3" customWidth="1"/>
    <col min="6164" max="6164" width="10.42578125" style="3" bestFit="1" customWidth="1"/>
    <col min="6165" max="6165" width="1.28515625" style="3" customWidth="1"/>
    <col min="6166" max="6166" width="10.42578125" style="3" bestFit="1" customWidth="1"/>
    <col min="6167" max="6167" width="1.28515625" style="3" customWidth="1"/>
    <col min="6168" max="6168" width="11.42578125" style="3" bestFit="1" customWidth="1"/>
    <col min="6169" max="6169" width="1.42578125" style="3" customWidth="1"/>
    <col min="6170" max="6170" width="10.5703125" style="3" bestFit="1" customWidth="1"/>
    <col min="6171" max="6405" width="9.140625" style="3"/>
    <col min="6406" max="6406" width="8.85546875" style="3" bestFit="1" customWidth="1"/>
    <col min="6407" max="6407" width="1.28515625" style="3" customWidth="1"/>
    <col min="6408" max="6408" width="11.42578125" style="3" bestFit="1" customWidth="1"/>
    <col min="6409" max="6409" width="1.28515625" style="3" customWidth="1"/>
    <col min="6410" max="6410" width="12.85546875" style="3" bestFit="1" customWidth="1"/>
    <col min="6411" max="6411" width="1.28515625" style="3" customWidth="1"/>
    <col min="6412" max="6412" width="11" style="3" bestFit="1" customWidth="1"/>
    <col min="6413" max="6413" width="1.28515625" style="3" customWidth="1"/>
    <col min="6414" max="6414" width="8.42578125" style="3" bestFit="1" customWidth="1"/>
    <col min="6415" max="6415" width="1.5703125" style="3" customWidth="1"/>
    <col min="6416" max="6416" width="9.85546875" style="3" bestFit="1" customWidth="1"/>
    <col min="6417" max="6417" width="1.28515625" style="3" customWidth="1"/>
    <col min="6418" max="6418" width="11.42578125" style="3" bestFit="1" customWidth="1"/>
    <col min="6419" max="6419" width="1.28515625" style="3" customWidth="1"/>
    <col min="6420" max="6420" width="10.42578125" style="3" bestFit="1" customWidth="1"/>
    <col min="6421" max="6421" width="1.28515625" style="3" customWidth="1"/>
    <col min="6422" max="6422" width="10.42578125" style="3" bestFit="1" customWidth="1"/>
    <col min="6423" max="6423" width="1.28515625" style="3" customWidth="1"/>
    <col min="6424" max="6424" width="11.42578125" style="3" bestFit="1" customWidth="1"/>
    <col min="6425" max="6425" width="1.42578125" style="3" customWidth="1"/>
    <col min="6426" max="6426" width="10.5703125" style="3" bestFit="1" customWidth="1"/>
    <col min="6427" max="6661" width="9.140625" style="3"/>
    <col min="6662" max="6662" width="8.85546875" style="3" bestFit="1" customWidth="1"/>
    <col min="6663" max="6663" width="1.28515625" style="3" customWidth="1"/>
    <col min="6664" max="6664" width="11.42578125" style="3" bestFit="1" customWidth="1"/>
    <col min="6665" max="6665" width="1.28515625" style="3" customWidth="1"/>
    <col min="6666" max="6666" width="12.85546875" style="3" bestFit="1" customWidth="1"/>
    <col min="6667" max="6667" width="1.28515625" style="3" customWidth="1"/>
    <col min="6668" max="6668" width="11" style="3" bestFit="1" customWidth="1"/>
    <col min="6669" max="6669" width="1.28515625" style="3" customWidth="1"/>
    <col min="6670" max="6670" width="8.42578125" style="3" bestFit="1" customWidth="1"/>
    <col min="6671" max="6671" width="1.5703125" style="3" customWidth="1"/>
    <col min="6672" max="6672" width="9.85546875" style="3" bestFit="1" customWidth="1"/>
    <col min="6673" max="6673" width="1.28515625" style="3" customWidth="1"/>
    <col min="6674" max="6674" width="11.42578125" style="3" bestFit="1" customWidth="1"/>
    <col min="6675" max="6675" width="1.28515625" style="3" customWidth="1"/>
    <col min="6676" max="6676" width="10.42578125" style="3" bestFit="1" customWidth="1"/>
    <col min="6677" max="6677" width="1.28515625" style="3" customWidth="1"/>
    <col min="6678" max="6678" width="10.42578125" style="3" bestFit="1" customWidth="1"/>
    <col min="6679" max="6679" width="1.28515625" style="3" customWidth="1"/>
    <col min="6680" max="6680" width="11.42578125" style="3" bestFit="1" customWidth="1"/>
    <col min="6681" max="6681" width="1.42578125" style="3" customWidth="1"/>
    <col min="6682" max="6682" width="10.5703125" style="3" bestFit="1" customWidth="1"/>
    <col min="6683" max="6917" width="9.140625" style="3"/>
    <col min="6918" max="6918" width="8.85546875" style="3" bestFit="1" customWidth="1"/>
    <col min="6919" max="6919" width="1.28515625" style="3" customWidth="1"/>
    <col min="6920" max="6920" width="11.42578125" style="3" bestFit="1" customWidth="1"/>
    <col min="6921" max="6921" width="1.28515625" style="3" customWidth="1"/>
    <col min="6922" max="6922" width="12.85546875" style="3" bestFit="1" customWidth="1"/>
    <col min="6923" max="6923" width="1.28515625" style="3" customWidth="1"/>
    <col min="6924" max="6924" width="11" style="3" bestFit="1" customWidth="1"/>
    <col min="6925" max="6925" width="1.28515625" style="3" customWidth="1"/>
    <col min="6926" max="6926" width="8.42578125" style="3" bestFit="1" customWidth="1"/>
    <col min="6927" max="6927" width="1.5703125" style="3" customWidth="1"/>
    <col min="6928" max="6928" width="9.85546875" style="3" bestFit="1" customWidth="1"/>
    <col min="6929" max="6929" width="1.28515625" style="3" customWidth="1"/>
    <col min="6930" max="6930" width="11.42578125" style="3" bestFit="1" customWidth="1"/>
    <col min="6931" max="6931" width="1.28515625" style="3" customWidth="1"/>
    <col min="6932" max="6932" width="10.42578125" style="3" bestFit="1" customWidth="1"/>
    <col min="6933" max="6933" width="1.28515625" style="3" customWidth="1"/>
    <col min="6934" max="6934" width="10.42578125" style="3" bestFit="1" customWidth="1"/>
    <col min="6935" max="6935" width="1.28515625" style="3" customWidth="1"/>
    <col min="6936" max="6936" width="11.42578125" style="3" bestFit="1" customWidth="1"/>
    <col min="6937" max="6937" width="1.42578125" style="3" customWidth="1"/>
    <col min="6938" max="6938" width="10.5703125" style="3" bestFit="1" customWidth="1"/>
    <col min="6939" max="7173" width="9.140625" style="3"/>
    <col min="7174" max="7174" width="8.85546875" style="3" bestFit="1" customWidth="1"/>
    <col min="7175" max="7175" width="1.28515625" style="3" customWidth="1"/>
    <col min="7176" max="7176" width="11.42578125" style="3" bestFit="1" customWidth="1"/>
    <col min="7177" max="7177" width="1.28515625" style="3" customWidth="1"/>
    <col min="7178" max="7178" width="12.85546875" style="3" bestFit="1" customWidth="1"/>
    <col min="7179" max="7179" width="1.28515625" style="3" customWidth="1"/>
    <col min="7180" max="7180" width="11" style="3" bestFit="1" customWidth="1"/>
    <col min="7181" max="7181" width="1.28515625" style="3" customWidth="1"/>
    <col min="7182" max="7182" width="8.42578125" style="3" bestFit="1" customWidth="1"/>
    <col min="7183" max="7183" width="1.5703125" style="3" customWidth="1"/>
    <col min="7184" max="7184" width="9.85546875" style="3" bestFit="1" customWidth="1"/>
    <col min="7185" max="7185" width="1.28515625" style="3" customWidth="1"/>
    <col min="7186" max="7186" width="11.42578125" style="3" bestFit="1" customWidth="1"/>
    <col min="7187" max="7187" width="1.28515625" style="3" customWidth="1"/>
    <col min="7188" max="7188" width="10.42578125" style="3" bestFit="1" customWidth="1"/>
    <col min="7189" max="7189" width="1.28515625" style="3" customWidth="1"/>
    <col min="7190" max="7190" width="10.42578125" style="3" bestFit="1" customWidth="1"/>
    <col min="7191" max="7191" width="1.28515625" style="3" customWidth="1"/>
    <col min="7192" max="7192" width="11.42578125" style="3" bestFit="1" customWidth="1"/>
    <col min="7193" max="7193" width="1.42578125" style="3" customWidth="1"/>
    <col min="7194" max="7194" width="10.5703125" style="3" bestFit="1" customWidth="1"/>
    <col min="7195" max="7429" width="9.140625" style="3"/>
    <col min="7430" max="7430" width="8.85546875" style="3" bestFit="1" customWidth="1"/>
    <col min="7431" max="7431" width="1.28515625" style="3" customWidth="1"/>
    <col min="7432" max="7432" width="11.42578125" style="3" bestFit="1" customWidth="1"/>
    <col min="7433" max="7433" width="1.28515625" style="3" customWidth="1"/>
    <col min="7434" max="7434" width="12.85546875" style="3" bestFit="1" customWidth="1"/>
    <col min="7435" max="7435" width="1.28515625" style="3" customWidth="1"/>
    <col min="7436" max="7436" width="11" style="3" bestFit="1" customWidth="1"/>
    <col min="7437" max="7437" width="1.28515625" style="3" customWidth="1"/>
    <col min="7438" max="7438" width="8.42578125" style="3" bestFit="1" customWidth="1"/>
    <col min="7439" max="7439" width="1.5703125" style="3" customWidth="1"/>
    <col min="7440" max="7440" width="9.85546875" style="3" bestFit="1" customWidth="1"/>
    <col min="7441" max="7441" width="1.28515625" style="3" customWidth="1"/>
    <col min="7442" max="7442" width="11.42578125" style="3" bestFit="1" customWidth="1"/>
    <col min="7443" max="7443" width="1.28515625" style="3" customWidth="1"/>
    <col min="7444" max="7444" width="10.42578125" style="3" bestFit="1" customWidth="1"/>
    <col min="7445" max="7445" width="1.28515625" style="3" customWidth="1"/>
    <col min="7446" max="7446" width="10.42578125" style="3" bestFit="1" customWidth="1"/>
    <col min="7447" max="7447" width="1.28515625" style="3" customWidth="1"/>
    <col min="7448" max="7448" width="11.42578125" style="3" bestFit="1" customWidth="1"/>
    <col min="7449" max="7449" width="1.42578125" style="3" customWidth="1"/>
    <col min="7450" max="7450" width="10.5703125" style="3" bestFit="1" customWidth="1"/>
    <col min="7451" max="7685" width="9.140625" style="3"/>
    <col min="7686" max="7686" width="8.85546875" style="3" bestFit="1" customWidth="1"/>
    <col min="7687" max="7687" width="1.28515625" style="3" customWidth="1"/>
    <col min="7688" max="7688" width="11.42578125" style="3" bestFit="1" customWidth="1"/>
    <col min="7689" max="7689" width="1.28515625" style="3" customWidth="1"/>
    <col min="7690" max="7690" width="12.85546875" style="3" bestFit="1" customWidth="1"/>
    <col min="7691" max="7691" width="1.28515625" style="3" customWidth="1"/>
    <col min="7692" max="7692" width="11" style="3" bestFit="1" customWidth="1"/>
    <col min="7693" max="7693" width="1.28515625" style="3" customWidth="1"/>
    <col min="7694" max="7694" width="8.42578125" style="3" bestFit="1" customWidth="1"/>
    <col min="7695" max="7695" width="1.5703125" style="3" customWidth="1"/>
    <col min="7696" max="7696" width="9.85546875" style="3" bestFit="1" customWidth="1"/>
    <col min="7697" max="7697" width="1.28515625" style="3" customWidth="1"/>
    <col min="7698" max="7698" width="11.42578125" style="3" bestFit="1" customWidth="1"/>
    <col min="7699" max="7699" width="1.28515625" style="3" customWidth="1"/>
    <col min="7700" max="7700" width="10.42578125" style="3" bestFit="1" customWidth="1"/>
    <col min="7701" max="7701" width="1.28515625" style="3" customWidth="1"/>
    <col min="7702" max="7702" width="10.42578125" style="3" bestFit="1" customWidth="1"/>
    <col min="7703" max="7703" width="1.28515625" style="3" customWidth="1"/>
    <col min="7704" max="7704" width="11.42578125" style="3" bestFit="1" customWidth="1"/>
    <col min="7705" max="7705" width="1.42578125" style="3" customWidth="1"/>
    <col min="7706" max="7706" width="10.5703125" style="3" bestFit="1" customWidth="1"/>
    <col min="7707" max="7941" width="9.140625" style="3"/>
    <col min="7942" max="7942" width="8.85546875" style="3" bestFit="1" customWidth="1"/>
    <col min="7943" max="7943" width="1.28515625" style="3" customWidth="1"/>
    <col min="7944" max="7944" width="11.42578125" style="3" bestFit="1" customWidth="1"/>
    <col min="7945" max="7945" width="1.28515625" style="3" customWidth="1"/>
    <col min="7946" max="7946" width="12.85546875" style="3" bestFit="1" customWidth="1"/>
    <col min="7947" max="7947" width="1.28515625" style="3" customWidth="1"/>
    <col min="7948" max="7948" width="11" style="3" bestFit="1" customWidth="1"/>
    <col min="7949" max="7949" width="1.28515625" style="3" customWidth="1"/>
    <col min="7950" max="7950" width="8.42578125" style="3" bestFit="1" customWidth="1"/>
    <col min="7951" max="7951" width="1.5703125" style="3" customWidth="1"/>
    <col min="7952" max="7952" width="9.85546875" style="3" bestFit="1" customWidth="1"/>
    <col min="7953" max="7953" width="1.28515625" style="3" customWidth="1"/>
    <col min="7954" max="7954" width="11.42578125" style="3" bestFit="1" customWidth="1"/>
    <col min="7955" max="7955" width="1.28515625" style="3" customWidth="1"/>
    <col min="7956" max="7956" width="10.42578125" style="3" bestFit="1" customWidth="1"/>
    <col min="7957" max="7957" width="1.28515625" style="3" customWidth="1"/>
    <col min="7958" max="7958" width="10.42578125" style="3" bestFit="1" customWidth="1"/>
    <col min="7959" max="7959" width="1.28515625" style="3" customWidth="1"/>
    <col min="7960" max="7960" width="11.42578125" style="3" bestFit="1" customWidth="1"/>
    <col min="7961" max="7961" width="1.42578125" style="3" customWidth="1"/>
    <col min="7962" max="7962" width="10.5703125" style="3" bestFit="1" customWidth="1"/>
    <col min="7963" max="8197" width="9.140625" style="3"/>
    <col min="8198" max="8198" width="8.85546875" style="3" bestFit="1" customWidth="1"/>
    <col min="8199" max="8199" width="1.28515625" style="3" customWidth="1"/>
    <col min="8200" max="8200" width="11.42578125" style="3" bestFit="1" customWidth="1"/>
    <col min="8201" max="8201" width="1.28515625" style="3" customWidth="1"/>
    <col min="8202" max="8202" width="12.85546875" style="3" bestFit="1" customWidth="1"/>
    <col min="8203" max="8203" width="1.28515625" style="3" customWidth="1"/>
    <col min="8204" max="8204" width="11" style="3" bestFit="1" customWidth="1"/>
    <col min="8205" max="8205" width="1.28515625" style="3" customWidth="1"/>
    <col min="8206" max="8206" width="8.42578125" style="3" bestFit="1" customWidth="1"/>
    <col min="8207" max="8207" width="1.5703125" style="3" customWidth="1"/>
    <col min="8208" max="8208" width="9.85546875" style="3" bestFit="1" customWidth="1"/>
    <col min="8209" max="8209" width="1.28515625" style="3" customWidth="1"/>
    <col min="8210" max="8210" width="11.42578125" style="3" bestFit="1" customWidth="1"/>
    <col min="8211" max="8211" width="1.28515625" style="3" customWidth="1"/>
    <col min="8212" max="8212" width="10.42578125" style="3" bestFit="1" customWidth="1"/>
    <col min="8213" max="8213" width="1.28515625" style="3" customWidth="1"/>
    <col min="8214" max="8214" width="10.42578125" style="3" bestFit="1" customWidth="1"/>
    <col min="8215" max="8215" width="1.28515625" style="3" customWidth="1"/>
    <col min="8216" max="8216" width="11.42578125" style="3" bestFit="1" customWidth="1"/>
    <col min="8217" max="8217" width="1.42578125" style="3" customWidth="1"/>
    <col min="8218" max="8218" width="10.5703125" style="3" bestFit="1" customWidth="1"/>
    <col min="8219" max="8453" width="9.140625" style="3"/>
    <col min="8454" max="8454" width="8.85546875" style="3" bestFit="1" customWidth="1"/>
    <col min="8455" max="8455" width="1.28515625" style="3" customWidth="1"/>
    <col min="8456" max="8456" width="11.42578125" style="3" bestFit="1" customWidth="1"/>
    <col min="8457" max="8457" width="1.28515625" style="3" customWidth="1"/>
    <col min="8458" max="8458" width="12.85546875" style="3" bestFit="1" customWidth="1"/>
    <col min="8459" max="8459" width="1.28515625" style="3" customWidth="1"/>
    <col min="8460" max="8460" width="11" style="3" bestFit="1" customWidth="1"/>
    <col min="8461" max="8461" width="1.28515625" style="3" customWidth="1"/>
    <col min="8462" max="8462" width="8.42578125" style="3" bestFit="1" customWidth="1"/>
    <col min="8463" max="8463" width="1.5703125" style="3" customWidth="1"/>
    <col min="8464" max="8464" width="9.85546875" style="3" bestFit="1" customWidth="1"/>
    <col min="8465" max="8465" width="1.28515625" style="3" customWidth="1"/>
    <col min="8466" max="8466" width="11.42578125" style="3" bestFit="1" customWidth="1"/>
    <col min="8467" max="8467" width="1.28515625" style="3" customWidth="1"/>
    <col min="8468" max="8468" width="10.42578125" style="3" bestFit="1" customWidth="1"/>
    <col min="8469" max="8469" width="1.28515625" style="3" customWidth="1"/>
    <col min="8470" max="8470" width="10.42578125" style="3" bestFit="1" customWidth="1"/>
    <col min="8471" max="8471" width="1.28515625" style="3" customWidth="1"/>
    <col min="8472" max="8472" width="11.42578125" style="3" bestFit="1" customWidth="1"/>
    <col min="8473" max="8473" width="1.42578125" style="3" customWidth="1"/>
    <col min="8474" max="8474" width="10.5703125" style="3" bestFit="1" customWidth="1"/>
    <col min="8475" max="8709" width="9.140625" style="3"/>
    <col min="8710" max="8710" width="8.85546875" style="3" bestFit="1" customWidth="1"/>
    <col min="8711" max="8711" width="1.28515625" style="3" customWidth="1"/>
    <col min="8712" max="8712" width="11.42578125" style="3" bestFit="1" customWidth="1"/>
    <col min="8713" max="8713" width="1.28515625" style="3" customWidth="1"/>
    <col min="8714" max="8714" width="12.85546875" style="3" bestFit="1" customWidth="1"/>
    <col min="8715" max="8715" width="1.28515625" style="3" customWidth="1"/>
    <col min="8716" max="8716" width="11" style="3" bestFit="1" customWidth="1"/>
    <col min="8717" max="8717" width="1.28515625" style="3" customWidth="1"/>
    <col min="8718" max="8718" width="8.42578125" style="3" bestFit="1" customWidth="1"/>
    <col min="8719" max="8719" width="1.5703125" style="3" customWidth="1"/>
    <col min="8720" max="8720" width="9.85546875" style="3" bestFit="1" customWidth="1"/>
    <col min="8721" max="8721" width="1.28515625" style="3" customWidth="1"/>
    <col min="8722" max="8722" width="11.42578125" style="3" bestFit="1" customWidth="1"/>
    <col min="8723" max="8723" width="1.28515625" style="3" customWidth="1"/>
    <col min="8724" max="8724" width="10.42578125" style="3" bestFit="1" customWidth="1"/>
    <col min="8725" max="8725" width="1.28515625" style="3" customWidth="1"/>
    <col min="8726" max="8726" width="10.42578125" style="3" bestFit="1" customWidth="1"/>
    <col min="8727" max="8727" width="1.28515625" style="3" customWidth="1"/>
    <col min="8728" max="8728" width="11.42578125" style="3" bestFit="1" customWidth="1"/>
    <col min="8729" max="8729" width="1.42578125" style="3" customWidth="1"/>
    <col min="8730" max="8730" width="10.5703125" style="3" bestFit="1" customWidth="1"/>
    <col min="8731" max="8965" width="9.140625" style="3"/>
    <col min="8966" max="8966" width="8.85546875" style="3" bestFit="1" customWidth="1"/>
    <col min="8967" max="8967" width="1.28515625" style="3" customWidth="1"/>
    <col min="8968" max="8968" width="11.42578125" style="3" bestFit="1" customWidth="1"/>
    <col min="8969" max="8969" width="1.28515625" style="3" customWidth="1"/>
    <col min="8970" max="8970" width="12.85546875" style="3" bestFit="1" customWidth="1"/>
    <col min="8971" max="8971" width="1.28515625" style="3" customWidth="1"/>
    <col min="8972" max="8972" width="11" style="3" bestFit="1" customWidth="1"/>
    <col min="8973" max="8973" width="1.28515625" style="3" customWidth="1"/>
    <col min="8974" max="8974" width="8.42578125" style="3" bestFit="1" customWidth="1"/>
    <col min="8975" max="8975" width="1.5703125" style="3" customWidth="1"/>
    <col min="8976" max="8976" width="9.85546875" style="3" bestFit="1" customWidth="1"/>
    <col min="8977" max="8977" width="1.28515625" style="3" customWidth="1"/>
    <col min="8978" max="8978" width="11.42578125" style="3" bestFit="1" customWidth="1"/>
    <col min="8979" max="8979" width="1.28515625" style="3" customWidth="1"/>
    <col min="8980" max="8980" width="10.42578125" style="3" bestFit="1" customWidth="1"/>
    <col min="8981" max="8981" width="1.28515625" style="3" customWidth="1"/>
    <col min="8982" max="8982" width="10.42578125" style="3" bestFit="1" customWidth="1"/>
    <col min="8983" max="8983" width="1.28515625" style="3" customWidth="1"/>
    <col min="8984" max="8984" width="11.42578125" style="3" bestFit="1" customWidth="1"/>
    <col min="8985" max="8985" width="1.42578125" style="3" customWidth="1"/>
    <col min="8986" max="8986" width="10.5703125" style="3" bestFit="1" customWidth="1"/>
    <col min="8987" max="9221" width="9.140625" style="3"/>
    <col min="9222" max="9222" width="8.85546875" style="3" bestFit="1" customWidth="1"/>
    <col min="9223" max="9223" width="1.28515625" style="3" customWidth="1"/>
    <col min="9224" max="9224" width="11.42578125" style="3" bestFit="1" customWidth="1"/>
    <col min="9225" max="9225" width="1.28515625" style="3" customWidth="1"/>
    <col min="9226" max="9226" width="12.85546875" style="3" bestFit="1" customWidth="1"/>
    <col min="9227" max="9227" width="1.28515625" style="3" customWidth="1"/>
    <col min="9228" max="9228" width="11" style="3" bestFit="1" customWidth="1"/>
    <col min="9229" max="9229" width="1.28515625" style="3" customWidth="1"/>
    <col min="9230" max="9230" width="8.42578125" style="3" bestFit="1" customWidth="1"/>
    <col min="9231" max="9231" width="1.5703125" style="3" customWidth="1"/>
    <col min="9232" max="9232" width="9.85546875" style="3" bestFit="1" customWidth="1"/>
    <col min="9233" max="9233" width="1.28515625" style="3" customWidth="1"/>
    <col min="9234" max="9234" width="11.42578125" style="3" bestFit="1" customWidth="1"/>
    <col min="9235" max="9235" width="1.28515625" style="3" customWidth="1"/>
    <col min="9236" max="9236" width="10.42578125" style="3" bestFit="1" customWidth="1"/>
    <col min="9237" max="9237" width="1.28515625" style="3" customWidth="1"/>
    <col min="9238" max="9238" width="10.42578125" style="3" bestFit="1" customWidth="1"/>
    <col min="9239" max="9239" width="1.28515625" style="3" customWidth="1"/>
    <col min="9240" max="9240" width="11.42578125" style="3" bestFit="1" customWidth="1"/>
    <col min="9241" max="9241" width="1.42578125" style="3" customWidth="1"/>
    <col min="9242" max="9242" width="10.5703125" style="3" bestFit="1" customWidth="1"/>
    <col min="9243" max="9477" width="9.140625" style="3"/>
    <col min="9478" max="9478" width="8.85546875" style="3" bestFit="1" customWidth="1"/>
    <col min="9479" max="9479" width="1.28515625" style="3" customWidth="1"/>
    <col min="9480" max="9480" width="11.42578125" style="3" bestFit="1" customWidth="1"/>
    <col min="9481" max="9481" width="1.28515625" style="3" customWidth="1"/>
    <col min="9482" max="9482" width="12.85546875" style="3" bestFit="1" customWidth="1"/>
    <col min="9483" max="9483" width="1.28515625" style="3" customWidth="1"/>
    <col min="9484" max="9484" width="11" style="3" bestFit="1" customWidth="1"/>
    <col min="9485" max="9485" width="1.28515625" style="3" customWidth="1"/>
    <col min="9486" max="9486" width="8.42578125" style="3" bestFit="1" customWidth="1"/>
    <col min="9487" max="9487" width="1.5703125" style="3" customWidth="1"/>
    <col min="9488" max="9488" width="9.85546875" style="3" bestFit="1" customWidth="1"/>
    <col min="9489" max="9489" width="1.28515625" style="3" customWidth="1"/>
    <col min="9490" max="9490" width="11.42578125" style="3" bestFit="1" customWidth="1"/>
    <col min="9491" max="9491" width="1.28515625" style="3" customWidth="1"/>
    <col min="9492" max="9492" width="10.42578125" style="3" bestFit="1" customWidth="1"/>
    <col min="9493" max="9493" width="1.28515625" style="3" customWidth="1"/>
    <col min="9494" max="9494" width="10.42578125" style="3" bestFit="1" customWidth="1"/>
    <col min="9495" max="9495" width="1.28515625" style="3" customWidth="1"/>
    <col min="9496" max="9496" width="11.42578125" style="3" bestFit="1" customWidth="1"/>
    <col min="9497" max="9497" width="1.42578125" style="3" customWidth="1"/>
    <col min="9498" max="9498" width="10.5703125" style="3" bestFit="1" customWidth="1"/>
    <col min="9499" max="9733" width="9.140625" style="3"/>
    <col min="9734" max="9734" width="8.85546875" style="3" bestFit="1" customWidth="1"/>
    <col min="9735" max="9735" width="1.28515625" style="3" customWidth="1"/>
    <col min="9736" max="9736" width="11.42578125" style="3" bestFit="1" customWidth="1"/>
    <col min="9737" max="9737" width="1.28515625" style="3" customWidth="1"/>
    <col min="9738" max="9738" width="12.85546875" style="3" bestFit="1" customWidth="1"/>
    <col min="9739" max="9739" width="1.28515625" style="3" customWidth="1"/>
    <col min="9740" max="9740" width="11" style="3" bestFit="1" customWidth="1"/>
    <col min="9741" max="9741" width="1.28515625" style="3" customWidth="1"/>
    <col min="9742" max="9742" width="8.42578125" style="3" bestFit="1" customWidth="1"/>
    <col min="9743" max="9743" width="1.5703125" style="3" customWidth="1"/>
    <col min="9744" max="9744" width="9.85546875" style="3" bestFit="1" customWidth="1"/>
    <col min="9745" max="9745" width="1.28515625" style="3" customWidth="1"/>
    <col min="9746" max="9746" width="11.42578125" style="3" bestFit="1" customWidth="1"/>
    <col min="9747" max="9747" width="1.28515625" style="3" customWidth="1"/>
    <col min="9748" max="9748" width="10.42578125" style="3" bestFit="1" customWidth="1"/>
    <col min="9749" max="9749" width="1.28515625" style="3" customWidth="1"/>
    <col min="9750" max="9750" width="10.42578125" style="3" bestFit="1" customWidth="1"/>
    <col min="9751" max="9751" width="1.28515625" style="3" customWidth="1"/>
    <col min="9752" max="9752" width="11.42578125" style="3" bestFit="1" customWidth="1"/>
    <col min="9753" max="9753" width="1.42578125" style="3" customWidth="1"/>
    <col min="9754" max="9754" width="10.5703125" style="3" bestFit="1" customWidth="1"/>
    <col min="9755" max="9989" width="9.140625" style="3"/>
    <col min="9990" max="9990" width="8.85546875" style="3" bestFit="1" customWidth="1"/>
    <col min="9991" max="9991" width="1.28515625" style="3" customWidth="1"/>
    <col min="9992" max="9992" width="11.42578125" style="3" bestFit="1" customWidth="1"/>
    <col min="9993" max="9993" width="1.28515625" style="3" customWidth="1"/>
    <col min="9994" max="9994" width="12.85546875" style="3" bestFit="1" customWidth="1"/>
    <col min="9995" max="9995" width="1.28515625" style="3" customWidth="1"/>
    <col min="9996" max="9996" width="11" style="3" bestFit="1" customWidth="1"/>
    <col min="9997" max="9997" width="1.28515625" style="3" customWidth="1"/>
    <col min="9998" max="9998" width="8.42578125" style="3" bestFit="1" customWidth="1"/>
    <col min="9999" max="9999" width="1.5703125" style="3" customWidth="1"/>
    <col min="10000" max="10000" width="9.85546875" style="3" bestFit="1" customWidth="1"/>
    <col min="10001" max="10001" width="1.28515625" style="3" customWidth="1"/>
    <col min="10002" max="10002" width="11.42578125" style="3" bestFit="1" customWidth="1"/>
    <col min="10003" max="10003" width="1.28515625" style="3" customWidth="1"/>
    <col min="10004" max="10004" width="10.42578125" style="3" bestFit="1" customWidth="1"/>
    <col min="10005" max="10005" width="1.28515625" style="3" customWidth="1"/>
    <col min="10006" max="10006" width="10.42578125" style="3" bestFit="1" customWidth="1"/>
    <col min="10007" max="10007" width="1.28515625" style="3" customWidth="1"/>
    <col min="10008" max="10008" width="11.42578125" style="3" bestFit="1" customWidth="1"/>
    <col min="10009" max="10009" width="1.42578125" style="3" customWidth="1"/>
    <col min="10010" max="10010" width="10.5703125" style="3" bestFit="1" customWidth="1"/>
    <col min="10011" max="10245" width="9.140625" style="3"/>
    <col min="10246" max="10246" width="8.85546875" style="3" bestFit="1" customWidth="1"/>
    <col min="10247" max="10247" width="1.28515625" style="3" customWidth="1"/>
    <col min="10248" max="10248" width="11.42578125" style="3" bestFit="1" customWidth="1"/>
    <col min="10249" max="10249" width="1.28515625" style="3" customWidth="1"/>
    <col min="10250" max="10250" width="12.85546875" style="3" bestFit="1" customWidth="1"/>
    <col min="10251" max="10251" width="1.28515625" style="3" customWidth="1"/>
    <col min="10252" max="10252" width="11" style="3" bestFit="1" customWidth="1"/>
    <col min="10253" max="10253" width="1.28515625" style="3" customWidth="1"/>
    <col min="10254" max="10254" width="8.42578125" style="3" bestFit="1" customWidth="1"/>
    <col min="10255" max="10255" width="1.5703125" style="3" customWidth="1"/>
    <col min="10256" max="10256" width="9.85546875" style="3" bestFit="1" customWidth="1"/>
    <col min="10257" max="10257" width="1.28515625" style="3" customWidth="1"/>
    <col min="10258" max="10258" width="11.42578125" style="3" bestFit="1" customWidth="1"/>
    <col min="10259" max="10259" width="1.28515625" style="3" customWidth="1"/>
    <col min="10260" max="10260" width="10.42578125" style="3" bestFit="1" customWidth="1"/>
    <col min="10261" max="10261" width="1.28515625" style="3" customWidth="1"/>
    <col min="10262" max="10262" width="10.42578125" style="3" bestFit="1" customWidth="1"/>
    <col min="10263" max="10263" width="1.28515625" style="3" customWidth="1"/>
    <col min="10264" max="10264" width="11.42578125" style="3" bestFit="1" customWidth="1"/>
    <col min="10265" max="10265" width="1.42578125" style="3" customWidth="1"/>
    <col min="10266" max="10266" width="10.5703125" style="3" bestFit="1" customWidth="1"/>
    <col min="10267" max="10501" width="9.140625" style="3"/>
    <col min="10502" max="10502" width="8.85546875" style="3" bestFit="1" customWidth="1"/>
    <col min="10503" max="10503" width="1.28515625" style="3" customWidth="1"/>
    <col min="10504" max="10504" width="11.42578125" style="3" bestFit="1" customWidth="1"/>
    <col min="10505" max="10505" width="1.28515625" style="3" customWidth="1"/>
    <col min="10506" max="10506" width="12.85546875" style="3" bestFit="1" customWidth="1"/>
    <col min="10507" max="10507" width="1.28515625" style="3" customWidth="1"/>
    <col min="10508" max="10508" width="11" style="3" bestFit="1" customWidth="1"/>
    <col min="10509" max="10509" width="1.28515625" style="3" customWidth="1"/>
    <col min="10510" max="10510" width="8.42578125" style="3" bestFit="1" customWidth="1"/>
    <col min="10511" max="10511" width="1.5703125" style="3" customWidth="1"/>
    <col min="10512" max="10512" width="9.85546875" style="3" bestFit="1" customWidth="1"/>
    <col min="10513" max="10513" width="1.28515625" style="3" customWidth="1"/>
    <col min="10514" max="10514" width="11.42578125" style="3" bestFit="1" customWidth="1"/>
    <col min="10515" max="10515" width="1.28515625" style="3" customWidth="1"/>
    <col min="10516" max="10516" width="10.42578125" style="3" bestFit="1" customWidth="1"/>
    <col min="10517" max="10517" width="1.28515625" style="3" customWidth="1"/>
    <col min="10518" max="10518" width="10.42578125" style="3" bestFit="1" customWidth="1"/>
    <col min="10519" max="10519" width="1.28515625" style="3" customWidth="1"/>
    <col min="10520" max="10520" width="11.42578125" style="3" bestFit="1" customWidth="1"/>
    <col min="10521" max="10521" width="1.42578125" style="3" customWidth="1"/>
    <col min="10522" max="10522" width="10.5703125" style="3" bestFit="1" customWidth="1"/>
    <col min="10523" max="10757" width="9.140625" style="3"/>
    <col min="10758" max="10758" width="8.85546875" style="3" bestFit="1" customWidth="1"/>
    <col min="10759" max="10759" width="1.28515625" style="3" customWidth="1"/>
    <col min="10760" max="10760" width="11.42578125" style="3" bestFit="1" customWidth="1"/>
    <col min="10761" max="10761" width="1.28515625" style="3" customWidth="1"/>
    <col min="10762" max="10762" width="12.85546875" style="3" bestFit="1" customWidth="1"/>
    <col min="10763" max="10763" width="1.28515625" style="3" customWidth="1"/>
    <col min="10764" max="10764" width="11" style="3" bestFit="1" customWidth="1"/>
    <col min="10765" max="10765" width="1.28515625" style="3" customWidth="1"/>
    <col min="10766" max="10766" width="8.42578125" style="3" bestFit="1" customWidth="1"/>
    <col min="10767" max="10767" width="1.5703125" style="3" customWidth="1"/>
    <col min="10768" max="10768" width="9.85546875" style="3" bestFit="1" customWidth="1"/>
    <col min="10769" max="10769" width="1.28515625" style="3" customWidth="1"/>
    <col min="10770" max="10770" width="11.42578125" style="3" bestFit="1" customWidth="1"/>
    <col min="10771" max="10771" width="1.28515625" style="3" customWidth="1"/>
    <col min="10772" max="10772" width="10.42578125" style="3" bestFit="1" customWidth="1"/>
    <col min="10773" max="10773" width="1.28515625" style="3" customWidth="1"/>
    <col min="10774" max="10774" width="10.42578125" style="3" bestFit="1" customWidth="1"/>
    <col min="10775" max="10775" width="1.28515625" style="3" customWidth="1"/>
    <col min="10776" max="10776" width="11.42578125" style="3" bestFit="1" customWidth="1"/>
    <col min="10777" max="10777" width="1.42578125" style="3" customWidth="1"/>
    <col min="10778" max="10778" width="10.5703125" style="3" bestFit="1" customWidth="1"/>
    <col min="10779" max="11013" width="9.140625" style="3"/>
    <col min="11014" max="11014" width="8.85546875" style="3" bestFit="1" customWidth="1"/>
    <col min="11015" max="11015" width="1.28515625" style="3" customWidth="1"/>
    <col min="11016" max="11016" width="11.42578125" style="3" bestFit="1" customWidth="1"/>
    <col min="11017" max="11017" width="1.28515625" style="3" customWidth="1"/>
    <col min="11018" max="11018" width="12.85546875" style="3" bestFit="1" customWidth="1"/>
    <col min="11019" max="11019" width="1.28515625" style="3" customWidth="1"/>
    <col min="11020" max="11020" width="11" style="3" bestFit="1" customWidth="1"/>
    <col min="11021" max="11021" width="1.28515625" style="3" customWidth="1"/>
    <col min="11022" max="11022" width="8.42578125" style="3" bestFit="1" customWidth="1"/>
    <col min="11023" max="11023" width="1.5703125" style="3" customWidth="1"/>
    <col min="11024" max="11024" width="9.85546875" style="3" bestFit="1" customWidth="1"/>
    <col min="11025" max="11025" width="1.28515625" style="3" customWidth="1"/>
    <col min="11026" max="11026" width="11.42578125" style="3" bestFit="1" customWidth="1"/>
    <col min="11027" max="11027" width="1.28515625" style="3" customWidth="1"/>
    <col min="11028" max="11028" width="10.42578125" style="3" bestFit="1" customWidth="1"/>
    <col min="11029" max="11029" width="1.28515625" style="3" customWidth="1"/>
    <col min="11030" max="11030" width="10.42578125" style="3" bestFit="1" customWidth="1"/>
    <col min="11031" max="11031" width="1.28515625" style="3" customWidth="1"/>
    <col min="11032" max="11032" width="11.42578125" style="3" bestFit="1" customWidth="1"/>
    <col min="11033" max="11033" width="1.42578125" style="3" customWidth="1"/>
    <col min="11034" max="11034" width="10.5703125" style="3" bestFit="1" customWidth="1"/>
    <col min="11035" max="11269" width="9.140625" style="3"/>
    <col min="11270" max="11270" width="8.85546875" style="3" bestFit="1" customWidth="1"/>
    <col min="11271" max="11271" width="1.28515625" style="3" customWidth="1"/>
    <col min="11272" max="11272" width="11.42578125" style="3" bestFit="1" customWidth="1"/>
    <col min="11273" max="11273" width="1.28515625" style="3" customWidth="1"/>
    <col min="11274" max="11274" width="12.85546875" style="3" bestFit="1" customWidth="1"/>
    <col min="11275" max="11275" width="1.28515625" style="3" customWidth="1"/>
    <col min="11276" max="11276" width="11" style="3" bestFit="1" customWidth="1"/>
    <col min="11277" max="11277" width="1.28515625" style="3" customWidth="1"/>
    <col min="11278" max="11278" width="8.42578125" style="3" bestFit="1" customWidth="1"/>
    <col min="11279" max="11279" width="1.5703125" style="3" customWidth="1"/>
    <col min="11280" max="11280" width="9.85546875" style="3" bestFit="1" customWidth="1"/>
    <col min="11281" max="11281" width="1.28515625" style="3" customWidth="1"/>
    <col min="11282" max="11282" width="11.42578125" style="3" bestFit="1" customWidth="1"/>
    <col min="11283" max="11283" width="1.28515625" style="3" customWidth="1"/>
    <col min="11284" max="11284" width="10.42578125" style="3" bestFit="1" customWidth="1"/>
    <col min="11285" max="11285" width="1.28515625" style="3" customWidth="1"/>
    <col min="11286" max="11286" width="10.42578125" style="3" bestFit="1" customWidth="1"/>
    <col min="11287" max="11287" width="1.28515625" style="3" customWidth="1"/>
    <col min="11288" max="11288" width="11.42578125" style="3" bestFit="1" customWidth="1"/>
    <col min="11289" max="11289" width="1.42578125" style="3" customWidth="1"/>
    <col min="11290" max="11290" width="10.5703125" style="3" bestFit="1" customWidth="1"/>
    <col min="11291" max="11525" width="9.140625" style="3"/>
    <col min="11526" max="11526" width="8.85546875" style="3" bestFit="1" customWidth="1"/>
    <col min="11527" max="11527" width="1.28515625" style="3" customWidth="1"/>
    <col min="11528" max="11528" width="11.42578125" style="3" bestFit="1" customWidth="1"/>
    <col min="11529" max="11529" width="1.28515625" style="3" customWidth="1"/>
    <col min="11530" max="11530" width="12.85546875" style="3" bestFit="1" customWidth="1"/>
    <col min="11531" max="11531" width="1.28515625" style="3" customWidth="1"/>
    <col min="11532" max="11532" width="11" style="3" bestFit="1" customWidth="1"/>
    <col min="11533" max="11533" width="1.28515625" style="3" customWidth="1"/>
    <col min="11534" max="11534" width="8.42578125" style="3" bestFit="1" customWidth="1"/>
    <col min="11535" max="11535" width="1.5703125" style="3" customWidth="1"/>
    <col min="11536" max="11536" width="9.85546875" style="3" bestFit="1" customWidth="1"/>
    <col min="11537" max="11537" width="1.28515625" style="3" customWidth="1"/>
    <col min="11538" max="11538" width="11.42578125" style="3" bestFit="1" customWidth="1"/>
    <col min="11539" max="11539" width="1.28515625" style="3" customWidth="1"/>
    <col min="11540" max="11540" width="10.42578125" style="3" bestFit="1" customWidth="1"/>
    <col min="11541" max="11541" width="1.28515625" style="3" customWidth="1"/>
    <col min="11542" max="11542" width="10.42578125" style="3" bestFit="1" customWidth="1"/>
    <col min="11543" max="11543" width="1.28515625" style="3" customWidth="1"/>
    <col min="11544" max="11544" width="11.42578125" style="3" bestFit="1" customWidth="1"/>
    <col min="11545" max="11545" width="1.42578125" style="3" customWidth="1"/>
    <col min="11546" max="11546" width="10.5703125" style="3" bestFit="1" customWidth="1"/>
    <col min="11547" max="11781" width="9.140625" style="3"/>
    <col min="11782" max="11782" width="8.85546875" style="3" bestFit="1" customWidth="1"/>
    <col min="11783" max="11783" width="1.28515625" style="3" customWidth="1"/>
    <col min="11784" max="11784" width="11.42578125" style="3" bestFit="1" customWidth="1"/>
    <col min="11785" max="11785" width="1.28515625" style="3" customWidth="1"/>
    <col min="11786" max="11786" width="12.85546875" style="3" bestFit="1" customWidth="1"/>
    <col min="11787" max="11787" width="1.28515625" style="3" customWidth="1"/>
    <col min="11788" max="11788" width="11" style="3" bestFit="1" customWidth="1"/>
    <col min="11789" max="11789" width="1.28515625" style="3" customWidth="1"/>
    <col min="11790" max="11790" width="8.42578125" style="3" bestFit="1" customWidth="1"/>
    <col min="11791" max="11791" width="1.5703125" style="3" customWidth="1"/>
    <col min="11792" max="11792" width="9.85546875" style="3" bestFit="1" customWidth="1"/>
    <col min="11793" max="11793" width="1.28515625" style="3" customWidth="1"/>
    <col min="11794" max="11794" width="11.42578125" style="3" bestFit="1" customWidth="1"/>
    <col min="11795" max="11795" width="1.28515625" style="3" customWidth="1"/>
    <col min="11796" max="11796" width="10.42578125" style="3" bestFit="1" customWidth="1"/>
    <col min="11797" max="11797" width="1.28515625" style="3" customWidth="1"/>
    <col min="11798" max="11798" width="10.42578125" style="3" bestFit="1" customWidth="1"/>
    <col min="11799" max="11799" width="1.28515625" style="3" customWidth="1"/>
    <col min="11800" max="11800" width="11.42578125" style="3" bestFit="1" customWidth="1"/>
    <col min="11801" max="11801" width="1.42578125" style="3" customWidth="1"/>
    <col min="11802" max="11802" width="10.5703125" style="3" bestFit="1" customWidth="1"/>
    <col min="11803" max="12037" width="9.140625" style="3"/>
    <col min="12038" max="12038" width="8.85546875" style="3" bestFit="1" customWidth="1"/>
    <col min="12039" max="12039" width="1.28515625" style="3" customWidth="1"/>
    <col min="12040" max="12040" width="11.42578125" style="3" bestFit="1" customWidth="1"/>
    <col min="12041" max="12041" width="1.28515625" style="3" customWidth="1"/>
    <col min="12042" max="12042" width="12.85546875" style="3" bestFit="1" customWidth="1"/>
    <col min="12043" max="12043" width="1.28515625" style="3" customWidth="1"/>
    <col min="12044" max="12044" width="11" style="3" bestFit="1" customWidth="1"/>
    <col min="12045" max="12045" width="1.28515625" style="3" customWidth="1"/>
    <col min="12046" max="12046" width="8.42578125" style="3" bestFit="1" customWidth="1"/>
    <col min="12047" max="12047" width="1.5703125" style="3" customWidth="1"/>
    <col min="12048" max="12048" width="9.85546875" style="3" bestFit="1" customWidth="1"/>
    <col min="12049" max="12049" width="1.28515625" style="3" customWidth="1"/>
    <col min="12050" max="12050" width="11.42578125" style="3" bestFit="1" customWidth="1"/>
    <col min="12051" max="12051" width="1.28515625" style="3" customWidth="1"/>
    <col min="12052" max="12052" width="10.42578125" style="3" bestFit="1" customWidth="1"/>
    <col min="12053" max="12053" width="1.28515625" style="3" customWidth="1"/>
    <col min="12054" max="12054" width="10.42578125" style="3" bestFit="1" customWidth="1"/>
    <col min="12055" max="12055" width="1.28515625" style="3" customWidth="1"/>
    <col min="12056" max="12056" width="11.42578125" style="3" bestFit="1" customWidth="1"/>
    <col min="12057" max="12057" width="1.42578125" style="3" customWidth="1"/>
    <col min="12058" max="12058" width="10.5703125" style="3" bestFit="1" customWidth="1"/>
    <col min="12059" max="12293" width="9.140625" style="3"/>
    <col min="12294" max="12294" width="8.85546875" style="3" bestFit="1" customWidth="1"/>
    <col min="12295" max="12295" width="1.28515625" style="3" customWidth="1"/>
    <col min="12296" max="12296" width="11.42578125" style="3" bestFit="1" customWidth="1"/>
    <col min="12297" max="12297" width="1.28515625" style="3" customWidth="1"/>
    <col min="12298" max="12298" width="12.85546875" style="3" bestFit="1" customWidth="1"/>
    <col min="12299" max="12299" width="1.28515625" style="3" customWidth="1"/>
    <col min="12300" max="12300" width="11" style="3" bestFit="1" customWidth="1"/>
    <col min="12301" max="12301" width="1.28515625" style="3" customWidth="1"/>
    <col min="12302" max="12302" width="8.42578125" style="3" bestFit="1" customWidth="1"/>
    <col min="12303" max="12303" width="1.5703125" style="3" customWidth="1"/>
    <col min="12304" max="12304" width="9.85546875" style="3" bestFit="1" customWidth="1"/>
    <col min="12305" max="12305" width="1.28515625" style="3" customWidth="1"/>
    <col min="12306" max="12306" width="11.42578125" style="3" bestFit="1" customWidth="1"/>
    <col min="12307" max="12307" width="1.28515625" style="3" customWidth="1"/>
    <col min="12308" max="12308" width="10.42578125" style="3" bestFit="1" customWidth="1"/>
    <col min="12309" max="12309" width="1.28515625" style="3" customWidth="1"/>
    <col min="12310" max="12310" width="10.42578125" style="3" bestFit="1" customWidth="1"/>
    <col min="12311" max="12311" width="1.28515625" style="3" customWidth="1"/>
    <col min="12312" max="12312" width="11.42578125" style="3" bestFit="1" customWidth="1"/>
    <col min="12313" max="12313" width="1.42578125" style="3" customWidth="1"/>
    <col min="12314" max="12314" width="10.5703125" style="3" bestFit="1" customWidth="1"/>
    <col min="12315" max="12549" width="9.140625" style="3"/>
    <col min="12550" max="12550" width="8.85546875" style="3" bestFit="1" customWidth="1"/>
    <col min="12551" max="12551" width="1.28515625" style="3" customWidth="1"/>
    <col min="12552" max="12552" width="11.42578125" style="3" bestFit="1" customWidth="1"/>
    <col min="12553" max="12553" width="1.28515625" style="3" customWidth="1"/>
    <col min="12554" max="12554" width="12.85546875" style="3" bestFit="1" customWidth="1"/>
    <col min="12555" max="12555" width="1.28515625" style="3" customWidth="1"/>
    <col min="12556" max="12556" width="11" style="3" bestFit="1" customWidth="1"/>
    <col min="12557" max="12557" width="1.28515625" style="3" customWidth="1"/>
    <col min="12558" max="12558" width="8.42578125" style="3" bestFit="1" customWidth="1"/>
    <col min="12559" max="12559" width="1.5703125" style="3" customWidth="1"/>
    <col min="12560" max="12560" width="9.85546875" style="3" bestFit="1" customWidth="1"/>
    <col min="12561" max="12561" width="1.28515625" style="3" customWidth="1"/>
    <col min="12562" max="12562" width="11.42578125" style="3" bestFit="1" customWidth="1"/>
    <col min="12563" max="12563" width="1.28515625" style="3" customWidth="1"/>
    <col min="12564" max="12564" width="10.42578125" style="3" bestFit="1" customWidth="1"/>
    <col min="12565" max="12565" width="1.28515625" style="3" customWidth="1"/>
    <col min="12566" max="12566" width="10.42578125" style="3" bestFit="1" customWidth="1"/>
    <col min="12567" max="12567" width="1.28515625" style="3" customWidth="1"/>
    <col min="12568" max="12568" width="11.42578125" style="3" bestFit="1" customWidth="1"/>
    <col min="12569" max="12569" width="1.42578125" style="3" customWidth="1"/>
    <col min="12570" max="12570" width="10.5703125" style="3" bestFit="1" customWidth="1"/>
    <col min="12571" max="12805" width="9.140625" style="3"/>
    <col min="12806" max="12806" width="8.85546875" style="3" bestFit="1" customWidth="1"/>
    <col min="12807" max="12807" width="1.28515625" style="3" customWidth="1"/>
    <col min="12808" max="12808" width="11.42578125" style="3" bestFit="1" customWidth="1"/>
    <col min="12809" max="12809" width="1.28515625" style="3" customWidth="1"/>
    <col min="12810" max="12810" width="12.85546875" style="3" bestFit="1" customWidth="1"/>
    <col min="12811" max="12811" width="1.28515625" style="3" customWidth="1"/>
    <col min="12812" max="12812" width="11" style="3" bestFit="1" customWidth="1"/>
    <col min="12813" max="12813" width="1.28515625" style="3" customWidth="1"/>
    <col min="12814" max="12814" width="8.42578125" style="3" bestFit="1" customWidth="1"/>
    <col min="12815" max="12815" width="1.5703125" style="3" customWidth="1"/>
    <col min="12816" max="12816" width="9.85546875" style="3" bestFit="1" customWidth="1"/>
    <col min="12817" max="12817" width="1.28515625" style="3" customWidth="1"/>
    <col min="12818" max="12818" width="11.42578125" style="3" bestFit="1" customWidth="1"/>
    <col min="12819" max="12819" width="1.28515625" style="3" customWidth="1"/>
    <col min="12820" max="12820" width="10.42578125" style="3" bestFit="1" customWidth="1"/>
    <col min="12821" max="12821" width="1.28515625" style="3" customWidth="1"/>
    <col min="12822" max="12822" width="10.42578125" style="3" bestFit="1" customWidth="1"/>
    <col min="12823" max="12823" width="1.28515625" style="3" customWidth="1"/>
    <col min="12824" max="12824" width="11.42578125" style="3" bestFit="1" customWidth="1"/>
    <col min="12825" max="12825" width="1.42578125" style="3" customWidth="1"/>
    <col min="12826" max="12826" width="10.5703125" style="3" bestFit="1" customWidth="1"/>
    <col min="12827" max="13061" width="9.140625" style="3"/>
    <col min="13062" max="13062" width="8.85546875" style="3" bestFit="1" customWidth="1"/>
    <col min="13063" max="13063" width="1.28515625" style="3" customWidth="1"/>
    <col min="13064" max="13064" width="11.42578125" style="3" bestFit="1" customWidth="1"/>
    <col min="13065" max="13065" width="1.28515625" style="3" customWidth="1"/>
    <col min="13066" max="13066" width="12.85546875" style="3" bestFit="1" customWidth="1"/>
    <col min="13067" max="13067" width="1.28515625" style="3" customWidth="1"/>
    <col min="13068" max="13068" width="11" style="3" bestFit="1" customWidth="1"/>
    <col min="13069" max="13069" width="1.28515625" style="3" customWidth="1"/>
    <col min="13070" max="13070" width="8.42578125" style="3" bestFit="1" customWidth="1"/>
    <col min="13071" max="13071" width="1.5703125" style="3" customWidth="1"/>
    <col min="13072" max="13072" width="9.85546875" style="3" bestFit="1" customWidth="1"/>
    <col min="13073" max="13073" width="1.28515625" style="3" customWidth="1"/>
    <col min="13074" max="13074" width="11.42578125" style="3" bestFit="1" customWidth="1"/>
    <col min="13075" max="13075" width="1.28515625" style="3" customWidth="1"/>
    <col min="13076" max="13076" width="10.42578125" style="3" bestFit="1" customWidth="1"/>
    <col min="13077" max="13077" width="1.28515625" style="3" customWidth="1"/>
    <col min="13078" max="13078" width="10.42578125" style="3" bestFit="1" customWidth="1"/>
    <col min="13079" max="13079" width="1.28515625" style="3" customWidth="1"/>
    <col min="13080" max="13080" width="11.42578125" style="3" bestFit="1" customWidth="1"/>
    <col min="13081" max="13081" width="1.42578125" style="3" customWidth="1"/>
    <col min="13082" max="13082" width="10.5703125" style="3" bestFit="1" customWidth="1"/>
    <col min="13083" max="13317" width="9.140625" style="3"/>
    <col min="13318" max="13318" width="8.85546875" style="3" bestFit="1" customWidth="1"/>
    <col min="13319" max="13319" width="1.28515625" style="3" customWidth="1"/>
    <col min="13320" max="13320" width="11.42578125" style="3" bestFit="1" customWidth="1"/>
    <col min="13321" max="13321" width="1.28515625" style="3" customWidth="1"/>
    <col min="13322" max="13322" width="12.85546875" style="3" bestFit="1" customWidth="1"/>
    <col min="13323" max="13323" width="1.28515625" style="3" customWidth="1"/>
    <col min="13324" max="13324" width="11" style="3" bestFit="1" customWidth="1"/>
    <col min="13325" max="13325" width="1.28515625" style="3" customWidth="1"/>
    <col min="13326" max="13326" width="8.42578125" style="3" bestFit="1" customWidth="1"/>
    <col min="13327" max="13327" width="1.5703125" style="3" customWidth="1"/>
    <col min="13328" max="13328" width="9.85546875" style="3" bestFit="1" customWidth="1"/>
    <col min="13329" max="13329" width="1.28515625" style="3" customWidth="1"/>
    <col min="13330" max="13330" width="11.42578125" style="3" bestFit="1" customWidth="1"/>
    <col min="13331" max="13331" width="1.28515625" style="3" customWidth="1"/>
    <col min="13332" max="13332" width="10.42578125" style="3" bestFit="1" customWidth="1"/>
    <col min="13333" max="13333" width="1.28515625" style="3" customWidth="1"/>
    <col min="13334" max="13334" width="10.42578125" style="3" bestFit="1" customWidth="1"/>
    <col min="13335" max="13335" width="1.28515625" style="3" customWidth="1"/>
    <col min="13336" max="13336" width="11.42578125" style="3" bestFit="1" customWidth="1"/>
    <col min="13337" max="13337" width="1.42578125" style="3" customWidth="1"/>
    <col min="13338" max="13338" width="10.5703125" style="3" bestFit="1" customWidth="1"/>
    <col min="13339" max="13573" width="9.140625" style="3"/>
    <col min="13574" max="13574" width="8.85546875" style="3" bestFit="1" customWidth="1"/>
    <col min="13575" max="13575" width="1.28515625" style="3" customWidth="1"/>
    <col min="13576" max="13576" width="11.42578125" style="3" bestFit="1" customWidth="1"/>
    <col min="13577" max="13577" width="1.28515625" style="3" customWidth="1"/>
    <col min="13578" max="13578" width="12.85546875" style="3" bestFit="1" customWidth="1"/>
    <col min="13579" max="13579" width="1.28515625" style="3" customWidth="1"/>
    <col min="13580" max="13580" width="11" style="3" bestFit="1" customWidth="1"/>
    <col min="13581" max="13581" width="1.28515625" style="3" customWidth="1"/>
    <col min="13582" max="13582" width="8.42578125" style="3" bestFit="1" customWidth="1"/>
    <col min="13583" max="13583" width="1.5703125" style="3" customWidth="1"/>
    <col min="13584" max="13584" width="9.85546875" style="3" bestFit="1" customWidth="1"/>
    <col min="13585" max="13585" width="1.28515625" style="3" customWidth="1"/>
    <col min="13586" max="13586" width="11.42578125" style="3" bestFit="1" customWidth="1"/>
    <col min="13587" max="13587" width="1.28515625" style="3" customWidth="1"/>
    <col min="13588" max="13588" width="10.42578125" style="3" bestFit="1" customWidth="1"/>
    <col min="13589" max="13589" width="1.28515625" style="3" customWidth="1"/>
    <col min="13590" max="13590" width="10.42578125" style="3" bestFit="1" customWidth="1"/>
    <col min="13591" max="13591" width="1.28515625" style="3" customWidth="1"/>
    <col min="13592" max="13592" width="11.42578125" style="3" bestFit="1" customWidth="1"/>
    <col min="13593" max="13593" width="1.42578125" style="3" customWidth="1"/>
    <col min="13594" max="13594" width="10.5703125" style="3" bestFit="1" customWidth="1"/>
    <col min="13595" max="13829" width="9.140625" style="3"/>
    <col min="13830" max="13830" width="8.85546875" style="3" bestFit="1" customWidth="1"/>
    <col min="13831" max="13831" width="1.28515625" style="3" customWidth="1"/>
    <col min="13832" max="13832" width="11.42578125" style="3" bestFit="1" customWidth="1"/>
    <col min="13833" max="13833" width="1.28515625" style="3" customWidth="1"/>
    <col min="13834" max="13834" width="12.85546875" style="3" bestFit="1" customWidth="1"/>
    <col min="13835" max="13835" width="1.28515625" style="3" customWidth="1"/>
    <col min="13836" max="13836" width="11" style="3" bestFit="1" customWidth="1"/>
    <col min="13837" max="13837" width="1.28515625" style="3" customWidth="1"/>
    <col min="13838" max="13838" width="8.42578125" style="3" bestFit="1" customWidth="1"/>
    <col min="13839" max="13839" width="1.5703125" style="3" customWidth="1"/>
    <col min="13840" max="13840" width="9.85546875" style="3" bestFit="1" customWidth="1"/>
    <col min="13841" max="13841" width="1.28515625" style="3" customWidth="1"/>
    <col min="13842" max="13842" width="11.42578125" style="3" bestFit="1" customWidth="1"/>
    <col min="13843" max="13843" width="1.28515625" style="3" customWidth="1"/>
    <col min="13844" max="13844" width="10.42578125" style="3" bestFit="1" customWidth="1"/>
    <col min="13845" max="13845" width="1.28515625" style="3" customWidth="1"/>
    <col min="13846" max="13846" width="10.42578125" style="3" bestFit="1" customWidth="1"/>
    <col min="13847" max="13847" width="1.28515625" style="3" customWidth="1"/>
    <col min="13848" max="13848" width="11.42578125" style="3" bestFit="1" customWidth="1"/>
    <col min="13849" max="13849" width="1.42578125" style="3" customWidth="1"/>
    <col min="13850" max="13850" width="10.5703125" style="3" bestFit="1" customWidth="1"/>
    <col min="13851" max="14085" width="9.140625" style="3"/>
    <col min="14086" max="14086" width="8.85546875" style="3" bestFit="1" customWidth="1"/>
    <col min="14087" max="14087" width="1.28515625" style="3" customWidth="1"/>
    <col min="14088" max="14088" width="11.42578125" style="3" bestFit="1" customWidth="1"/>
    <col min="14089" max="14089" width="1.28515625" style="3" customWidth="1"/>
    <col min="14090" max="14090" width="12.85546875" style="3" bestFit="1" customWidth="1"/>
    <col min="14091" max="14091" width="1.28515625" style="3" customWidth="1"/>
    <col min="14092" max="14092" width="11" style="3" bestFit="1" customWidth="1"/>
    <col min="14093" max="14093" width="1.28515625" style="3" customWidth="1"/>
    <col min="14094" max="14094" width="8.42578125" style="3" bestFit="1" customWidth="1"/>
    <col min="14095" max="14095" width="1.5703125" style="3" customWidth="1"/>
    <col min="14096" max="14096" width="9.85546875" style="3" bestFit="1" customWidth="1"/>
    <col min="14097" max="14097" width="1.28515625" style="3" customWidth="1"/>
    <col min="14098" max="14098" width="11.42578125" style="3" bestFit="1" customWidth="1"/>
    <col min="14099" max="14099" width="1.28515625" style="3" customWidth="1"/>
    <col min="14100" max="14100" width="10.42578125" style="3" bestFit="1" customWidth="1"/>
    <col min="14101" max="14101" width="1.28515625" style="3" customWidth="1"/>
    <col min="14102" max="14102" width="10.42578125" style="3" bestFit="1" customWidth="1"/>
    <col min="14103" max="14103" width="1.28515625" style="3" customWidth="1"/>
    <col min="14104" max="14104" width="11.42578125" style="3" bestFit="1" customWidth="1"/>
    <col min="14105" max="14105" width="1.42578125" style="3" customWidth="1"/>
    <col min="14106" max="14106" width="10.5703125" style="3" bestFit="1" customWidth="1"/>
    <col min="14107" max="14341" width="9.140625" style="3"/>
    <col min="14342" max="14342" width="8.85546875" style="3" bestFit="1" customWidth="1"/>
    <col min="14343" max="14343" width="1.28515625" style="3" customWidth="1"/>
    <col min="14344" max="14344" width="11.42578125" style="3" bestFit="1" customWidth="1"/>
    <col min="14345" max="14345" width="1.28515625" style="3" customWidth="1"/>
    <col min="14346" max="14346" width="12.85546875" style="3" bestFit="1" customWidth="1"/>
    <col min="14347" max="14347" width="1.28515625" style="3" customWidth="1"/>
    <col min="14348" max="14348" width="11" style="3" bestFit="1" customWidth="1"/>
    <col min="14349" max="14349" width="1.28515625" style="3" customWidth="1"/>
    <col min="14350" max="14350" width="8.42578125" style="3" bestFit="1" customWidth="1"/>
    <col min="14351" max="14351" width="1.5703125" style="3" customWidth="1"/>
    <col min="14352" max="14352" width="9.85546875" style="3" bestFit="1" customWidth="1"/>
    <col min="14353" max="14353" width="1.28515625" style="3" customWidth="1"/>
    <col min="14354" max="14354" width="11.42578125" style="3" bestFit="1" customWidth="1"/>
    <col min="14355" max="14355" width="1.28515625" style="3" customWidth="1"/>
    <col min="14356" max="14356" width="10.42578125" style="3" bestFit="1" customWidth="1"/>
    <col min="14357" max="14357" width="1.28515625" style="3" customWidth="1"/>
    <col min="14358" max="14358" width="10.42578125" style="3" bestFit="1" customWidth="1"/>
    <col min="14359" max="14359" width="1.28515625" style="3" customWidth="1"/>
    <col min="14360" max="14360" width="11.42578125" style="3" bestFit="1" customWidth="1"/>
    <col min="14361" max="14361" width="1.42578125" style="3" customWidth="1"/>
    <col min="14362" max="14362" width="10.5703125" style="3" bestFit="1" customWidth="1"/>
    <col min="14363" max="14597" width="9.140625" style="3"/>
    <col min="14598" max="14598" width="8.85546875" style="3" bestFit="1" customWidth="1"/>
    <col min="14599" max="14599" width="1.28515625" style="3" customWidth="1"/>
    <col min="14600" max="14600" width="11.42578125" style="3" bestFit="1" customWidth="1"/>
    <col min="14601" max="14601" width="1.28515625" style="3" customWidth="1"/>
    <col min="14602" max="14602" width="12.85546875" style="3" bestFit="1" customWidth="1"/>
    <col min="14603" max="14603" width="1.28515625" style="3" customWidth="1"/>
    <col min="14604" max="14604" width="11" style="3" bestFit="1" customWidth="1"/>
    <col min="14605" max="14605" width="1.28515625" style="3" customWidth="1"/>
    <col min="14606" max="14606" width="8.42578125" style="3" bestFit="1" customWidth="1"/>
    <col min="14607" max="14607" width="1.5703125" style="3" customWidth="1"/>
    <col min="14608" max="14608" width="9.85546875" style="3" bestFit="1" customWidth="1"/>
    <col min="14609" max="14609" width="1.28515625" style="3" customWidth="1"/>
    <col min="14610" max="14610" width="11.42578125" style="3" bestFit="1" customWidth="1"/>
    <col min="14611" max="14611" width="1.28515625" style="3" customWidth="1"/>
    <col min="14612" max="14612" width="10.42578125" style="3" bestFit="1" customWidth="1"/>
    <col min="14613" max="14613" width="1.28515625" style="3" customWidth="1"/>
    <col min="14614" max="14614" width="10.42578125" style="3" bestFit="1" customWidth="1"/>
    <col min="14615" max="14615" width="1.28515625" style="3" customWidth="1"/>
    <col min="14616" max="14616" width="11.42578125" style="3" bestFit="1" customWidth="1"/>
    <col min="14617" max="14617" width="1.42578125" style="3" customWidth="1"/>
    <col min="14618" max="14618" width="10.5703125" style="3" bestFit="1" customWidth="1"/>
    <col min="14619" max="14853" width="9.140625" style="3"/>
    <col min="14854" max="14854" width="8.85546875" style="3" bestFit="1" customWidth="1"/>
    <col min="14855" max="14855" width="1.28515625" style="3" customWidth="1"/>
    <col min="14856" max="14856" width="11.42578125" style="3" bestFit="1" customWidth="1"/>
    <col min="14857" max="14857" width="1.28515625" style="3" customWidth="1"/>
    <col min="14858" max="14858" width="12.85546875" style="3" bestFit="1" customWidth="1"/>
    <col min="14859" max="14859" width="1.28515625" style="3" customWidth="1"/>
    <col min="14860" max="14860" width="11" style="3" bestFit="1" customWidth="1"/>
    <col min="14861" max="14861" width="1.28515625" style="3" customWidth="1"/>
    <col min="14862" max="14862" width="8.42578125" style="3" bestFit="1" customWidth="1"/>
    <col min="14863" max="14863" width="1.5703125" style="3" customWidth="1"/>
    <col min="14864" max="14864" width="9.85546875" style="3" bestFit="1" customWidth="1"/>
    <col min="14865" max="14865" width="1.28515625" style="3" customWidth="1"/>
    <col min="14866" max="14866" width="11.42578125" style="3" bestFit="1" customWidth="1"/>
    <col min="14867" max="14867" width="1.28515625" style="3" customWidth="1"/>
    <col min="14868" max="14868" width="10.42578125" style="3" bestFit="1" customWidth="1"/>
    <col min="14869" max="14869" width="1.28515625" style="3" customWidth="1"/>
    <col min="14870" max="14870" width="10.42578125" style="3" bestFit="1" customWidth="1"/>
    <col min="14871" max="14871" width="1.28515625" style="3" customWidth="1"/>
    <col min="14872" max="14872" width="11.42578125" style="3" bestFit="1" customWidth="1"/>
    <col min="14873" max="14873" width="1.42578125" style="3" customWidth="1"/>
    <col min="14874" max="14874" width="10.5703125" style="3" bestFit="1" customWidth="1"/>
    <col min="14875" max="15109" width="9.140625" style="3"/>
    <col min="15110" max="15110" width="8.85546875" style="3" bestFit="1" customWidth="1"/>
    <col min="15111" max="15111" width="1.28515625" style="3" customWidth="1"/>
    <col min="15112" max="15112" width="11.42578125" style="3" bestFit="1" customWidth="1"/>
    <col min="15113" max="15113" width="1.28515625" style="3" customWidth="1"/>
    <col min="15114" max="15114" width="12.85546875" style="3" bestFit="1" customWidth="1"/>
    <col min="15115" max="15115" width="1.28515625" style="3" customWidth="1"/>
    <col min="15116" max="15116" width="11" style="3" bestFit="1" customWidth="1"/>
    <col min="15117" max="15117" width="1.28515625" style="3" customWidth="1"/>
    <col min="15118" max="15118" width="8.42578125" style="3" bestFit="1" customWidth="1"/>
    <col min="15119" max="15119" width="1.5703125" style="3" customWidth="1"/>
    <col min="15120" max="15120" width="9.85546875" style="3" bestFit="1" customWidth="1"/>
    <col min="15121" max="15121" width="1.28515625" style="3" customWidth="1"/>
    <col min="15122" max="15122" width="11.42578125" style="3" bestFit="1" customWidth="1"/>
    <col min="15123" max="15123" width="1.28515625" style="3" customWidth="1"/>
    <col min="15124" max="15124" width="10.42578125" style="3" bestFit="1" customWidth="1"/>
    <col min="15125" max="15125" width="1.28515625" style="3" customWidth="1"/>
    <col min="15126" max="15126" width="10.42578125" style="3" bestFit="1" customWidth="1"/>
    <col min="15127" max="15127" width="1.28515625" style="3" customWidth="1"/>
    <col min="15128" max="15128" width="11.42578125" style="3" bestFit="1" customWidth="1"/>
    <col min="15129" max="15129" width="1.42578125" style="3" customWidth="1"/>
    <col min="15130" max="15130" width="10.5703125" style="3" bestFit="1" customWidth="1"/>
    <col min="15131" max="15365" width="9.140625" style="3"/>
    <col min="15366" max="15366" width="8.85546875" style="3" bestFit="1" customWidth="1"/>
    <col min="15367" max="15367" width="1.28515625" style="3" customWidth="1"/>
    <col min="15368" max="15368" width="11.42578125" style="3" bestFit="1" customWidth="1"/>
    <col min="15369" max="15369" width="1.28515625" style="3" customWidth="1"/>
    <col min="15370" max="15370" width="12.85546875" style="3" bestFit="1" customWidth="1"/>
    <col min="15371" max="15371" width="1.28515625" style="3" customWidth="1"/>
    <col min="15372" max="15372" width="11" style="3" bestFit="1" customWidth="1"/>
    <col min="15373" max="15373" width="1.28515625" style="3" customWidth="1"/>
    <col min="15374" max="15374" width="8.42578125" style="3" bestFit="1" customWidth="1"/>
    <col min="15375" max="15375" width="1.5703125" style="3" customWidth="1"/>
    <col min="15376" max="15376" width="9.85546875" style="3" bestFit="1" customWidth="1"/>
    <col min="15377" max="15377" width="1.28515625" style="3" customWidth="1"/>
    <col min="15378" max="15378" width="11.42578125" style="3" bestFit="1" customWidth="1"/>
    <col min="15379" max="15379" width="1.28515625" style="3" customWidth="1"/>
    <col min="15380" max="15380" width="10.42578125" style="3" bestFit="1" customWidth="1"/>
    <col min="15381" max="15381" width="1.28515625" style="3" customWidth="1"/>
    <col min="15382" max="15382" width="10.42578125" style="3" bestFit="1" customWidth="1"/>
    <col min="15383" max="15383" width="1.28515625" style="3" customWidth="1"/>
    <col min="15384" max="15384" width="11.42578125" style="3" bestFit="1" customWidth="1"/>
    <col min="15385" max="15385" width="1.42578125" style="3" customWidth="1"/>
    <col min="15386" max="15386" width="10.5703125" style="3" bestFit="1" customWidth="1"/>
    <col min="15387" max="15621" width="9.140625" style="3"/>
    <col min="15622" max="15622" width="8.85546875" style="3" bestFit="1" customWidth="1"/>
    <col min="15623" max="15623" width="1.28515625" style="3" customWidth="1"/>
    <col min="15624" max="15624" width="11.42578125" style="3" bestFit="1" customWidth="1"/>
    <col min="15625" max="15625" width="1.28515625" style="3" customWidth="1"/>
    <col min="15626" max="15626" width="12.85546875" style="3" bestFit="1" customWidth="1"/>
    <col min="15627" max="15627" width="1.28515625" style="3" customWidth="1"/>
    <col min="15628" max="15628" width="11" style="3" bestFit="1" customWidth="1"/>
    <col min="15629" max="15629" width="1.28515625" style="3" customWidth="1"/>
    <col min="15630" max="15630" width="8.42578125" style="3" bestFit="1" customWidth="1"/>
    <col min="15631" max="15631" width="1.5703125" style="3" customWidth="1"/>
    <col min="15632" max="15632" width="9.85546875" style="3" bestFit="1" customWidth="1"/>
    <col min="15633" max="15633" width="1.28515625" style="3" customWidth="1"/>
    <col min="15634" max="15634" width="11.42578125" style="3" bestFit="1" customWidth="1"/>
    <col min="15635" max="15635" width="1.28515625" style="3" customWidth="1"/>
    <col min="15636" max="15636" width="10.42578125" style="3" bestFit="1" customWidth="1"/>
    <col min="15637" max="15637" width="1.28515625" style="3" customWidth="1"/>
    <col min="15638" max="15638" width="10.42578125" style="3" bestFit="1" customWidth="1"/>
    <col min="15639" max="15639" width="1.28515625" style="3" customWidth="1"/>
    <col min="15640" max="15640" width="11.42578125" style="3" bestFit="1" customWidth="1"/>
    <col min="15641" max="15641" width="1.42578125" style="3" customWidth="1"/>
    <col min="15642" max="15642" width="10.5703125" style="3" bestFit="1" customWidth="1"/>
    <col min="15643" max="15877" width="9.140625" style="3"/>
    <col min="15878" max="15878" width="8.85546875" style="3" bestFit="1" customWidth="1"/>
    <col min="15879" max="15879" width="1.28515625" style="3" customWidth="1"/>
    <col min="15880" max="15880" width="11.42578125" style="3" bestFit="1" customWidth="1"/>
    <col min="15881" max="15881" width="1.28515625" style="3" customWidth="1"/>
    <col min="15882" max="15882" width="12.85546875" style="3" bestFit="1" customWidth="1"/>
    <col min="15883" max="15883" width="1.28515625" style="3" customWidth="1"/>
    <col min="15884" max="15884" width="11" style="3" bestFit="1" customWidth="1"/>
    <col min="15885" max="15885" width="1.28515625" style="3" customWidth="1"/>
    <col min="15886" max="15886" width="8.42578125" style="3" bestFit="1" customWidth="1"/>
    <col min="15887" max="15887" width="1.5703125" style="3" customWidth="1"/>
    <col min="15888" max="15888" width="9.85546875" style="3" bestFit="1" customWidth="1"/>
    <col min="15889" max="15889" width="1.28515625" style="3" customWidth="1"/>
    <col min="15890" max="15890" width="11.42578125" style="3" bestFit="1" customWidth="1"/>
    <col min="15891" max="15891" width="1.28515625" style="3" customWidth="1"/>
    <col min="15892" max="15892" width="10.42578125" style="3" bestFit="1" customWidth="1"/>
    <col min="15893" max="15893" width="1.28515625" style="3" customWidth="1"/>
    <col min="15894" max="15894" width="10.42578125" style="3" bestFit="1" customWidth="1"/>
    <col min="15895" max="15895" width="1.28515625" style="3" customWidth="1"/>
    <col min="15896" max="15896" width="11.42578125" style="3" bestFit="1" customWidth="1"/>
    <col min="15897" max="15897" width="1.42578125" style="3" customWidth="1"/>
    <col min="15898" max="15898" width="10.5703125" style="3" bestFit="1" customWidth="1"/>
    <col min="15899" max="16133" width="9.140625" style="3"/>
    <col min="16134" max="16134" width="8.85546875" style="3" bestFit="1" customWidth="1"/>
    <col min="16135" max="16135" width="1.28515625" style="3" customWidth="1"/>
    <col min="16136" max="16136" width="11.42578125" style="3" bestFit="1" customWidth="1"/>
    <col min="16137" max="16137" width="1.28515625" style="3" customWidth="1"/>
    <col min="16138" max="16138" width="12.85546875" style="3" bestFit="1" customWidth="1"/>
    <col min="16139" max="16139" width="1.28515625" style="3" customWidth="1"/>
    <col min="16140" max="16140" width="11" style="3" bestFit="1" customWidth="1"/>
    <col min="16141" max="16141" width="1.28515625" style="3" customWidth="1"/>
    <col min="16142" max="16142" width="8.42578125" style="3" bestFit="1" customWidth="1"/>
    <col min="16143" max="16143" width="1.5703125" style="3" customWidth="1"/>
    <col min="16144" max="16144" width="9.85546875" style="3" bestFit="1" customWidth="1"/>
    <col min="16145" max="16145" width="1.28515625" style="3" customWidth="1"/>
    <col min="16146" max="16146" width="11.42578125" style="3" bestFit="1" customWidth="1"/>
    <col min="16147" max="16147" width="1.28515625" style="3" customWidth="1"/>
    <col min="16148" max="16148" width="10.42578125" style="3" bestFit="1" customWidth="1"/>
    <col min="16149" max="16149" width="1.28515625" style="3" customWidth="1"/>
    <col min="16150" max="16150" width="10.42578125" style="3" bestFit="1" customWidth="1"/>
    <col min="16151" max="16151" width="1.28515625" style="3" customWidth="1"/>
    <col min="16152" max="16152" width="11.42578125" style="3" bestFit="1" customWidth="1"/>
    <col min="16153" max="16153" width="1.42578125" style="3" customWidth="1"/>
    <col min="16154" max="16154" width="10.5703125" style="3" bestFit="1" customWidth="1"/>
    <col min="16155" max="16384" width="9.140625" style="3"/>
  </cols>
  <sheetData>
    <row r="1" spans="1:31">
      <c r="A1" s="1" t="s">
        <v>20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1">
      <c r="A2" s="1" t="s">
        <v>21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1">
      <c r="A3" s="1" t="s">
        <v>22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1:31">
      <c r="D6" s="4"/>
      <c r="E6" s="4"/>
      <c r="G6" s="4"/>
      <c r="O6" s="19" t="s">
        <v>1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1"/>
      <c r="AE6" s="13"/>
    </row>
    <row r="7" spans="1:31">
      <c r="C7" s="4" t="s">
        <v>0</v>
      </c>
      <c r="D7" s="4"/>
      <c r="E7" s="4"/>
      <c r="G7" s="4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4" t="s">
        <v>12</v>
      </c>
      <c r="AD7" s="5"/>
      <c r="AE7" s="4" t="s">
        <v>17</v>
      </c>
    </row>
    <row r="8" spans="1:31">
      <c r="A8" s="4" t="s">
        <v>23</v>
      </c>
      <c r="B8" s="4"/>
      <c r="C8" s="4" t="s">
        <v>2</v>
      </c>
      <c r="D8" s="4"/>
      <c r="E8" s="4" t="s">
        <v>3</v>
      </c>
      <c r="F8" s="4"/>
      <c r="G8" s="4" t="s">
        <v>0</v>
      </c>
      <c r="H8" s="4"/>
      <c r="I8" s="4" t="s">
        <v>36</v>
      </c>
      <c r="J8" s="4"/>
      <c r="K8" s="4" t="s">
        <v>0</v>
      </c>
      <c r="M8" s="4" t="s">
        <v>0</v>
      </c>
      <c r="O8" s="4" t="s">
        <v>37</v>
      </c>
      <c r="Q8" s="4"/>
      <c r="S8" s="4"/>
      <c r="U8" s="4" t="s">
        <v>5</v>
      </c>
      <c r="W8" s="4" t="s">
        <v>4</v>
      </c>
      <c r="Y8" s="4" t="s">
        <v>49</v>
      </c>
      <c r="AA8" s="4" t="s">
        <v>50</v>
      </c>
      <c r="AB8" s="4"/>
      <c r="AC8" s="4" t="s">
        <v>7</v>
      </c>
      <c r="AE8" s="4" t="s">
        <v>18</v>
      </c>
    </row>
    <row r="9" spans="1:31">
      <c r="A9" s="4" t="s">
        <v>24</v>
      </c>
      <c r="B9" s="4"/>
      <c r="C9" s="4" t="s">
        <v>5</v>
      </c>
      <c r="D9" s="4"/>
      <c r="E9" s="4" t="s">
        <v>5</v>
      </c>
      <c r="F9" s="4"/>
      <c r="G9" s="4" t="s">
        <v>5</v>
      </c>
      <c r="H9" s="4"/>
      <c r="I9" s="4" t="s">
        <v>2</v>
      </c>
      <c r="J9" s="4"/>
      <c r="K9" s="4" t="s">
        <v>37</v>
      </c>
      <c r="M9" s="4" t="s">
        <v>38</v>
      </c>
      <c r="O9" s="4" t="s">
        <v>39</v>
      </c>
      <c r="Q9" s="4" t="s">
        <v>37</v>
      </c>
      <c r="S9" s="4" t="s">
        <v>38</v>
      </c>
      <c r="U9" s="4" t="s">
        <v>39</v>
      </c>
      <c r="W9" s="6" t="s">
        <v>6</v>
      </c>
      <c r="Y9" s="4" t="s">
        <v>5</v>
      </c>
      <c r="AA9" s="4" t="s">
        <v>39</v>
      </c>
      <c r="AB9" s="4"/>
      <c r="AC9" s="4" t="s">
        <v>8</v>
      </c>
      <c r="AE9" s="4" t="s">
        <v>19</v>
      </c>
    </row>
    <row r="10" spans="1:31">
      <c r="A10" s="7" t="s">
        <v>25</v>
      </c>
      <c r="B10" s="7"/>
      <c r="C10" s="7" t="s">
        <v>15</v>
      </c>
      <c r="D10" s="7"/>
      <c r="E10" s="7" t="s">
        <v>16</v>
      </c>
      <c r="F10" s="7"/>
      <c r="G10" s="7" t="s">
        <v>40</v>
      </c>
      <c r="H10" s="7"/>
      <c r="I10" s="7" t="s">
        <v>41</v>
      </c>
      <c r="J10" s="7">
        <v>0</v>
      </c>
      <c r="K10" s="7" t="s">
        <v>42</v>
      </c>
      <c r="M10" s="7" t="s">
        <v>43</v>
      </c>
      <c r="O10" s="7" t="s">
        <v>44</v>
      </c>
      <c r="Q10" s="7" t="s">
        <v>45</v>
      </c>
      <c r="S10" s="7" t="s">
        <v>46</v>
      </c>
      <c r="U10" s="7" t="s">
        <v>47</v>
      </c>
      <c r="W10" s="7" t="s">
        <v>48</v>
      </c>
      <c r="Y10" s="7" t="s">
        <v>51</v>
      </c>
      <c r="AA10" s="8" t="s">
        <v>9</v>
      </c>
      <c r="AB10" s="7"/>
      <c r="AC10" s="8" t="s">
        <v>13</v>
      </c>
      <c r="AE10" s="8" t="s">
        <v>14</v>
      </c>
    </row>
    <row r="12" spans="1:31">
      <c r="A12" s="3" t="s">
        <v>26</v>
      </c>
      <c r="C12" s="9">
        <v>212203692.38999999</v>
      </c>
      <c r="D12" s="9"/>
      <c r="E12" s="9">
        <v>17936874.16</v>
      </c>
      <c r="F12" s="9"/>
      <c r="G12" s="9">
        <v>230140574.05022195</v>
      </c>
      <c r="I12" s="9">
        <v>616814372.43840718</v>
      </c>
      <c r="K12" s="9">
        <v>28051963.007061213</v>
      </c>
      <c r="M12" s="10">
        <f>ROUND((K12/I12),4)*100</f>
        <v>4.55</v>
      </c>
      <c r="O12" s="9">
        <v>-1524898</v>
      </c>
      <c r="Q12" s="9">
        <f>ROUNDUP(K12+O12,0)-2</f>
        <v>26527064</v>
      </c>
      <c r="S12" s="10">
        <f>ROUND((Q12/I12),4)*100</f>
        <v>4.3</v>
      </c>
      <c r="U12" s="9">
        <v>-2501105</v>
      </c>
      <c r="W12" s="9">
        <v>7903930.0445048427</v>
      </c>
      <c r="Y12" s="9">
        <f>G12+U12+W12</f>
        <v>235543399.0947268</v>
      </c>
      <c r="AA12" s="10">
        <f>ROUND((Y12/G12)-1,4)*100</f>
        <v>2.35</v>
      </c>
      <c r="AB12" s="9"/>
      <c r="AC12" s="9">
        <f>+Y12-C12</f>
        <v>23339706.704726815</v>
      </c>
      <c r="AE12" s="10">
        <f>ROUND((Y12/C12)-1,4)*100</f>
        <v>11</v>
      </c>
    </row>
    <row r="13" spans="1:31">
      <c r="A13" s="3" t="s">
        <v>10</v>
      </c>
      <c r="M13" s="11" t="s">
        <v>10</v>
      </c>
      <c r="O13" s="9" t="s">
        <v>10</v>
      </c>
      <c r="Q13" s="9" t="s">
        <v>10</v>
      </c>
      <c r="S13" s="11" t="s">
        <v>10</v>
      </c>
      <c r="U13" s="9" t="s">
        <v>10</v>
      </c>
      <c r="W13" s="9"/>
      <c r="Y13" s="9"/>
      <c r="AA13" s="11" t="s">
        <v>10</v>
      </c>
      <c r="AB13" s="9"/>
      <c r="AC13" s="9"/>
      <c r="AE13" s="11"/>
    </row>
    <row r="14" spans="1:31">
      <c r="A14" s="3" t="s">
        <v>27</v>
      </c>
      <c r="C14" s="9">
        <v>17635851.17277623</v>
      </c>
      <c r="D14" s="9"/>
      <c r="E14" s="9">
        <v>1975994.5000000002</v>
      </c>
      <c r="F14" s="9"/>
      <c r="G14" s="9">
        <v>19611844.004349019</v>
      </c>
      <c r="I14" s="9">
        <v>34492914.790590286</v>
      </c>
      <c r="K14" s="9">
        <v>5062042.0232607517</v>
      </c>
      <c r="M14" s="10">
        <f>ROUND((K14/I14),4)*100</f>
        <v>14.680000000000001</v>
      </c>
      <c r="O14" s="9">
        <v>-85275</v>
      </c>
      <c r="Q14" s="9">
        <f>ROUND(K14+O14,0)</f>
        <v>4976767</v>
      </c>
      <c r="S14" s="10">
        <f>ROUND((Q14/I14),4)*100</f>
        <v>14.430000000000001</v>
      </c>
      <c r="U14" s="9">
        <v>-139867</v>
      </c>
      <c r="W14" s="9">
        <v>-643598.82028823532</v>
      </c>
      <c r="Y14" s="9">
        <f>G14+U14+W14</f>
        <v>18828378.184060782</v>
      </c>
      <c r="AA14" s="10">
        <f>ROUND((Y14/G14)-1,4)*100</f>
        <v>-3.9899999999999998</v>
      </c>
      <c r="AB14" s="9"/>
      <c r="AC14" s="9">
        <f>+Y14-C14</f>
        <v>1192527.0112845525</v>
      </c>
      <c r="AE14" s="10">
        <f>ROUND((Y14/C14)-1,4)*100</f>
        <v>6.76</v>
      </c>
    </row>
    <row r="15" spans="1:31">
      <c r="A15" s="3" t="s">
        <v>10</v>
      </c>
      <c r="M15" s="11" t="s">
        <v>10</v>
      </c>
      <c r="O15" s="9" t="s">
        <v>10</v>
      </c>
      <c r="Q15" s="9" t="s">
        <v>10</v>
      </c>
      <c r="S15" s="11" t="s">
        <v>10</v>
      </c>
      <c r="U15" s="9" t="s">
        <v>10</v>
      </c>
      <c r="W15" s="9"/>
      <c r="Y15" s="9"/>
      <c r="AA15" s="11" t="s">
        <v>10</v>
      </c>
      <c r="AB15" s="9"/>
      <c r="AC15" s="9"/>
      <c r="AE15" s="11"/>
    </row>
    <row r="16" spans="1:31">
      <c r="A16" s="3" t="s">
        <v>28</v>
      </c>
      <c r="C16" s="9">
        <v>53917018.308649309</v>
      </c>
      <c r="D16" s="9"/>
      <c r="E16" s="9">
        <v>5760573.5200000005</v>
      </c>
      <c r="F16" s="9"/>
      <c r="G16" s="9">
        <v>59677590.724805944</v>
      </c>
      <c r="I16" s="9">
        <v>98516887.522427112</v>
      </c>
      <c r="K16" s="9">
        <v>15372413.710899038</v>
      </c>
      <c r="M16" s="10">
        <f>ROUND((K16/I16),4)*100</f>
        <v>15.6</v>
      </c>
      <c r="O16" s="9">
        <v>-243556</v>
      </c>
      <c r="Q16" s="9">
        <f>ROUND(K16+O16,0)</f>
        <v>15128858</v>
      </c>
      <c r="S16" s="10">
        <f>ROUND((Q16/I16),4)*100</f>
        <v>15.36</v>
      </c>
      <c r="U16" s="9">
        <v>-399476</v>
      </c>
      <c r="W16" s="9">
        <v>-2871336.722568152</v>
      </c>
      <c r="Y16" s="9">
        <f>G16+U16+W16</f>
        <v>56406778.002237789</v>
      </c>
      <c r="AA16" s="10">
        <f>ROUND((Y16/G16)-1,4)*100</f>
        <v>-5.48</v>
      </c>
      <c r="AB16" s="9"/>
      <c r="AC16" s="9">
        <f>+Y16-C16</f>
        <v>2489759.6935884804</v>
      </c>
      <c r="AE16" s="10">
        <f>ROUND((Y16/C16)-1,4)*100</f>
        <v>4.62</v>
      </c>
    </row>
    <row r="17" spans="1:31">
      <c r="A17" s="3" t="s">
        <v>10</v>
      </c>
      <c r="M17" s="11" t="s">
        <v>10</v>
      </c>
      <c r="O17" s="9" t="s">
        <v>10</v>
      </c>
      <c r="Q17" s="9" t="s">
        <v>10</v>
      </c>
      <c r="S17" s="11" t="s">
        <v>10</v>
      </c>
      <c r="U17" s="9" t="s">
        <v>10</v>
      </c>
      <c r="W17" s="9"/>
      <c r="Y17" s="9"/>
      <c r="AA17" s="11" t="s">
        <v>10</v>
      </c>
      <c r="AB17" s="9"/>
      <c r="AC17" s="9"/>
      <c r="AE17" s="11"/>
    </row>
    <row r="18" spans="1:31">
      <c r="A18" s="3" t="s">
        <v>29</v>
      </c>
      <c r="C18" s="9">
        <v>64262470.19380293</v>
      </c>
      <c r="D18" s="9"/>
      <c r="E18" s="9">
        <v>6307177.2100000009</v>
      </c>
      <c r="F18" s="9"/>
      <c r="G18" s="9">
        <v>70569637.823333055</v>
      </c>
      <c r="I18" s="9">
        <v>124761218.13340029</v>
      </c>
      <c r="K18" s="9">
        <v>14825960.248608703</v>
      </c>
      <c r="M18" s="10">
        <f>ROUND((K18/I18),4)*100</f>
        <v>11.88</v>
      </c>
      <c r="O18" s="9">
        <v>-308437</v>
      </c>
      <c r="Q18" s="9">
        <f>ROUND(K18+O18,0)</f>
        <v>14517523</v>
      </c>
      <c r="S18" s="10">
        <f>ROUND((Q18/I18),4)*100</f>
        <v>11.64</v>
      </c>
      <c r="U18" s="9">
        <v>-505892</v>
      </c>
      <c r="W18" s="9">
        <v>-1829055.2955827813</v>
      </c>
      <c r="Y18" s="9">
        <f>G18+U18+W18</f>
        <v>68234690.527750269</v>
      </c>
      <c r="AA18" s="10">
        <f>ROUND((Y18/G18)-1,4)*100</f>
        <v>-3.3099999999999996</v>
      </c>
      <c r="AB18" s="9"/>
      <c r="AC18" s="9">
        <f>+Y18-C18</f>
        <v>3972220.3339473382</v>
      </c>
      <c r="AE18" s="10">
        <f>ROUND((Y18/C18)-1,4)*100</f>
        <v>6.18</v>
      </c>
    </row>
    <row r="19" spans="1:31">
      <c r="A19" s="3" t="s">
        <v>10</v>
      </c>
      <c r="M19" s="11" t="s">
        <v>10</v>
      </c>
      <c r="O19" s="9" t="s">
        <v>10</v>
      </c>
      <c r="Q19" s="9" t="s">
        <v>10</v>
      </c>
      <c r="S19" s="11" t="s">
        <v>10</v>
      </c>
      <c r="U19" s="9" t="s">
        <v>10</v>
      </c>
      <c r="W19" s="9"/>
      <c r="Y19" s="9"/>
      <c r="AA19" s="11" t="s">
        <v>10</v>
      </c>
      <c r="AB19" s="9"/>
      <c r="AC19" s="9"/>
      <c r="AE19" s="11"/>
    </row>
    <row r="20" spans="1:31">
      <c r="A20" s="3" t="s">
        <v>30</v>
      </c>
      <c r="C20" s="9">
        <v>49917375.269882396</v>
      </c>
      <c r="D20" s="9"/>
      <c r="E20" s="9">
        <v>4209492.6800000006</v>
      </c>
      <c r="F20" s="9"/>
      <c r="G20" s="9">
        <v>54126866.626082696</v>
      </c>
      <c r="I20" s="9">
        <v>86428528.703723133</v>
      </c>
      <c r="K20" s="9">
        <v>9366438.92116265</v>
      </c>
      <c r="M20" s="10">
        <f>ROUND((K20/I20),4)*100</f>
        <v>10.84</v>
      </c>
      <c r="O20" s="9">
        <v>-213671</v>
      </c>
      <c r="Q20" s="9">
        <f>ROUND(K20+O20,0)</f>
        <v>9152768</v>
      </c>
      <c r="S20" s="10">
        <f>ROUND((Q20/I20),4)*100</f>
        <v>10.59</v>
      </c>
      <c r="U20" s="9">
        <v>-350458</v>
      </c>
      <c r="W20" s="9">
        <v>-1348508.9400168697</v>
      </c>
      <c r="Y20" s="9">
        <f>G20+U20+W20</f>
        <v>52427899.686065823</v>
      </c>
      <c r="AA20" s="10">
        <f>ROUND((Y20/G20)-1,4)*100</f>
        <v>-3.1399999999999997</v>
      </c>
      <c r="AB20" s="9"/>
      <c r="AC20" s="9">
        <f>+Y20-C20</f>
        <v>2510524.416183427</v>
      </c>
      <c r="AE20" s="10">
        <f>ROUND((Y20/C20)-1,4)*100</f>
        <v>5.0299999999999994</v>
      </c>
    </row>
    <row r="21" spans="1:31">
      <c r="A21" s="3" t="s">
        <v>10</v>
      </c>
      <c r="M21" s="11" t="s">
        <v>10</v>
      </c>
      <c r="O21" s="9" t="s">
        <v>10</v>
      </c>
      <c r="Q21" s="9" t="s">
        <v>10</v>
      </c>
      <c r="S21" s="11" t="s">
        <v>10</v>
      </c>
      <c r="U21" s="9" t="s">
        <v>10</v>
      </c>
      <c r="W21" s="9"/>
      <c r="Y21" s="9"/>
      <c r="AA21" s="11" t="s">
        <v>10</v>
      </c>
      <c r="AB21" s="9"/>
      <c r="AC21" s="9"/>
      <c r="AE21" s="11"/>
    </row>
    <row r="22" spans="1:31">
      <c r="A22" s="3" t="s">
        <v>31</v>
      </c>
      <c r="C22" s="9">
        <v>110564155.87513646</v>
      </c>
      <c r="D22" s="9"/>
      <c r="E22" s="9">
        <v>6859085.3700000001</v>
      </c>
      <c r="F22" s="9"/>
      <c r="G22" s="9">
        <v>117423243.62282558</v>
      </c>
      <c r="I22" s="9">
        <v>172708355.83250761</v>
      </c>
      <c r="K22" s="9">
        <v>15707857.328136105</v>
      </c>
      <c r="M22" s="10">
        <f>ROUND((K22/I22),4)*100</f>
        <v>9.1</v>
      </c>
      <c r="O22" s="9">
        <v>-426973</v>
      </c>
      <c r="Q22" s="9">
        <f>ROUND(K22+O22,0)</f>
        <v>15280884</v>
      </c>
      <c r="S22" s="10">
        <f>ROUND((Q22/I22),4)*100</f>
        <v>8.85</v>
      </c>
      <c r="U22" s="9">
        <v>-700312</v>
      </c>
      <c r="W22" s="9">
        <v>-1313468.9814289566</v>
      </c>
      <c r="Y22" s="9">
        <f>G22+U22+W22</f>
        <v>115409462.64139663</v>
      </c>
      <c r="AA22" s="10">
        <f>ROUND((Y22/G22)-1,4)*100</f>
        <v>-1.71</v>
      </c>
      <c r="AB22" s="9"/>
      <c r="AC22" s="9">
        <f>+Y22-C22</f>
        <v>4845306.766260162</v>
      </c>
      <c r="AE22" s="10">
        <f>ROUND((Y22/C22)-1,4)*100</f>
        <v>4.38</v>
      </c>
    </row>
    <row r="23" spans="1:31">
      <c r="A23" s="3" t="s">
        <v>10</v>
      </c>
      <c r="M23" s="11" t="s">
        <v>10</v>
      </c>
      <c r="O23" s="9" t="s">
        <v>10</v>
      </c>
      <c r="Q23" s="9" t="s">
        <v>10</v>
      </c>
      <c r="S23" s="11" t="s">
        <v>10</v>
      </c>
      <c r="U23" s="9" t="s">
        <v>10</v>
      </c>
      <c r="W23" s="9"/>
      <c r="Y23" s="9"/>
      <c r="AA23" s="11" t="s">
        <v>10</v>
      </c>
      <c r="AB23" s="9"/>
      <c r="AC23" s="9"/>
      <c r="AE23" s="11"/>
    </row>
    <row r="24" spans="1:31">
      <c r="A24" s="3" t="s">
        <v>32</v>
      </c>
      <c r="C24" s="9">
        <v>332654.20187718217</v>
      </c>
      <c r="D24" s="9"/>
      <c r="E24" s="9">
        <v>31629.360000000001</v>
      </c>
      <c r="F24" s="9"/>
      <c r="G24" s="9">
        <v>364284.11287375173</v>
      </c>
      <c r="I24" s="9">
        <v>575126.36658294941</v>
      </c>
      <c r="K24" s="9">
        <v>82849.110755910762</v>
      </c>
      <c r="M24" s="10">
        <f>ROUND((K24/I24),4)*100</f>
        <v>14.41</v>
      </c>
      <c r="O24" s="9">
        <v>-1422</v>
      </c>
      <c r="Q24" s="9">
        <f>ROUND(K24+O24,0)</f>
        <v>81427</v>
      </c>
      <c r="S24" s="10">
        <f>ROUND((Q24/I24),4)*100</f>
        <v>14.16</v>
      </c>
      <c r="U24" s="9">
        <v>-2332</v>
      </c>
      <c r="W24" s="9">
        <v>-14795.222219590873</v>
      </c>
      <c r="Y24" s="9">
        <f>G24+U24+W24</f>
        <v>347156.89065416087</v>
      </c>
      <c r="AA24" s="10">
        <f>ROUND((Y24/G24)-1,4)*100</f>
        <v>-4.7</v>
      </c>
      <c r="AB24" s="9"/>
      <c r="AC24" s="9">
        <f>+Y24-C24</f>
        <v>14502.688776978699</v>
      </c>
      <c r="AE24" s="10">
        <f>ROUND((Y24/C24)-1,4)*100</f>
        <v>4.3600000000000003</v>
      </c>
    </row>
    <row r="25" spans="1:31">
      <c r="A25" s="3" t="s">
        <v>10</v>
      </c>
      <c r="M25" s="11" t="s">
        <v>10</v>
      </c>
      <c r="O25" s="9" t="s">
        <v>10</v>
      </c>
      <c r="Q25" s="9" t="s">
        <v>10</v>
      </c>
      <c r="S25" s="11" t="s">
        <v>10</v>
      </c>
      <c r="U25" s="9" t="s">
        <v>10</v>
      </c>
      <c r="W25" s="9"/>
      <c r="Y25" s="9"/>
      <c r="AA25" s="11" t="s">
        <v>10</v>
      </c>
      <c r="AB25" s="9"/>
      <c r="AC25" s="9"/>
      <c r="AE25" s="11"/>
    </row>
    <row r="26" spans="1:31">
      <c r="A26" s="3" t="s">
        <v>33</v>
      </c>
      <c r="C26" s="9">
        <v>6488749.2293600161</v>
      </c>
      <c r="D26" s="9"/>
      <c r="E26" s="9">
        <v>767570.9</v>
      </c>
      <c r="F26" s="9"/>
      <c r="G26" s="9">
        <v>7256324.5162348561</v>
      </c>
      <c r="I26" s="9">
        <v>21337176.741760369</v>
      </c>
      <c r="K26" s="9">
        <v>2429925.3815816506</v>
      </c>
      <c r="M26" s="10">
        <f>ROUND((K26/I26),4)*100</f>
        <v>11.39</v>
      </c>
      <c r="O26" s="9">
        <v>-52750</v>
      </c>
      <c r="Q26" s="9">
        <f>ROUND(K26+O26,0)</f>
        <v>2377175</v>
      </c>
      <c r="S26" s="10">
        <f>ROUND((Q26/I26),4)*100</f>
        <v>11.14</v>
      </c>
      <c r="U26" s="9">
        <v>-86520</v>
      </c>
      <c r="W26" s="9">
        <v>-7305.0878846315291</v>
      </c>
      <c r="Y26" s="9">
        <f>G26+U26+W26</f>
        <v>7162499.4283502242</v>
      </c>
      <c r="AA26" s="10">
        <f>ROUND((Y26/G26)-1,4)*100</f>
        <v>-1.29</v>
      </c>
      <c r="AB26" s="9"/>
      <c r="AC26" s="9">
        <f>+Y26-C26</f>
        <v>673750.1989902081</v>
      </c>
      <c r="AE26" s="10">
        <f>ROUND((Y26/C26)-1,4)*100</f>
        <v>10.38</v>
      </c>
    </row>
    <row r="27" spans="1:31">
      <c r="A27" s="3" t="s">
        <v>10</v>
      </c>
      <c r="M27" s="11" t="s">
        <v>10</v>
      </c>
      <c r="O27" s="9" t="s">
        <v>10</v>
      </c>
      <c r="Q27" s="9" t="s">
        <v>10</v>
      </c>
      <c r="S27" s="11" t="s">
        <v>10</v>
      </c>
      <c r="U27" s="9" t="s">
        <v>10</v>
      </c>
      <c r="W27" s="9"/>
      <c r="Y27" s="9"/>
      <c r="AA27" s="11" t="s">
        <v>10</v>
      </c>
      <c r="AB27" s="9"/>
      <c r="AC27" s="9"/>
      <c r="AE27" s="11"/>
    </row>
    <row r="28" spans="1:31">
      <c r="A28" s="3" t="s">
        <v>34</v>
      </c>
      <c r="C28" s="12">
        <v>1271106.1594667621</v>
      </c>
      <c r="D28" s="12"/>
      <c r="E28" s="12">
        <v>151602.35</v>
      </c>
      <c r="F28" s="12"/>
      <c r="G28" s="12">
        <v>1422709.5192731912</v>
      </c>
      <c r="H28" s="13"/>
      <c r="I28" s="12">
        <v>2551935.220601161</v>
      </c>
      <c r="J28" s="13"/>
      <c r="K28" s="12">
        <v>434576.43423449039</v>
      </c>
      <c r="L28" s="13"/>
      <c r="M28" s="14">
        <f>ROUND((K28/I28),4)*100</f>
        <v>17.03</v>
      </c>
      <c r="N28" s="13"/>
      <c r="O28" s="12">
        <v>-6309</v>
      </c>
      <c r="P28" s="13"/>
      <c r="Q28" s="12">
        <f>ROUND(K28+O28,0)</f>
        <v>428267</v>
      </c>
      <c r="R28" s="13"/>
      <c r="S28" s="14">
        <f>ROUND((Q28/I28),4)*100</f>
        <v>16.78</v>
      </c>
      <c r="T28" s="13"/>
      <c r="U28" s="12">
        <v>-10348</v>
      </c>
      <c r="V28" s="13"/>
      <c r="W28" s="12">
        <v>-2769.1294511024676</v>
      </c>
      <c r="X28" s="13"/>
      <c r="Y28" s="12">
        <f>G28+U28+W28</f>
        <v>1409592.3898220886</v>
      </c>
      <c r="Z28" s="13"/>
      <c r="AA28" s="14">
        <f>ROUND((Y28/G28)-1,4)*100</f>
        <v>-0.91999999999999993</v>
      </c>
      <c r="AB28" s="12"/>
      <c r="AC28" s="12">
        <f>+Y28-C28</f>
        <v>138486.23035532655</v>
      </c>
      <c r="AE28" s="14">
        <f>ROUND((Y28/C28)-1,4)*100</f>
        <v>10.89</v>
      </c>
    </row>
    <row r="29" spans="1:31">
      <c r="A29" s="3" t="s">
        <v>10</v>
      </c>
      <c r="Q29" s="15"/>
      <c r="S29" s="11" t="s">
        <v>10</v>
      </c>
      <c r="AA29" s="11" t="s">
        <v>10</v>
      </c>
      <c r="AE29" s="11"/>
    </row>
    <row r="30" spans="1:31">
      <c r="A30" s="16" t="s">
        <v>35</v>
      </c>
      <c r="B30" s="16"/>
      <c r="C30" s="9">
        <f>+SUM(C12:C28)</f>
        <v>516593072.80095124</v>
      </c>
      <c r="D30" s="16"/>
      <c r="E30" s="9">
        <f>+SUM(E12:E28)</f>
        <v>44000000.049999997</v>
      </c>
      <c r="G30" s="9">
        <f>+SUM(G12:G28)</f>
        <v>560593075.00000012</v>
      </c>
      <c r="I30" s="9">
        <f>+SUM(I12:I28)</f>
        <v>1158186515.7499998</v>
      </c>
      <c r="K30" s="9">
        <f>+SUM(K12:K28)</f>
        <v>91334026.165700495</v>
      </c>
      <c r="M30" s="10">
        <f>ROUND((K30/I30),4)*100</f>
        <v>7.89</v>
      </c>
      <c r="O30" s="9">
        <f>+SUM(O12:O28)</f>
        <v>-2863291</v>
      </c>
      <c r="Q30" s="9">
        <f>+SUM(Q12:Q28)</f>
        <v>88470733</v>
      </c>
      <c r="S30" s="10">
        <f>ROUND((Q30/I30),4)*100</f>
        <v>7.64</v>
      </c>
      <c r="U30" s="9">
        <f>+SUM(U12:U28)</f>
        <v>-4696310</v>
      </c>
      <c r="W30" s="9">
        <f>+SUM(W12:W28)</f>
        <v>-126908.15493547685</v>
      </c>
      <c r="Y30" s="9">
        <f>+SUM(Y12:Y28)</f>
        <v>555769856.84506464</v>
      </c>
      <c r="AA30" s="10">
        <f>ROUND((Y30/G30)-1,4)*100</f>
        <v>-0.86</v>
      </c>
      <c r="AB30" s="9"/>
      <c r="AC30" s="9">
        <f>+SUM(AC12:AC28)</f>
        <v>39176784.044113293</v>
      </c>
      <c r="AE30" s="10">
        <f>ROUND((Y30/C30)-1,4)*100</f>
        <v>7.580000000000001</v>
      </c>
    </row>
    <row r="33" spans="1:29">
      <c r="U33" s="17" t="s">
        <v>11</v>
      </c>
      <c r="W33" s="9">
        <v>-4696331</v>
      </c>
      <c r="Y33" s="9"/>
      <c r="AB33" s="9"/>
      <c r="AC33" s="9"/>
    </row>
    <row r="40" spans="1:29">
      <c r="A40" s="3" t="s">
        <v>52</v>
      </c>
      <c r="K40" s="18">
        <v>1.6401790000000001</v>
      </c>
    </row>
    <row r="66" spans="17:17">
      <c r="Q66" s="9"/>
    </row>
    <row r="67" spans="17:17">
      <c r="Q67" s="9"/>
    </row>
    <row r="68" spans="17:17">
      <c r="Q68" s="9"/>
    </row>
    <row r="69" spans="17:17">
      <c r="Q69" s="9"/>
    </row>
    <row r="70" spans="17:17">
      <c r="Q70" s="9"/>
    </row>
    <row r="71" spans="17:17">
      <c r="Q71" s="9"/>
    </row>
    <row r="72" spans="17:17">
      <c r="Q72" s="9"/>
    </row>
    <row r="73" spans="17:17">
      <c r="Q73" s="9"/>
    </row>
    <row r="74" spans="17:17">
      <c r="Q74" s="9"/>
    </row>
    <row r="75" spans="17:17">
      <c r="Q75" s="9"/>
    </row>
    <row r="76" spans="17:17">
      <c r="Q76" s="9"/>
    </row>
    <row r="77" spans="17:17">
      <c r="Q77" s="9"/>
    </row>
  </sheetData>
  <printOptions horizontalCentered="1"/>
  <pageMargins left="0.25" right="0.25" top="0.75" bottom="0.75" header="0.3" footer="0.3"/>
  <pageSetup scale="64" orientation="landscape" r:id="rId1"/>
  <headerFooter alignWithMargins="0">
    <oddHeader>&amp;RCase No.:  2014-00396
Commission Staff's Third Set of Data Requests
Dated February 24, 2015
Item No. 36
Attachment 1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JMS-3 P1 KPSC 3-36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2015-02-26T19:19:06Z</cp:lastPrinted>
  <dcterms:created xsi:type="dcterms:W3CDTF">2015-02-26T18:27:14Z</dcterms:created>
  <dcterms:modified xsi:type="dcterms:W3CDTF">2015-02-26T19:19:13Z</dcterms:modified>
</cp:coreProperties>
</file>