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035" windowHeight="1156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0" i="2" l="1"/>
  <c r="F30" i="2"/>
  <c r="D20" i="2"/>
  <c r="D19" i="2"/>
  <c r="F20" i="2"/>
  <c r="F19" i="2"/>
  <c r="F21" i="2"/>
  <c r="F25" i="2" s="1"/>
  <c r="H23" i="2"/>
  <c r="F23" i="2"/>
  <c r="D23" i="2"/>
  <c r="H21" i="2"/>
  <c r="D21" i="2"/>
  <c r="H16" i="2"/>
  <c r="F16" i="2"/>
  <c r="D16" i="2"/>
  <c r="H14" i="2"/>
  <c r="F14" i="2"/>
  <c r="D14" i="2"/>
  <c r="D9" i="2"/>
  <c r="F9" i="2"/>
  <c r="H9" i="2"/>
  <c r="H17" i="2" s="1"/>
  <c r="D35" i="2"/>
  <c r="D30" i="2"/>
  <c r="F17" i="2" l="1"/>
  <c r="F36" i="2" s="1"/>
  <c r="H25" i="2"/>
  <c r="H36" i="2" s="1"/>
  <c r="D25" i="2"/>
  <c r="D17" i="2"/>
  <c r="D36" i="2" l="1"/>
</calcChain>
</file>

<file path=xl/sharedStrings.xml><?xml version="1.0" encoding="utf-8"?>
<sst xmlns="http://schemas.openxmlformats.org/spreadsheetml/2006/main" count="57" uniqueCount="41">
  <si>
    <t>4091001</t>
  </si>
  <si>
    <t>Income Taxes, UOI - Federal</t>
  </si>
  <si>
    <t>4092001</t>
  </si>
  <si>
    <t>Inc Tax, Oth Inc&amp;Ded-Federal</t>
  </si>
  <si>
    <t xml:space="preserve"> </t>
  </si>
  <si>
    <t>Federal Current Income Tax</t>
  </si>
  <si>
    <t>4101001</t>
  </si>
  <si>
    <t>Prov Def I/T Util Op Inc-Fed</t>
  </si>
  <si>
    <t>4102001</t>
  </si>
  <si>
    <t>Prov Def I/T Oth I&amp;D - Federal</t>
  </si>
  <si>
    <t>4111001</t>
  </si>
  <si>
    <t>Prv Def I/T-Cr Util Op Inc-Fed</t>
  </si>
  <si>
    <t>4112001</t>
  </si>
  <si>
    <t>Prv Def I/T-Cr Oth I&amp;D-Fed</t>
  </si>
  <si>
    <t>Federal Deferred Income Tax</t>
  </si>
  <si>
    <t>4114001</t>
  </si>
  <si>
    <t>ITC Adj, Utility Oper - Fed</t>
  </si>
  <si>
    <t>Federal Investment Tax Credits</t>
  </si>
  <si>
    <t>Federal Income Taxes</t>
  </si>
  <si>
    <t>409100212</t>
  </si>
  <si>
    <t>Income Taxes UOI - State</t>
  </si>
  <si>
    <t>409200212</t>
  </si>
  <si>
    <t>Inc Tax Oth Inc  Ded - State</t>
  </si>
  <si>
    <t>State Current Income Tax</t>
  </si>
  <si>
    <t>State Deferred Income Tax</t>
  </si>
  <si>
    <t>State Investment Tax Credits</t>
  </si>
  <si>
    <t>State Income Taxes</t>
  </si>
  <si>
    <t>Local Current Income Tax</t>
  </si>
  <si>
    <t>Local Deferred Income Tax</t>
  </si>
  <si>
    <t>Local Investment Tax Credits</t>
  </si>
  <si>
    <t>Local Income Taxes</t>
  </si>
  <si>
    <t>Foreign Current Income Tax</t>
  </si>
  <si>
    <t>Foreign Deferred Income Tax</t>
  </si>
  <si>
    <t>Foreign Investment Tax Credits</t>
  </si>
  <si>
    <t>Foreign Income Taxes</t>
  </si>
  <si>
    <t>Total Income Taxes</t>
  </si>
  <si>
    <t>KENTUCKY POWER COMPANY - TOTAL COMPANY</t>
  </si>
  <si>
    <t>TOTAL INCOME TAXES</t>
  </si>
  <si>
    <t>4111002</t>
  </si>
  <si>
    <t>Prv Def I/T-Cr UtilOpInc-State</t>
  </si>
  <si>
    <t>AG_1_174_Attachment1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</si>
</sst>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41" fontId="4" fillId="0" borderId="0" xfId="1" applyFont="1" applyFill="1"/>
    <xf numFmtId="41" fontId="4" fillId="0" borderId="0" xfId="1" applyFont="1" applyFill="1" applyAlignment="1">
      <alignment horizontal="left" indent="4"/>
    </xf>
    <xf numFmtId="41" fontId="4" fillId="0" borderId="0" xfId="1" applyFont="1" applyFill="1" applyBorder="1"/>
    <xf numFmtId="41" fontId="4" fillId="0" borderId="0" xfId="1" applyFont="1" applyFill="1" applyAlignment="1">
      <alignment horizontal="left" indent="2"/>
    </xf>
    <xf numFmtId="41" fontId="5" fillId="0" borderId="0" xfId="1" applyFont="1" applyFill="1" applyAlignment="1">
      <alignment horizontal="left"/>
    </xf>
    <xf numFmtId="41" fontId="5" fillId="0" borderId="0" xfId="1" applyFont="1" applyFill="1" applyBorder="1" applyAlignment="1">
      <alignment horizontal="center"/>
    </xf>
    <xf numFmtId="41" fontId="4" fillId="0" borderId="0" xfId="1" applyFont="1" applyFill="1" applyAlignment="1">
      <alignment horizontal="left"/>
    </xf>
    <xf numFmtId="37" fontId="4" fillId="0" borderId="0" xfId="2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indent="1"/>
    </xf>
    <xf numFmtId="3" fontId="2" fillId="0" borderId="0" xfId="0" applyNumberFormat="1" applyFont="1" applyFill="1" applyAlignment="1">
      <alignment horizontal="left" indent="7"/>
    </xf>
    <xf numFmtId="41" fontId="4" fillId="0" borderId="0" xfId="1" applyFont="1" applyFill="1" applyBorder="1" applyAlignment="1">
      <alignment horizontal="left" indent="2"/>
    </xf>
    <xf numFmtId="14" fontId="4" fillId="0" borderId="1" xfId="3" applyNumberFormat="1" applyFont="1" applyBorder="1" applyAlignment="1">
      <alignment horizontal="center"/>
    </xf>
    <xf numFmtId="37" fontId="3" fillId="2" borderId="0" xfId="0" applyNumberFormat="1" applyFont="1" applyFill="1" applyBorder="1"/>
    <xf numFmtId="41" fontId="4" fillId="2" borderId="0" xfId="1" applyFont="1" applyFill="1" applyBorder="1"/>
    <xf numFmtId="41" fontId="6" fillId="2" borderId="0" xfId="1" applyFont="1" applyFill="1" applyBorder="1"/>
    <xf numFmtId="41" fontId="4" fillId="0" borderId="2" xfId="1" applyFont="1" applyFill="1" applyBorder="1"/>
    <xf numFmtId="41" fontId="4" fillId="0" borderId="3" xfId="1" applyFont="1" applyFill="1" applyBorder="1"/>
  </cellXfs>
  <cellStyles count="4">
    <cellStyle name="Comma [0]" xfId="1" builtinId="6"/>
    <cellStyle name="Comma 2" xfId="3"/>
    <cellStyle name="Normal" xfId="0" builtinId="0"/>
    <cellStyle name="Normal 3" xfId="2"/>
  </cellStyles>
  <dxfs count="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defaultRowHeight="15" x14ac:dyDescent="0.25"/>
  <cols>
    <col min="1" max="1" width="10.28515625" customWidth="1"/>
    <col min="2" max="2" width="40.7109375" customWidth="1"/>
    <col min="3" max="3" width="2.140625" customWidth="1"/>
    <col min="4" max="4" width="14.7109375" customWidth="1"/>
    <col min="5" max="5" width="2.140625" customWidth="1"/>
    <col min="6" max="6" width="14.7109375" customWidth="1"/>
    <col min="7" max="7" width="2.140625" customWidth="1"/>
    <col min="8" max="8" width="14.7109375" customWidth="1"/>
    <col min="9" max="9" width="2.140625" customWidth="1"/>
  </cols>
  <sheetData>
    <row r="1" spans="1:8" x14ac:dyDescent="0.25">
      <c r="A1" s="8" t="s">
        <v>36</v>
      </c>
    </row>
    <row r="2" spans="1:8" x14ac:dyDescent="0.25">
      <c r="A2" s="8" t="s">
        <v>37</v>
      </c>
    </row>
    <row r="3" spans="1:8" x14ac:dyDescent="0.25">
      <c r="A3" s="8" t="s">
        <v>40</v>
      </c>
    </row>
    <row r="4" spans="1:8" x14ac:dyDescent="0.25">
      <c r="A4" s="8"/>
    </row>
    <row r="6" spans="1:8" x14ac:dyDescent="0.25">
      <c r="D6" s="12">
        <v>41274</v>
      </c>
      <c r="F6" s="12">
        <v>41639</v>
      </c>
      <c r="H6" s="12">
        <v>41912</v>
      </c>
    </row>
    <row r="7" spans="1:8" x14ac:dyDescent="0.25">
      <c r="A7" s="9" t="s">
        <v>0</v>
      </c>
      <c r="B7" s="10" t="s">
        <v>1</v>
      </c>
      <c r="D7" s="13">
        <v>10165757.9</v>
      </c>
      <c r="F7" s="13">
        <v>2239149.96</v>
      </c>
      <c r="H7" s="13">
        <v>32851544.100000001</v>
      </c>
    </row>
    <row r="8" spans="1:8" x14ac:dyDescent="0.25">
      <c r="A8" s="9" t="s">
        <v>2</v>
      </c>
      <c r="B8" s="10" t="s">
        <v>3</v>
      </c>
      <c r="D8" s="13">
        <v>102554.86</v>
      </c>
      <c r="F8" s="13">
        <v>1182262.03</v>
      </c>
      <c r="H8" s="13">
        <v>-436715</v>
      </c>
    </row>
    <row r="9" spans="1:8" x14ac:dyDescent="0.25">
      <c r="A9" s="1" t="s">
        <v>4</v>
      </c>
      <c r="B9" s="2" t="s">
        <v>5</v>
      </c>
      <c r="D9" s="16">
        <f>SUM(D7:D8)</f>
        <v>10268312.76</v>
      </c>
      <c r="F9" s="16">
        <f>SUM(F7:F8)</f>
        <v>3421411.99</v>
      </c>
      <c r="H9" s="16">
        <f>SUM(H7:H8)</f>
        <v>32414829.100000001</v>
      </c>
    </row>
    <row r="10" spans="1:8" x14ac:dyDescent="0.25">
      <c r="A10" s="9" t="s">
        <v>6</v>
      </c>
      <c r="B10" s="10" t="s">
        <v>7</v>
      </c>
      <c r="D10" s="13">
        <v>61561067.509999998</v>
      </c>
      <c r="F10" s="13">
        <v>60544573.859999999</v>
      </c>
      <c r="H10" s="13">
        <v>32062654.800000001</v>
      </c>
    </row>
    <row r="11" spans="1:8" x14ac:dyDescent="0.25">
      <c r="A11" s="9" t="s">
        <v>8</v>
      </c>
      <c r="B11" s="10" t="s">
        <v>9</v>
      </c>
      <c r="D11" s="13">
        <v>8797.25</v>
      </c>
      <c r="F11" s="13">
        <v>36097.480000000003</v>
      </c>
      <c r="H11" s="13">
        <v>543965.80000000005</v>
      </c>
    </row>
    <row r="12" spans="1:8" x14ac:dyDescent="0.25">
      <c r="A12" s="9" t="s">
        <v>10</v>
      </c>
      <c r="B12" s="10" t="s">
        <v>11</v>
      </c>
      <c r="D12" s="13">
        <v>-51377005.270000003</v>
      </c>
      <c r="F12" s="13">
        <v>-43410192.789999999</v>
      </c>
      <c r="H12" s="13">
        <v>-35680591.380000003</v>
      </c>
    </row>
    <row r="13" spans="1:8" x14ac:dyDescent="0.25">
      <c r="A13" s="9" t="s">
        <v>12</v>
      </c>
      <c r="B13" s="10" t="s">
        <v>13</v>
      </c>
      <c r="D13" s="13">
        <v>-113320.35</v>
      </c>
      <c r="F13" s="13">
        <v>-12724980.34</v>
      </c>
      <c r="H13" s="13">
        <v>-61272.75</v>
      </c>
    </row>
    <row r="14" spans="1:8" x14ac:dyDescent="0.25">
      <c r="A14" s="1" t="s">
        <v>4</v>
      </c>
      <c r="B14" s="2" t="s">
        <v>14</v>
      </c>
      <c r="D14" s="16">
        <f>SUM(D10:D13)</f>
        <v>10079539.139999995</v>
      </c>
      <c r="F14" s="16">
        <f>SUM(F10:F13)</f>
        <v>4445498.2099999972</v>
      </c>
      <c r="H14" s="16">
        <f>SUM(H10:H13)</f>
        <v>-3135243.5300000012</v>
      </c>
    </row>
    <row r="15" spans="1:8" x14ac:dyDescent="0.25">
      <c r="A15" s="9" t="s">
        <v>15</v>
      </c>
      <c r="B15" s="10" t="s">
        <v>16</v>
      </c>
      <c r="D15" s="13">
        <v>-278005</v>
      </c>
      <c r="F15" s="13">
        <v>-230011.62</v>
      </c>
      <c r="H15" s="13">
        <v>-72028</v>
      </c>
    </row>
    <row r="16" spans="1:8" x14ac:dyDescent="0.25">
      <c r="A16" s="1" t="s">
        <v>4</v>
      </c>
      <c r="B16" s="2" t="s">
        <v>17</v>
      </c>
      <c r="D16" s="16">
        <f>SUM(D15)</f>
        <v>-278005</v>
      </c>
      <c r="F16" s="16">
        <f>SUM(F15)</f>
        <v>-230011.62</v>
      </c>
      <c r="H16" s="16">
        <f>SUM(H15)</f>
        <v>-72028</v>
      </c>
    </row>
    <row r="17" spans="1:8" ht="15.75" thickBot="1" x14ac:dyDescent="0.3">
      <c r="A17" s="1" t="s">
        <v>4</v>
      </c>
      <c r="B17" s="4" t="s">
        <v>18</v>
      </c>
      <c r="D17" s="17">
        <f>+D16+D14+D9</f>
        <v>20069846.899999995</v>
      </c>
      <c r="F17" s="17">
        <f>+F16+F14+F9</f>
        <v>7636898.5799999973</v>
      </c>
      <c r="H17" s="17">
        <f>+H16+H14+H9</f>
        <v>29207557.57</v>
      </c>
    </row>
    <row r="18" spans="1:8" ht="15.75" thickTop="1" x14ac:dyDescent="0.25">
      <c r="A18" s="1"/>
      <c r="B18" s="11"/>
      <c r="D18" s="3"/>
      <c r="F18" s="3"/>
      <c r="H18" s="3"/>
    </row>
    <row r="19" spans="1:8" x14ac:dyDescent="0.25">
      <c r="A19" s="9" t="s">
        <v>19</v>
      </c>
      <c r="B19" s="10" t="s">
        <v>20</v>
      </c>
      <c r="D19" s="13">
        <f>-498211-295338.21+3109464.36</f>
        <v>2315915.15</v>
      </c>
      <c r="F19" s="13">
        <f>-175241.83+2473071.92</f>
        <v>2297830.09</v>
      </c>
      <c r="H19" s="13">
        <v>5716551.79</v>
      </c>
    </row>
    <row r="20" spans="1:8" x14ac:dyDescent="0.25">
      <c r="A20" s="9" t="s">
        <v>21</v>
      </c>
      <c r="B20" s="10" t="s">
        <v>22</v>
      </c>
      <c r="D20" s="13">
        <f>-7156.51+22944.03</f>
        <v>15787.519999999999</v>
      </c>
      <c r="F20" s="13">
        <f>-4866.56+208126.48</f>
        <v>203259.92</v>
      </c>
      <c r="H20" s="13">
        <v>-75800.36</v>
      </c>
    </row>
    <row r="21" spans="1:8" x14ac:dyDescent="0.25">
      <c r="A21" s="1" t="s">
        <v>4</v>
      </c>
      <c r="B21" s="2" t="s">
        <v>23</v>
      </c>
      <c r="D21" s="16">
        <f>SUM(D19:D20)</f>
        <v>2331702.67</v>
      </c>
      <c r="F21" s="16">
        <f>SUM(F19:F20)</f>
        <v>2501090.0099999998</v>
      </c>
      <c r="H21" s="16">
        <f>SUM(H19:H20)</f>
        <v>5640751.4299999997</v>
      </c>
    </row>
    <row r="22" spans="1:8" x14ac:dyDescent="0.25">
      <c r="A22" s="9" t="s">
        <v>38</v>
      </c>
      <c r="B22" s="10" t="s">
        <v>39</v>
      </c>
      <c r="D22" s="14">
        <v>0</v>
      </c>
      <c r="F22" s="14">
        <v>0</v>
      </c>
      <c r="H22" s="15">
        <v>-458640</v>
      </c>
    </row>
    <row r="23" spans="1:8" x14ac:dyDescent="0.25">
      <c r="A23" s="1" t="s">
        <v>4</v>
      </c>
      <c r="B23" s="2" t="s">
        <v>24</v>
      </c>
      <c r="D23" s="16">
        <f>SUM(D22)</f>
        <v>0</v>
      </c>
      <c r="F23" s="16">
        <f>SUM(F22)</f>
        <v>0</v>
      </c>
      <c r="H23" s="16">
        <f>SUM(H22)</f>
        <v>-458640</v>
      </c>
    </row>
    <row r="24" spans="1:8" x14ac:dyDescent="0.25">
      <c r="A24" s="1" t="s">
        <v>4</v>
      </c>
      <c r="B24" s="2" t="s">
        <v>25</v>
      </c>
      <c r="D24" s="14">
        <v>0</v>
      </c>
      <c r="F24" s="14">
        <v>0</v>
      </c>
      <c r="H24" s="14">
        <v>0</v>
      </c>
    </row>
    <row r="25" spans="1:8" ht="15.75" thickBot="1" x14ac:dyDescent="0.3">
      <c r="A25" s="1" t="s">
        <v>4</v>
      </c>
      <c r="B25" s="4" t="s">
        <v>26</v>
      </c>
      <c r="D25" s="17">
        <f t="shared" ref="D25:H25" si="0">+D24+D23+D21</f>
        <v>2331702.67</v>
      </c>
      <c r="F25" s="17">
        <f t="shared" si="0"/>
        <v>2501090.0099999998</v>
      </c>
      <c r="H25" s="17">
        <f t="shared" si="0"/>
        <v>5182111.43</v>
      </c>
    </row>
    <row r="26" spans="1:8" ht="15.75" thickTop="1" x14ac:dyDescent="0.25">
      <c r="A26" s="5"/>
      <c r="B26" s="6"/>
      <c r="D26" s="3"/>
      <c r="F26" s="3"/>
      <c r="H26" s="3"/>
    </row>
    <row r="27" spans="1:8" x14ac:dyDescent="0.25">
      <c r="A27" s="1" t="s">
        <v>4</v>
      </c>
      <c r="B27" s="2" t="s">
        <v>27</v>
      </c>
      <c r="D27" s="14">
        <v>0</v>
      </c>
      <c r="F27" s="14">
        <v>0</v>
      </c>
      <c r="H27" s="14">
        <v>0</v>
      </c>
    </row>
    <row r="28" spans="1:8" x14ac:dyDescent="0.25">
      <c r="A28" s="1" t="s">
        <v>4</v>
      </c>
      <c r="B28" s="2" t="s">
        <v>28</v>
      </c>
      <c r="D28" s="14">
        <v>0</v>
      </c>
      <c r="F28" s="14">
        <v>0</v>
      </c>
      <c r="H28" s="14">
        <v>0</v>
      </c>
    </row>
    <row r="29" spans="1:8" x14ac:dyDescent="0.25">
      <c r="A29" s="1" t="s">
        <v>4</v>
      </c>
      <c r="B29" s="2" t="s">
        <v>29</v>
      </c>
      <c r="D29" s="14">
        <v>0</v>
      </c>
      <c r="F29" s="14">
        <v>0</v>
      </c>
      <c r="H29" s="14">
        <v>0</v>
      </c>
    </row>
    <row r="30" spans="1:8" x14ac:dyDescent="0.25">
      <c r="A30" s="1" t="s">
        <v>4</v>
      </c>
      <c r="B30" s="4" t="s">
        <v>30</v>
      </c>
      <c r="D30" s="16">
        <f t="shared" ref="D30:H30" si="1">+D29+D28+D27</f>
        <v>0</v>
      </c>
      <c r="F30" s="16">
        <f t="shared" si="1"/>
        <v>0</v>
      </c>
      <c r="H30" s="16">
        <f t="shared" si="1"/>
        <v>0</v>
      </c>
    </row>
    <row r="31" spans="1:8" x14ac:dyDescent="0.25">
      <c r="A31" s="1"/>
      <c r="B31" s="11"/>
      <c r="D31" s="3"/>
      <c r="F31" s="3"/>
      <c r="H31" s="3"/>
    </row>
    <row r="32" spans="1:8" x14ac:dyDescent="0.25">
      <c r="A32" s="1" t="s">
        <v>4</v>
      </c>
      <c r="B32" s="2" t="s">
        <v>31</v>
      </c>
      <c r="D32" s="14">
        <v>0</v>
      </c>
      <c r="F32" s="14">
        <v>0</v>
      </c>
      <c r="H32" s="14">
        <v>0</v>
      </c>
    </row>
    <row r="33" spans="1:8" x14ac:dyDescent="0.25">
      <c r="A33" s="1" t="s">
        <v>4</v>
      </c>
      <c r="B33" s="2" t="s">
        <v>32</v>
      </c>
      <c r="D33" s="14">
        <v>0</v>
      </c>
      <c r="F33" s="14">
        <v>0</v>
      </c>
      <c r="H33" s="14">
        <v>0</v>
      </c>
    </row>
    <row r="34" spans="1:8" x14ac:dyDescent="0.25">
      <c r="A34" s="1" t="s">
        <v>4</v>
      </c>
      <c r="B34" s="2" t="s">
        <v>33</v>
      </c>
      <c r="D34" s="14">
        <v>0</v>
      </c>
      <c r="F34" s="14">
        <v>0</v>
      </c>
      <c r="H34" s="14">
        <v>0</v>
      </c>
    </row>
    <row r="35" spans="1:8" x14ac:dyDescent="0.25">
      <c r="A35" s="1" t="s">
        <v>4</v>
      </c>
      <c r="B35" s="4" t="s">
        <v>34</v>
      </c>
      <c r="D35" s="16">
        <f t="shared" ref="D35" si="2">+D34+D33+D32</f>
        <v>0</v>
      </c>
      <c r="F35" s="16">
        <v>0</v>
      </c>
      <c r="H35" s="16">
        <v>0</v>
      </c>
    </row>
    <row r="36" spans="1:8" ht="15.75" thickBot="1" x14ac:dyDescent="0.3">
      <c r="A36" s="1" t="s">
        <v>4</v>
      </c>
      <c r="B36" s="7" t="s">
        <v>35</v>
      </c>
      <c r="D36" s="17">
        <f>+D35+D17+D25+D30</f>
        <v>22401549.569999993</v>
      </c>
      <c r="F36" s="17">
        <f>+F35+F17+F25+F30</f>
        <v>10137988.589999996</v>
      </c>
      <c r="H36" s="17">
        <f>+H35+H17+H25+H30</f>
        <v>34389669</v>
      </c>
    </row>
    <row r="37" spans="1:8" ht="15.75" thickTop="1" x14ac:dyDescent="0.25"/>
  </sheetData>
  <conditionalFormatting sqref="C7:C36">
    <cfRule type="cellIs" dxfId="6" priority="7" stopIfTrue="1" operator="notBetween">
      <formula>1</formula>
      <formula>-1</formula>
    </cfRule>
  </conditionalFormatting>
  <conditionalFormatting sqref="E7:E21 E23:E36">
    <cfRule type="cellIs" dxfId="5" priority="6" stopIfTrue="1" operator="notBetween">
      <formula>1</formula>
      <formula>-1</formula>
    </cfRule>
  </conditionalFormatting>
  <conditionalFormatting sqref="G7:G36">
    <cfRule type="cellIs" dxfId="4" priority="4" stopIfTrue="1" operator="notBetween">
      <formula>1</formula>
      <formula>-1</formula>
    </cfRule>
  </conditionalFormatting>
  <conditionalFormatting sqref="I7:I36">
    <cfRule type="cellIs" dxfId="3" priority="3" stopIfTrue="1" operator="notBetween">
      <formula>1</formula>
      <formula>-1</formula>
    </cfRule>
  </conditionalFormatting>
  <conditionalFormatting sqref="E7:E21 E23:E36">
    <cfRule type="cellIs" dxfId="2" priority="5" stopIfTrue="1" operator="notBetween">
      <formula>1</formula>
      <formula>-1</formula>
    </cfRule>
  </conditionalFormatting>
  <conditionalFormatting sqref="E22">
    <cfRule type="cellIs" dxfId="1" priority="2" stopIfTrue="1" operator="notBetween">
      <formula>1</formula>
      <formula>-1</formula>
    </cfRule>
  </conditionalFormatting>
  <conditionalFormatting sqref="E22">
    <cfRule type="cellIs" dxfId="0" priority="1" stopIfTrue="1" operator="notBetween">
      <formula>1</formula>
      <formula>-1</formula>
    </cfRule>
  </conditionalFormatting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Mueller</dc:creator>
  <cp:lastModifiedBy>s045355</cp:lastModifiedBy>
  <cp:lastPrinted>2015-02-04T22:13:44Z</cp:lastPrinted>
  <dcterms:created xsi:type="dcterms:W3CDTF">2015-02-02T17:40:28Z</dcterms:created>
  <dcterms:modified xsi:type="dcterms:W3CDTF">2015-02-04T22:14:15Z</dcterms:modified>
</cp:coreProperties>
</file>