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15" windowWidth="24030" windowHeight="6720" activeTab="0"/>
  </bookViews>
  <sheets>
    <sheet name="Charge Off" sheetId="1" r:id="rId1"/>
    <sheet name="Bankruptcy" sheetId="2" r:id="rId2"/>
  </sheets>
  <definedNames/>
  <calcPr fullCalcOnLoad="1"/>
</workbook>
</file>

<file path=xl/sharedStrings.xml><?xml version="1.0" encoding="utf-8"?>
<sst xmlns="http://schemas.openxmlformats.org/spreadsheetml/2006/main" count="94" uniqueCount="34">
  <si>
    <t>Plus Debt</t>
  </si>
  <si>
    <t>Less Debt</t>
  </si>
  <si>
    <t>Less Tax</t>
  </si>
  <si>
    <t>Charge-Off</t>
  </si>
  <si>
    <t>Forgiveness</t>
  </si>
  <si>
    <t>Reinstatement</t>
  </si>
  <si>
    <t>Reinstated</t>
  </si>
  <si>
    <t>Adjustment</t>
  </si>
  <si>
    <t>NET</t>
  </si>
  <si>
    <t>TOTAL</t>
  </si>
  <si>
    <t>CHARGE-OFFS</t>
  </si>
  <si>
    <t>RECOVERIES</t>
  </si>
  <si>
    <t>Test Year</t>
  </si>
  <si>
    <t>Billed</t>
  </si>
  <si>
    <t>Revenues</t>
  </si>
  <si>
    <t>% of Electric</t>
  </si>
  <si>
    <t>Year</t>
  </si>
  <si>
    <t>Bankrupted Account Analysis - 2014 YEAR-TO-DATE TOTALS</t>
  </si>
  <si>
    <t>No. of Accounts</t>
  </si>
  <si>
    <t>No. Coded As</t>
  </si>
  <si>
    <t>Amount</t>
  </si>
  <si>
    <t>Amount Coded</t>
  </si>
  <si>
    <t>Charged-Off</t>
  </si>
  <si>
    <t>Bankrupted</t>
  </si>
  <si>
    <t>Percent</t>
  </si>
  <si>
    <t>As Bankrupted</t>
  </si>
  <si>
    <t>RESIDENTIAL</t>
  </si>
  <si>
    <t>KENTUCKY</t>
  </si>
  <si>
    <t>COMMERCIAL</t>
  </si>
  <si>
    <t>INDUSTRIAL</t>
  </si>
  <si>
    <t>OTHER</t>
  </si>
  <si>
    <t>Bankrupted Account Analysis - 2013 YEAR-TO-DATE TOTALS</t>
  </si>
  <si>
    <t>Bankrupted Account Analysis - 2012 YEAR-TO-DATE TOTALS</t>
  </si>
  <si>
    <t>Bankrupted Account Analysis - 2011 YEAR-TO-DATE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</si>
</sst>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12" xfId="0" applyBorder="1" applyAlignment="1">
      <alignment/>
    </xf>
    <xf numFmtId="165" fontId="0" fillId="0" borderId="0" xfId="42" applyNumberFormat="1" applyFont="1" applyBorder="1" applyAlignment="1">
      <alignment/>
    </xf>
    <xf numFmtId="10" fontId="0" fillId="0" borderId="12" xfId="57" applyNumberFormat="1" applyFont="1" applyBorder="1" applyAlignment="1">
      <alignment/>
    </xf>
    <xf numFmtId="43" fontId="0" fillId="0" borderId="13" xfId="42" applyFont="1" applyBorder="1" applyAlignment="1">
      <alignment/>
    </xf>
    <xf numFmtId="165" fontId="0" fillId="0" borderId="13" xfId="42" applyNumberFormat="1" applyFont="1" applyBorder="1" applyAlignment="1">
      <alignment/>
    </xf>
    <xf numFmtId="10" fontId="0" fillId="0" borderId="14" xfId="57" applyNumberFormat="1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8" borderId="16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35" fillId="8" borderId="1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35" fillId="8" borderId="12" xfId="0" applyFont="1" applyFill="1" applyBorder="1" applyAlignment="1">
      <alignment horizontal="center"/>
    </xf>
    <xf numFmtId="0" fontId="35" fillId="8" borderId="15" xfId="0" applyFont="1" applyFill="1" applyBorder="1" applyAlignment="1">
      <alignment horizontal="center"/>
    </xf>
    <xf numFmtId="0" fontId="35" fillId="8" borderId="13" xfId="0" applyFont="1" applyFill="1" applyBorder="1" applyAlignment="1">
      <alignment horizontal="center"/>
    </xf>
    <xf numFmtId="43" fontId="35" fillId="8" borderId="13" xfId="42" applyFont="1" applyFill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3" fontId="0" fillId="0" borderId="0" xfId="0" applyNumberFormat="1" applyAlignment="1">
      <alignment/>
    </xf>
    <xf numFmtId="166" fontId="20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7.57421875" style="0" customWidth="1"/>
    <col min="2" max="2" width="12.28125" style="0" customWidth="1"/>
    <col min="3" max="3" width="13.57421875" style="0" customWidth="1"/>
    <col min="4" max="4" width="13.00390625" style="0" customWidth="1"/>
    <col min="5" max="5" width="14.57421875" style="0" customWidth="1"/>
    <col min="6" max="6" width="10.7109375" style="0" bestFit="1" customWidth="1"/>
    <col min="7" max="7" width="11.57421875" style="0" bestFit="1" customWidth="1"/>
    <col min="8" max="8" width="17.28125" style="0" bestFit="1" customWidth="1"/>
    <col min="9" max="9" width="14.8515625" style="0" bestFit="1" customWidth="1"/>
    <col min="10" max="10" width="14.28125" style="0" customWidth="1"/>
    <col min="11" max="11" width="14.00390625" style="0" customWidth="1"/>
  </cols>
  <sheetData>
    <row r="2" ht="15.75" thickBot="1">
      <c r="A2" s="2"/>
    </row>
    <row r="3" spans="2:11" ht="15">
      <c r="B3" s="19"/>
      <c r="C3" s="20"/>
      <c r="D3" s="20"/>
      <c r="E3" s="20"/>
      <c r="F3" s="20"/>
      <c r="G3" s="20"/>
      <c r="H3" s="20"/>
      <c r="I3" s="20"/>
      <c r="J3" s="20"/>
      <c r="K3" s="21"/>
    </row>
    <row r="4" spans="2:11" ht="15">
      <c r="B4" s="22"/>
      <c r="C4" s="23"/>
      <c r="D4" s="23" t="s">
        <v>0</v>
      </c>
      <c r="E4" s="23"/>
      <c r="F4" s="23" t="s">
        <v>1</v>
      </c>
      <c r="G4" s="23" t="s">
        <v>2</v>
      </c>
      <c r="H4" s="23" t="s">
        <v>8</v>
      </c>
      <c r="I4" s="23" t="s">
        <v>9</v>
      </c>
      <c r="J4" s="23" t="s">
        <v>13</v>
      </c>
      <c r="K4" s="24" t="s">
        <v>15</v>
      </c>
    </row>
    <row r="5" spans="2:11" ht="15.75" thickBot="1">
      <c r="B5" s="25" t="s">
        <v>16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7" t="s">
        <v>10</v>
      </c>
      <c r="I5" s="27" t="s">
        <v>11</v>
      </c>
      <c r="J5" s="26" t="s">
        <v>14</v>
      </c>
      <c r="K5" s="28" t="s">
        <v>14</v>
      </c>
    </row>
    <row r="6" spans="2:11" ht="15">
      <c r="B6" s="16">
        <v>2014</v>
      </c>
      <c r="C6" s="4">
        <v>2891483.0800000005</v>
      </c>
      <c r="D6" s="4">
        <v>2790.77</v>
      </c>
      <c r="E6" s="4">
        <v>442968.6299999999</v>
      </c>
      <c r="F6" s="4">
        <v>2790.77</v>
      </c>
      <c r="G6" s="4">
        <v>72521.53</v>
      </c>
      <c r="H6" s="4">
        <f>C6+D6-E6-F6-G6</f>
        <v>2375992.920000001</v>
      </c>
      <c r="I6" s="4">
        <f>C6-H6</f>
        <v>515490.1599999997</v>
      </c>
      <c r="J6" s="5">
        <v>586843574.8</v>
      </c>
      <c r="K6" s="6">
        <f>H6/J6</f>
        <v>0.004048767034400529</v>
      </c>
    </row>
    <row r="7" spans="2:11" ht="15">
      <c r="B7" s="17"/>
      <c r="C7" s="7"/>
      <c r="D7" s="7"/>
      <c r="E7" s="7"/>
      <c r="F7" s="7"/>
      <c r="G7" s="7"/>
      <c r="H7" s="8"/>
      <c r="I7" s="8"/>
      <c r="J7" s="7"/>
      <c r="K7" s="9"/>
    </row>
    <row r="8" spans="2:11" ht="15">
      <c r="B8" s="17">
        <v>2013</v>
      </c>
      <c r="C8" s="8">
        <v>1885234.8899999997</v>
      </c>
      <c r="D8" s="8">
        <v>4348.459999999999</v>
      </c>
      <c r="E8" s="8">
        <v>296576.51999999996</v>
      </c>
      <c r="F8" s="8">
        <v>4418.459999999999</v>
      </c>
      <c r="G8" s="8">
        <v>47185.39</v>
      </c>
      <c r="H8" s="8">
        <f>C8+D8-E8-F8-G8</f>
        <v>1541402.9799999997</v>
      </c>
      <c r="I8" s="8">
        <f>C8-H8</f>
        <v>343831.9099999999</v>
      </c>
      <c r="J8" s="10">
        <v>511043231.96999997</v>
      </c>
      <c r="K8" s="11">
        <f>H8/J8</f>
        <v>0.003016189010190209</v>
      </c>
    </row>
    <row r="9" spans="2:11" ht="15">
      <c r="B9" s="18"/>
      <c r="C9" s="7"/>
      <c r="D9" s="7"/>
      <c r="E9" s="7"/>
      <c r="F9" s="7"/>
      <c r="G9" s="7"/>
      <c r="H9" s="8"/>
      <c r="I9" s="8"/>
      <c r="J9" s="7"/>
      <c r="K9" s="9"/>
    </row>
    <row r="10" spans="2:11" ht="15">
      <c r="B10" s="17">
        <v>2012</v>
      </c>
      <c r="C10" s="8">
        <v>1532279.5999999999</v>
      </c>
      <c r="D10" s="8">
        <v>804.48</v>
      </c>
      <c r="E10" s="8">
        <v>366582.1500000001</v>
      </c>
      <c r="F10" s="8">
        <v>656.97</v>
      </c>
      <c r="G10" s="8">
        <v>35870.01</v>
      </c>
      <c r="H10" s="8">
        <f>C10+D10-E10-F10-G10</f>
        <v>1129974.9499999997</v>
      </c>
      <c r="I10" s="8">
        <f>C10-H10</f>
        <v>402304.65000000014</v>
      </c>
      <c r="J10" s="10">
        <v>501036732.4</v>
      </c>
      <c r="K10" s="11">
        <f>H10/J10</f>
        <v>0.0022552736694320652</v>
      </c>
    </row>
    <row r="11" spans="2:11" ht="15">
      <c r="B11" s="17"/>
      <c r="C11" s="7"/>
      <c r="D11" s="7"/>
      <c r="E11" s="7"/>
      <c r="F11" s="7"/>
      <c r="G11" s="7"/>
      <c r="H11" s="8"/>
      <c r="I11" s="8"/>
      <c r="J11" s="7"/>
      <c r="K11" s="9"/>
    </row>
    <row r="12" spans="2:11" ht="15">
      <c r="B12" s="17">
        <v>2011</v>
      </c>
      <c r="C12" s="8">
        <v>2360265.3100000005</v>
      </c>
      <c r="D12" s="8">
        <v>0</v>
      </c>
      <c r="E12" s="8">
        <v>478542.8</v>
      </c>
      <c r="F12" s="8">
        <v>0</v>
      </c>
      <c r="G12" s="8">
        <v>51626.29</v>
      </c>
      <c r="H12" s="8">
        <f>C12+D12-E12-F12-G12</f>
        <v>1830096.2200000004</v>
      </c>
      <c r="I12" s="8">
        <f>C12-H12</f>
        <v>530169.0900000001</v>
      </c>
      <c r="J12" s="10">
        <v>559169090.3800001</v>
      </c>
      <c r="K12" s="11">
        <f>H12/J12</f>
        <v>0.0032728851638710995</v>
      </c>
    </row>
    <row r="13" spans="2:11" ht="15">
      <c r="B13" s="18"/>
      <c r="C13" s="7"/>
      <c r="D13" s="7"/>
      <c r="E13" s="7"/>
      <c r="F13" s="7"/>
      <c r="G13" s="7"/>
      <c r="H13" s="8"/>
      <c r="I13" s="8"/>
      <c r="J13" s="7"/>
      <c r="K13" s="9"/>
    </row>
    <row r="14" spans="2:11" ht="15.75" thickBot="1">
      <c r="B14" s="15" t="s">
        <v>12</v>
      </c>
      <c r="C14" s="12">
        <v>2557512.1800000006</v>
      </c>
      <c r="D14" s="12">
        <v>2705.97</v>
      </c>
      <c r="E14" s="12">
        <v>371053.76</v>
      </c>
      <c r="F14" s="12">
        <v>2775.97</v>
      </c>
      <c r="G14" s="12">
        <v>65157.05</v>
      </c>
      <c r="H14" s="12">
        <f>C14+D14-E14-F14-G14</f>
        <v>2121231.3700000006</v>
      </c>
      <c r="I14" s="12">
        <v>436280.80999999953</v>
      </c>
      <c r="J14" s="13">
        <v>563834917.13</v>
      </c>
      <c r="K14" s="14">
        <f>H14/J14</f>
        <v>0.0037621497100558624</v>
      </c>
    </row>
    <row r="15" ht="15">
      <c r="B15" s="1"/>
    </row>
    <row r="18" spans="3:9" ht="15">
      <c r="C18" s="3"/>
      <c r="D18" s="3"/>
      <c r="E18" s="3"/>
      <c r="H18" s="3"/>
      <c r="I18" s="3"/>
    </row>
    <row r="20" spans="3:9" ht="15">
      <c r="C20" s="3"/>
      <c r="E20" s="3"/>
      <c r="H20" s="3"/>
      <c r="I20" s="3"/>
    </row>
    <row r="22" ht="15">
      <c r="C22" s="3"/>
    </row>
    <row r="24" ht="15">
      <c r="C24" s="3"/>
    </row>
    <row r="26" ht="15">
      <c r="C26" s="3"/>
    </row>
    <row r="29" spans="3:8" ht="15">
      <c r="C29" s="3"/>
      <c r="E29" s="3"/>
      <c r="H29" s="3"/>
    </row>
    <row r="31" spans="5:8" ht="15">
      <c r="E31" s="3"/>
      <c r="H31" s="3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M51" sqref="M51"/>
    </sheetView>
  </sheetViews>
  <sheetFormatPr defaultColWidth="9.140625" defaultRowHeight="15"/>
  <cols>
    <col min="1" max="1" width="29.57421875" style="0" customWidth="1"/>
    <col min="2" max="2" width="23.421875" style="0" customWidth="1"/>
    <col min="3" max="3" width="15.57421875" style="0" bestFit="1" customWidth="1"/>
    <col min="4" max="4" width="14.28125" style="0" bestFit="1" customWidth="1"/>
    <col min="6" max="6" width="0.71875" style="0" customWidth="1"/>
    <col min="7" max="7" width="16.00390625" style="0" bestFit="1" customWidth="1"/>
    <col min="8" max="8" width="15.140625" style="0" bestFit="1" customWidth="1"/>
  </cols>
  <sheetData>
    <row r="1" spans="1:2" ht="12.75" customHeight="1">
      <c r="A1" s="29" t="s">
        <v>17</v>
      </c>
      <c r="B1" s="29"/>
    </row>
    <row r="2" ht="12.75" customHeight="1"/>
    <row r="3" spans="3:9" ht="12.75" customHeight="1">
      <c r="C3" t="s">
        <v>18</v>
      </c>
      <c r="D3" t="s">
        <v>19</v>
      </c>
      <c r="E3" s="1"/>
      <c r="F3" s="30"/>
      <c r="G3" t="s">
        <v>20</v>
      </c>
      <c r="H3" t="s">
        <v>21</v>
      </c>
      <c r="I3" s="1"/>
    </row>
    <row r="4" spans="3:9" ht="12.75" customHeight="1">
      <c r="C4" s="31" t="s">
        <v>22</v>
      </c>
      <c r="D4" s="31" t="s">
        <v>23</v>
      </c>
      <c r="E4" s="32" t="s">
        <v>24</v>
      </c>
      <c r="F4" s="33"/>
      <c r="G4" s="31" t="s">
        <v>22</v>
      </c>
      <c r="H4" s="31" t="s">
        <v>25</v>
      </c>
      <c r="I4" s="32" t="s">
        <v>24</v>
      </c>
    </row>
    <row r="5" spans="1:9" ht="12.75" customHeight="1">
      <c r="A5" s="31" t="s">
        <v>26</v>
      </c>
      <c r="B5" s="31"/>
      <c r="C5" s="31"/>
      <c r="D5" s="31"/>
      <c r="E5" s="31"/>
      <c r="F5" s="33"/>
      <c r="G5" s="31"/>
      <c r="H5" s="31"/>
      <c r="I5" s="31"/>
    </row>
    <row r="6" spans="1:9" ht="12.75" customHeight="1">
      <c r="A6" t="s">
        <v>27</v>
      </c>
      <c r="C6" s="34">
        <v>6005</v>
      </c>
      <c r="D6" s="34">
        <v>42</v>
      </c>
      <c r="E6" s="35">
        <f>IF(ISERROR(D6/C6),"         -            ",D6/C6)</f>
        <v>0.0069941715237302245</v>
      </c>
      <c r="F6" s="36"/>
      <c r="G6" s="37">
        <v>2710622.19</v>
      </c>
      <c r="H6" s="37">
        <v>23791.39</v>
      </c>
      <c r="I6" s="35">
        <f>IF(ISERROR(H6/G6),"         -            ",H6/G6)</f>
        <v>0.008777095564173774</v>
      </c>
    </row>
    <row r="7" spans="3:9" ht="12.75" customHeight="1">
      <c r="C7" s="34"/>
      <c r="D7" s="34"/>
      <c r="E7" s="38"/>
      <c r="F7" s="36"/>
      <c r="G7" s="39"/>
      <c r="H7" s="39"/>
      <c r="I7" s="38"/>
    </row>
    <row r="8" spans="1:9" ht="12.75" customHeight="1">
      <c r="A8" s="31" t="s">
        <v>28</v>
      </c>
      <c r="B8" s="31"/>
      <c r="C8" s="31"/>
      <c r="D8" s="31"/>
      <c r="E8" s="31"/>
      <c r="F8" s="33"/>
      <c r="G8" s="31"/>
      <c r="H8" s="31"/>
      <c r="I8" s="31"/>
    </row>
    <row r="9" spans="1:9" ht="12.75" customHeight="1">
      <c r="A9" t="s">
        <v>27</v>
      </c>
      <c r="C9" s="34">
        <v>329</v>
      </c>
      <c r="D9" s="34">
        <v>3</v>
      </c>
      <c r="E9" s="35">
        <f>IF(ISERROR(D9/C9),"         -            ",D9/C9)</f>
        <v>0.00911854103343465</v>
      </c>
      <c r="F9" s="36"/>
      <c r="G9" s="37">
        <v>112997.11</v>
      </c>
      <c r="H9" s="37">
        <v>599.38</v>
      </c>
      <c r="I9" s="35">
        <f>IF(ISERROR(H9/G9),"         -            ",H9/G9)</f>
        <v>0.005304383448390848</v>
      </c>
    </row>
    <row r="10" ht="12.75" customHeight="1">
      <c r="F10" s="30"/>
    </row>
    <row r="11" spans="1:9" ht="12.75" customHeight="1">
      <c r="A11" s="31" t="s">
        <v>29</v>
      </c>
      <c r="B11" s="31"/>
      <c r="C11" s="31"/>
      <c r="D11" s="31"/>
      <c r="E11" s="38"/>
      <c r="F11" s="33"/>
      <c r="G11" s="31"/>
      <c r="H11" s="31"/>
      <c r="I11" s="38"/>
    </row>
    <row r="12" spans="1:9" ht="12.75" customHeight="1">
      <c r="A12" t="s">
        <v>27</v>
      </c>
      <c r="C12" s="34">
        <v>9</v>
      </c>
      <c r="D12" s="34">
        <v>4</v>
      </c>
      <c r="E12" s="35">
        <f>IF(ISERROR(D12/C12),"         -            ",D12/C12)</f>
        <v>0.4444444444444444</v>
      </c>
      <c r="F12" s="36"/>
      <c r="G12" s="37">
        <v>61210.98</v>
      </c>
      <c r="H12" s="37">
        <v>55444.060000000005</v>
      </c>
      <c r="I12" s="35">
        <f>IF(ISERROR(H12/G12),"         -            ",H12/G12)</f>
        <v>0.9057861841127197</v>
      </c>
    </row>
    <row r="13" ht="12.75" customHeight="1">
      <c r="F13" s="30"/>
    </row>
    <row r="14" spans="1:9" ht="12.75" customHeight="1">
      <c r="A14" s="31" t="s">
        <v>30</v>
      </c>
      <c r="B14" s="31"/>
      <c r="C14" s="31"/>
      <c r="D14" s="31"/>
      <c r="E14" s="31"/>
      <c r="F14" s="33"/>
      <c r="G14" s="31"/>
      <c r="H14" s="31"/>
      <c r="I14" s="31"/>
    </row>
    <row r="15" spans="1:9" ht="12.75" customHeight="1">
      <c r="A15" t="s">
        <v>27</v>
      </c>
      <c r="C15" s="34">
        <v>6</v>
      </c>
      <c r="D15" s="34">
        <v>0</v>
      </c>
      <c r="E15" s="35">
        <f>IF(ISERROR(D15/C15),"         -            ",D15/C15)</f>
        <v>0</v>
      </c>
      <c r="F15" s="36"/>
      <c r="G15" s="37">
        <v>6652.8</v>
      </c>
      <c r="H15" s="37">
        <v>0</v>
      </c>
      <c r="I15" s="35">
        <f>IF(ISERROR(H15/G15),"         -            ",H15/G15)</f>
        <v>0</v>
      </c>
    </row>
    <row r="16" ht="12.75" customHeight="1"/>
    <row r="17" ht="12.75" customHeight="1">
      <c r="A17" s="40"/>
    </row>
    <row r="18" spans="1:2" ht="12.75" customHeight="1">
      <c r="A18" s="29" t="s">
        <v>31</v>
      </c>
      <c r="B18" s="29"/>
    </row>
    <row r="19" ht="12.75" customHeight="1"/>
    <row r="20" spans="3:9" ht="12.75" customHeight="1">
      <c r="C20" t="s">
        <v>18</v>
      </c>
      <c r="D20" t="s">
        <v>19</v>
      </c>
      <c r="E20" s="1"/>
      <c r="F20" s="30"/>
      <c r="G20" t="s">
        <v>20</v>
      </c>
      <c r="H20" t="s">
        <v>21</v>
      </c>
      <c r="I20" s="1"/>
    </row>
    <row r="21" spans="3:9" ht="12.75" customHeight="1">
      <c r="C21" s="31" t="s">
        <v>22</v>
      </c>
      <c r="D21" s="31" t="s">
        <v>23</v>
      </c>
      <c r="E21" s="32" t="s">
        <v>24</v>
      </c>
      <c r="F21" s="33"/>
      <c r="G21" s="31" t="s">
        <v>22</v>
      </c>
      <c r="H21" s="31" t="s">
        <v>25</v>
      </c>
      <c r="I21" s="32" t="s">
        <v>24</v>
      </c>
    </row>
    <row r="22" spans="1:9" ht="12.75" customHeight="1">
      <c r="A22" s="31" t="s">
        <v>26</v>
      </c>
      <c r="B22" s="31"/>
      <c r="C22" s="31"/>
      <c r="D22" s="31"/>
      <c r="E22" s="31"/>
      <c r="F22" s="33"/>
      <c r="G22" s="31"/>
      <c r="H22" s="31"/>
      <c r="I22" s="31"/>
    </row>
    <row r="23" spans="1:9" ht="12.75" customHeight="1">
      <c r="A23" t="s">
        <v>27</v>
      </c>
      <c r="C23" s="34">
        <v>4979</v>
      </c>
      <c r="D23" s="34">
        <v>20</v>
      </c>
      <c r="E23" s="35">
        <f>IF(ISERROR(D23/C23),"         -            ",D23/C23)</f>
        <v>0.004016870857601928</v>
      </c>
      <c r="F23" s="36"/>
      <c r="G23" s="37">
        <v>1721154.9300000002</v>
      </c>
      <c r="H23" s="37">
        <v>5296.73</v>
      </c>
      <c r="I23" s="35">
        <f>IF(ISERROR(H23/G23),"         -            ",H23/G23)</f>
        <v>0.003077427782750504</v>
      </c>
    </row>
    <row r="24" spans="3:9" ht="12.75" customHeight="1">
      <c r="C24" s="34"/>
      <c r="D24" s="34"/>
      <c r="E24" s="38"/>
      <c r="F24" s="36"/>
      <c r="G24" s="39"/>
      <c r="H24" s="39"/>
      <c r="I24" s="38"/>
    </row>
    <row r="25" spans="1:9" ht="12.75" customHeight="1">
      <c r="A25" s="31" t="s">
        <v>28</v>
      </c>
      <c r="B25" s="31"/>
      <c r="C25" s="31"/>
      <c r="D25" s="31"/>
      <c r="E25" s="31"/>
      <c r="F25" s="33"/>
      <c r="G25" s="31"/>
      <c r="H25" s="31"/>
      <c r="I25" s="31"/>
    </row>
    <row r="26" spans="1:9" ht="12.75" customHeight="1">
      <c r="A26" t="s">
        <v>27</v>
      </c>
      <c r="C26" s="34">
        <v>307</v>
      </c>
      <c r="D26" s="34">
        <v>10</v>
      </c>
      <c r="E26" s="35">
        <f>IF(ISERROR(D26/C26),"         -            ",D26/C26)</f>
        <v>0.03257328990228013</v>
      </c>
      <c r="F26" s="36"/>
      <c r="G26" s="37">
        <v>93422.02</v>
      </c>
      <c r="H26" s="37">
        <v>3740.57</v>
      </c>
      <c r="I26" s="35">
        <f>IF(ISERROR(H26/G26),"         -            ",H26/G26)</f>
        <v>0.04003948961925679</v>
      </c>
    </row>
    <row r="27" ht="12.75" customHeight="1">
      <c r="F27" s="30"/>
    </row>
    <row r="28" spans="1:9" ht="12.75" customHeight="1">
      <c r="A28" s="31" t="s">
        <v>29</v>
      </c>
      <c r="B28" s="31"/>
      <c r="C28" s="31"/>
      <c r="D28" s="31"/>
      <c r="E28" s="38"/>
      <c r="F28" s="33"/>
      <c r="G28" s="31"/>
      <c r="H28" s="31"/>
      <c r="I28" s="38"/>
    </row>
    <row r="29" spans="1:9" ht="12.75" customHeight="1">
      <c r="A29" t="s">
        <v>27</v>
      </c>
      <c r="C29" s="34">
        <v>10</v>
      </c>
      <c r="D29" s="34">
        <v>3</v>
      </c>
      <c r="E29" s="35">
        <f>IF(ISERROR(D29/C29),"         -            ",D29/C29)</f>
        <v>0.3</v>
      </c>
      <c r="F29" s="36"/>
      <c r="G29" s="37">
        <v>70186.62000000001</v>
      </c>
      <c r="H29" s="37">
        <v>1726.57</v>
      </c>
      <c r="I29" s="35">
        <f>IF(ISERROR(H29/G29),"         -            ",H29/G29)</f>
        <v>0.024599702906337416</v>
      </c>
    </row>
    <row r="30" ht="12.75" customHeight="1">
      <c r="F30" s="30"/>
    </row>
    <row r="31" spans="1:9" ht="12.75" customHeight="1">
      <c r="A31" s="31" t="s">
        <v>30</v>
      </c>
      <c r="B31" s="31"/>
      <c r="C31" s="31"/>
      <c r="D31" s="31"/>
      <c r="E31" s="31"/>
      <c r="F31" s="33"/>
      <c r="G31" s="31"/>
      <c r="H31" s="31"/>
      <c r="I31" s="31"/>
    </row>
    <row r="32" spans="1:9" ht="12.75" customHeight="1">
      <c r="A32" t="s">
        <v>27</v>
      </c>
      <c r="C32" s="34">
        <v>4</v>
      </c>
      <c r="D32" s="34">
        <v>0</v>
      </c>
      <c r="E32" s="35">
        <f>IF(ISERROR(D32/C32),"         -            ",D32/C32)</f>
        <v>0</v>
      </c>
      <c r="F32" s="36"/>
      <c r="G32" s="37">
        <v>471.32</v>
      </c>
      <c r="H32" s="37">
        <v>0</v>
      </c>
      <c r="I32" s="35">
        <f>IF(ISERROR(H32/G32),"         -            ",H32/G32)</f>
        <v>0</v>
      </c>
    </row>
    <row r="33" ht="12.75" customHeight="1"/>
    <row r="34" ht="12.75" customHeight="1"/>
    <row r="35" spans="1:2" ht="12.75" customHeight="1">
      <c r="A35" s="29" t="s">
        <v>32</v>
      </c>
      <c r="B35" s="29"/>
    </row>
    <row r="36" ht="12.75" customHeight="1"/>
    <row r="37" spans="3:9" ht="12.75" customHeight="1">
      <c r="C37" t="s">
        <v>18</v>
      </c>
      <c r="D37" t="s">
        <v>19</v>
      </c>
      <c r="E37" s="1"/>
      <c r="F37" s="30"/>
      <c r="G37" t="s">
        <v>20</v>
      </c>
      <c r="H37" t="s">
        <v>21</v>
      </c>
      <c r="I37" s="1"/>
    </row>
    <row r="38" spans="3:9" ht="12.75" customHeight="1">
      <c r="C38" s="31" t="s">
        <v>22</v>
      </c>
      <c r="D38" s="31" t="s">
        <v>23</v>
      </c>
      <c r="E38" s="32" t="s">
        <v>24</v>
      </c>
      <c r="F38" s="33"/>
      <c r="G38" s="31" t="s">
        <v>22</v>
      </c>
      <c r="H38" s="31" t="s">
        <v>25</v>
      </c>
      <c r="I38" s="32" t="s">
        <v>24</v>
      </c>
    </row>
    <row r="39" spans="1:9" ht="12.75" customHeight="1">
      <c r="A39" s="31" t="s">
        <v>26</v>
      </c>
      <c r="B39" s="31"/>
      <c r="C39" s="31"/>
      <c r="D39" s="31"/>
      <c r="E39" s="31"/>
      <c r="F39" s="33"/>
      <c r="G39" s="31"/>
      <c r="H39" s="31"/>
      <c r="I39" s="31"/>
    </row>
    <row r="40" spans="1:9" ht="12.75" customHeight="1">
      <c r="A40" t="s">
        <v>27</v>
      </c>
      <c r="C40" s="34">
        <v>4635</v>
      </c>
      <c r="D40" s="34">
        <v>27</v>
      </c>
      <c r="E40" s="35">
        <f>IF(ISERROR(D40/C40),"         -            ",D40/C40)</f>
        <v>0.005825242718446602</v>
      </c>
      <c r="F40" s="36"/>
      <c r="G40" s="37">
        <v>1404366.4799999997</v>
      </c>
      <c r="H40" s="37">
        <v>16501.160000000003</v>
      </c>
      <c r="I40" s="35">
        <f>IF(ISERROR(H40/G40),"         -            ",H40/G40)</f>
        <v>0.011749895938843546</v>
      </c>
    </row>
    <row r="41" spans="3:9" ht="12.75" customHeight="1">
      <c r="C41" s="34"/>
      <c r="D41" s="34"/>
      <c r="E41" s="38"/>
      <c r="F41" s="36"/>
      <c r="G41" s="39"/>
      <c r="H41" s="39"/>
      <c r="I41" s="38"/>
    </row>
    <row r="42" spans="1:9" ht="12.75" customHeight="1">
      <c r="A42" s="31" t="s">
        <v>28</v>
      </c>
      <c r="B42" s="31"/>
      <c r="C42" s="31"/>
      <c r="D42" s="31"/>
      <c r="E42" s="31"/>
      <c r="F42" s="33"/>
      <c r="G42" s="31"/>
      <c r="H42" s="31"/>
      <c r="I42" s="31"/>
    </row>
    <row r="43" spans="1:9" ht="12.75" customHeight="1">
      <c r="A43" t="s">
        <v>27</v>
      </c>
      <c r="C43" s="34">
        <v>359</v>
      </c>
      <c r="D43" s="34">
        <v>8</v>
      </c>
      <c r="E43" s="35">
        <f>IF(ISERROR(D43/C43),"         -            ",D43/C43)</f>
        <v>0.022284122562674095</v>
      </c>
      <c r="F43" s="36"/>
      <c r="G43" s="37">
        <v>119584.3</v>
      </c>
      <c r="H43" s="37">
        <v>19216.3</v>
      </c>
      <c r="I43" s="35">
        <f>IF(ISERROR(H43/G43),"         -            ",H43/G43)</f>
        <v>0.16069249893171594</v>
      </c>
    </row>
    <row r="44" ht="12.75" customHeight="1">
      <c r="F44" s="30"/>
    </row>
    <row r="45" spans="1:9" ht="12.75" customHeight="1">
      <c r="A45" s="31" t="s">
        <v>29</v>
      </c>
      <c r="B45" s="31"/>
      <c r="C45" s="31"/>
      <c r="D45" s="31"/>
      <c r="E45" s="38"/>
      <c r="F45" s="33"/>
      <c r="G45" s="31"/>
      <c r="H45" s="31"/>
      <c r="I45" s="38"/>
    </row>
    <row r="46" spans="1:9" ht="12.75" customHeight="1">
      <c r="A46" t="s">
        <v>27</v>
      </c>
      <c r="C46" s="34">
        <v>7</v>
      </c>
      <c r="D46" s="34">
        <v>1</v>
      </c>
      <c r="E46" s="35">
        <f>IF(ISERROR(D46/C46),"         -            ",D46/C46)</f>
        <v>0.14285714285714285</v>
      </c>
      <c r="F46" s="36"/>
      <c r="G46" s="37">
        <v>8095.59</v>
      </c>
      <c r="H46" s="37">
        <v>3000</v>
      </c>
      <c r="I46" s="35">
        <f>IF(ISERROR(H46/G46),"         -            ",H46/G46)</f>
        <v>0.37057212630580355</v>
      </c>
    </row>
    <row r="47" ht="12.75" customHeight="1">
      <c r="F47" s="30"/>
    </row>
    <row r="48" spans="1:9" ht="12.75" customHeight="1">
      <c r="A48" s="31" t="s">
        <v>30</v>
      </c>
      <c r="B48" s="31"/>
      <c r="C48" s="31"/>
      <c r="D48" s="31"/>
      <c r="E48" s="31"/>
      <c r="F48" s="33"/>
      <c r="G48" s="31"/>
      <c r="H48" s="31"/>
      <c r="I48" s="31"/>
    </row>
    <row r="49" spans="1:9" ht="12.75" customHeight="1">
      <c r="A49" t="s">
        <v>27</v>
      </c>
      <c r="C49" s="34">
        <v>3</v>
      </c>
      <c r="D49" s="34">
        <v>0</v>
      </c>
      <c r="E49" s="35">
        <f>IF(ISERROR(D49/C49),"         -            ",D49/C49)</f>
        <v>0</v>
      </c>
      <c r="F49" s="36"/>
      <c r="G49" s="37">
        <v>233.23</v>
      </c>
      <c r="H49" s="37">
        <v>0</v>
      </c>
      <c r="I49" s="35">
        <f>IF(ISERROR(H49/G49),"         -            ",H49/G49)</f>
        <v>0</v>
      </c>
    </row>
    <row r="50" ht="12.75" customHeight="1"/>
    <row r="51" ht="12.75" customHeight="1"/>
    <row r="52" spans="1:2" ht="12.75" customHeight="1">
      <c r="A52" s="29" t="s">
        <v>33</v>
      </c>
      <c r="B52" s="29"/>
    </row>
    <row r="53" ht="12.75" customHeight="1"/>
    <row r="54" spans="3:9" ht="12.75" customHeight="1">
      <c r="C54" t="s">
        <v>18</v>
      </c>
      <c r="D54" t="s">
        <v>19</v>
      </c>
      <c r="E54" s="1"/>
      <c r="F54" s="30"/>
      <c r="G54" t="s">
        <v>20</v>
      </c>
      <c r="H54" t="s">
        <v>21</v>
      </c>
      <c r="I54" s="1"/>
    </row>
    <row r="55" spans="3:9" ht="12.75" customHeight="1">
      <c r="C55" s="31" t="s">
        <v>22</v>
      </c>
      <c r="D55" s="31" t="s">
        <v>23</v>
      </c>
      <c r="E55" s="32" t="s">
        <v>24</v>
      </c>
      <c r="F55" s="33"/>
      <c r="G55" s="31" t="s">
        <v>22</v>
      </c>
      <c r="H55" s="31" t="s">
        <v>25</v>
      </c>
      <c r="I55" s="32" t="s">
        <v>24</v>
      </c>
    </row>
    <row r="56" spans="1:9" ht="12.75" customHeight="1">
      <c r="A56" s="31" t="s">
        <v>26</v>
      </c>
      <c r="B56" s="31"/>
      <c r="C56" s="31"/>
      <c r="D56" s="31"/>
      <c r="E56" s="31"/>
      <c r="F56" s="33"/>
      <c r="G56" s="31"/>
      <c r="H56" s="31"/>
      <c r="I56" s="31"/>
    </row>
    <row r="57" spans="1:9" ht="12.75" customHeight="1">
      <c r="A57" t="s">
        <v>27</v>
      </c>
      <c r="C57" s="34">
        <v>5871</v>
      </c>
      <c r="D57" s="34">
        <v>34</v>
      </c>
      <c r="E57" s="35">
        <f>IF(ISERROR(D57/C57),"         -            ",D57/C57)</f>
        <v>0.0057911769715551014</v>
      </c>
      <c r="F57" s="36"/>
      <c r="G57" s="37">
        <v>2218650.53</v>
      </c>
      <c r="H57" s="37">
        <v>20474.73</v>
      </c>
      <c r="I57" s="35">
        <f>IF(ISERROR(H57/G57),"         -            ",H57/G57)</f>
        <v>0.009228461050150157</v>
      </c>
    </row>
    <row r="58" spans="3:9" ht="12.75" customHeight="1">
      <c r="C58" s="34"/>
      <c r="D58" s="34"/>
      <c r="E58" s="38"/>
      <c r="F58" s="36"/>
      <c r="G58" s="39"/>
      <c r="H58" s="39"/>
      <c r="I58" s="38"/>
    </row>
    <row r="59" spans="1:9" ht="12.75" customHeight="1">
      <c r="A59" s="31" t="s">
        <v>28</v>
      </c>
      <c r="B59" s="31"/>
      <c r="C59" s="31"/>
      <c r="D59" s="31"/>
      <c r="E59" s="31"/>
      <c r="F59" s="33"/>
      <c r="G59" s="31"/>
      <c r="H59" s="31"/>
      <c r="I59" s="31"/>
    </row>
    <row r="60" spans="1:9" ht="12.75" customHeight="1">
      <c r="A60" t="s">
        <v>27</v>
      </c>
      <c r="C60" s="34">
        <v>403</v>
      </c>
      <c r="D60" s="34">
        <v>3</v>
      </c>
      <c r="E60" s="35">
        <f>IF(ISERROR(D60/C60),"         -            ",D60/C60)</f>
        <v>0.007444168734491315</v>
      </c>
      <c r="F60" s="36"/>
      <c r="G60" s="37">
        <v>112633.98</v>
      </c>
      <c r="H60" s="37">
        <v>1853.73</v>
      </c>
      <c r="I60" s="35">
        <f>IF(ISERROR(H60/G60),"         -            ",H60/G60)</f>
        <v>0.01645799961965297</v>
      </c>
    </row>
    <row r="61" ht="12.75" customHeight="1">
      <c r="F61" s="30"/>
    </row>
    <row r="62" spans="1:9" ht="12.75" customHeight="1">
      <c r="A62" s="31" t="s">
        <v>29</v>
      </c>
      <c r="B62" s="31"/>
      <c r="C62" s="31"/>
      <c r="D62" s="31"/>
      <c r="E62" s="38"/>
      <c r="F62" s="33"/>
      <c r="G62" s="31"/>
      <c r="H62" s="31"/>
      <c r="I62" s="38"/>
    </row>
    <row r="63" spans="1:9" ht="12.75" customHeight="1">
      <c r="A63" t="s">
        <v>27</v>
      </c>
      <c r="C63" s="34">
        <v>7</v>
      </c>
      <c r="D63" s="34">
        <v>0</v>
      </c>
      <c r="E63" s="35">
        <f>IF(ISERROR(D63/C63),"         -            ",D63/C63)</f>
        <v>0</v>
      </c>
      <c r="F63" s="36"/>
      <c r="G63" s="37">
        <v>18607.75</v>
      </c>
      <c r="H63" s="37">
        <v>0</v>
      </c>
      <c r="I63" s="35">
        <f>IF(ISERROR(H63/G63),"         -            ",H63/G63)</f>
        <v>0</v>
      </c>
    </row>
    <row r="64" ht="12.75" customHeight="1">
      <c r="F64" s="30"/>
    </row>
    <row r="65" spans="1:9" ht="12.75" customHeight="1">
      <c r="A65" s="31" t="s">
        <v>30</v>
      </c>
      <c r="B65" s="31"/>
      <c r="C65" s="31"/>
      <c r="D65" s="31"/>
      <c r="E65" s="31"/>
      <c r="F65" s="33"/>
      <c r="G65" s="31"/>
      <c r="H65" s="31"/>
      <c r="I65" s="31"/>
    </row>
    <row r="66" spans="1:9" ht="12.75" customHeight="1">
      <c r="A66" t="s">
        <v>27</v>
      </c>
      <c r="C66" s="34">
        <v>7</v>
      </c>
      <c r="D66" s="34">
        <v>0</v>
      </c>
      <c r="E66" s="35">
        <f>IF(ISERROR(D66/C66),"         -            ",D66/C66)</f>
        <v>0</v>
      </c>
      <c r="F66" s="36"/>
      <c r="G66" s="37">
        <v>10373.050000000001</v>
      </c>
      <c r="H66" s="37">
        <v>0</v>
      </c>
      <c r="I66" s="35">
        <f>IF(ISERROR(H66/G66),"         -            ",H66/G66)</f>
        <v>0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2015-02-06T12:43:43Z</cp:lastPrinted>
  <dcterms:created xsi:type="dcterms:W3CDTF">2015-02-05T18:12:52Z</dcterms:created>
  <dcterms:modified xsi:type="dcterms:W3CDTF">2015-02-06T18:01:48Z</dcterms:modified>
  <cp:category/>
  <cp:version/>
  <cp:contentType/>
  <cp:contentStatus/>
</cp:coreProperties>
</file>