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720" yWindow="405" windowWidth="22755" windowHeight="9750"/>
  </bookViews>
  <sheets>
    <sheet name="Test Year Payments" sheetId="3" r:id="rId1"/>
    <sheet name="Tax Year 2014 Payments" sheetId="5" r:id="rId2"/>
    <sheet name="Account_Tax Year" sheetId="4" r:id="rId3"/>
    <sheet name="Pmt_Query" sheetId="1" r:id="rId4"/>
  </sheets>
  <definedNames>
    <definedName name="_xlnm._FilterDatabase" localSheetId="3" hidden="1">Pmt_Query!$A$1:$N$192</definedName>
    <definedName name="KPCo_AP_Pmt_Query">Pmt_Query!$A$1:$L$192</definedName>
  </definedNames>
  <calcPr calcId="145621"/>
  <pivotCaches>
    <pivotCache cacheId="33" r:id="rId5"/>
  </pivotCaches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2" i="1"/>
  <c r="B13" i="4"/>
  <c r="B12" i="4"/>
  <c r="B11" i="4"/>
  <c r="B10" i="4"/>
  <c r="B9" i="4"/>
  <c r="B8" i="4"/>
  <c r="B7" i="4"/>
  <c r="B6" i="4"/>
  <c r="B5" i="4"/>
  <c r="B4" i="4"/>
  <c r="B3" i="4"/>
  <c r="B2" i="4"/>
</calcChain>
</file>

<file path=xl/sharedStrings.xml><?xml version="1.0" encoding="utf-8"?>
<sst xmlns="http://schemas.openxmlformats.org/spreadsheetml/2006/main" count="2146" uniqueCount="632">
  <si>
    <t>AP Acct Det - AP Business Unit ID  .</t>
  </si>
  <si>
    <t>Acct Det - Voucher ID  .</t>
  </si>
  <si>
    <t>Vch Det - Invoice ID  .</t>
  </si>
  <si>
    <t>AP Acct Det - GL Account ID  .</t>
  </si>
  <si>
    <t>AP Acct Det - Department ID  .</t>
  </si>
  <si>
    <t>Acct Det - Vendor ID  .</t>
  </si>
  <si>
    <t>AP Acct Det - Operating Unit ID  .</t>
  </si>
  <si>
    <t>Acct Det - Vendor Name  .</t>
  </si>
  <si>
    <t>Paymt Det - Check Number  .</t>
  </si>
  <si>
    <t>Paymt Det - Check  Date  .</t>
  </si>
  <si>
    <t>Paymt Det - Accounting Date  .</t>
  </si>
  <si>
    <t>Acct Det - Monetary Amount</t>
  </si>
  <si>
    <t>Test Year</t>
  </si>
  <si>
    <t>110</t>
  </si>
  <si>
    <t>236000810</t>
  </si>
  <si>
    <t>12139</t>
  </si>
  <si>
    <t>0000054601</t>
  </si>
  <si>
    <t>KY</t>
  </si>
  <si>
    <t>SHERIFF FLOYD COUNTY</t>
  </si>
  <si>
    <t>236003311</t>
  </si>
  <si>
    <t>0000054616</t>
  </si>
  <si>
    <t>SHERIFF LAWRENCE COUNTY</t>
  </si>
  <si>
    <t>0000067424</t>
  </si>
  <si>
    <t>PAINTSVILLE, CITY OF</t>
  </si>
  <si>
    <t>0000067034</t>
  </si>
  <si>
    <t>LOUISA, CITY OF</t>
  </si>
  <si>
    <t>0000048346</t>
  </si>
  <si>
    <t>PIKEVILLE INDEPENDENT SCHOOLS</t>
  </si>
  <si>
    <t>0000054619</t>
  </si>
  <si>
    <t>SHERIFF LETCHER COUNTY</t>
  </si>
  <si>
    <t>0000105601</t>
  </si>
  <si>
    <t>JENKINS, CITY OF</t>
  </si>
  <si>
    <t>0000054586</t>
  </si>
  <si>
    <t>SHERIFF BRACKEN COUNTY</t>
  </si>
  <si>
    <t>0000054609</t>
  </si>
  <si>
    <t>SHERIFF HENRY COUNTY</t>
  </si>
  <si>
    <t>0000054583</t>
  </si>
  <si>
    <t>SHERIFF BELL COUNTY</t>
  </si>
  <si>
    <t>0000046395</t>
  </si>
  <si>
    <t>OLIVE HILL, CITY OF</t>
  </si>
  <si>
    <t>0000026510</t>
  </si>
  <si>
    <t>FLEMING-NEON CITY OF</t>
  </si>
  <si>
    <t>0000054652</t>
  </si>
  <si>
    <t>SHERIFF WOLFE COUNTY</t>
  </si>
  <si>
    <t>0000034601</t>
  </si>
  <si>
    <t>JACKSON, CITY OF</t>
  </si>
  <si>
    <t>0000034623</t>
  </si>
  <si>
    <t>JACKSON INDEPENDENT SCHOOL DISTRICT</t>
  </si>
  <si>
    <t>0000054587</t>
  </si>
  <si>
    <t>SHERIFF BREATHITT COUNTY</t>
  </si>
  <si>
    <t>0000018249</t>
  </si>
  <si>
    <t>RUSSELL, CITY OF</t>
  </si>
  <si>
    <t>0000054645</t>
  </si>
  <si>
    <t>SHERIFF ROBERTSON COUNTY</t>
  </si>
  <si>
    <t>0000054625</t>
  </si>
  <si>
    <t>SHERIFF MARTIN COUNTY</t>
  </si>
  <si>
    <t>0000054639</t>
  </si>
  <si>
    <t>SHERIFF OWSLEY COUNTY</t>
  </si>
  <si>
    <t>236000809</t>
  </si>
  <si>
    <t>0000040327</t>
  </si>
  <si>
    <t>MARTIN, CITY OF</t>
  </si>
  <si>
    <t>0000018222</t>
  </si>
  <si>
    <t>CATLETTSBURG, CITY OF</t>
  </si>
  <si>
    <t>0000054604</t>
  </si>
  <si>
    <t>SHERIFF GRANT COUNTY</t>
  </si>
  <si>
    <t>224</t>
  </si>
  <si>
    <t>236000811</t>
  </si>
  <si>
    <t>0000031105</t>
  </si>
  <si>
    <t>HAZARD, CITY OF</t>
  </si>
  <si>
    <t>0000054641</t>
  </si>
  <si>
    <t>SHERIFF PERRY COUNTY</t>
  </si>
  <si>
    <t>0000054585</t>
  </si>
  <si>
    <t>SHERIFF BOYD COUNTY</t>
  </si>
  <si>
    <t>0000054605</t>
  </si>
  <si>
    <t>SHERIFF GREENUP COUNTY</t>
  </si>
  <si>
    <t>0000054620</t>
  </si>
  <si>
    <t>SHERIFF LEWIS COUNTY</t>
  </si>
  <si>
    <t>0000054648</t>
  </si>
  <si>
    <t>SHERIFF TRIMBLE COUNTY</t>
  </si>
  <si>
    <t>0000054612</t>
  </si>
  <si>
    <t>SHERIFF JOHNSON COUNTY</t>
  </si>
  <si>
    <t>0000054638</t>
  </si>
  <si>
    <t>SHERIFF OWEN COUNTY</t>
  </si>
  <si>
    <t>0000054595</t>
  </si>
  <si>
    <t>SHERIFF CLAY COUNTY KENTUCKY</t>
  </si>
  <si>
    <t>0000238021</t>
  </si>
  <si>
    <t>SHERIFF MASON COUNTY KENTUCKY</t>
  </si>
  <si>
    <t>0000054640</t>
  </si>
  <si>
    <t>SHERIFF PENDLETON COUNTY</t>
  </si>
  <si>
    <t>0000018255</t>
  </si>
  <si>
    <t>WURTLAND, CITY OF</t>
  </si>
  <si>
    <t>0000080762</t>
  </si>
  <si>
    <t>RACELAND, CITY OF</t>
  </si>
  <si>
    <t>0000054598</t>
  </si>
  <si>
    <t>SHERIFF ELLIOTT COUNTY</t>
  </si>
  <si>
    <t>0000053120</t>
  </si>
  <si>
    <t>SALYERSVILLE CITY OF</t>
  </si>
  <si>
    <t>0000054632</t>
  </si>
  <si>
    <t>SHERIFF MORGAN COUNTY</t>
  </si>
  <si>
    <t>0000080198</t>
  </si>
  <si>
    <t>SHERIFF HARRISON COUNTY</t>
  </si>
  <si>
    <t>0000147584</t>
  </si>
  <si>
    <t>SOUTH SHORE, CITY OF</t>
  </si>
  <si>
    <t>0000054592</t>
  </si>
  <si>
    <t>SHERIFF CARROLL COUNTY</t>
  </si>
  <si>
    <t>0000054646</t>
  </si>
  <si>
    <t>SHERIFF ROWAN COUNTY</t>
  </si>
  <si>
    <t>236003312</t>
  </si>
  <si>
    <t>0000018248</t>
  </si>
  <si>
    <t>PIKEVILLE, CITY OF</t>
  </si>
  <si>
    <t>0000018231</t>
  </si>
  <si>
    <t>FLATWOODS, CITY OF</t>
  </si>
  <si>
    <t>0000064208</t>
  </si>
  <si>
    <t>WEST LIBERTY, CITY OF</t>
  </si>
  <si>
    <t>0000092205</t>
  </si>
  <si>
    <t>COAL RUN VILLAGE CITY</t>
  </si>
  <si>
    <t>0000179629</t>
  </si>
  <si>
    <t>SHERIFF FRANKLIN COUNTY</t>
  </si>
  <si>
    <t>0000037020</t>
  </si>
  <si>
    <t>KNOTT COUNTY SHERIFF</t>
  </si>
  <si>
    <t>0000054642</t>
  </si>
  <si>
    <t>SHERIFF PIKE COUNTY</t>
  </si>
  <si>
    <t>0000054618</t>
  </si>
  <si>
    <t>SHERIFF LESLIE COUNTY</t>
  </si>
  <si>
    <t>0000018214</t>
  </si>
  <si>
    <t>ASHLAND, CITY OF</t>
  </si>
  <si>
    <t>236000812</t>
  </si>
  <si>
    <t>0000012823</t>
  </si>
  <si>
    <t>BELLEFONTE CITY OF KENTUCKY</t>
  </si>
  <si>
    <t>0000054608</t>
  </si>
  <si>
    <t>SHERIFF HENDERSON COUNTY</t>
  </si>
  <si>
    <t>0000018254</t>
  </si>
  <si>
    <t>WORTHINGTON, CITY OF</t>
  </si>
  <si>
    <t>0000054622</t>
  </si>
  <si>
    <t>SHERIFF MAGOFFIN COUNTY</t>
  </si>
  <si>
    <t>0000054593</t>
  </si>
  <si>
    <t>SHERIFF CARTER COUNTY</t>
  </si>
  <si>
    <t>0000018236</t>
  </si>
  <si>
    <t>GRAYSON, CITY OF</t>
  </si>
  <si>
    <t>0000018229</t>
  </si>
  <si>
    <t>ELKHORN, CITY OF</t>
  </si>
  <si>
    <t>0000054615</t>
  </si>
  <si>
    <t>SHERIFF KNOX COUNTY</t>
  </si>
  <si>
    <t>0000018237</t>
  </si>
  <si>
    <t>GREENUP, CITY OF</t>
  </si>
  <si>
    <t>0000067422</t>
  </si>
  <si>
    <t>PRESTONSBURG, CITY OF</t>
  </si>
  <si>
    <t>0000106382</t>
  </si>
  <si>
    <t>WAYLAND, TOWN OF</t>
  </si>
  <si>
    <t>00001916</t>
  </si>
  <si>
    <t>PT8885515802</t>
  </si>
  <si>
    <t>3000302316</t>
  </si>
  <si>
    <t>Yes</t>
  </si>
  <si>
    <t>00001917</t>
  </si>
  <si>
    <t>PT8885515804</t>
  </si>
  <si>
    <t>3000302317</t>
  </si>
  <si>
    <t>00001918</t>
  </si>
  <si>
    <t>PT8885515806</t>
  </si>
  <si>
    <t>3000302318</t>
  </si>
  <si>
    <t>00001919</t>
  </si>
  <si>
    <t>PT8885515807</t>
  </si>
  <si>
    <t>3000302319</t>
  </si>
  <si>
    <t>00001920</t>
  </si>
  <si>
    <t>PT8885515808</t>
  </si>
  <si>
    <t>3000302320</t>
  </si>
  <si>
    <t>00232416</t>
  </si>
  <si>
    <t>610247775035</t>
  </si>
  <si>
    <t>0000162813</t>
  </si>
  <si>
    <t>KENTUCKY REVENUE CABINET</t>
  </si>
  <si>
    <t>3000060352</t>
  </si>
  <si>
    <t>00233926</t>
  </si>
  <si>
    <t>PT9185516319</t>
  </si>
  <si>
    <t>236003513</t>
  </si>
  <si>
    <t>3000049807</t>
  </si>
  <si>
    <t>00233927</t>
  </si>
  <si>
    <t>PT9185516322</t>
  </si>
  <si>
    <t>3000049808</t>
  </si>
  <si>
    <t>00233928</t>
  </si>
  <si>
    <t>PT9185516324</t>
  </si>
  <si>
    <t>3000049809</t>
  </si>
  <si>
    <t>00233929</t>
  </si>
  <si>
    <t>PT9185516326</t>
  </si>
  <si>
    <t>3000049806</t>
  </si>
  <si>
    <t>00001929</t>
  </si>
  <si>
    <t>PT9185516320</t>
  </si>
  <si>
    <t>3000302767</t>
  </si>
  <si>
    <t>180</t>
  </si>
  <si>
    <t>00018977</t>
  </si>
  <si>
    <t>ACCT21993</t>
  </si>
  <si>
    <t>0000282239</t>
  </si>
  <si>
    <t>LIEN COLLECTION SERVICES LLC</t>
  </si>
  <si>
    <t>1100000145</t>
  </si>
  <si>
    <t>00234319</t>
  </si>
  <si>
    <t>PT9265516409</t>
  </si>
  <si>
    <t>3000049850</t>
  </si>
  <si>
    <t>00234320</t>
  </si>
  <si>
    <t>PT9265516411</t>
  </si>
  <si>
    <t>3000049852</t>
  </si>
  <si>
    <t>00234321</t>
  </si>
  <si>
    <t>PT9265516414</t>
  </si>
  <si>
    <t>3000049853</t>
  </si>
  <si>
    <t>00234322</t>
  </si>
  <si>
    <t>PT9265516424</t>
  </si>
  <si>
    <t>3000049851</t>
  </si>
  <si>
    <t>00234323</t>
  </si>
  <si>
    <t>PT9265516425</t>
  </si>
  <si>
    <t>0000084719</t>
  </si>
  <si>
    <t>WHEELWRIGHT, CITY OF</t>
  </si>
  <si>
    <t>3000049854</t>
  </si>
  <si>
    <t>00234324</t>
  </si>
  <si>
    <t>PT9265516426</t>
  </si>
  <si>
    <t>00234898</t>
  </si>
  <si>
    <t>PT9325516616</t>
  </si>
  <si>
    <t>3000049981</t>
  </si>
  <si>
    <t>00234899</t>
  </si>
  <si>
    <t>PT9325516619</t>
  </si>
  <si>
    <t>3000049996</t>
  </si>
  <si>
    <t>00234900</t>
  </si>
  <si>
    <t>PT9325516636</t>
  </si>
  <si>
    <t>3000049988</t>
  </si>
  <si>
    <t>00234901</t>
  </si>
  <si>
    <t>PT9325516638</t>
  </si>
  <si>
    <t>3000049990</t>
  </si>
  <si>
    <t>236003313</t>
  </si>
  <si>
    <t>00234902</t>
  </si>
  <si>
    <t>PT9325516640</t>
  </si>
  <si>
    <t>3000049998</t>
  </si>
  <si>
    <t>00234903</t>
  </si>
  <si>
    <t>PT9325516642</t>
  </si>
  <si>
    <t>3000049994</t>
  </si>
  <si>
    <t>00234904</t>
  </si>
  <si>
    <t>PT9325516643</t>
  </si>
  <si>
    <t>3000049992</t>
  </si>
  <si>
    <t>00234905</t>
  </si>
  <si>
    <t>PT9325516644</t>
  </si>
  <si>
    <t>3000049993</t>
  </si>
  <si>
    <t>00234906</t>
  </si>
  <si>
    <t>PT9325516645</t>
  </si>
  <si>
    <t>3000049983</t>
  </si>
  <si>
    <t>00234907</t>
  </si>
  <si>
    <t>PT9325516647</t>
  </si>
  <si>
    <t>3000049987</t>
  </si>
  <si>
    <t>00234908</t>
  </si>
  <si>
    <t>PT9325516648</t>
  </si>
  <si>
    <t>3000049997</t>
  </si>
  <si>
    <t>00234909</t>
  </si>
  <si>
    <t>PT9325516649</t>
  </si>
  <si>
    <t>3000049980</t>
  </si>
  <si>
    <t>00234910</t>
  </si>
  <si>
    <t>PT9325516650</t>
  </si>
  <si>
    <t>3000049985</t>
  </si>
  <si>
    <t>00234911</t>
  </si>
  <si>
    <t>PT9325516651</t>
  </si>
  <si>
    <t>3000049984</t>
  </si>
  <si>
    <t>00234912</t>
  </si>
  <si>
    <t>PT9325516652</t>
  </si>
  <si>
    <t>3000049986</t>
  </si>
  <si>
    <t>00234913</t>
  </si>
  <si>
    <t>PT9325516655</t>
  </si>
  <si>
    <t>3000049982</t>
  </si>
  <si>
    <t>00234914</t>
  </si>
  <si>
    <t>PT9325516656</t>
  </si>
  <si>
    <t>3000049989</t>
  </si>
  <si>
    <t>00234915</t>
  </si>
  <si>
    <t>PT9325516658</t>
  </si>
  <si>
    <t>3000049991</t>
  </si>
  <si>
    <t>00234916</t>
  </si>
  <si>
    <t>PT9325516660</t>
  </si>
  <si>
    <t>3000049995</t>
  </si>
  <si>
    <t>00235132</t>
  </si>
  <si>
    <t>PT9385516724</t>
  </si>
  <si>
    <t>0000064774</t>
  </si>
  <si>
    <t>WHITESBURG, CITY OF</t>
  </si>
  <si>
    <t>3000050020</t>
  </si>
  <si>
    <t>00235133</t>
  </si>
  <si>
    <t>PT9385516725</t>
  </si>
  <si>
    <t>00235708</t>
  </si>
  <si>
    <t>PT9425516742</t>
  </si>
  <si>
    <t>3000050118</t>
  </si>
  <si>
    <t>00235709</t>
  </si>
  <si>
    <t>PT9425516747</t>
  </si>
  <si>
    <t>3000050115</t>
  </si>
  <si>
    <t>00235710</t>
  </si>
  <si>
    <t>PT9425516750</t>
  </si>
  <si>
    <t>3000050119</t>
  </si>
  <si>
    <t>00235711</t>
  </si>
  <si>
    <t>PT9425516757</t>
  </si>
  <si>
    <t>3000050122</t>
  </si>
  <si>
    <t>00235712</t>
  </si>
  <si>
    <t>PT9425516794</t>
  </si>
  <si>
    <t>3000050117</t>
  </si>
  <si>
    <t>00235713</t>
  </si>
  <si>
    <t>PT9425516797</t>
  </si>
  <si>
    <t>3000050113</t>
  </si>
  <si>
    <t>00235714</t>
  </si>
  <si>
    <t>PT9425516799</t>
  </si>
  <si>
    <t>3000050124</t>
  </si>
  <si>
    <t>00235715</t>
  </si>
  <si>
    <t>PT9425516802</t>
  </si>
  <si>
    <t>3000050114</t>
  </si>
  <si>
    <t>00235716</t>
  </si>
  <si>
    <t>PT9425516803</t>
  </si>
  <si>
    <t>3000050121</t>
  </si>
  <si>
    <t>00235717</t>
  </si>
  <si>
    <t>PT9425516805</t>
  </si>
  <si>
    <t>3000050116</t>
  </si>
  <si>
    <t>00235755</t>
  </si>
  <si>
    <t>PT9426516874</t>
  </si>
  <si>
    <t>3000050120</t>
  </si>
  <si>
    <t>00235777</t>
  </si>
  <si>
    <t>PT9445516921</t>
  </si>
  <si>
    <t>3000050132</t>
  </si>
  <si>
    <t>00235778</t>
  </si>
  <si>
    <t>PT9445516923</t>
  </si>
  <si>
    <t>3000050133</t>
  </si>
  <si>
    <t>00235779</t>
  </si>
  <si>
    <t>PT9445516925</t>
  </si>
  <si>
    <t>3000050135</t>
  </si>
  <si>
    <t>00235780</t>
  </si>
  <si>
    <t>PT9445516927</t>
  </si>
  <si>
    <t>3000050137</t>
  </si>
  <si>
    <t>00235781</t>
  </si>
  <si>
    <t>PT9445516929</t>
  </si>
  <si>
    <t>3000050134</t>
  </si>
  <si>
    <t>00235718</t>
  </si>
  <si>
    <t>PT9425516806</t>
  </si>
  <si>
    <t>3000050144</t>
  </si>
  <si>
    <t>00235719</t>
  </si>
  <si>
    <t>PT9425516808</t>
  </si>
  <si>
    <t>3000050148</t>
  </si>
  <si>
    <t>00236145</t>
  </si>
  <si>
    <t>PT9465517035</t>
  </si>
  <si>
    <t>3000050188</t>
  </si>
  <si>
    <t>00236146</t>
  </si>
  <si>
    <t>PT9465517037</t>
  </si>
  <si>
    <t>3000050189</t>
  </si>
  <si>
    <t>00001934</t>
  </si>
  <si>
    <t>PT9465517038</t>
  </si>
  <si>
    <t>3000303399</t>
  </si>
  <si>
    <t>00235720</t>
  </si>
  <si>
    <t>PT9425516809</t>
  </si>
  <si>
    <t>3000050254</t>
  </si>
  <si>
    <t>00236927</t>
  </si>
  <si>
    <t>PT9605517638</t>
  </si>
  <si>
    <t>3000050359</t>
  </si>
  <si>
    <t>00237168</t>
  </si>
  <si>
    <t>PT9645517695</t>
  </si>
  <si>
    <t>3000050383</t>
  </si>
  <si>
    <t>00237169</t>
  </si>
  <si>
    <t>PT9645517697</t>
  </si>
  <si>
    <t>3000050382</t>
  </si>
  <si>
    <t>00237288</t>
  </si>
  <si>
    <t>PT9665517746</t>
  </si>
  <si>
    <t>3000050402</t>
  </si>
  <si>
    <t>00237397</t>
  </si>
  <si>
    <t>PT9705517834</t>
  </si>
  <si>
    <t>3000050415</t>
  </si>
  <si>
    <t>00237398</t>
  </si>
  <si>
    <t>PT9705517835</t>
  </si>
  <si>
    <t>3000050414</t>
  </si>
  <si>
    <t>00237852</t>
  </si>
  <si>
    <t>PT9845518097</t>
  </si>
  <si>
    <t>3000050524</t>
  </si>
  <si>
    <t>00238376</t>
  </si>
  <si>
    <t>PT9925518204</t>
  </si>
  <si>
    <t>3000050622</t>
  </si>
  <si>
    <t>00238377</t>
  </si>
  <si>
    <t>PT9925518237</t>
  </si>
  <si>
    <t>3000050618</t>
  </si>
  <si>
    <t>00238378</t>
  </si>
  <si>
    <t>PT9925518238</t>
  </si>
  <si>
    <t>3000050619</t>
  </si>
  <si>
    <t>00238717</t>
  </si>
  <si>
    <t>PT9985518360</t>
  </si>
  <si>
    <t>3000050685</t>
  </si>
  <si>
    <t>00238379</t>
  </si>
  <si>
    <t>PT9925518240</t>
  </si>
  <si>
    <t>3000050714</t>
  </si>
  <si>
    <t>00239967</t>
  </si>
  <si>
    <t>PT10045518435</t>
  </si>
  <si>
    <t>3000050983</t>
  </si>
  <si>
    <t>00240538</t>
  </si>
  <si>
    <t>PT10085518535</t>
  </si>
  <si>
    <t>3000051061</t>
  </si>
  <si>
    <t>00240539</t>
  </si>
  <si>
    <t>PT10085518539</t>
  </si>
  <si>
    <t>3000051060</t>
  </si>
  <si>
    <t>00241575</t>
  </si>
  <si>
    <t>PT10165518774</t>
  </si>
  <si>
    <t>3000051246</t>
  </si>
  <si>
    <t>00241576</t>
  </si>
  <si>
    <t>PT10165518814</t>
  </si>
  <si>
    <t>3000051244</t>
  </si>
  <si>
    <t>00241577</t>
  </si>
  <si>
    <t>PT10165518826</t>
  </si>
  <si>
    <t>3000051245</t>
  </si>
  <si>
    <t>00241859</t>
  </si>
  <si>
    <t>PT10205518867</t>
  </si>
  <si>
    <t>3000051306</t>
  </si>
  <si>
    <t>00241860</t>
  </si>
  <si>
    <t>PT10205518875</t>
  </si>
  <si>
    <t>3000051303</t>
  </si>
  <si>
    <t>236003310</t>
  </si>
  <si>
    <t>00245815</t>
  </si>
  <si>
    <t>PT10686519853</t>
  </si>
  <si>
    <t>3000052040</t>
  </si>
  <si>
    <t>236000813</t>
  </si>
  <si>
    <t>00247819</t>
  </si>
  <si>
    <t>PT10866520133</t>
  </si>
  <si>
    <t>3000052355</t>
  </si>
  <si>
    <t>00247851</t>
  </si>
  <si>
    <t>CASE610247775035</t>
  </si>
  <si>
    <t>0000273703</t>
  </si>
  <si>
    <t>KENTUCKY DEPARTMENT OF REVENUE</t>
  </si>
  <si>
    <t>3000052363</t>
  </si>
  <si>
    <t>00248198</t>
  </si>
  <si>
    <t>PT10886520404</t>
  </si>
  <si>
    <t>3000052410</t>
  </si>
  <si>
    <t>236003514</t>
  </si>
  <si>
    <t>00248199</t>
  </si>
  <si>
    <t>PT10886520405</t>
  </si>
  <si>
    <t>3000052409</t>
  </si>
  <si>
    <t>00002042</t>
  </si>
  <si>
    <t>PT10886520394</t>
  </si>
  <si>
    <t>3000306916</t>
  </si>
  <si>
    <t>00002043</t>
  </si>
  <si>
    <t>PT10886520395</t>
  </si>
  <si>
    <t>3000306917</t>
  </si>
  <si>
    <t>00002044</t>
  </si>
  <si>
    <t>PT10886520397</t>
  </si>
  <si>
    <t>3000306913</t>
  </si>
  <si>
    <t>00002045</t>
  </si>
  <si>
    <t>PT10886520398</t>
  </si>
  <si>
    <t>3000306918</t>
  </si>
  <si>
    <t>00002046</t>
  </si>
  <si>
    <t>PT10886520399</t>
  </si>
  <si>
    <t>3000306919</t>
  </si>
  <si>
    <t>00002047</t>
  </si>
  <si>
    <t>PT10886520400</t>
  </si>
  <si>
    <t>3000306921</t>
  </si>
  <si>
    <t>00002048</t>
  </si>
  <si>
    <t>PT10886520412</t>
  </si>
  <si>
    <t>3000306920</t>
  </si>
  <si>
    <t>00002049</t>
  </si>
  <si>
    <t>PT10946520492</t>
  </si>
  <si>
    <t>3000307038</t>
  </si>
  <si>
    <t>00249417</t>
  </si>
  <si>
    <t>PT11106520879</t>
  </si>
  <si>
    <t>3000052694</t>
  </si>
  <si>
    <t>00249706</t>
  </si>
  <si>
    <t>PT11206521332</t>
  </si>
  <si>
    <t>3000052719</t>
  </si>
  <si>
    <t>00249707</t>
  </si>
  <si>
    <t>PT11206521337</t>
  </si>
  <si>
    <t>3000052728</t>
  </si>
  <si>
    <t>00249708</t>
  </si>
  <si>
    <t>PT11206521338</t>
  </si>
  <si>
    <t>3000052724</t>
  </si>
  <si>
    <t>00249709</t>
  </si>
  <si>
    <t>PT11206521339</t>
  </si>
  <si>
    <t>3000052725</t>
  </si>
  <si>
    <t>00249710</t>
  </si>
  <si>
    <t>PT11206521340</t>
  </si>
  <si>
    <t>3000052726</t>
  </si>
  <si>
    <t>00249711</t>
  </si>
  <si>
    <t>PT11206521352</t>
  </si>
  <si>
    <t>3000052722</t>
  </si>
  <si>
    <t>236003314</t>
  </si>
  <si>
    <t>00249712</t>
  </si>
  <si>
    <t>PT11206521373</t>
  </si>
  <si>
    <t>3000052718</t>
  </si>
  <si>
    <t>00249713</t>
  </si>
  <si>
    <t>PT11206521374</t>
  </si>
  <si>
    <t>3000052723</t>
  </si>
  <si>
    <t>00249714</t>
  </si>
  <si>
    <t>PT11206521375</t>
  </si>
  <si>
    <t>3000052727</t>
  </si>
  <si>
    <t>00249715</t>
  </si>
  <si>
    <t>PT11206521376</t>
  </si>
  <si>
    <t>3000052717</t>
  </si>
  <si>
    <t>00249716</t>
  </si>
  <si>
    <t>PT11206521392</t>
  </si>
  <si>
    <t>3000052730</t>
  </si>
  <si>
    <t>00249717</t>
  </si>
  <si>
    <t>PT11206521395</t>
  </si>
  <si>
    <t>3000052720</t>
  </si>
  <si>
    <t>00249718</t>
  </si>
  <si>
    <t>PT11206521396</t>
  </si>
  <si>
    <t>3000052729</t>
  </si>
  <si>
    <t>00249719</t>
  </si>
  <si>
    <t>PT11206521397</t>
  </si>
  <si>
    <t>3000052721</t>
  </si>
  <si>
    <t>00249720</t>
  </si>
  <si>
    <t>PT11206521398</t>
  </si>
  <si>
    <t>3000052716</t>
  </si>
  <si>
    <t>00249721</t>
  </si>
  <si>
    <t>PT11206521399</t>
  </si>
  <si>
    <t>3000052715</t>
  </si>
  <si>
    <t>00250051</t>
  </si>
  <si>
    <t>PT11266521532</t>
  </si>
  <si>
    <t>3000052790</t>
  </si>
  <si>
    <t>00249722</t>
  </si>
  <si>
    <t>PT11206521402</t>
  </si>
  <si>
    <t>3000052797</t>
  </si>
  <si>
    <t>00249723</t>
  </si>
  <si>
    <t>PT11206521403</t>
  </si>
  <si>
    <t>3000052798</t>
  </si>
  <si>
    <t>00250052</t>
  </si>
  <si>
    <t>PT11266521534</t>
  </si>
  <si>
    <t>3000052799</t>
  </si>
  <si>
    <t>00250137</t>
  </si>
  <si>
    <t>PT11286521572</t>
  </si>
  <si>
    <t>3000052801</t>
  </si>
  <si>
    <t>00250138</t>
  </si>
  <si>
    <t>PT11286521573</t>
  </si>
  <si>
    <t>3000052800</t>
  </si>
  <si>
    <t>00249823</t>
  </si>
  <si>
    <t>PT11226521413</t>
  </si>
  <si>
    <t>3000052865</t>
  </si>
  <si>
    <t>00249824</t>
  </si>
  <si>
    <t>PT11226521415</t>
  </si>
  <si>
    <t>3000052864</t>
  </si>
  <si>
    <t>00249825</t>
  </si>
  <si>
    <t>PT11226521416</t>
  </si>
  <si>
    <t>3000052863</t>
  </si>
  <si>
    <t>00250475</t>
  </si>
  <si>
    <t>PT11326521535</t>
  </si>
  <si>
    <t>3000052872</t>
  </si>
  <si>
    <t>00250557</t>
  </si>
  <si>
    <t>PT11346521792</t>
  </si>
  <si>
    <t>3000052909</t>
  </si>
  <si>
    <t>00250558</t>
  </si>
  <si>
    <t>PT11346521793</t>
  </si>
  <si>
    <t>3000052910</t>
  </si>
  <si>
    <t>00250476</t>
  </si>
  <si>
    <t>PT11326521595</t>
  </si>
  <si>
    <t>3000052916</t>
  </si>
  <si>
    <t>00250477</t>
  </si>
  <si>
    <t>PT11326521597</t>
  </si>
  <si>
    <t>3000052918</t>
  </si>
  <si>
    <t>00250478</t>
  </si>
  <si>
    <t>PT11326521598</t>
  </si>
  <si>
    <t>3000052919</t>
  </si>
  <si>
    <t>00250482</t>
  </si>
  <si>
    <t>PT11326521637</t>
  </si>
  <si>
    <t>3000052933</t>
  </si>
  <si>
    <t>00250479</t>
  </si>
  <si>
    <t>PT11326521599</t>
  </si>
  <si>
    <t>3000052942</t>
  </si>
  <si>
    <t>00250480</t>
  </si>
  <si>
    <t>PT11326521601</t>
  </si>
  <si>
    <t>3000052943</t>
  </si>
  <si>
    <t>00250481</t>
  </si>
  <si>
    <t>PT11326521636</t>
  </si>
  <si>
    <t>3000052945</t>
  </si>
  <si>
    <t>00250483</t>
  </si>
  <si>
    <t>PT11326521640</t>
  </si>
  <si>
    <t>3000052994</t>
  </si>
  <si>
    <t>00250484</t>
  </si>
  <si>
    <t>PT11326521641</t>
  </si>
  <si>
    <t>3000052997</t>
  </si>
  <si>
    <t>00250559</t>
  </si>
  <si>
    <t>PT11346521794</t>
  </si>
  <si>
    <t>3000052995</t>
  </si>
  <si>
    <t>00250852</t>
  </si>
  <si>
    <t>PT11366522072</t>
  </si>
  <si>
    <t>3000052998</t>
  </si>
  <si>
    <t>00250993</t>
  </si>
  <si>
    <t>PT11386522107</t>
  </si>
  <si>
    <t>3000052996</t>
  </si>
  <si>
    <t>00250485</t>
  </si>
  <si>
    <t>PT11326521642</t>
  </si>
  <si>
    <t>3000053041</t>
  </si>
  <si>
    <t>00250486</t>
  </si>
  <si>
    <t>PT11326521643</t>
  </si>
  <si>
    <t>3000053044</t>
  </si>
  <si>
    <t>00250487</t>
  </si>
  <si>
    <t>PT11326521644</t>
  </si>
  <si>
    <t>3000053040</t>
  </si>
  <si>
    <t>00251116</t>
  </si>
  <si>
    <t>1313095</t>
  </si>
  <si>
    <t>0000291041</t>
  </si>
  <si>
    <t>BOUCHILLON LAW OFFICE</t>
  </si>
  <si>
    <t>3000053045</t>
  </si>
  <si>
    <t>00251157</t>
  </si>
  <si>
    <t>PT11406522132</t>
  </si>
  <si>
    <t>3000053043</t>
  </si>
  <si>
    <t>00251548</t>
  </si>
  <si>
    <t>PT11486522304</t>
  </si>
  <si>
    <t>3000053182</t>
  </si>
  <si>
    <t>00251549</t>
  </si>
  <si>
    <t>PT11486522306</t>
  </si>
  <si>
    <t>3000053184</t>
  </si>
  <si>
    <t>00252453</t>
  </si>
  <si>
    <t>PT11526522314</t>
  </si>
  <si>
    <t>3000053419</t>
  </si>
  <si>
    <t>00252454</t>
  </si>
  <si>
    <t>PT11526522315</t>
  </si>
  <si>
    <t>3000053418</t>
  </si>
  <si>
    <t>00252455</t>
  </si>
  <si>
    <t>PT11526522316</t>
  </si>
  <si>
    <t>3000053423</t>
  </si>
  <si>
    <t>00252456</t>
  </si>
  <si>
    <t>PT11526522319</t>
  </si>
  <si>
    <t>3000053481</t>
  </si>
  <si>
    <t>00252457</t>
  </si>
  <si>
    <t>PT11526522320</t>
  </si>
  <si>
    <t>3000053479</t>
  </si>
  <si>
    <t>00253537</t>
  </si>
  <si>
    <t>PT11786522933</t>
  </si>
  <si>
    <t>3000053632</t>
  </si>
  <si>
    <t>Grand Total</t>
  </si>
  <si>
    <t>236000809 Total</t>
  </si>
  <si>
    <t>236000810 Total</t>
  </si>
  <si>
    <t>236000811 Total</t>
  </si>
  <si>
    <t>236000812 Total</t>
  </si>
  <si>
    <t>236000813 Total</t>
  </si>
  <si>
    <t>236003310 Total</t>
  </si>
  <si>
    <t>236003311 Total</t>
  </si>
  <si>
    <t>236003312 Total</t>
  </si>
  <si>
    <t>236003313 Total</t>
  </si>
  <si>
    <t>236003314 Total</t>
  </si>
  <si>
    <t>236003513 Total</t>
  </si>
  <si>
    <t>236003514 Total</t>
  </si>
  <si>
    <t>Sum of Acct Det - Monetary Amount</t>
  </si>
  <si>
    <t>KPCO Payments 9/30/2013 - 2/03/2015</t>
  </si>
  <si>
    <t>No</t>
  </si>
  <si>
    <t>Tax Year</t>
  </si>
  <si>
    <t>Account</t>
  </si>
  <si>
    <t>Tax year</t>
  </si>
  <si>
    <t>2014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</si>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</sst>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"/>
  </numFmts>
  <fonts count="5" x14ac:knownFonts="1">
    <font>
      <sz val="10"/>
      <name val="MS Sans Serif"/>
    </font>
    <font>
      <sz val="10"/>
      <name val="MS Sans Serif"/>
      <family val="2"/>
    </font>
    <font>
      <b/>
      <u/>
      <sz val="14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quotePrefix="1" applyAlignment="1">
      <alignment wrapText="1"/>
    </xf>
    <xf numFmtId="0" fontId="0" fillId="2" borderId="0" xfId="0" applyFont="1" applyFill="1" applyAlignment="1">
      <alignment wrapText="1"/>
    </xf>
    <xf numFmtId="0" fontId="0" fillId="0" borderId="0" xfId="0" quotePrefix="1"/>
    <xf numFmtId="14" fontId="0" fillId="0" borderId="0" xfId="0" applyNumberFormat="1"/>
    <xf numFmtId="43" fontId="0" fillId="0" borderId="0" xfId="0" quotePrefix="1" applyNumberFormat="1"/>
    <xf numFmtId="0" fontId="1" fillId="2" borderId="0" xfId="0" applyFont="1" applyFill="1"/>
    <xf numFmtId="0" fontId="2" fillId="0" borderId="0" xfId="0" applyFont="1"/>
    <xf numFmtId="0" fontId="3" fillId="0" borderId="0" xfId="0" applyFont="1"/>
    <xf numFmtId="0" fontId="3" fillId="0" borderId="0" xfId="0" pivotButton="1" applyFont="1"/>
    <xf numFmtId="0" fontId="3" fillId="0" borderId="0" xfId="0" pivotButton="1" applyFont="1" applyAlignment="1">
      <alignment wrapText="1"/>
    </xf>
    <xf numFmtId="14" fontId="3" fillId="0" borderId="0" xfId="0" applyNumberFormat="1" applyFont="1"/>
    <xf numFmtId="43" fontId="3" fillId="0" borderId="0" xfId="0" applyNumberFormat="1" applyFon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64" fontId="0" fillId="0" borderId="0" xfId="0" applyNumberFormat="1"/>
    <xf numFmtId="0" fontId="4" fillId="0" borderId="0" xfId="0" pivotButton="1" applyFont="1"/>
  </cellXfs>
  <cellStyles count="1">
    <cellStyle name="Normal" xfId="0" builtinId="0"/>
  </cellStyles>
  <dxfs count="9"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1"/>
      </font>
    </dxf>
    <dxf>
      <font>
        <name val="Calibri"/>
        <scheme val="minor"/>
      </font>
    </dxf>
    <dxf>
      <numFmt numFmtId="35" formatCode="_(* #,##0.00_);_(* \(#,##0.00\);_(* &quot;-&quot;??_);_(@_)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homas F Johnson" refreshedDate="42038.735707754633" createdVersion="4" refreshedVersion="4" minRefreshableVersion="3" recordCount="191">
  <cacheSource type="worksheet">
    <worksheetSource ref="A1:N192" sheet="Pmt_Query"/>
  </cacheSource>
  <cacheFields count="15">
    <cacheField name="AP Acct Det - AP Business Unit ID  ." numFmtId="0">
      <sharedItems/>
    </cacheField>
    <cacheField name="Acct Det - Voucher ID  ." numFmtId="0">
      <sharedItems/>
    </cacheField>
    <cacheField name="Vch Det - Invoice ID  ." numFmtId="0">
      <sharedItems/>
    </cacheField>
    <cacheField name="AP Acct Det - GL Account ID  ." numFmtId="0">
      <sharedItems count="12">
        <s v="236000812"/>
        <s v="236003513"/>
        <s v="236000811"/>
        <s v="236000810"/>
        <s v="236003313"/>
        <s v="236003311"/>
        <s v="236003312"/>
        <s v="236000809"/>
        <s v="236003310"/>
        <s v="236000813"/>
        <s v="236003514"/>
        <s v="236003314"/>
      </sharedItems>
    </cacheField>
    <cacheField name="AP Acct Det - Department ID  ." numFmtId="0">
      <sharedItems/>
    </cacheField>
    <cacheField name="Acct Det - Vendor ID  ." numFmtId="0">
      <sharedItems/>
    </cacheField>
    <cacheField name="AP Acct Det - Operating Unit ID  ." numFmtId="0">
      <sharedItems count="1">
        <s v="KY"/>
      </sharedItems>
    </cacheField>
    <cacheField name="Acct Det - Vendor Name  ." numFmtId="0">
      <sharedItems count="69">
        <s v="SHERIFF BOYD COUNTY"/>
        <s v="SHERIFF GREENUP COUNTY"/>
        <s v="SHERIFF HENDERSON COUNTY"/>
        <s v="SHERIFF PERRY COUNTY"/>
        <s v="SHERIFF TRIMBLE COUNTY"/>
        <s v="KENTUCKY REVENUE CABINET"/>
        <s v="HAZARD, CITY OF"/>
        <s v="SHERIFF BREATHITT COUNTY"/>
        <s v="PAINTSVILLE, CITY OF"/>
        <s v="FLATWOODS, CITY OF"/>
        <s v="LIEN COLLECTION SERVICES LLC"/>
        <s v="BELLEFONTE CITY OF KENTUCKY"/>
        <s v="SHERIFF JOHNSON COUNTY"/>
        <s v="FLEMING-NEON CITY OF"/>
        <s v="WHEELWRIGHT, CITY OF"/>
        <s v="WURTLAND, CITY OF"/>
        <s v="SHERIFF HARRISON COUNTY"/>
        <s v="SHERIFF HENRY COUNTY"/>
        <s v="SHERIFF LESLIE COUNTY"/>
        <s v="SHERIFF MASON COUNTY KENTUCKY"/>
        <s v="SHERIFF OWEN COUNTY"/>
        <s v="SHERIFF PENDLETON COUNTY"/>
        <s v="SHERIFF CARROLL COUNTY"/>
        <s v="RACELAND, CITY OF"/>
        <s v="ELKHORN, CITY OF"/>
        <s v="SHERIFF ELLIOTT COUNTY"/>
        <s v="SHERIFF CLAY COUNTY KENTUCKY"/>
        <s v="SHERIFF GRANT COUNTY"/>
        <s v="SHERIFF LAWRENCE COUNTY"/>
        <s v="SHERIFF MORGAN COUNTY"/>
        <s v="PRESTONSBURG, CITY OF"/>
        <s v="WHITESBURG, CITY OF"/>
        <s v="SHERIFF CARTER COUNTY"/>
        <s v="KNOTT COUNTY SHERIFF"/>
        <s v="SHERIFF FLOYD COUNTY"/>
        <s v="COAL RUN VILLAGE CITY"/>
        <s v="PIKEVILLE, CITY OF"/>
        <s v="SHERIFF FRANKLIN COUNTY"/>
        <s v="PIKEVILLE INDEPENDENT SCHOOLS"/>
        <s v="SHERIFF LETCHER COUNTY"/>
        <s v="WEST LIBERTY, CITY OF"/>
        <s v="SHERIFF PIKE COUNTY"/>
        <s v="GRAYSON, CITY OF"/>
        <s v="OLIVE HILL, CITY OF"/>
        <s v="SHERIFF LEWIS COUNTY"/>
        <s v="JENKINS, CITY OF"/>
        <s v="RUSSELL, CITY OF"/>
        <s v="SHERIFF BRACKEN COUNTY"/>
        <s v="SHERIFF MAGOFFIN COUNTY"/>
        <s v="CATLETTSBURG, CITY OF"/>
        <s v="ASHLAND, CITY OF"/>
        <s v="SHERIFF KNOX COUNTY"/>
        <s v="SOUTH SHORE, CITY OF"/>
        <s v="JACKSON, CITY OF"/>
        <s v="JACKSON INDEPENDENT SCHOOL DISTRICT"/>
        <s v="SHERIFF ROBERTSON COUNTY"/>
        <s v="GREENUP, CITY OF"/>
        <s v="SALYERSVILLE CITY OF"/>
        <s v="LOUISA, CITY OF"/>
        <s v="SHERIFF ROWAN COUNTY"/>
        <s v="WAYLAND, TOWN OF"/>
        <s v="WORTHINGTON, CITY OF"/>
        <s v="SHERIFF MARTIN COUNTY"/>
        <s v="MARTIN, CITY OF"/>
        <s v="SHERIFF BELL COUNTY"/>
        <s v="SHERIFF OWSLEY COUNTY"/>
        <s v="KENTUCKY DEPARTMENT OF REVENUE"/>
        <s v="SHERIFF WOLFE COUNTY"/>
        <s v="BOUCHILLON LAW OFFICE"/>
      </sharedItems>
    </cacheField>
    <cacheField name="Paymt Det - Check Number  ." numFmtId="0">
      <sharedItems/>
    </cacheField>
    <cacheField name="Paymt Det - Check  Date  ." numFmtId="14">
      <sharedItems containsSemiMixedTypes="0" containsNonDate="0" containsDate="1" containsString="0" minDate="2013-10-18T00:00:00" maxDate="2015-02-04T00:00:00"/>
    </cacheField>
    <cacheField name="Paymt Det - Accounting Date  ." numFmtId="14">
      <sharedItems containsSemiMixedTypes="0" containsNonDate="0" containsDate="1" containsString="0" minDate="2013-10-18T00:00:00" maxDate="2015-02-04T00:00:00" count="45">
        <d v="2013-10-18T00:00:00"/>
        <d v="2013-10-23T00:00:00"/>
        <d v="2013-11-25T00:00:00"/>
        <d v="2013-11-26T00:00:00"/>
        <d v="2013-12-05T00:00:00"/>
        <d v="2013-12-16T00:00:00"/>
        <d v="2013-12-19T00:00:00"/>
        <d v="2014-01-06T00:00:00"/>
        <d v="2014-01-07T00:00:00"/>
        <d v="2014-01-08T00:00:00"/>
        <d v="2014-01-15T00:00:00"/>
        <d v="2014-01-21T00:00:00"/>
        <d v="2014-02-04T00:00:00"/>
        <d v="2014-02-06T00:00:00"/>
        <d v="2014-02-10T00:00:00"/>
        <d v="2014-02-12T00:00:00"/>
        <d v="2014-02-25T00:00:00"/>
        <d v="2014-03-05T00:00:00"/>
        <d v="2014-03-12T00:00:00"/>
        <d v="2014-03-19T00:00:00"/>
        <d v="2014-04-08T00:00:00"/>
        <d v="2014-04-21T00:00:00"/>
        <d v="2014-05-13T00:00:00"/>
        <d v="2014-05-20T00:00:00"/>
        <d v="2014-08-20T00:00:00"/>
        <d v="2014-10-07T00:00:00"/>
        <d v="2014-10-08T00:00:00"/>
        <d v="2014-10-15T00:00:00"/>
        <d v="2014-10-23T00:00:00"/>
        <d v="2014-11-12T00:00:00"/>
        <d v="2014-11-14T00:00:00"/>
        <d v="2014-11-21T00:00:00"/>
        <d v="2014-11-24T00:00:00"/>
        <d v="2014-12-01T00:00:00"/>
        <d v="2014-12-02T00:00:00"/>
        <d v="2014-12-03T00:00:00"/>
        <d v="2014-12-04T00:00:00"/>
        <d v="2014-12-05T00:00:00"/>
        <d v="2014-12-08T00:00:00"/>
        <d v="2014-12-11T00:00:00"/>
        <d v="2014-12-12T00:00:00"/>
        <d v="2014-12-18T00:00:00"/>
        <d v="2015-01-06T00:00:00"/>
        <d v="2015-01-15T00:00:00"/>
        <d v="2015-02-03T00:00:00"/>
      </sharedItems>
    </cacheField>
    <cacheField name="Acct Det - Monetary Amount" numFmtId="43">
      <sharedItems containsSemiMixedTypes="0" containsString="0" containsNumber="1" minValue="0" maxValue="3833132.58"/>
    </cacheField>
    <cacheField name="Paymt Det - Paid Amount" numFmtId="43">
      <sharedItems containsSemiMixedTypes="0" containsString="0" containsNumber="1" minValue="45.72" maxValue="11499397.74"/>
    </cacheField>
    <cacheField name="Test Year" numFmtId="0">
      <sharedItems count="2">
        <s v="Yes"/>
        <s v="No"/>
      </sharedItems>
    </cacheField>
    <cacheField name="Tax Year" numFmtId="0">
      <sharedItems count="5">
        <s v="2013"/>
        <s v="2012"/>
        <s v="2011"/>
        <s v="2010"/>
        <s v="201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1">
  <r>
    <s v="224"/>
    <s v="00001916"/>
    <s v="PT8885515802"/>
    <x v="0"/>
    <s v="12139"/>
    <s v="0000054585"/>
    <x v="0"/>
    <x v="0"/>
    <s v="3000302316"/>
    <d v="2013-10-18T00:00:00"/>
    <x v="0"/>
    <n v="526.92999999999995"/>
    <n v="526.92999999999995"/>
    <x v="0"/>
    <x v="0"/>
  </r>
  <r>
    <s v="224"/>
    <s v="00001917"/>
    <s v="PT8885515804"/>
    <x v="0"/>
    <s v="12139"/>
    <s v="0000054605"/>
    <x v="0"/>
    <x v="1"/>
    <s v="3000302317"/>
    <d v="2013-10-18T00:00:00"/>
    <x v="0"/>
    <n v="2357.63"/>
    <n v="2357.63"/>
    <x v="0"/>
    <x v="0"/>
  </r>
  <r>
    <s v="224"/>
    <s v="00001918"/>
    <s v="PT8885515806"/>
    <x v="0"/>
    <s v="12139"/>
    <s v="0000054608"/>
    <x v="0"/>
    <x v="2"/>
    <s v="3000302318"/>
    <d v="2013-10-18T00:00:00"/>
    <x v="0"/>
    <n v="582.12"/>
    <n v="582.12"/>
    <x v="0"/>
    <x v="0"/>
  </r>
  <r>
    <s v="224"/>
    <s v="00001919"/>
    <s v="PT8885515807"/>
    <x v="0"/>
    <s v="12139"/>
    <s v="0000054641"/>
    <x v="0"/>
    <x v="3"/>
    <s v="3000302319"/>
    <d v="2013-10-18T00:00:00"/>
    <x v="0"/>
    <n v="908.46"/>
    <n v="908.46"/>
    <x v="0"/>
    <x v="0"/>
  </r>
  <r>
    <s v="224"/>
    <s v="00001920"/>
    <s v="PT8885515808"/>
    <x v="0"/>
    <s v="12139"/>
    <s v="0000054648"/>
    <x v="0"/>
    <x v="4"/>
    <s v="3000302320"/>
    <d v="2013-10-18T00:00:00"/>
    <x v="0"/>
    <n v="1777.76"/>
    <n v="1777.76"/>
    <x v="0"/>
    <x v="0"/>
  </r>
  <r>
    <s v="110"/>
    <s v="00232416"/>
    <s v="610247775035"/>
    <x v="0"/>
    <s v="12139"/>
    <s v="0000162813"/>
    <x v="0"/>
    <x v="5"/>
    <s v="3000060352"/>
    <d v="2013-10-23T00:00:00"/>
    <x v="1"/>
    <n v="3705030.07"/>
    <n v="11115090.210000001"/>
    <x v="0"/>
    <x v="0"/>
  </r>
  <r>
    <s v="110"/>
    <s v="00233926"/>
    <s v="PT9185516319"/>
    <x v="1"/>
    <s v="12139"/>
    <s v="0000031105"/>
    <x v="0"/>
    <x v="6"/>
    <s v="3000049807"/>
    <d v="2013-11-25T00:00:00"/>
    <x v="2"/>
    <n v="2845.81"/>
    <n v="2845.81"/>
    <x v="0"/>
    <x v="0"/>
  </r>
  <r>
    <s v="110"/>
    <s v="00233927"/>
    <s v="PT9185516322"/>
    <x v="0"/>
    <s v="12139"/>
    <s v="0000054587"/>
    <x v="0"/>
    <x v="7"/>
    <s v="3000049808"/>
    <d v="2013-11-25T00:00:00"/>
    <x v="2"/>
    <n v="92.12"/>
    <n v="92.12"/>
    <x v="0"/>
    <x v="0"/>
  </r>
  <r>
    <s v="110"/>
    <s v="00233928"/>
    <s v="PT9185516324"/>
    <x v="0"/>
    <s v="12139"/>
    <s v="0000067424"/>
    <x v="0"/>
    <x v="8"/>
    <s v="3000049809"/>
    <d v="2013-11-25T00:00:00"/>
    <x v="2"/>
    <n v="3625.12"/>
    <n v="10875.36"/>
    <x v="0"/>
    <x v="0"/>
  </r>
  <r>
    <s v="110"/>
    <s v="00233929"/>
    <s v="PT9185516326"/>
    <x v="0"/>
    <s v="12139"/>
    <s v="0000018231"/>
    <x v="0"/>
    <x v="9"/>
    <s v="3000049806"/>
    <d v="2013-11-25T00:00:00"/>
    <x v="2"/>
    <n v="467.93"/>
    <n v="935.86"/>
    <x v="0"/>
    <x v="0"/>
  </r>
  <r>
    <s v="224"/>
    <s v="00001929"/>
    <s v="PT9185516320"/>
    <x v="0"/>
    <s v="12139"/>
    <s v="0000031105"/>
    <x v="0"/>
    <x v="6"/>
    <s v="3000302767"/>
    <d v="2013-11-25T00:00:00"/>
    <x v="2"/>
    <n v="291"/>
    <n v="291"/>
    <x v="0"/>
    <x v="0"/>
  </r>
  <r>
    <s v="180"/>
    <s v="00018977"/>
    <s v="ACCT21993"/>
    <x v="2"/>
    <s v="12139"/>
    <s v="0000282239"/>
    <x v="0"/>
    <x v="10"/>
    <s v="1100000145"/>
    <d v="2013-11-26T00:00:00"/>
    <x v="3"/>
    <n v="711.42"/>
    <n v="1566.5"/>
    <x v="0"/>
    <x v="1"/>
  </r>
  <r>
    <s v="110"/>
    <s v="00234319"/>
    <s v="PT9265516409"/>
    <x v="0"/>
    <s v="12139"/>
    <s v="0000012823"/>
    <x v="0"/>
    <x v="11"/>
    <s v="3000049850"/>
    <d v="2013-12-05T00:00:00"/>
    <x v="4"/>
    <n v="101.82"/>
    <n v="203.64"/>
    <x v="0"/>
    <x v="0"/>
  </r>
  <r>
    <s v="110"/>
    <s v="00234320"/>
    <s v="PT9265516411"/>
    <x v="0"/>
    <s v="12139"/>
    <s v="0000054612"/>
    <x v="0"/>
    <x v="12"/>
    <s v="3000049852"/>
    <d v="2013-12-05T00:00:00"/>
    <x v="4"/>
    <n v="1306.4000000000001"/>
    <n v="3919.2"/>
    <x v="0"/>
    <x v="0"/>
  </r>
  <r>
    <s v="110"/>
    <s v="00234321"/>
    <s v="PT9265516414"/>
    <x v="0"/>
    <s v="12139"/>
    <s v="0000054641"/>
    <x v="0"/>
    <x v="3"/>
    <s v="3000049853"/>
    <d v="2013-12-05T00:00:00"/>
    <x v="4"/>
    <n v="3684.82"/>
    <n v="13141.49"/>
    <x v="0"/>
    <x v="0"/>
  </r>
  <r>
    <s v="110"/>
    <s v="00234321"/>
    <s v="PT9265516414"/>
    <x v="1"/>
    <s v="12139"/>
    <s v="0000054641"/>
    <x v="0"/>
    <x v="3"/>
    <s v="3000049853"/>
    <d v="2013-12-05T00:00:00"/>
    <x v="4"/>
    <n v="9456.67"/>
    <n v="13141.49"/>
    <x v="0"/>
    <x v="0"/>
  </r>
  <r>
    <s v="110"/>
    <s v="00234322"/>
    <s v="PT9265516424"/>
    <x v="2"/>
    <s v="12139"/>
    <s v="0000026510"/>
    <x v="0"/>
    <x v="13"/>
    <s v="3000049851"/>
    <d v="2013-12-05T00:00:00"/>
    <x v="4"/>
    <n v="4385.92"/>
    <n v="13157.76"/>
    <x v="0"/>
    <x v="1"/>
  </r>
  <r>
    <s v="110"/>
    <s v="00234323"/>
    <s v="PT9265516425"/>
    <x v="3"/>
    <s v="12139"/>
    <s v="0000084719"/>
    <x v="0"/>
    <x v="14"/>
    <s v="3000049854"/>
    <d v="2013-12-05T00:00:00"/>
    <x v="4"/>
    <n v="2365.86"/>
    <n v="4731.72"/>
    <x v="0"/>
    <x v="2"/>
  </r>
  <r>
    <s v="110"/>
    <s v="00234324"/>
    <s v="PT9265516426"/>
    <x v="2"/>
    <s v="12139"/>
    <s v="0000084719"/>
    <x v="0"/>
    <x v="14"/>
    <s v="3000049854"/>
    <d v="2013-12-05T00:00:00"/>
    <x v="4"/>
    <n v="2491.92"/>
    <n v="4983.84"/>
    <x v="0"/>
    <x v="1"/>
  </r>
  <r>
    <s v="110"/>
    <s v="00234898"/>
    <s v="PT9325516616"/>
    <x v="0"/>
    <s v="12139"/>
    <s v="0000018255"/>
    <x v="0"/>
    <x v="15"/>
    <s v="3000049981"/>
    <d v="2013-12-16T00:00:00"/>
    <x v="5"/>
    <n v="4520.96"/>
    <n v="9041.92"/>
    <x v="0"/>
    <x v="0"/>
  </r>
  <r>
    <s v="110"/>
    <s v="00234899"/>
    <s v="PT9325516619"/>
    <x v="0"/>
    <s v="12139"/>
    <s v="0000080198"/>
    <x v="0"/>
    <x v="16"/>
    <s v="3000049996"/>
    <d v="2013-12-16T00:00:00"/>
    <x v="5"/>
    <n v="23782.720000000001"/>
    <n v="23782.720000000001"/>
    <x v="0"/>
    <x v="0"/>
  </r>
  <r>
    <s v="110"/>
    <s v="00234900"/>
    <s v="PT9325516636"/>
    <x v="0"/>
    <s v="12139"/>
    <s v="0000054609"/>
    <x v="0"/>
    <x v="17"/>
    <s v="3000049988"/>
    <d v="2013-12-16T00:00:00"/>
    <x v="5"/>
    <n v="18828.07"/>
    <n v="18828.07"/>
    <x v="0"/>
    <x v="0"/>
  </r>
  <r>
    <s v="110"/>
    <s v="00234901"/>
    <s v="PT9325516638"/>
    <x v="0"/>
    <s v="12139"/>
    <s v="0000054618"/>
    <x v="0"/>
    <x v="18"/>
    <s v="3000049990"/>
    <d v="2013-12-16T00:00:00"/>
    <x v="5"/>
    <n v="206726.13"/>
    <n v="413469.5"/>
    <x v="0"/>
    <x v="0"/>
  </r>
  <r>
    <s v="110"/>
    <s v="00234901"/>
    <s v="PT9325516638"/>
    <x v="4"/>
    <s v="12139"/>
    <s v="0000054618"/>
    <x v="0"/>
    <x v="18"/>
    <s v="3000049990"/>
    <d v="2013-12-16T00:00:00"/>
    <x v="5"/>
    <n v="8.6199999999999992"/>
    <n v="206734.75"/>
    <x v="0"/>
    <x v="0"/>
  </r>
  <r>
    <s v="110"/>
    <s v="00234902"/>
    <s v="PT9325516640"/>
    <x v="0"/>
    <s v="12139"/>
    <s v="0000238021"/>
    <x v="0"/>
    <x v="19"/>
    <s v="3000049998"/>
    <d v="2013-12-16T00:00:00"/>
    <x v="5"/>
    <n v="76818.039999999994"/>
    <n v="153636.07999999999"/>
    <x v="0"/>
    <x v="0"/>
  </r>
  <r>
    <s v="110"/>
    <s v="00234903"/>
    <s v="PT9325516642"/>
    <x v="0"/>
    <s v="12139"/>
    <s v="0000054648"/>
    <x v="0"/>
    <x v="4"/>
    <s v="3000049994"/>
    <d v="2013-12-16T00:00:00"/>
    <x v="5"/>
    <n v="67507.009999999995"/>
    <n v="135014.01999999999"/>
    <x v="0"/>
    <x v="0"/>
  </r>
  <r>
    <s v="110"/>
    <s v="00234904"/>
    <s v="PT9325516643"/>
    <x v="0"/>
    <s v="12139"/>
    <s v="0000054638"/>
    <x v="0"/>
    <x v="20"/>
    <s v="3000049992"/>
    <d v="2013-12-16T00:00:00"/>
    <x v="5"/>
    <n v="87121.17"/>
    <n v="87121.17"/>
    <x v="0"/>
    <x v="0"/>
  </r>
  <r>
    <s v="110"/>
    <s v="00234905"/>
    <s v="PT9325516644"/>
    <x v="0"/>
    <s v="12139"/>
    <s v="0000054640"/>
    <x v="0"/>
    <x v="21"/>
    <s v="3000049993"/>
    <d v="2013-12-16T00:00:00"/>
    <x v="5"/>
    <n v="55766.61"/>
    <n v="55766.61"/>
    <x v="0"/>
    <x v="0"/>
  </r>
  <r>
    <s v="110"/>
    <s v="00234906"/>
    <s v="PT9325516645"/>
    <x v="0"/>
    <s v="12139"/>
    <s v="0000054592"/>
    <x v="0"/>
    <x v="22"/>
    <s v="3000049983"/>
    <d v="2013-12-16T00:00:00"/>
    <x v="5"/>
    <n v="14534.83"/>
    <n v="14534.83"/>
    <x v="0"/>
    <x v="0"/>
  </r>
  <r>
    <s v="110"/>
    <s v="00234907"/>
    <s v="PT9325516647"/>
    <x v="0"/>
    <s v="12139"/>
    <s v="0000054605"/>
    <x v="0"/>
    <x v="1"/>
    <s v="3000049987"/>
    <d v="2013-12-16T00:00:00"/>
    <x v="5"/>
    <n v="460352.45"/>
    <n v="1381057.35"/>
    <x v="0"/>
    <x v="0"/>
  </r>
  <r>
    <s v="110"/>
    <s v="00234908"/>
    <s v="PT9325516648"/>
    <x v="0"/>
    <s v="12139"/>
    <s v="0000080762"/>
    <x v="0"/>
    <x v="23"/>
    <s v="3000049997"/>
    <d v="2013-12-16T00:00:00"/>
    <x v="5"/>
    <n v="2198.5100000000002"/>
    <n v="4397.0200000000004"/>
    <x v="0"/>
    <x v="0"/>
  </r>
  <r>
    <s v="110"/>
    <s v="00234909"/>
    <s v="PT9325516649"/>
    <x v="0"/>
    <s v="12139"/>
    <s v="0000018229"/>
    <x v="0"/>
    <x v="24"/>
    <s v="3000049980"/>
    <d v="2013-12-16T00:00:00"/>
    <x v="5"/>
    <n v="1278.54"/>
    <n v="2557.08"/>
    <x v="0"/>
    <x v="0"/>
  </r>
  <r>
    <s v="110"/>
    <s v="00234910"/>
    <s v="PT9325516650"/>
    <x v="0"/>
    <s v="12139"/>
    <s v="0000054598"/>
    <x v="0"/>
    <x v="25"/>
    <s v="3000049985"/>
    <d v="2013-12-16T00:00:00"/>
    <x v="5"/>
    <n v="2011.99"/>
    <n v="2011.99"/>
    <x v="0"/>
    <x v="0"/>
  </r>
  <r>
    <s v="110"/>
    <s v="00234911"/>
    <s v="PT9325516651"/>
    <x v="0"/>
    <s v="12139"/>
    <s v="0000054595"/>
    <x v="0"/>
    <x v="26"/>
    <s v="3000049984"/>
    <d v="2013-12-16T00:00:00"/>
    <x v="5"/>
    <n v="4317.78"/>
    <n v="8635.56"/>
    <x v="0"/>
    <x v="0"/>
  </r>
  <r>
    <s v="110"/>
    <s v="00234912"/>
    <s v="PT9325516652"/>
    <x v="0"/>
    <s v="12139"/>
    <s v="0000054604"/>
    <x v="0"/>
    <x v="27"/>
    <s v="3000049986"/>
    <d v="2013-12-16T00:00:00"/>
    <x v="5"/>
    <n v="63317.1"/>
    <n v="126634.2"/>
    <x v="0"/>
    <x v="0"/>
  </r>
  <r>
    <s v="110"/>
    <s v="00234913"/>
    <s v="PT9325516655"/>
    <x v="0"/>
    <s v="12139"/>
    <s v="0000054587"/>
    <x v="0"/>
    <x v="7"/>
    <s v="3000049982"/>
    <d v="2013-12-16T00:00:00"/>
    <x v="5"/>
    <n v="151907.35"/>
    <n v="455739.3"/>
    <x v="0"/>
    <x v="0"/>
  </r>
  <r>
    <s v="110"/>
    <s v="00234913"/>
    <s v="PT9325516655"/>
    <x v="4"/>
    <s v="12139"/>
    <s v="0000054587"/>
    <x v="0"/>
    <x v="7"/>
    <s v="3000049982"/>
    <d v="2013-12-16T00:00:00"/>
    <x v="5"/>
    <n v="5.75"/>
    <n v="151913.1"/>
    <x v="0"/>
    <x v="0"/>
  </r>
  <r>
    <s v="110"/>
    <s v="00234914"/>
    <s v="PT9325516656"/>
    <x v="0"/>
    <s v="12139"/>
    <s v="0000054616"/>
    <x v="0"/>
    <x v="28"/>
    <s v="3000049989"/>
    <d v="2013-12-16T00:00:00"/>
    <x v="5"/>
    <n v="719480.39"/>
    <n v="2158466.4"/>
    <x v="0"/>
    <x v="0"/>
  </r>
  <r>
    <s v="110"/>
    <s v="00234914"/>
    <s v="PT9325516656"/>
    <x v="4"/>
    <s v="12139"/>
    <s v="0000054616"/>
    <x v="0"/>
    <x v="28"/>
    <s v="3000049989"/>
    <d v="2013-12-16T00:00:00"/>
    <x v="5"/>
    <n v="8.41"/>
    <n v="719488.8"/>
    <x v="0"/>
    <x v="0"/>
  </r>
  <r>
    <s v="110"/>
    <s v="00234915"/>
    <s v="PT9325516658"/>
    <x v="0"/>
    <s v="12139"/>
    <s v="0000054632"/>
    <x v="0"/>
    <x v="29"/>
    <s v="3000049991"/>
    <d v="2013-12-16T00:00:00"/>
    <x v="5"/>
    <n v="45315.24"/>
    <n v="90630.48"/>
    <x v="0"/>
    <x v="0"/>
  </r>
  <r>
    <s v="110"/>
    <s v="00234916"/>
    <s v="PT9325516660"/>
    <x v="0"/>
    <s v="12139"/>
    <s v="0000067422"/>
    <x v="0"/>
    <x v="30"/>
    <s v="3000049995"/>
    <d v="2013-12-16T00:00:00"/>
    <x v="5"/>
    <n v="12450.49"/>
    <n v="24900.98"/>
    <x v="0"/>
    <x v="0"/>
  </r>
  <r>
    <s v="110"/>
    <s v="00235132"/>
    <s v="PT9385516724"/>
    <x v="3"/>
    <s v="12139"/>
    <s v="0000064774"/>
    <x v="0"/>
    <x v="31"/>
    <s v="3000050020"/>
    <d v="2013-12-19T00:00:00"/>
    <x v="6"/>
    <n v="11382.61"/>
    <n v="34183.11"/>
    <x v="0"/>
    <x v="2"/>
  </r>
  <r>
    <s v="110"/>
    <s v="00235132"/>
    <s v="PT9385516724"/>
    <x v="5"/>
    <s v="12139"/>
    <s v="0000064774"/>
    <x v="0"/>
    <x v="31"/>
    <s v="3000050020"/>
    <d v="2013-12-19T00:00:00"/>
    <x v="6"/>
    <n v="11.76"/>
    <n v="11394.37"/>
    <x v="0"/>
    <x v="2"/>
  </r>
  <r>
    <s v="110"/>
    <s v="00235133"/>
    <s v="PT9385516725"/>
    <x v="2"/>
    <s v="12139"/>
    <s v="0000064774"/>
    <x v="0"/>
    <x v="31"/>
    <s v="3000050020"/>
    <d v="2013-12-19T00:00:00"/>
    <x v="6"/>
    <n v="11645.1"/>
    <n v="35489.31"/>
    <x v="0"/>
    <x v="1"/>
  </r>
  <r>
    <s v="110"/>
    <s v="00235133"/>
    <s v="PT9385516725"/>
    <x v="6"/>
    <s v="12139"/>
    <s v="0000064774"/>
    <x v="0"/>
    <x v="31"/>
    <s v="3000050020"/>
    <d v="2013-12-19T00:00:00"/>
    <x v="6"/>
    <n v="184.67"/>
    <n v="11829.77"/>
    <x v="0"/>
    <x v="1"/>
  </r>
  <r>
    <s v="110"/>
    <s v="00235708"/>
    <s v="PT9425516742"/>
    <x v="0"/>
    <s v="12139"/>
    <s v="0000054593"/>
    <x v="0"/>
    <x v="32"/>
    <s v="3000050118"/>
    <d v="2014-01-06T00:00:00"/>
    <x v="7"/>
    <n v="161242.99"/>
    <n v="322485.98"/>
    <x v="0"/>
    <x v="0"/>
  </r>
  <r>
    <s v="110"/>
    <s v="00235709"/>
    <s v="PT9425516747"/>
    <x v="0"/>
    <s v="12139"/>
    <s v="0000037020"/>
    <x v="0"/>
    <x v="33"/>
    <s v="3000050115"/>
    <d v="2014-01-06T00:00:00"/>
    <x v="7"/>
    <n v="359693.59"/>
    <n v="1079104.71"/>
    <x v="0"/>
    <x v="0"/>
  </r>
  <r>
    <s v="110"/>
    <s v="00235709"/>
    <s v="PT9425516747"/>
    <x v="4"/>
    <s v="12139"/>
    <s v="0000037020"/>
    <x v="0"/>
    <x v="33"/>
    <s v="3000050115"/>
    <d v="2014-01-06T00:00:00"/>
    <x v="7"/>
    <n v="7.98"/>
    <n v="359701.57"/>
    <x v="0"/>
    <x v="0"/>
  </r>
  <r>
    <s v="110"/>
    <s v="00235710"/>
    <s v="PT9425516750"/>
    <x v="0"/>
    <s v="12139"/>
    <s v="0000054601"/>
    <x v="0"/>
    <x v="34"/>
    <s v="3000050119"/>
    <d v="2014-01-06T00:00:00"/>
    <x v="7"/>
    <n v="641725.97"/>
    <n v="1925188.62"/>
    <x v="0"/>
    <x v="0"/>
  </r>
  <r>
    <s v="110"/>
    <s v="00235710"/>
    <s v="PT9425516750"/>
    <x v="4"/>
    <s v="12139"/>
    <s v="0000054601"/>
    <x v="0"/>
    <x v="34"/>
    <s v="3000050119"/>
    <d v="2014-01-06T00:00:00"/>
    <x v="7"/>
    <n v="3.57"/>
    <n v="641729.54"/>
    <x v="0"/>
    <x v="0"/>
  </r>
  <r>
    <s v="110"/>
    <s v="00235711"/>
    <s v="PT9425516757"/>
    <x v="0"/>
    <s v="12139"/>
    <s v="0000092205"/>
    <x v="0"/>
    <x v="35"/>
    <s v="3000050122"/>
    <d v="2014-01-06T00:00:00"/>
    <x v="7"/>
    <n v="1070.46"/>
    <n v="2140.92"/>
    <x v="0"/>
    <x v="0"/>
  </r>
  <r>
    <s v="110"/>
    <s v="00235712"/>
    <s v="PT9425516794"/>
    <x v="0"/>
    <s v="12139"/>
    <s v="0000054585"/>
    <x v="0"/>
    <x v="0"/>
    <s v="3000050117"/>
    <d v="2014-01-06T00:00:00"/>
    <x v="7"/>
    <n v="704053.25"/>
    <n v="2116323.1800000002"/>
    <x v="0"/>
    <x v="0"/>
  </r>
  <r>
    <s v="110"/>
    <s v="00235712"/>
    <s v="PT9425516794"/>
    <x v="4"/>
    <s v="12139"/>
    <s v="0000054585"/>
    <x v="0"/>
    <x v="0"/>
    <s v="3000050117"/>
    <d v="2014-01-06T00:00:00"/>
    <x v="7"/>
    <n v="1387.81"/>
    <n v="2116323.1800000002"/>
    <x v="0"/>
    <x v="0"/>
  </r>
  <r>
    <s v="110"/>
    <s v="00235713"/>
    <s v="PT9425516797"/>
    <x v="0"/>
    <s v="12139"/>
    <s v="0000018248"/>
    <x v="0"/>
    <x v="36"/>
    <s v="3000050113"/>
    <d v="2014-01-06T00:00:00"/>
    <x v="7"/>
    <n v="16986.39"/>
    <n v="51783.03"/>
    <x v="0"/>
    <x v="0"/>
  </r>
  <r>
    <s v="110"/>
    <s v="00235713"/>
    <s v="PT9425516797"/>
    <x v="4"/>
    <s v="12139"/>
    <s v="0000018248"/>
    <x v="0"/>
    <x v="36"/>
    <s v="3000050113"/>
    <d v="2014-01-06T00:00:00"/>
    <x v="7"/>
    <n v="274.62"/>
    <n v="34522.019999999997"/>
    <x v="0"/>
    <x v="0"/>
  </r>
  <r>
    <s v="110"/>
    <s v="00235714"/>
    <s v="PT9425516799"/>
    <x v="0"/>
    <s v="12139"/>
    <s v="0000179629"/>
    <x v="0"/>
    <x v="37"/>
    <s v="3000050124"/>
    <d v="2014-01-06T00:00:00"/>
    <x v="7"/>
    <n v="818.18"/>
    <n v="14015.19"/>
    <x v="0"/>
    <x v="0"/>
  </r>
  <r>
    <s v="110"/>
    <s v="00235714"/>
    <s v="PT9425516799"/>
    <x v="4"/>
    <s v="12139"/>
    <s v="0000179629"/>
    <x v="0"/>
    <x v="37"/>
    <s v="3000050124"/>
    <d v="2014-01-06T00:00:00"/>
    <x v="7"/>
    <n v="164.03"/>
    <n v="9343.4599999999991"/>
    <x v="0"/>
    <x v="0"/>
  </r>
  <r>
    <s v="110"/>
    <s v="00235714"/>
    <s v="PT9425516799"/>
    <x v="1"/>
    <s v="12139"/>
    <s v="0000179629"/>
    <x v="0"/>
    <x v="37"/>
    <s v="3000050124"/>
    <d v="2014-01-06T00:00:00"/>
    <x v="7"/>
    <n v="3689.52"/>
    <n v="4671.7299999999996"/>
    <x v="0"/>
    <x v="0"/>
  </r>
  <r>
    <s v="110"/>
    <s v="00235715"/>
    <s v="PT9425516802"/>
    <x v="0"/>
    <s v="12139"/>
    <s v="0000026510"/>
    <x v="0"/>
    <x v="13"/>
    <s v="3000050114"/>
    <d v="2014-01-06T00:00:00"/>
    <x v="7"/>
    <n v="4208.24"/>
    <n v="8416.48"/>
    <x v="0"/>
    <x v="0"/>
  </r>
  <r>
    <s v="110"/>
    <s v="00235716"/>
    <s v="PT9425516803"/>
    <x v="0"/>
    <s v="12139"/>
    <s v="0000084719"/>
    <x v="0"/>
    <x v="14"/>
    <s v="3000050121"/>
    <d v="2014-01-06T00:00:00"/>
    <x v="7"/>
    <n v="2441.08"/>
    <n v="4882.16"/>
    <x v="0"/>
    <x v="0"/>
  </r>
  <r>
    <s v="110"/>
    <s v="00235717"/>
    <s v="PT9425516805"/>
    <x v="0"/>
    <s v="12139"/>
    <s v="0000048346"/>
    <x v="0"/>
    <x v="38"/>
    <s v="3000050116"/>
    <d v="2014-01-06T00:00:00"/>
    <x v="7"/>
    <n v="76140.7"/>
    <n v="228422.1"/>
    <x v="0"/>
    <x v="0"/>
  </r>
  <r>
    <s v="110"/>
    <s v="00235755"/>
    <s v="PT9426516874"/>
    <x v="0"/>
    <s v="12139"/>
    <s v="0000064774"/>
    <x v="0"/>
    <x v="31"/>
    <s v="3000050120"/>
    <d v="2014-01-06T00:00:00"/>
    <x v="7"/>
    <n v="12132.04"/>
    <n v="37476.69"/>
    <x v="0"/>
    <x v="0"/>
  </r>
  <r>
    <s v="110"/>
    <s v="00235755"/>
    <s v="PT9426516874"/>
    <x v="4"/>
    <s v="12139"/>
    <s v="0000064774"/>
    <x v="0"/>
    <x v="31"/>
    <s v="3000050120"/>
    <d v="2014-01-06T00:00:00"/>
    <x v="7"/>
    <n v="360.19"/>
    <n v="24984.46"/>
    <x v="0"/>
    <x v="0"/>
  </r>
  <r>
    <s v="110"/>
    <s v="00235777"/>
    <s v="PT9445516921"/>
    <x v="0"/>
    <s v="12139"/>
    <s v="0000054612"/>
    <x v="0"/>
    <x v="12"/>
    <s v="3000050132"/>
    <d v="2014-01-07T00:00:00"/>
    <x v="8"/>
    <n v="121887.87"/>
    <n v="365663.61"/>
    <x v="0"/>
    <x v="0"/>
  </r>
  <r>
    <s v="110"/>
    <s v="00235778"/>
    <s v="PT9445516923"/>
    <x v="0"/>
    <s v="12139"/>
    <s v="0000054619"/>
    <x v="0"/>
    <x v="39"/>
    <s v="3000050133"/>
    <d v="2014-01-07T00:00:00"/>
    <x v="8"/>
    <n v="302003.34000000003"/>
    <n v="906067.62"/>
    <x v="0"/>
    <x v="0"/>
  </r>
  <r>
    <s v="110"/>
    <s v="00235778"/>
    <s v="PT9445516923"/>
    <x v="4"/>
    <s v="12139"/>
    <s v="0000054619"/>
    <x v="0"/>
    <x v="39"/>
    <s v="3000050133"/>
    <d v="2014-01-07T00:00:00"/>
    <x v="8"/>
    <n v="19.2"/>
    <n v="302022.53999999998"/>
    <x v="0"/>
    <x v="0"/>
  </r>
  <r>
    <s v="110"/>
    <s v="00235779"/>
    <s v="PT9445516925"/>
    <x v="0"/>
    <s v="12139"/>
    <s v="0000064208"/>
    <x v="0"/>
    <x v="40"/>
    <s v="3000050135"/>
    <d v="2014-01-07T00:00:00"/>
    <x v="8"/>
    <n v="2217.02"/>
    <n v="4434.04"/>
    <x v="0"/>
    <x v="0"/>
  </r>
  <r>
    <s v="110"/>
    <s v="00235780"/>
    <s v="PT9445516927"/>
    <x v="0"/>
    <s v="12139"/>
    <s v="0000067424"/>
    <x v="0"/>
    <x v="8"/>
    <s v="3000050137"/>
    <d v="2014-01-07T00:00:00"/>
    <x v="8"/>
    <n v="53738.06"/>
    <n v="167986.56"/>
    <x v="0"/>
    <x v="0"/>
  </r>
  <r>
    <s v="110"/>
    <s v="00235780"/>
    <s v="PT9445516927"/>
    <x v="4"/>
    <s v="12139"/>
    <s v="0000067424"/>
    <x v="0"/>
    <x v="8"/>
    <s v="3000050137"/>
    <d v="2014-01-07T00:00:00"/>
    <x v="8"/>
    <n v="2187.67"/>
    <n v="111991.03999999999"/>
    <x v="0"/>
    <x v="0"/>
  </r>
  <r>
    <s v="110"/>
    <s v="00235780"/>
    <s v="PT9445516927"/>
    <x v="1"/>
    <s v="12139"/>
    <s v="0000067424"/>
    <x v="0"/>
    <x v="8"/>
    <s v="3000050137"/>
    <d v="2014-01-07T00:00:00"/>
    <x v="8"/>
    <n v="69.790000000000006"/>
    <n v="55995.519999999997"/>
    <x v="0"/>
    <x v="0"/>
  </r>
  <r>
    <s v="110"/>
    <s v="00235781"/>
    <s v="PT9445516929"/>
    <x v="0"/>
    <s v="12139"/>
    <s v="0000054642"/>
    <x v="0"/>
    <x v="41"/>
    <s v="3000050134"/>
    <d v="2014-01-07T00:00:00"/>
    <x v="8"/>
    <n v="996858.81"/>
    <n v="2991794.7"/>
    <x v="0"/>
    <x v="0"/>
  </r>
  <r>
    <s v="110"/>
    <s v="00235781"/>
    <s v="PT9445516929"/>
    <x v="4"/>
    <s v="12139"/>
    <s v="0000054642"/>
    <x v="0"/>
    <x v="41"/>
    <s v="3000050134"/>
    <d v="2014-01-07T00:00:00"/>
    <x v="8"/>
    <n v="406.09"/>
    <n v="997264.9"/>
    <x v="0"/>
    <x v="0"/>
  </r>
  <r>
    <s v="110"/>
    <s v="00235718"/>
    <s v="PT9425516806"/>
    <x v="0"/>
    <s v="12139"/>
    <s v="0000018236"/>
    <x v="0"/>
    <x v="42"/>
    <s v="3000050144"/>
    <d v="2014-01-08T00:00:00"/>
    <x v="9"/>
    <n v="4902.57"/>
    <n v="9806.92"/>
    <x v="0"/>
    <x v="0"/>
  </r>
  <r>
    <s v="110"/>
    <s v="00235718"/>
    <s v="PT9425516806"/>
    <x v="4"/>
    <s v="12139"/>
    <s v="0000018236"/>
    <x v="0"/>
    <x v="42"/>
    <s v="3000050144"/>
    <d v="2014-01-08T00:00:00"/>
    <x v="9"/>
    <n v="0.89"/>
    <n v="4903.46"/>
    <x v="0"/>
    <x v="0"/>
  </r>
  <r>
    <s v="110"/>
    <s v="00235719"/>
    <s v="PT9425516808"/>
    <x v="0"/>
    <s v="12139"/>
    <s v="0000046395"/>
    <x v="0"/>
    <x v="43"/>
    <s v="3000050148"/>
    <d v="2014-01-08T00:00:00"/>
    <x v="9"/>
    <n v="299.98"/>
    <n v="599.96"/>
    <x v="0"/>
    <x v="0"/>
  </r>
  <r>
    <s v="110"/>
    <s v="00236145"/>
    <s v="PT9465517035"/>
    <x v="0"/>
    <s v="12139"/>
    <s v="0000054620"/>
    <x v="0"/>
    <x v="44"/>
    <s v="3000050188"/>
    <d v="2014-01-15T00:00:00"/>
    <x v="10"/>
    <n v="209669.93"/>
    <n v="629009.79"/>
    <x v="0"/>
    <x v="0"/>
  </r>
  <r>
    <s v="110"/>
    <s v="00236146"/>
    <s v="PT9465517037"/>
    <x v="0"/>
    <s v="12139"/>
    <s v="0000105601"/>
    <x v="0"/>
    <x v="45"/>
    <s v="3000050189"/>
    <d v="2014-01-15T00:00:00"/>
    <x v="10"/>
    <n v="7979.88"/>
    <n v="15959.76"/>
    <x v="0"/>
    <x v="0"/>
  </r>
  <r>
    <s v="224"/>
    <s v="00001934"/>
    <s v="PT9465517038"/>
    <x v="3"/>
    <s v="12139"/>
    <s v="0000054608"/>
    <x v="0"/>
    <x v="2"/>
    <s v="3000303399"/>
    <d v="2014-01-15T00:00:00"/>
    <x v="10"/>
    <n v="130.88999999999999"/>
    <n v="130.88999999999999"/>
    <x v="0"/>
    <x v="2"/>
  </r>
  <r>
    <s v="110"/>
    <s v="00235720"/>
    <s v="PT9425516809"/>
    <x v="0"/>
    <s v="12139"/>
    <s v="0000018249"/>
    <x v="0"/>
    <x v="46"/>
    <s v="3000050254"/>
    <d v="2014-01-21T00:00:00"/>
    <x v="11"/>
    <n v="24729.31"/>
    <n v="74187.929999999993"/>
    <x v="0"/>
    <x v="0"/>
  </r>
  <r>
    <s v="110"/>
    <s v="00236927"/>
    <s v="PT9605517638"/>
    <x v="0"/>
    <s v="12139"/>
    <s v="0000054586"/>
    <x v="0"/>
    <x v="47"/>
    <s v="3000050359"/>
    <d v="2014-02-04T00:00:00"/>
    <x v="12"/>
    <n v="20387.73"/>
    <n v="20387.73"/>
    <x v="0"/>
    <x v="0"/>
  </r>
  <r>
    <s v="110"/>
    <s v="00237168"/>
    <s v="PT9645517695"/>
    <x v="0"/>
    <s v="12139"/>
    <s v="0000054622"/>
    <x v="0"/>
    <x v="48"/>
    <s v="3000050383"/>
    <d v="2014-02-06T00:00:00"/>
    <x v="13"/>
    <n v="88766.57"/>
    <n v="266299.71000000002"/>
    <x v="0"/>
    <x v="0"/>
  </r>
  <r>
    <s v="110"/>
    <s v="00237169"/>
    <s v="PT9645517697"/>
    <x v="0"/>
    <s v="12139"/>
    <s v="0000031105"/>
    <x v="0"/>
    <x v="6"/>
    <s v="3000050382"/>
    <d v="2014-02-06T00:00:00"/>
    <x v="13"/>
    <n v="25114.89"/>
    <n v="90462.75"/>
    <x v="0"/>
    <x v="0"/>
  </r>
  <r>
    <s v="110"/>
    <s v="00237169"/>
    <s v="PT9645517697"/>
    <x v="4"/>
    <s v="12139"/>
    <s v="0000031105"/>
    <x v="0"/>
    <x v="6"/>
    <s v="3000050382"/>
    <d v="2014-02-06T00:00:00"/>
    <x v="13"/>
    <n v="2005.23"/>
    <n v="60308.5"/>
    <x v="0"/>
    <x v="0"/>
  </r>
  <r>
    <s v="110"/>
    <s v="00237169"/>
    <s v="PT9645517697"/>
    <x v="1"/>
    <s v="12139"/>
    <s v="0000031105"/>
    <x v="0"/>
    <x v="6"/>
    <s v="3000050382"/>
    <d v="2014-02-06T00:00:00"/>
    <x v="13"/>
    <n v="3034.13"/>
    <n v="30154.25"/>
    <x v="0"/>
    <x v="0"/>
  </r>
  <r>
    <s v="110"/>
    <s v="00237288"/>
    <s v="PT9665517746"/>
    <x v="0"/>
    <s v="12139"/>
    <s v="0000054641"/>
    <x v="0"/>
    <x v="3"/>
    <s v="3000050402"/>
    <d v="2014-02-10T00:00:00"/>
    <x v="14"/>
    <n v="452050.39"/>
    <n v="1378091.73"/>
    <x v="0"/>
    <x v="0"/>
  </r>
  <r>
    <s v="110"/>
    <s v="00237288"/>
    <s v="PT9665517746"/>
    <x v="4"/>
    <s v="12139"/>
    <s v="0000054641"/>
    <x v="0"/>
    <x v="3"/>
    <s v="3000050402"/>
    <d v="2014-02-10T00:00:00"/>
    <x v="14"/>
    <n v="16.7"/>
    <n v="459363.91"/>
    <x v="0"/>
    <x v="0"/>
  </r>
  <r>
    <s v="110"/>
    <s v="00237288"/>
    <s v="PT9665517746"/>
    <x v="1"/>
    <s v="12139"/>
    <s v="0000054641"/>
    <x v="0"/>
    <x v="3"/>
    <s v="3000050402"/>
    <d v="2014-02-10T00:00:00"/>
    <x v="14"/>
    <n v="7296.82"/>
    <n v="459363.91"/>
    <x v="0"/>
    <x v="0"/>
  </r>
  <r>
    <s v="110"/>
    <s v="00237397"/>
    <s v="PT9705517834"/>
    <x v="0"/>
    <s v="12139"/>
    <s v="0000018222"/>
    <x v="0"/>
    <x v="49"/>
    <s v="3000050415"/>
    <d v="2014-02-12T00:00:00"/>
    <x v="15"/>
    <n v="7224.42"/>
    <n v="14448.84"/>
    <x v="0"/>
    <x v="0"/>
  </r>
  <r>
    <s v="110"/>
    <s v="00237398"/>
    <s v="PT9705517835"/>
    <x v="0"/>
    <s v="12139"/>
    <s v="0000018214"/>
    <x v="0"/>
    <x v="50"/>
    <s v="3000050414"/>
    <d v="2014-02-12T00:00:00"/>
    <x v="15"/>
    <n v="148618.34"/>
    <n v="446058.3"/>
    <x v="0"/>
    <x v="0"/>
  </r>
  <r>
    <s v="110"/>
    <s v="00237398"/>
    <s v="PT9705517835"/>
    <x v="4"/>
    <s v="12139"/>
    <s v="0000018214"/>
    <x v="0"/>
    <x v="50"/>
    <s v="3000050414"/>
    <d v="2014-02-12T00:00:00"/>
    <x v="15"/>
    <n v="67.760000000000005"/>
    <n v="148686.1"/>
    <x v="0"/>
    <x v="0"/>
  </r>
  <r>
    <s v="110"/>
    <s v="00237852"/>
    <s v="PT9845518097"/>
    <x v="0"/>
    <s v="12139"/>
    <s v="0000054615"/>
    <x v="0"/>
    <x v="51"/>
    <s v="3000050524"/>
    <d v="2014-02-25T00:00:00"/>
    <x v="16"/>
    <n v="8531"/>
    <n v="8531"/>
    <x v="0"/>
    <x v="0"/>
  </r>
  <r>
    <s v="110"/>
    <s v="00238376"/>
    <s v="PT9925518204"/>
    <x v="0"/>
    <s v="12139"/>
    <s v="0000147584"/>
    <x v="0"/>
    <x v="52"/>
    <s v="3000050622"/>
    <d v="2014-03-05T00:00:00"/>
    <x v="17"/>
    <n v="107.48"/>
    <n v="214.96"/>
    <x v="0"/>
    <x v="0"/>
  </r>
  <r>
    <s v="110"/>
    <s v="00238377"/>
    <s v="PT9925518237"/>
    <x v="0"/>
    <s v="12139"/>
    <s v="0000034601"/>
    <x v="0"/>
    <x v="53"/>
    <s v="3000050618"/>
    <d v="2014-03-05T00:00:00"/>
    <x v="17"/>
    <n v="5700.54"/>
    <n v="11401.08"/>
    <x v="0"/>
    <x v="0"/>
  </r>
  <r>
    <s v="110"/>
    <s v="00238378"/>
    <s v="PT9925518238"/>
    <x v="0"/>
    <s v="12139"/>
    <s v="0000034623"/>
    <x v="0"/>
    <x v="54"/>
    <s v="3000050619"/>
    <d v="2014-03-05T00:00:00"/>
    <x v="17"/>
    <n v="4238.9399999999996"/>
    <n v="8477.8799999999992"/>
    <x v="0"/>
    <x v="0"/>
  </r>
  <r>
    <s v="110"/>
    <s v="00238717"/>
    <s v="PT9985518360"/>
    <x v="0"/>
    <s v="12139"/>
    <s v="0000054645"/>
    <x v="0"/>
    <x v="55"/>
    <s v="3000050685"/>
    <d v="2014-03-12T00:00:00"/>
    <x v="18"/>
    <n v="45809.08"/>
    <n v="54970.9"/>
    <x v="0"/>
    <x v="0"/>
  </r>
  <r>
    <s v="110"/>
    <s v="00238379"/>
    <s v="PT9925518240"/>
    <x v="0"/>
    <s v="12139"/>
    <s v="0000018237"/>
    <x v="0"/>
    <x v="56"/>
    <s v="3000050714"/>
    <d v="2014-03-19T00:00:00"/>
    <x v="19"/>
    <n v="1731.57"/>
    <n v="3472.08"/>
    <x v="0"/>
    <x v="0"/>
  </r>
  <r>
    <s v="110"/>
    <s v="00238379"/>
    <s v="PT9925518240"/>
    <x v="4"/>
    <s v="12139"/>
    <s v="0000018237"/>
    <x v="0"/>
    <x v="56"/>
    <s v="3000050714"/>
    <d v="2014-03-19T00:00:00"/>
    <x v="19"/>
    <n v="4.47"/>
    <n v="1736.04"/>
    <x v="0"/>
    <x v="0"/>
  </r>
  <r>
    <s v="110"/>
    <s v="00239967"/>
    <s v="PT10045518435"/>
    <x v="0"/>
    <s v="12139"/>
    <s v="0000053120"/>
    <x v="0"/>
    <x v="57"/>
    <s v="3000050983"/>
    <d v="2014-04-08T00:00:00"/>
    <x v="20"/>
    <n v="13376.84"/>
    <n v="26753.68"/>
    <x v="0"/>
    <x v="0"/>
  </r>
  <r>
    <s v="110"/>
    <s v="00240538"/>
    <s v="PT10085518535"/>
    <x v="2"/>
    <s v="12139"/>
    <s v="0000067034"/>
    <x v="0"/>
    <x v="58"/>
    <s v="3000051061"/>
    <d v="2014-04-21T00:00:00"/>
    <x v="21"/>
    <n v="5560.83"/>
    <n v="11810.76"/>
    <x v="0"/>
    <x v="1"/>
  </r>
  <r>
    <s v="110"/>
    <s v="00240539"/>
    <s v="PT10085518539"/>
    <x v="0"/>
    <s v="12139"/>
    <s v="0000054646"/>
    <x v="0"/>
    <x v="59"/>
    <s v="3000051060"/>
    <d v="2014-04-21T00:00:00"/>
    <x v="21"/>
    <n v="36691.980000000003"/>
    <n v="88794.6"/>
    <x v="0"/>
    <x v="0"/>
  </r>
  <r>
    <s v="110"/>
    <s v="00241575"/>
    <s v="PT10165518774"/>
    <x v="0"/>
    <s v="12139"/>
    <s v="0000106382"/>
    <x v="0"/>
    <x v="60"/>
    <s v="3000051246"/>
    <d v="2014-05-13T00:00:00"/>
    <x v="22"/>
    <n v="2795.21"/>
    <n v="5590.42"/>
    <x v="0"/>
    <x v="0"/>
  </r>
  <r>
    <s v="110"/>
    <s v="00241576"/>
    <s v="PT10165518814"/>
    <x v="0"/>
    <s v="12139"/>
    <s v="0000018254"/>
    <x v="0"/>
    <x v="61"/>
    <s v="3000051244"/>
    <d v="2014-05-13T00:00:00"/>
    <x v="22"/>
    <n v="4570.46"/>
    <n v="9140.92"/>
    <x v="0"/>
    <x v="0"/>
  </r>
  <r>
    <s v="110"/>
    <s v="00241577"/>
    <s v="PT10165518826"/>
    <x v="0"/>
    <s v="12139"/>
    <s v="0000054625"/>
    <x v="0"/>
    <x v="62"/>
    <s v="3000051245"/>
    <d v="2014-05-13T00:00:00"/>
    <x v="22"/>
    <n v="272517.90999999997"/>
    <n v="545035.81999999995"/>
    <x v="0"/>
    <x v="0"/>
  </r>
  <r>
    <s v="110"/>
    <s v="00241859"/>
    <s v="PT10205518867"/>
    <x v="0"/>
    <s v="12139"/>
    <s v="0000040327"/>
    <x v="0"/>
    <x v="63"/>
    <s v="3000051306"/>
    <d v="2014-05-20T00:00:00"/>
    <x v="23"/>
    <n v="1380.26"/>
    <n v="2760.52"/>
    <x v="0"/>
    <x v="0"/>
  </r>
  <r>
    <s v="110"/>
    <s v="00241860"/>
    <s v="PT10205518875"/>
    <x v="7"/>
    <s v="12139"/>
    <s v="0000018236"/>
    <x v="0"/>
    <x v="42"/>
    <s v="3000051303"/>
    <d v="2014-05-20T00:00:00"/>
    <x v="23"/>
    <n v="3975.21"/>
    <n v="13158.99"/>
    <x v="0"/>
    <x v="3"/>
  </r>
  <r>
    <s v="110"/>
    <s v="00241860"/>
    <s v="PT10205518875"/>
    <x v="8"/>
    <s v="12139"/>
    <s v="0000018236"/>
    <x v="0"/>
    <x v="42"/>
    <s v="3000051303"/>
    <d v="2014-05-20T00:00:00"/>
    <x v="23"/>
    <n v="12.36"/>
    <n v="4386.33"/>
    <x v="0"/>
    <x v="3"/>
  </r>
  <r>
    <s v="110"/>
    <s v="00245815"/>
    <s v="PT10686519853"/>
    <x v="0"/>
    <s v="12139"/>
    <s v="0000054583"/>
    <x v="0"/>
    <x v="64"/>
    <s v="3000052040"/>
    <d v="2014-08-20T00:00:00"/>
    <x v="24"/>
    <n v="814.8"/>
    <n v="814.8"/>
    <x v="0"/>
    <x v="0"/>
  </r>
  <r>
    <s v="110"/>
    <s v="00247819"/>
    <s v="PT10866520133"/>
    <x v="0"/>
    <s v="12139"/>
    <s v="0000054639"/>
    <x v="0"/>
    <x v="65"/>
    <s v="3000052355"/>
    <d v="2014-10-07T00:00:00"/>
    <x v="25"/>
    <n v="1055.98"/>
    <n v="2111.96"/>
    <x v="1"/>
    <x v="0"/>
  </r>
  <r>
    <s v="110"/>
    <s v="00247851"/>
    <s v="CASE610247775035"/>
    <x v="9"/>
    <s v="12139"/>
    <s v="0000273703"/>
    <x v="0"/>
    <x v="66"/>
    <s v="3000052363"/>
    <d v="2014-10-08T00:00:00"/>
    <x v="26"/>
    <n v="3833132.58"/>
    <n v="11499397.74"/>
    <x v="1"/>
    <x v="4"/>
  </r>
  <r>
    <s v="110"/>
    <s v="00248198"/>
    <s v="PT10886520404"/>
    <x v="9"/>
    <s v="12139"/>
    <s v="0000054641"/>
    <x v="0"/>
    <x v="3"/>
    <s v="3000052410"/>
    <d v="2014-10-15T00:00:00"/>
    <x v="27"/>
    <n v="3391.54"/>
    <n v="12850.75"/>
    <x v="1"/>
    <x v="4"/>
  </r>
  <r>
    <s v="110"/>
    <s v="00248198"/>
    <s v="PT10886520404"/>
    <x v="10"/>
    <s v="12139"/>
    <s v="0000054641"/>
    <x v="0"/>
    <x v="3"/>
    <s v="3000052410"/>
    <d v="2014-10-15T00:00:00"/>
    <x v="27"/>
    <n v="9459.2099999999991"/>
    <n v="12850.75"/>
    <x v="1"/>
    <x v="4"/>
  </r>
  <r>
    <s v="110"/>
    <s v="00248199"/>
    <s v="PT10886520405"/>
    <x v="10"/>
    <s v="12139"/>
    <s v="0000031105"/>
    <x v="0"/>
    <x v="6"/>
    <s v="3000052409"/>
    <d v="2014-10-15T00:00:00"/>
    <x v="27"/>
    <n v="2980.56"/>
    <n v="2980.56"/>
    <x v="1"/>
    <x v="4"/>
  </r>
  <r>
    <s v="224"/>
    <s v="00002042"/>
    <s v="PT10886520394"/>
    <x v="9"/>
    <s v="12139"/>
    <s v="0000054585"/>
    <x v="0"/>
    <x v="0"/>
    <s v="3000306916"/>
    <d v="2014-10-15T00:00:00"/>
    <x v="27"/>
    <n v="544.82000000000005"/>
    <n v="544.82000000000005"/>
    <x v="1"/>
    <x v="4"/>
  </r>
  <r>
    <s v="224"/>
    <s v="00002043"/>
    <s v="PT10886520395"/>
    <x v="9"/>
    <s v="12139"/>
    <s v="0000054605"/>
    <x v="0"/>
    <x v="1"/>
    <s v="3000306917"/>
    <d v="2014-10-15T00:00:00"/>
    <x v="27"/>
    <n v="0"/>
    <n v="5932.78"/>
    <x v="1"/>
    <x v="4"/>
  </r>
  <r>
    <s v="224"/>
    <s v="00002044"/>
    <s v="PT10886520397"/>
    <x v="9"/>
    <s v="12139"/>
    <s v="0000031105"/>
    <x v="0"/>
    <x v="6"/>
    <s v="3000306913"/>
    <d v="2014-10-15T00:00:00"/>
    <x v="27"/>
    <n v="45.72"/>
    <n v="45.72"/>
    <x v="1"/>
    <x v="4"/>
  </r>
  <r>
    <s v="224"/>
    <s v="00002045"/>
    <s v="PT10886520398"/>
    <x v="9"/>
    <s v="12139"/>
    <s v="0000054608"/>
    <x v="0"/>
    <x v="2"/>
    <s v="3000306918"/>
    <d v="2014-10-15T00:00:00"/>
    <x v="27"/>
    <n v="586"/>
    <n v="586"/>
    <x v="1"/>
    <x v="4"/>
  </r>
  <r>
    <s v="224"/>
    <s v="00002046"/>
    <s v="PT10886520399"/>
    <x v="9"/>
    <s v="12139"/>
    <s v="0000054620"/>
    <x v="0"/>
    <x v="44"/>
    <s v="3000306919"/>
    <d v="2014-10-15T00:00:00"/>
    <x v="27"/>
    <n v="391.01"/>
    <n v="391.01"/>
    <x v="1"/>
    <x v="4"/>
  </r>
  <r>
    <s v="224"/>
    <s v="00002047"/>
    <s v="PT10886520400"/>
    <x v="9"/>
    <s v="12139"/>
    <s v="0000054648"/>
    <x v="0"/>
    <x v="4"/>
    <s v="3000306921"/>
    <d v="2014-10-15T00:00:00"/>
    <x v="27"/>
    <n v="1793.37"/>
    <n v="1793.37"/>
    <x v="1"/>
    <x v="4"/>
  </r>
  <r>
    <s v="224"/>
    <s v="00002048"/>
    <s v="PT10886520412"/>
    <x v="9"/>
    <s v="12139"/>
    <s v="0000054641"/>
    <x v="0"/>
    <x v="3"/>
    <s v="3000306920"/>
    <d v="2014-10-15T00:00:00"/>
    <x v="27"/>
    <n v="141.71"/>
    <n v="141.71"/>
    <x v="1"/>
    <x v="4"/>
  </r>
  <r>
    <s v="224"/>
    <s v="00002049"/>
    <s v="PT10946520492"/>
    <x v="9"/>
    <s v="12139"/>
    <s v="0000054605"/>
    <x v="0"/>
    <x v="1"/>
    <s v="3000307038"/>
    <d v="2014-10-23T00:00:00"/>
    <x v="28"/>
    <n v="2384.27"/>
    <n v="2384.27"/>
    <x v="1"/>
    <x v="4"/>
  </r>
  <r>
    <s v="110"/>
    <s v="00249417"/>
    <s v="PT11106520879"/>
    <x v="9"/>
    <s v="12139"/>
    <s v="0000067424"/>
    <x v="0"/>
    <x v="8"/>
    <s v="3000052694"/>
    <d v="2014-11-12T00:00:00"/>
    <x v="29"/>
    <n v="3736.45"/>
    <n v="11209.35"/>
    <x v="1"/>
    <x v="4"/>
  </r>
  <r>
    <s v="110"/>
    <s v="00249706"/>
    <s v="PT11206521332"/>
    <x v="9"/>
    <s v="12139"/>
    <s v="0000054583"/>
    <x v="0"/>
    <x v="64"/>
    <s v="3000052719"/>
    <d v="2014-11-14T00:00:00"/>
    <x v="30"/>
    <n v="795.01"/>
    <n v="795.01"/>
    <x v="1"/>
    <x v="4"/>
  </r>
  <r>
    <s v="110"/>
    <s v="00249707"/>
    <s v="PT11206521337"/>
    <x v="9"/>
    <s v="12139"/>
    <s v="0000080198"/>
    <x v="0"/>
    <x v="16"/>
    <s v="3000052728"/>
    <d v="2014-11-14T00:00:00"/>
    <x v="30"/>
    <n v="23799.24"/>
    <n v="23799.24"/>
    <x v="1"/>
    <x v="4"/>
  </r>
  <r>
    <s v="110"/>
    <s v="00249708"/>
    <s v="PT11206521338"/>
    <x v="9"/>
    <s v="12139"/>
    <s v="0000054620"/>
    <x v="0"/>
    <x v="44"/>
    <s v="3000052724"/>
    <d v="2014-11-14T00:00:00"/>
    <x v="30"/>
    <n v="212338.4"/>
    <n v="637015.19999999995"/>
    <x v="1"/>
    <x v="4"/>
  </r>
  <r>
    <s v="110"/>
    <s v="00249709"/>
    <s v="PT11206521339"/>
    <x v="9"/>
    <s v="12139"/>
    <s v="0000054640"/>
    <x v="0"/>
    <x v="21"/>
    <s v="3000052725"/>
    <d v="2014-11-14T00:00:00"/>
    <x v="30"/>
    <n v="55517.48"/>
    <n v="55517.48"/>
    <x v="1"/>
    <x v="4"/>
  </r>
  <r>
    <s v="110"/>
    <s v="00249710"/>
    <s v="PT11206521340"/>
    <x v="9"/>
    <s v="12139"/>
    <s v="0000054648"/>
    <x v="0"/>
    <x v="4"/>
    <s v="3000052726"/>
    <d v="2014-11-14T00:00:00"/>
    <x v="30"/>
    <n v="66922.95"/>
    <n v="133845.9"/>
    <x v="1"/>
    <x v="4"/>
  </r>
  <r>
    <s v="110"/>
    <s v="00249711"/>
    <s v="PT11206521352"/>
    <x v="9"/>
    <s v="12139"/>
    <s v="0000054601"/>
    <x v="0"/>
    <x v="34"/>
    <s v="3000052722"/>
    <d v="2014-11-14T00:00:00"/>
    <x v="30"/>
    <n v="681459.4"/>
    <n v="2044389.3"/>
    <x v="1"/>
    <x v="4"/>
  </r>
  <r>
    <s v="110"/>
    <s v="00249711"/>
    <s v="PT11206521352"/>
    <x v="11"/>
    <s v="12139"/>
    <s v="0000054601"/>
    <x v="0"/>
    <x v="34"/>
    <s v="3000052722"/>
    <d v="2014-11-14T00:00:00"/>
    <x v="30"/>
    <n v="3.7"/>
    <n v="681463.1"/>
    <x v="1"/>
    <x v="4"/>
  </r>
  <r>
    <s v="110"/>
    <s v="00249712"/>
    <s v="PT11206521373"/>
    <x v="9"/>
    <s v="12139"/>
    <s v="0000031105"/>
    <x v="0"/>
    <x v="6"/>
    <s v="3000052718"/>
    <d v="2014-11-14T00:00:00"/>
    <x v="30"/>
    <n v="27968.06"/>
    <n v="98146.68"/>
    <x v="1"/>
    <x v="4"/>
  </r>
  <r>
    <s v="110"/>
    <s v="00249712"/>
    <s v="PT11206521373"/>
    <x v="11"/>
    <s v="12139"/>
    <s v="0000031105"/>
    <x v="0"/>
    <x v="6"/>
    <s v="3000052718"/>
    <d v="2014-11-14T00:00:00"/>
    <x v="30"/>
    <n v="1472.37"/>
    <n v="65431.12"/>
    <x v="1"/>
    <x v="4"/>
  </r>
  <r>
    <s v="110"/>
    <s v="00249712"/>
    <s v="PT11206521373"/>
    <x v="10"/>
    <s v="12139"/>
    <s v="0000031105"/>
    <x v="0"/>
    <x v="6"/>
    <s v="3000052718"/>
    <d v="2014-11-14T00:00:00"/>
    <x v="30"/>
    <n v="3275.13"/>
    <n v="32715.56"/>
    <x v="1"/>
    <x v="4"/>
  </r>
  <r>
    <s v="110"/>
    <s v="00249713"/>
    <s v="PT11206521374"/>
    <x v="9"/>
    <s v="12139"/>
    <s v="0000054618"/>
    <x v="0"/>
    <x v="18"/>
    <s v="3000052723"/>
    <d v="2014-11-14T00:00:00"/>
    <x v="30"/>
    <n v="236199.66"/>
    <n v="708625.74"/>
    <x v="1"/>
    <x v="4"/>
  </r>
  <r>
    <s v="110"/>
    <s v="00249713"/>
    <s v="PT11206521374"/>
    <x v="11"/>
    <s v="12139"/>
    <s v="0000054618"/>
    <x v="0"/>
    <x v="18"/>
    <s v="3000052723"/>
    <d v="2014-11-14T00:00:00"/>
    <x v="30"/>
    <n v="8.92"/>
    <n v="236208.58"/>
    <x v="1"/>
    <x v="4"/>
  </r>
  <r>
    <s v="110"/>
    <s v="00249714"/>
    <s v="PT11206521375"/>
    <x v="9"/>
    <s v="12139"/>
    <s v="0000067422"/>
    <x v="0"/>
    <x v="30"/>
    <s v="3000052727"/>
    <d v="2014-11-14T00:00:00"/>
    <x v="30"/>
    <n v="13266.68"/>
    <n v="26533.360000000001"/>
    <x v="1"/>
    <x v="4"/>
  </r>
  <r>
    <s v="110"/>
    <s v="00249715"/>
    <s v="PT11206521376"/>
    <x v="9"/>
    <s v="12139"/>
    <s v="0000018255"/>
    <x v="0"/>
    <x v="15"/>
    <s v="3000052717"/>
    <d v="2014-11-14T00:00:00"/>
    <x v="30"/>
    <n v="4866.82"/>
    <n v="9733.64"/>
    <x v="1"/>
    <x v="4"/>
  </r>
  <r>
    <s v="110"/>
    <s v="00249716"/>
    <s v="PT11206521392"/>
    <x v="9"/>
    <s v="12139"/>
    <s v="0000238021"/>
    <x v="0"/>
    <x v="19"/>
    <s v="3000052730"/>
    <d v="2014-11-14T00:00:00"/>
    <x v="30"/>
    <n v="73314.59"/>
    <n v="146629.18"/>
    <x v="1"/>
    <x v="4"/>
  </r>
  <r>
    <s v="110"/>
    <s v="00249717"/>
    <s v="PT11206521395"/>
    <x v="9"/>
    <s v="12139"/>
    <s v="0000054587"/>
    <x v="0"/>
    <x v="7"/>
    <s v="3000052720"/>
    <d v="2014-11-14T00:00:00"/>
    <x v="30"/>
    <n v="96.53"/>
    <n v="96.53"/>
    <x v="1"/>
    <x v="4"/>
  </r>
  <r>
    <s v="110"/>
    <s v="00249718"/>
    <s v="PT11206521396"/>
    <x v="9"/>
    <s v="12139"/>
    <s v="0000092205"/>
    <x v="0"/>
    <x v="35"/>
    <s v="3000052729"/>
    <d v="2014-11-14T00:00:00"/>
    <x v="30"/>
    <n v="1080.52"/>
    <n v="2161.04"/>
    <x v="1"/>
    <x v="4"/>
  </r>
  <r>
    <s v="110"/>
    <s v="00249719"/>
    <s v="PT11206521397"/>
    <x v="9"/>
    <s v="12139"/>
    <s v="0000054595"/>
    <x v="0"/>
    <x v="26"/>
    <s v="3000052721"/>
    <d v="2014-11-14T00:00:00"/>
    <x v="30"/>
    <n v="4715.99"/>
    <n v="9431.98"/>
    <x v="1"/>
    <x v="4"/>
  </r>
  <r>
    <s v="110"/>
    <s v="00249720"/>
    <s v="PT11206521398"/>
    <x v="9"/>
    <s v="12139"/>
    <s v="0000018248"/>
    <x v="0"/>
    <x v="36"/>
    <s v="3000052716"/>
    <d v="2014-11-14T00:00:00"/>
    <x v="30"/>
    <n v="17757.310000000001"/>
    <n v="53282.73"/>
    <x v="1"/>
    <x v="4"/>
  </r>
  <r>
    <s v="110"/>
    <s v="00249720"/>
    <s v="PT11206521398"/>
    <x v="11"/>
    <s v="12139"/>
    <s v="0000018248"/>
    <x v="0"/>
    <x v="36"/>
    <s v="3000052716"/>
    <d v="2014-11-14T00:00:00"/>
    <x v="30"/>
    <n v="3.6"/>
    <n v="35521.82"/>
    <x v="1"/>
    <x v="4"/>
  </r>
  <r>
    <s v="110"/>
    <s v="00249721"/>
    <s v="PT11206521399"/>
    <x v="9"/>
    <s v="12139"/>
    <s v="0000018231"/>
    <x v="0"/>
    <x v="9"/>
    <s v="3000052715"/>
    <d v="2014-11-14T00:00:00"/>
    <x v="30"/>
    <n v="424.64"/>
    <n v="849.28"/>
    <x v="1"/>
    <x v="4"/>
  </r>
  <r>
    <s v="110"/>
    <s v="00250051"/>
    <s v="PT11266521532"/>
    <x v="9"/>
    <s v="12139"/>
    <s v="0000054585"/>
    <x v="0"/>
    <x v="0"/>
    <s v="3000052790"/>
    <d v="2014-11-21T00:00:00"/>
    <x v="31"/>
    <n v="746685.73"/>
    <n v="2243127.75"/>
    <x v="1"/>
    <x v="4"/>
  </r>
  <r>
    <s v="110"/>
    <s v="00250051"/>
    <s v="PT11266521532"/>
    <x v="11"/>
    <s v="12139"/>
    <s v="0000054585"/>
    <x v="0"/>
    <x v="0"/>
    <s v="3000052790"/>
    <d v="2014-11-21T00:00:00"/>
    <x v="31"/>
    <n v="1023.52"/>
    <n v="1495418.5"/>
    <x v="1"/>
    <x v="4"/>
  </r>
  <r>
    <s v="110"/>
    <s v="00249722"/>
    <s v="PT11206521402"/>
    <x v="9"/>
    <s v="12139"/>
    <s v="0000054605"/>
    <x v="0"/>
    <x v="1"/>
    <s v="3000052797"/>
    <d v="2014-11-24T00:00:00"/>
    <x v="32"/>
    <n v="472080.62"/>
    <n v="1416241.86"/>
    <x v="1"/>
    <x v="4"/>
  </r>
  <r>
    <s v="110"/>
    <s v="00249723"/>
    <s v="PT11206521403"/>
    <x v="9"/>
    <s v="12139"/>
    <s v="0000054638"/>
    <x v="0"/>
    <x v="20"/>
    <s v="3000052798"/>
    <d v="2014-11-24T00:00:00"/>
    <x v="32"/>
    <n v="82584.63"/>
    <n v="82584.63"/>
    <x v="1"/>
    <x v="4"/>
  </r>
  <r>
    <s v="110"/>
    <s v="00250052"/>
    <s v="PT11266521534"/>
    <x v="9"/>
    <s v="12139"/>
    <s v="0000054641"/>
    <x v="0"/>
    <x v="3"/>
    <s v="3000052799"/>
    <d v="2014-11-24T00:00:00"/>
    <x v="32"/>
    <n v="525356.22"/>
    <n v="1598491.53"/>
    <x v="1"/>
    <x v="4"/>
  </r>
  <r>
    <s v="110"/>
    <s v="00250052"/>
    <s v="PT11266521534"/>
    <x v="11"/>
    <s v="12139"/>
    <s v="0000054641"/>
    <x v="0"/>
    <x v="3"/>
    <s v="3000052799"/>
    <d v="2014-11-24T00:00:00"/>
    <x v="32"/>
    <n v="4.7699999999999996"/>
    <n v="532830.51"/>
    <x v="1"/>
    <x v="4"/>
  </r>
  <r>
    <s v="110"/>
    <s v="00250052"/>
    <s v="PT11266521534"/>
    <x v="10"/>
    <s v="12139"/>
    <s v="0000054641"/>
    <x v="0"/>
    <x v="3"/>
    <s v="3000052799"/>
    <d v="2014-11-24T00:00:00"/>
    <x v="32"/>
    <n v="7469.52"/>
    <n v="532830.51"/>
    <x v="1"/>
    <x v="4"/>
  </r>
  <r>
    <s v="110"/>
    <s v="00250137"/>
    <s v="PT11286521572"/>
    <x v="9"/>
    <s v="12139"/>
    <s v="0000080762"/>
    <x v="0"/>
    <x v="23"/>
    <s v="3000052801"/>
    <d v="2014-11-24T00:00:00"/>
    <x v="32"/>
    <n v="2381.23"/>
    <n v="4762.46"/>
    <x v="1"/>
    <x v="4"/>
  </r>
  <r>
    <s v="110"/>
    <s v="00250138"/>
    <s v="PT11286521573"/>
    <x v="9"/>
    <s v="12139"/>
    <s v="0000054642"/>
    <x v="0"/>
    <x v="41"/>
    <s v="3000052800"/>
    <d v="2014-11-24T00:00:00"/>
    <x v="32"/>
    <n v="1094812.8700000001"/>
    <n v="3285086.73"/>
    <x v="1"/>
    <x v="4"/>
  </r>
  <r>
    <s v="110"/>
    <s v="00250138"/>
    <s v="PT11286521573"/>
    <x v="11"/>
    <s v="12139"/>
    <s v="0000054642"/>
    <x v="0"/>
    <x v="41"/>
    <s v="3000052800"/>
    <d v="2014-11-24T00:00:00"/>
    <x v="32"/>
    <n v="216.04"/>
    <n v="1095028.9099999999"/>
    <x v="1"/>
    <x v="4"/>
  </r>
  <r>
    <s v="110"/>
    <s v="00249823"/>
    <s v="PT11226521413"/>
    <x v="0"/>
    <s v="12139"/>
    <s v="0000054652"/>
    <x v="0"/>
    <x v="67"/>
    <s v="3000052865"/>
    <d v="2014-12-01T00:00:00"/>
    <x v="33"/>
    <n v="6194.48"/>
    <n v="12388.96"/>
    <x v="1"/>
    <x v="0"/>
  </r>
  <r>
    <s v="110"/>
    <s v="00249824"/>
    <s v="PT11226521415"/>
    <x v="9"/>
    <s v="12139"/>
    <s v="0000040327"/>
    <x v="0"/>
    <x v="63"/>
    <s v="3000052864"/>
    <d v="2014-12-01T00:00:00"/>
    <x v="33"/>
    <n v="1464.08"/>
    <n v="2928.16"/>
    <x v="1"/>
    <x v="4"/>
  </r>
  <r>
    <s v="110"/>
    <s v="00249825"/>
    <s v="PT11226521416"/>
    <x v="9"/>
    <s v="12139"/>
    <s v="0000037020"/>
    <x v="0"/>
    <x v="33"/>
    <s v="3000052863"/>
    <d v="2014-12-01T00:00:00"/>
    <x v="33"/>
    <n v="449371.2"/>
    <n v="1348138.26"/>
    <x v="1"/>
    <x v="4"/>
  </r>
  <r>
    <s v="110"/>
    <s v="00249825"/>
    <s v="PT11226521416"/>
    <x v="11"/>
    <s v="12139"/>
    <s v="0000037020"/>
    <x v="0"/>
    <x v="33"/>
    <s v="3000052863"/>
    <d v="2014-12-01T00:00:00"/>
    <x v="33"/>
    <n v="8.2200000000000006"/>
    <n v="449379.42"/>
    <x v="1"/>
    <x v="4"/>
  </r>
  <r>
    <s v="110"/>
    <s v="00250475"/>
    <s v="PT11326521535"/>
    <x v="9"/>
    <s v="12139"/>
    <s v="0000018214"/>
    <x v="0"/>
    <x v="50"/>
    <s v="3000052872"/>
    <d v="2014-12-02T00:00:00"/>
    <x v="34"/>
    <n v="146687.97"/>
    <n v="440144.43"/>
    <x v="1"/>
    <x v="4"/>
  </r>
  <r>
    <s v="110"/>
    <s v="00250475"/>
    <s v="PT11326521535"/>
    <x v="11"/>
    <s v="12139"/>
    <s v="0000018214"/>
    <x v="0"/>
    <x v="50"/>
    <s v="3000052872"/>
    <d v="2014-12-02T00:00:00"/>
    <x v="34"/>
    <n v="26.84"/>
    <n v="146714.81"/>
    <x v="1"/>
    <x v="4"/>
  </r>
  <r>
    <s v="110"/>
    <s v="00250557"/>
    <s v="PT11346521792"/>
    <x v="9"/>
    <s v="12139"/>
    <s v="0000054616"/>
    <x v="0"/>
    <x v="28"/>
    <s v="3000052909"/>
    <d v="2014-12-03T00:00:00"/>
    <x v="35"/>
    <n v="792798.38"/>
    <n v="2378466.87"/>
    <x v="1"/>
    <x v="4"/>
  </r>
  <r>
    <s v="110"/>
    <s v="00250557"/>
    <s v="PT11346521792"/>
    <x v="11"/>
    <s v="12139"/>
    <s v="0000054616"/>
    <x v="0"/>
    <x v="28"/>
    <s v="3000052909"/>
    <d v="2014-12-03T00:00:00"/>
    <x v="35"/>
    <n v="23.91"/>
    <n v="792822.29"/>
    <x v="1"/>
    <x v="4"/>
  </r>
  <r>
    <s v="110"/>
    <s v="00250558"/>
    <s v="PT11346521793"/>
    <x v="9"/>
    <s v="12139"/>
    <s v="0000147584"/>
    <x v="0"/>
    <x v="52"/>
    <s v="3000052910"/>
    <d v="2014-12-03T00:00:00"/>
    <x v="35"/>
    <n v="117.06"/>
    <n v="234.12"/>
    <x v="1"/>
    <x v="4"/>
  </r>
  <r>
    <s v="110"/>
    <s v="00250476"/>
    <s v="PT11326521595"/>
    <x v="9"/>
    <s v="12139"/>
    <s v="0000018222"/>
    <x v="0"/>
    <x v="49"/>
    <s v="3000052916"/>
    <d v="2014-12-04T00:00:00"/>
    <x v="36"/>
    <n v="9062.85"/>
    <n v="18125.7"/>
    <x v="1"/>
    <x v="4"/>
  </r>
  <r>
    <s v="110"/>
    <s v="00250477"/>
    <s v="PT11326521597"/>
    <x v="9"/>
    <s v="12139"/>
    <s v="0000054593"/>
    <x v="0"/>
    <x v="32"/>
    <s v="3000052918"/>
    <d v="2014-12-04T00:00:00"/>
    <x v="36"/>
    <n v="170118.04"/>
    <n v="510354.12"/>
    <x v="1"/>
    <x v="4"/>
  </r>
  <r>
    <s v="110"/>
    <s v="00250478"/>
    <s v="PT11326521598"/>
    <x v="9"/>
    <s v="12139"/>
    <s v="0000054612"/>
    <x v="0"/>
    <x v="12"/>
    <s v="3000052919"/>
    <d v="2014-12-04T00:00:00"/>
    <x v="36"/>
    <n v="1290.71"/>
    <n v="3872.13"/>
    <x v="1"/>
    <x v="4"/>
  </r>
  <r>
    <s v="110"/>
    <s v="00250482"/>
    <s v="PT11326521637"/>
    <x v="9"/>
    <s v="12139"/>
    <s v="0000054632"/>
    <x v="0"/>
    <x v="29"/>
    <s v="3000052933"/>
    <d v="2014-12-05T00:00:00"/>
    <x v="37"/>
    <n v="47780.38"/>
    <n v="95560.76"/>
    <x v="1"/>
    <x v="4"/>
  </r>
  <r>
    <s v="110"/>
    <s v="00250479"/>
    <s v="PT11326521599"/>
    <x v="9"/>
    <s v="12139"/>
    <s v="0000054609"/>
    <x v="0"/>
    <x v="17"/>
    <s v="3000052942"/>
    <d v="2014-12-08T00:00:00"/>
    <x v="38"/>
    <n v="18952.23"/>
    <n v="18952.23"/>
    <x v="1"/>
    <x v="4"/>
  </r>
  <r>
    <s v="110"/>
    <s v="00250480"/>
    <s v="PT11326521601"/>
    <x v="9"/>
    <s v="12139"/>
    <s v="0000054645"/>
    <x v="0"/>
    <x v="55"/>
    <s v="3000052943"/>
    <d v="2014-12-08T00:00:00"/>
    <x v="38"/>
    <n v="46839.199999999997"/>
    <n v="46839.199999999997"/>
    <x v="1"/>
    <x v="4"/>
  </r>
  <r>
    <s v="110"/>
    <s v="00250481"/>
    <s v="PT11326521636"/>
    <x v="9"/>
    <s v="12139"/>
    <s v="0000179629"/>
    <x v="0"/>
    <x v="37"/>
    <s v="3000052945"/>
    <d v="2014-12-08T00:00:00"/>
    <x v="38"/>
    <n v="912"/>
    <n v="9495.4500000000007"/>
    <x v="1"/>
    <x v="4"/>
  </r>
  <r>
    <s v="110"/>
    <s v="00250481"/>
    <s v="PT11326521636"/>
    <x v="11"/>
    <s v="12139"/>
    <s v="0000179629"/>
    <x v="0"/>
    <x v="37"/>
    <s v="3000052945"/>
    <d v="2014-12-08T00:00:00"/>
    <x v="38"/>
    <n v="193.14"/>
    <n v="6330.3"/>
    <x v="1"/>
    <x v="4"/>
  </r>
  <r>
    <s v="110"/>
    <s v="00250481"/>
    <s v="PT11326521636"/>
    <x v="10"/>
    <s v="12139"/>
    <s v="0000179629"/>
    <x v="0"/>
    <x v="37"/>
    <s v="3000052945"/>
    <d v="2014-12-08T00:00:00"/>
    <x v="38"/>
    <n v="2060.0100000000002"/>
    <n v="3165.15"/>
    <x v="1"/>
    <x v="4"/>
  </r>
  <r>
    <s v="110"/>
    <s v="00250483"/>
    <s v="PT11326521640"/>
    <x v="9"/>
    <s v="12139"/>
    <s v="0000018229"/>
    <x v="0"/>
    <x v="24"/>
    <s v="3000052994"/>
    <d v="2014-12-11T00:00:00"/>
    <x v="39"/>
    <n v="1752.52"/>
    <n v="5257.56"/>
    <x v="1"/>
    <x v="4"/>
  </r>
  <r>
    <s v="110"/>
    <s v="00250484"/>
    <s v="PT11326521641"/>
    <x v="9"/>
    <s v="12139"/>
    <s v="0000054604"/>
    <x v="0"/>
    <x v="27"/>
    <s v="3000052997"/>
    <d v="2014-12-11T00:00:00"/>
    <x v="39"/>
    <n v="62963.61"/>
    <n v="125927.22"/>
    <x v="1"/>
    <x v="4"/>
  </r>
  <r>
    <s v="110"/>
    <s v="00250559"/>
    <s v="PT11346521794"/>
    <x v="9"/>
    <s v="12139"/>
    <s v="0000048346"/>
    <x v="0"/>
    <x v="38"/>
    <s v="3000052995"/>
    <d v="2014-12-11T00:00:00"/>
    <x v="39"/>
    <n v="79488.34"/>
    <n v="238465.02"/>
    <x v="1"/>
    <x v="4"/>
  </r>
  <r>
    <s v="110"/>
    <s v="00250852"/>
    <s v="PT11366522072"/>
    <x v="9"/>
    <s v="12139"/>
    <s v="0000054622"/>
    <x v="0"/>
    <x v="48"/>
    <s v="3000052998"/>
    <d v="2014-12-11T00:00:00"/>
    <x v="39"/>
    <n v="105570.21"/>
    <n v="316710.63"/>
    <x v="1"/>
    <x v="4"/>
  </r>
  <r>
    <s v="110"/>
    <s v="00250993"/>
    <s v="PT11386522107"/>
    <x v="9"/>
    <s v="12139"/>
    <s v="0000054587"/>
    <x v="0"/>
    <x v="7"/>
    <s v="3000052996"/>
    <d v="2014-12-11T00:00:00"/>
    <x v="39"/>
    <n v="164525.32999999999"/>
    <n v="493592.28"/>
    <x v="1"/>
    <x v="4"/>
  </r>
  <r>
    <s v="110"/>
    <s v="00250993"/>
    <s v="PT11386522107"/>
    <x v="11"/>
    <s v="12139"/>
    <s v="0000054587"/>
    <x v="0"/>
    <x v="7"/>
    <s v="3000052996"/>
    <d v="2014-12-11T00:00:00"/>
    <x v="39"/>
    <n v="5.43"/>
    <n v="164530.76"/>
    <x v="1"/>
    <x v="4"/>
  </r>
  <r>
    <s v="110"/>
    <s v="00250485"/>
    <s v="PT11326521642"/>
    <x v="9"/>
    <s v="12139"/>
    <s v="0000046395"/>
    <x v="0"/>
    <x v="43"/>
    <s v="3000053041"/>
    <d v="2014-12-12T00:00:00"/>
    <x v="40"/>
    <n v="291.57"/>
    <n v="874.71"/>
    <x v="1"/>
    <x v="4"/>
  </r>
  <r>
    <s v="110"/>
    <s v="00250486"/>
    <s v="PT11326521643"/>
    <x v="9"/>
    <s v="12139"/>
    <s v="0000054646"/>
    <x v="0"/>
    <x v="59"/>
    <s v="3000053044"/>
    <d v="2014-12-12T00:00:00"/>
    <x v="40"/>
    <n v="35696.71"/>
    <n v="71393.42"/>
    <x v="1"/>
    <x v="4"/>
  </r>
  <r>
    <s v="110"/>
    <s v="00250487"/>
    <s v="PT11326521644"/>
    <x v="0"/>
    <s v="12139"/>
    <s v="0000012823"/>
    <x v="0"/>
    <x v="11"/>
    <s v="3000053040"/>
    <d v="2014-12-12T00:00:00"/>
    <x v="40"/>
    <n v="113.48"/>
    <n v="226.96"/>
    <x v="1"/>
    <x v="0"/>
  </r>
  <r>
    <s v="110"/>
    <s v="00251116"/>
    <s v="1313095"/>
    <x v="0"/>
    <s v="12139"/>
    <s v="0000291041"/>
    <x v="0"/>
    <x v="68"/>
    <s v="3000053045"/>
    <d v="2014-12-12T00:00:00"/>
    <x v="40"/>
    <n v="1880.72"/>
    <n v="2240.14"/>
    <x v="1"/>
    <x v="0"/>
  </r>
  <r>
    <s v="110"/>
    <s v="00251157"/>
    <s v="PT11406522132"/>
    <x v="9"/>
    <s v="12139"/>
    <s v="0000053120"/>
    <x v="0"/>
    <x v="57"/>
    <s v="3000053043"/>
    <d v="2014-12-12T00:00:00"/>
    <x v="40"/>
    <n v="14225.71"/>
    <n v="28451.42"/>
    <x v="1"/>
    <x v="4"/>
  </r>
  <r>
    <s v="110"/>
    <s v="00251548"/>
    <s v="PT11486522304"/>
    <x v="9"/>
    <s v="12139"/>
    <s v="0000054592"/>
    <x v="0"/>
    <x v="22"/>
    <s v="3000053182"/>
    <d v="2014-12-18T00:00:00"/>
    <x v="41"/>
    <n v="14277.83"/>
    <n v="14277.83"/>
    <x v="1"/>
    <x v="4"/>
  </r>
  <r>
    <s v="110"/>
    <s v="00251549"/>
    <s v="PT11486522306"/>
    <x v="9"/>
    <s v="12139"/>
    <s v="0000106382"/>
    <x v="0"/>
    <x v="60"/>
    <s v="3000053184"/>
    <d v="2014-12-18T00:00:00"/>
    <x v="41"/>
    <n v="2974.27"/>
    <n v="5948.54"/>
    <x v="1"/>
    <x v="4"/>
  </r>
  <r>
    <s v="110"/>
    <s v="00252453"/>
    <s v="PT11526522314"/>
    <x v="9"/>
    <s v="12139"/>
    <s v="0000026510"/>
    <x v="0"/>
    <x v="13"/>
    <s v="3000053419"/>
    <d v="2015-01-06T00:00:00"/>
    <x v="42"/>
    <n v="4426.7"/>
    <n v="8853.4"/>
    <x v="1"/>
    <x v="4"/>
  </r>
  <r>
    <s v="110"/>
    <s v="00252454"/>
    <s v="PT11526522315"/>
    <x v="9"/>
    <s v="12139"/>
    <s v="0000018236"/>
    <x v="0"/>
    <x v="42"/>
    <s v="3000053418"/>
    <d v="2015-01-06T00:00:00"/>
    <x v="42"/>
    <n v="4884.9799999999996"/>
    <n v="9771.6"/>
    <x v="1"/>
    <x v="4"/>
  </r>
  <r>
    <s v="110"/>
    <s v="00252454"/>
    <s v="PT11526522315"/>
    <x v="11"/>
    <s v="12139"/>
    <s v="0000018236"/>
    <x v="0"/>
    <x v="42"/>
    <s v="3000053418"/>
    <d v="2015-01-06T00:00:00"/>
    <x v="42"/>
    <n v="0.82"/>
    <n v="4885.8"/>
    <x v="1"/>
    <x v="4"/>
  </r>
  <r>
    <s v="110"/>
    <s v="00252455"/>
    <s v="PT11526522316"/>
    <x v="9"/>
    <s v="12139"/>
    <s v="0000054619"/>
    <x v="0"/>
    <x v="39"/>
    <s v="3000053423"/>
    <d v="2015-01-06T00:00:00"/>
    <x v="42"/>
    <n v="325765.34999999998"/>
    <n v="977351.91"/>
    <x v="1"/>
    <x v="4"/>
  </r>
  <r>
    <s v="110"/>
    <s v="00252455"/>
    <s v="PT11526522316"/>
    <x v="11"/>
    <s v="12139"/>
    <s v="0000054619"/>
    <x v="0"/>
    <x v="39"/>
    <s v="3000053423"/>
    <d v="2015-01-06T00:00:00"/>
    <x v="42"/>
    <n v="18.62"/>
    <n v="325783.96999999997"/>
    <x v="1"/>
    <x v="4"/>
  </r>
  <r>
    <s v="110"/>
    <s v="00252456"/>
    <s v="PT11526522319"/>
    <x v="9"/>
    <s v="12139"/>
    <s v="0000067034"/>
    <x v="0"/>
    <x v="58"/>
    <s v="3000053481"/>
    <d v="2015-01-15T00:00:00"/>
    <x v="43"/>
    <n v="5700.63"/>
    <n v="17101.89"/>
    <x v="1"/>
    <x v="4"/>
  </r>
  <r>
    <s v="110"/>
    <s v="00252457"/>
    <s v="PT11526522320"/>
    <x v="9"/>
    <s v="12139"/>
    <s v="0000018249"/>
    <x v="0"/>
    <x v="46"/>
    <s v="3000053479"/>
    <d v="2015-01-15T00:00:00"/>
    <x v="43"/>
    <n v="25352"/>
    <n v="76056"/>
    <x v="1"/>
    <x v="4"/>
  </r>
  <r>
    <s v="110"/>
    <s v="00253537"/>
    <s v="PT11786522933"/>
    <x v="9"/>
    <s v="12139"/>
    <s v="0000054586"/>
    <x v="0"/>
    <x v="47"/>
    <s v="3000053632"/>
    <d v="2015-02-03T00:00:00"/>
    <x v="44"/>
    <n v="19954.150000000001"/>
    <n v="19954.150000000001"/>
    <x v="1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3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A4:D122" firstHeaderRow="2" firstDataRow="2" firstDataCol="3" rowPageCount="1" colPageCount="1"/>
  <pivotFields count="15">
    <pivotField compact="0" outline="0" showAll="0"/>
    <pivotField compact="0" outline="0" showAll="0"/>
    <pivotField compact="0" outline="0" showAll="0"/>
    <pivotField axis="axisRow" compact="0" outline="0" showAll="0">
      <items count="13">
        <item x="7"/>
        <item x="3"/>
        <item x="2"/>
        <item x="0"/>
        <item x="9"/>
        <item x="8"/>
        <item x="5"/>
        <item x="6"/>
        <item x="4"/>
        <item x="11"/>
        <item x="1"/>
        <item x="10"/>
        <item t="default"/>
      </items>
    </pivotField>
    <pivotField compact="0" outline="0" showAll="0"/>
    <pivotField compact="0" outline="0" showAll="0"/>
    <pivotField compact="0" outline="0" showAll="0"/>
    <pivotField axis="axisRow" compact="0" outline="0" showAll="0" defaultSubtotal="0">
      <items count="69">
        <item x="50"/>
        <item x="11"/>
        <item x="68"/>
        <item x="49"/>
        <item x="35"/>
        <item x="24"/>
        <item x="9"/>
        <item x="13"/>
        <item x="42"/>
        <item x="56"/>
        <item x="6"/>
        <item x="54"/>
        <item x="53"/>
        <item x="45"/>
        <item x="66"/>
        <item x="5"/>
        <item x="33"/>
        <item x="10"/>
        <item x="58"/>
        <item x="63"/>
        <item x="43"/>
        <item x="8"/>
        <item x="38"/>
        <item x="36"/>
        <item x="30"/>
        <item x="23"/>
        <item x="46"/>
        <item x="57"/>
        <item x="64"/>
        <item x="0"/>
        <item x="47"/>
        <item x="7"/>
        <item x="22"/>
        <item x="32"/>
        <item x="26"/>
        <item x="25"/>
        <item x="34"/>
        <item x="37"/>
        <item x="27"/>
        <item x="1"/>
        <item x="16"/>
        <item x="2"/>
        <item x="17"/>
        <item x="12"/>
        <item x="51"/>
        <item x="28"/>
        <item x="18"/>
        <item x="39"/>
        <item x="44"/>
        <item x="48"/>
        <item x="62"/>
        <item x="19"/>
        <item x="29"/>
        <item x="20"/>
        <item x="65"/>
        <item x="21"/>
        <item x="3"/>
        <item x="41"/>
        <item x="55"/>
        <item x="59"/>
        <item x="4"/>
        <item x="67"/>
        <item x="52"/>
        <item x="60"/>
        <item x="40"/>
        <item x="14"/>
        <item x="31"/>
        <item x="61"/>
        <item x="15"/>
      </items>
    </pivotField>
    <pivotField compact="0" outline="0" showAll="0"/>
    <pivotField compact="0" numFmtId="14" outline="0" showAll="0"/>
    <pivotField axis="axisRow" compact="0" numFmtId="14" outline="0" showAll="0">
      <items count="4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t="default"/>
      </items>
    </pivotField>
    <pivotField dataField="1" compact="0" numFmtId="43" outline="0" showAll="0"/>
    <pivotField compact="0" numFmtId="43" outline="0" showAll="0"/>
    <pivotField axis="axisPage" compact="0" outline="0" showAll="0">
      <items count="3">
        <item x="0"/>
        <item x="1"/>
        <item t="default"/>
      </items>
    </pivotField>
    <pivotField compact="0" outline="0" showAll="0" defaultSubtotal="0">
      <items count="5">
        <item x="3"/>
        <item x="2"/>
        <item x="1"/>
        <item x="0"/>
        <item x="4"/>
      </items>
    </pivotField>
  </pivotFields>
  <rowFields count="3">
    <field x="3"/>
    <field x="7"/>
    <field x="10"/>
  </rowFields>
  <rowItems count="117">
    <i>
      <x/>
      <x v="8"/>
      <x v="23"/>
    </i>
    <i t="default">
      <x/>
    </i>
    <i>
      <x v="1"/>
      <x v="41"/>
      <x v="10"/>
    </i>
    <i r="1">
      <x v="65"/>
      <x v="4"/>
    </i>
    <i r="1">
      <x v="66"/>
      <x v="6"/>
    </i>
    <i t="default">
      <x v="1"/>
    </i>
    <i>
      <x v="2"/>
      <x v="7"/>
      <x v="4"/>
    </i>
    <i r="1">
      <x v="17"/>
      <x v="3"/>
    </i>
    <i r="1">
      <x v="18"/>
      <x v="21"/>
    </i>
    <i r="1">
      <x v="65"/>
      <x v="4"/>
    </i>
    <i r="1">
      <x v="66"/>
      <x v="6"/>
    </i>
    <i t="default">
      <x v="2"/>
    </i>
    <i>
      <x v="3"/>
      <x/>
      <x v="15"/>
    </i>
    <i r="1">
      <x v="1"/>
      <x v="4"/>
    </i>
    <i r="1">
      <x v="3"/>
      <x v="15"/>
    </i>
    <i r="1">
      <x v="4"/>
      <x v="7"/>
    </i>
    <i r="1">
      <x v="5"/>
      <x v="5"/>
    </i>
    <i r="1">
      <x v="6"/>
      <x v="2"/>
    </i>
    <i r="1">
      <x v="7"/>
      <x v="7"/>
    </i>
    <i r="1">
      <x v="8"/>
      <x v="9"/>
    </i>
    <i r="1">
      <x v="9"/>
      <x v="19"/>
    </i>
    <i r="1">
      <x v="10"/>
      <x v="2"/>
    </i>
    <i r="2">
      <x v="13"/>
    </i>
    <i r="1">
      <x v="11"/>
      <x v="17"/>
    </i>
    <i r="1">
      <x v="12"/>
      <x v="17"/>
    </i>
    <i r="1">
      <x v="13"/>
      <x v="10"/>
    </i>
    <i r="1">
      <x v="15"/>
      <x v="1"/>
    </i>
    <i r="1">
      <x v="16"/>
      <x v="7"/>
    </i>
    <i r="1">
      <x v="19"/>
      <x v="23"/>
    </i>
    <i r="1">
      <x v="20"/>
      <x v="9"/>
    </i>
    <i r="1">
      <x v="21"/>
      <x v="2"/>
    </i>
    <i r="2">
      <x v="8"/>
    </i>
    <i r="1">
      <x v="22"/>
      <x v="7"/>
    </i>
    <i r="1">
      <x v="23"/>
      <x v="7"/>
    </i>
    <i r="1">
      <x v="24"/>
      <x v="5"/>
    </i>
    <i r="1">
      <x v="25"/>
      <x v="5"/>
    </i>
    <i r="1">
      <x v="26"/>
      <x v="11"/>
    </i>
    <i r="1">
      <x v="27"/>
      <x v="20"/>
    </i>
    <i r="1">
      <x v="28"/>
      <x v="24"/>
    </i>
    <i r="1">
      <x v="29"/>
      <x/>
    </i>
    <i r="2">
      <x v="7"/>
    </i>
    <i r="1">
      <x v="30"/>
      <x v="12"/>
    </i>
    <i r="1">
      <x v="31"/>
      <x v="2"/>
    </i>
    <i r="2">
      <x v="5"/>
    </i>
    <i r="1">
      <x v="32"/>
      <x v="5"/>
    </i>
    <i r="1">
      <x v="33"/>
      <x v="7"/>
    </i>
    <i r="1">
      <x v="34"/>
      <x v="5"/>
    </i>
    <i r="1">
      <x v="35"/>
      <x v="5"/>
    </i>
    <i r="1">
      <x v="36"/>
      <x v="7"/>
    </i>
    <i r="1">
      <x v="37"/>
      <x v="7"/>
    </i>
    <i r="1">
      <x v="38"/>
      <x v="5"/>
    </i>
    <i r="1">
      <x v="39"/>
      <x/>
    </i>
    <i r="2">
      <x v="5"/>
    </i>
    <i r="1">
      <x v="40"/>
      <x v="5"/>
    </i>
    <i r="1">
      <x v="41"/>
      <x/>
    </i>
    <i r="1">
      <x v="42"/>
      <x v="5"/>
    </i>
    <i r="1">
      <x v="43"/>
      <x v="4"/>
    </i>
    <i r="2">
      <x v="8"/>
    </i>
    <i r="1">
      <x v="44"/>
      <x v="16"/>
    </i>
    <i r="1">
      <x v="45"/>
      <x v="5"/>
    </i>
    <i r="1">
      <x v="46"/>
      <x v="5"/>
    </i>
    <i r="1">
      <x v="47"/>
      <x v="8"/>
    </i>
    <i r="1">
      <x v="48"/>
      <x v="10"/>
    </i>
    <i r="1">
      <x v="49"/>
      <x v="13"/>
    </i>
    <i r="1">
      <x v="50"/>
      <x v="22"/>
    </i>
    <i r="1">
      <x v="51"/>
      <x v="5"/>
    </i>
    <i r="1">
      <x v="52"/>
      <x v="5"/>
    </i>
    <i r="1">
      <x v="53"/>
      <x v="5"/>
    </i>
    <i r="1">
      <x v="55"/>
      <x v="5"/>
    </i>
    <i r="1">
      <x v="56"/>
      <x/>
    </i>
    <i r="2">
      <x v="4"/>
    </i>
    <i r="2">
      <x v="14"/>
    </i>
    <i r="1">
      <x v="57"/>
      <x v="8"/>
    </i>
    <i r="1">
      <x v="58"/>
      <x v="18"/>
    </i>
    <i r="1">
      <x v="59"/>
      <x v="21"/>
    </i>
    <i r="1">
      <x v="60"/>
      <x/>
    </i>
    <i r="2">
      <x v="5"/>
    </i>
    <i r="1">
      <x v="62"/>
      <x v="17"/>
    </i>
    <i r="1">
      <x v="63"/>
      <x v="22"/>
    </i>
    <i r="1">
      <x v="64"/>
      <x v="8"/>
    </i>
    <i r="1">
      <x v="65"/>
      <x v="7"/>
    </i>
    <i r="1">
      <x v="66"/>
      <x v="7"/>
    </i>
    <i r="1">
      <x v="67"/>
      <x v="22"/>
    </i>
    <i r="1">
      <x v="68"/>
      <x v="5"/>
    </i>
    <i t="default">
      <x v="3"/>
    </i>
    <i>
      <x v="5"/>
      <x v="8"/>
      <x v="23"/>
    </i>
    <i t="default">
      <x v="5"/>
    </i>
    <i>
      <x v="6"/>
      <x v="66"/>
      <x v="6"/>
    </i>
    <i t="default">
      <x v="6"/>
    </i>
    <i>
      <x v="7"/>
      <x v="66"/>
      <x v="6"/>
    </i>
    <i t="default">
      <x v="7"/>
    </i>
    <i>
      <x v="8"/>
      <x/>
      <x v="15"/>
    </i>
    <i r="1">
      <x v="8"/>
      <x v="9"/>
    </i>
    <i r="1">
      <x v="9"/>
      <x v="19"/>
    </i>
    <i r="1">
      <x v="10"/>
      <x v="13"/>
    </i>
    <i r="1">
      <x v="16"/>
      <x v="7"/>
    </i>
    <i r="1">
      <x v="21"/>
      <x v="8"/>
    </i>
    <i r="1">
      <x v="23"/>
      <x v="7"/>
    </i>
    <i r="1">
      <x v="29"/>
      <x v="7"/>
    </i>
    <i r="1">
      <x v="31"/>
      <x v="5"/>
    </i>
    <i r="1">
      <x v="36"/>
      <x v="7"/>
    </i>
    <i r="1">
      <x v="37"/>
      <x v="7"/>
    </i>
    <i r="1">
      <x v="45"/>
      <x v="5"/>
    </i>
    <i r="1">
      <x v="46"/>
      <x v="5"/>
    </i>
    <i r="1">
      <x v="47"/>
      <x v="8"/>
    </i>
    <i r="1">
      <x v="56"/>
      <x v="14"/>
    </i>
    <i r="1">
      <x v="57"/>
      <x v="8"/>
    </i>
    <i r="1">
      <x v="66"/>
      <x v="7"/>
    </i>
    <i t="default">
      <x v="8"/>
    </i>
    <i>
      <x v="10"/>
      <x v="10"/>
      <x v="2"/>
    </i>
    <i r="2">
      <x v="13"/>
    </i>
    <i r="1">
      <x v="21"/>
      <x v="8"/>
    </i>
    <i r="1">
      <x v="37"/>
      <x v="7"/>
    </i>
    <i r="1">
      <x v="56"/>
      <x v="4"/>
    </i>
    <i r="2">
      <x v="14"/>
    </i>
    <i t="default">
      <x v="10"/>
    </i>
    <i t="grand">
      <x/>
    </i>
  </rowItems>
  <colItems count="1">
    <i/>
  </colItems>
  <pageFields count="1">
    <pageField fld="13" item="0" hier="-1"/>
  </pageFields>
  <dataFields count="1">
    <dataField name="Sum of Acct Det - Monetary Amount" fld="11" baseField="10" baseItem="3" numFmtId="43"/>
  </dataFields>
  <formats count="5">
    <format dxfId="8">
      <pivotArea field="10" type="button" dataOnly="0" labelOnly="1" outline="0" axis="axisRow" fieldPosition="2"/>
    </format>
    <format dxfId="7">
      <pivotArea field="3" type="button" dataOnly="0" labelOnly="1" outline="0" axis="axisRow" fieldPosition="0"/>
    </format>
    <format dxfId="6">
      <pivotArea outline="0" fieldPosition="0">
        <references count="1">
          <reference field="4294967294" count="1">
            <x v="0"/>
          </reference>
        </references>
      </pivotArea>
    </format>
    <format dxfId="5">
      <pivotArea type="all" dataOnly="0" outline="0" fieldPosition="0"/>
    </format>
    <format dxfId="4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33" applyNumberFormats="0" applyBorderFormats="0" applyFontFormats="0" applyPatternFormats="0" applyAlignmentFormats="0" applyWidthHeightFormats="1" dataCaption="Values" missingCaption="0" updatedVersion="4" minRefreshableVersion="3" showDrill="0" useAutoFormatting="1" itemPrintTitles="1" createdVersion="4" indent="0" compact="0" compactData="0" gridDropZones="1" multipleFieldFilters="0">
  <location ref="A4:D88" firstHeaderRow="2" firstDataRow="2" firstDataCol="3" rowPageCount="2" colPageCount="1"/>
  <pivotFields count="15">
    <pivotField compact="0" outline="0" showAll="0"/>
    <pivotField compact="0" outline="0" showAll="0"/>
    <pivotField compact="0" outline="0" showAll="0"/>
    <pivotField axis="axisRow" compact="0" outline="0" showAll="0">
      <items count="13">
        <item x="7"/>
        <item x="3"/>
        <item x="2"/>
        <item x="0"/>
        <item x="9"/>
        <item x="8"/>
        <item x="5"/>
        <item x="6"/>
        <item x="4"/>
        <item x="11"/>
        <item x="1"/>
        <item x="10"/>
        <item t="default"/>
      </items>
    </pivotField>
    <pivotField compact="0" outline="0" showAll="0"/>
    <pivotField compact="0" outline="0" showAll="0"/>
    <pivotField axis="axisPage" compact="0" outline="0" showAll="0">
      <items count="2">
        <item x="0"/>
        <item t="default"/>
      </items>
    </pivotField>
    <pivotField axis="axisRow" compact="0" outline="0" showAll="0" defaultSubtotal="0">
      <items count="69">
        <item x="50"/>
        <item x="11"/>
        <item x="68"/>
        <item x="49"/>
        <item x="35"/>
        <item x="24"/>
        <item x="9"/>
        <item x="13"/>
        <item x="42"/>
        <item x="56"/>
        <item x="6"/>
        <item x="54"/>
        <item x="53"/>
        <item x="45"/>
        <item x="66"/>
        <item x="5"/>
        <item x="33"/>
        <item x="10"/>
        <item x="58"/>
        <item x="63"/>
        <item x="43"/>
        <item x="8"/>
        <item x="38"/>
        <item x="36"/>
        <item x="30"/>
        <item x="23"/>
        <item x="46"/>
        <item x="57"/>
        <item x="64"/>
        <item x="0"/>
        <item x="47"/>
        <item x="7"/>
        <item x="22"/>
        <item x="32"/>
        <item x="26"/>
        <item x="25"/>
        <item x="34"/>
        <item x="37"/>
        <item x="27"/>
        <item x="1"/>
        <item x="16"/>
        <item x="2"/>
        <item x="17"/>
        <item x="12"/>
        <item x="51"/>
        <item x="28"/>
        <item x="18"/>
        <item x="39"/>
        <item x="44"/>
        <item x="48"/>
        <item x="62"/>
        <item x="19"/>
        <item x="29"/>
        <item x="20"/>
        <item x="65"/>
        <item x="21"/>
        <item x="3"/>
        <item x="41"/>
        <item x="55"/>
        <item x="59"/>
        <item x="4"/>
        <item x="67"/>
        <item x="52"/>
        <item x="60"/>
        <item x="40"/>
        <item x="14"/>
        <item x="31"/>
        <item x="61"/>
        <item x="15"/>
      </items>
    </pivotField>
    <pivotField compact="0" outline="0" showAll="0"/>
    <pivotField compact="0" numFmtId="14" outline="0" showAll="0"/>
    <pivotField axis="axisRow" compact="0" numFmtId="14" outline="0" showAll="0">
      <items count="4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t="default"/>
      </items>
    </pivotField>
    <pivotField dataField="1" compact="0" numFmtId="43" outline="0" showAll="0"/>
    <pivotField compact="0" numFmtId="43" outline="0" showAll="0"/>
    <pivotField compact="0" outline="0" showAll="0"/>
    <pivotField axis="axisPage" compact="0" outline="0" showAll="0">
      <items count="6">
        <item x="3"/>
        <item x="2"/>
        <item x="1"/>
        <item x="0"/>
        <item x="4"/>
        <item t="default"/>
      </items>
    </pivotField>
  </pivotFields>
  <rowFields count="3">
    <field x="3"/>
    <field x="7"/>
    <field x="10"/>
  </rowFields>
  <rowItems count="83">
    <i>
      <x v="4"/>
      <x/>
      <x v="34"/>
    </i>
    <i r="1">
      <x v="3"/>
      <x v="36"/>
    </i>
    <i r="1">
      <x v="4"/>
      <x v="30"/>
    </i>
    <i r="1">
      <x v="5"/>
      <x v="39"/>
    </i>
    <i r="1">
      <x v="6"/>
      <x v="30"/>
    </i>
    <i r="1">
      <x v="7"/>
      <x v="42"/>
    </i>
    <i r="1">
      <x v="8"/>
      <x v="42"/>
    </i>
    <i r="1">
      <x v="10"/>
      <x v="27"/>
    </i>
    <i r="2">
      <x v="30"/>
    </i>
    <i r="1">
      <x v="14"/>
      <x v="26"/>
    </i>
    <i r="1">
      <x v="16"/>
      <x v="33"/>
    </i>
    <i r="1">
      <x v="18"/>
      <x v="43"/>
    </i>
    <i r="1">
      <x v="19"/>
      <x v="33"/>
    </i>
    <i r="1">
      <x v="20"/>
      <x v="40"/>
    </i>
    <i r="1">
      <x v="21"/>
      <x v="29"/>
    </i>
    <i r="1">
      <x v="22"/>
      <x v="39"/>
    </i>
    <i r="1">
      <x v="23"/>
      <x v="30"/>
    </i>
    <i r="1">
      <x v="24"/>
      <x v="30"/>
    </i>
    <i r="1">
      <x v="25"/>
      <x v="32"/>
    </i>
    <i r="1">
      <x v="26"/>
      <x v="43"/>
    </i>
    <i r="1">
      <x v="27"/>
      <x v="40"/>
    </i>
    <i r="1">
      <x v="28"/>
      <x v="30"/>
    </i>
    <i r="1">
      <x v="29"/>
      <x v="27"/>
    </i>
    <i r="2">
      <x v="31"/>
    </i>
    <i r="1">
      <x v="30"/>
      <x v="44"/>
    </i>
    <i r="1">
      <x v="31"/>
      <x v="30"/>
    </i>
    <i r="2">
      <x v="39"/>
    </i>
    <i r="1">
      <x v="32"/>
      <x v="41"/>
    </i>
    <i r="1">
      <x v="33"/>
      <x v="36"/>
    </i>
    <i r="1">
      <x v="34"/>
      <x v="30"/>
    </i>
    <i r="1">
      <x v="36"/>
      <x v="30"/>
    </i>
    <i r="1">
      <x v="37"/>
      <x v="38"/>
    </i>
    <i r="1">
      <x v="38"/>
      <x v="39"/>
    </i>
    <i r="1">
      <x v="39"/>
      <x v="27"/>
    </i>
    <i r="2">
      <x v="28"/>
    </i>
    <i r="2">
      <x v="32"/>
    </i>
    <i r="1">
      <x v="40"/>
      <x v="30"/>
    </i>
    <i r="1">
      <x v="41"/>
      <x v="27"/>
    </i>
    <i r="1">
      <x v="42"/>
      <x v="38"/>
    </i>
    <i r="1">
      <x v="43"/>
      <x v="36"/>
    </i>
    <i r="1">
      <x v="45"/>
      <x v="35"/>
    </i>
    <i r="1">
      <x v="46"/>
      <x v="30"/>
    </i>
    <i r="1">
      <x v="47"/>
      <x v="42"/>
    </i>
    <i r="1">
      <x v="48"/>
      <x v="27"/>
    </i>
    <i r="2">
      <x v="30"/>
    </i>
    <i r="1">
      <x v="49"/>
      <x v="39"/>
    </i>
    <i r="1">
      <x v="51"/>
      <x v="30"/>
    </i>
    <i r="1">
      <x v="52"/>
      <x v="37"/>
    </i>
    <i r="1">
      <x v="53"/>
      <x v="32"/>
    </i>
    <i r="1">
      <x v="55"/>
      <x v="30"/>
    </i>
    <i r="1">
      <x v="56"/>
      <x v="27"/>
    </i>
    <i r="2">
      <x v="32"/>
    </i>
    <i r="1">
      <x v="57"/>
      <x v="32"/>
    </i>
    <i r="1">
      <x v="58"/>
      <x v="38"/>
    </i>
    <i r="1">
      <x v="59"/>
      <x v="40"/>
    </i>
    <i r="1">
      <x v="60"/>
      <x v="27"/>
    </i>
    <i r="2">
      <x v="30"/>
    </i>
    <i r="1">
      <x v="62"/>
      <x v="35"/>
    </i>
    <i r="1">
      <x v="63"/>
      <x v="41"/>
    </i>
    <i r="1">
      <x v="68"/>
      <x v="30"/>
    </i>
    <i t="default">
      <x v="4"/>
    </i>
    <i>
      <x v="9"/>
      <x/>
      <x v="34"/>
    </i>
    <i r="1">
      <x v="8"/>
      <x v="42"/>
    </i>
    <i r="1">
      <x v="10"/>
      <x v="30"/>
    </i>
    <i r="1">
      <x v="16"/>
      <x v="33"/>
    </i>
    <i r="1">
      <x v="23"/>
      <x v="30"/>
    </i>
    <i r="1">
      <x v="29"/>
      <x v="31"/>
    </i>
    <i r="1">
      <x v="31"/>
      <x v="39"/>
    </i>
    <i r="1">
      <x v="36"/>
      <x v="30"/>
    </i>
    <i r="1">
      <x v="37"/>
      <x v="38"/>
    </i>
    <i r="1">
      <x v="45"/>
      <x v="35"/>
    </i>
    <i r="1">
      <x v="46"/>
      <x v="30"/>
    </i>
    <i r="1">
      <x v="47"/>
      <x v="42"/>
    </i>
    <i r="1">
      <x v="56"/>
      <x v="32"/>
    </i>
    <i r="1">
      <x v="57"/>
      <x v="32"/>
    </i>
    <i t="default">
      <x v="9"/>
    </i>
    <i>
      <x v="11"/>
      <x v="10"/>
      <x v="27"/>
    </i>
    <i r="2">
      <x v="30"/>
    </i>
    <i r="1">
      <x v="37"/>
      <x v="38"/>
    </i>
    <i r="1">
      <x v="56"/>
      <x v="27"/>
    </i>
    <i r="2">
      <x v="32"/>
    </i>
    <i t="default">
      <x v="11"/>
    </i>
    <i t="grand">
      <x/>
    </i>
  </rowItems>
  <colItems count="1">
    <i/>
  </colItems>
  <pageFields count="2">
    <pageField fld="14" item="4" hier="-1"/>
    <pageField fld="6" item="0" hier="-1"/>
  </pageFields>
  <dataFields count="1">
    <dataField name="Sum of Acct Det - Monetary Amount" fld="11" baseField="10" baseItem="28" numFmtId="164"/>
  </dataFields>
  <formats count="4">
    <format dxfId="3">
      <pivotArea field="14" type="button" dataOnly="0" labelOnly="1" outline="0" axis="axisPage" fieldPosition="0"/>
    </format>
    <format dxfId="2">
      <pivotArea dataOnly="0" labelOnly="1" outline="0" fieldPosition="0">
        <references count="2">
          <reference field="6" count="1" selected="0">
            <x v="0"/>
          </reference>
          <reference field="14" count="1">
            <x v="4"/>
          </reference>
        </references>
      </pivotArea>
    </format>
    <format dxfId="1">
      <pivotArea field="6" type="button" dataOnly="0" labelOnly="1" outline="0" axis="axisPage" fieldPosition="1"/>
    </format>
    <format dxfId="0">
      <pivotArea dataOnly="0" labelOnly="1" outline="0" fieldPosition="0">
        <references count="2">
          <reference field="6" count="1">
            <x v="0"/>
          </reference>
          <reference field="14" count="1" selected="0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9"/>
  <sheetViews>
    <sheetView tabSelected="1" workbookViewId="0"/>
  </sheetViews>
  <sheetFormatPr defaultRowHeight="15" x14ac:dyDescent="0.25"/>
  <cols>
    <col min="1" max="1" width="33.42578125" style="8" bestFit="1" customWidth="1"/>
    <col min="2" max="2" width="40.85546875" style="8" bestFit="1" customWidth="1"/>
    <col min="3" max="3" width="19.28515625" style="8" bestFit="1" customWidth="1"/>
    <col min="4" max="4" width="14.28515625" style="8" bestFit="1" customWidth="1"/>
    <col min="5" max="5" width="14.28515625" style="8" customWidth="1"/>
    <col min="6" max="12" width="14.28515625" style="8" bestFit="1" customWidth="1"/>
    <col min="13" max="16384" width="9.140625" style="8"/>
  </cols>
  <sheetData>
    <row r="1" spans="1:12" ht="18.75" x14ac:dyDescent="0.3">
      <c r="A1" s="7" t="s">
        <v>625</v>
      </c>
    </row>
    <row r="2" spans="1:12" x14ac:dyDescent="0.25">
      <c r="A2" s="9" t="s">
        <v>12</v>
      </c>
      <c r="B2" s="8" t="s">
        <v>152</v>
      </c>
    </row>
    <row r="4" spans="1:12" x14ac:dyDescent="0.25">
      <c r="A4" s="9" t="s">
        <v>624</v>
      </c>
      <c r="E4"/>
      <c r="F4"/>
      <c r="G4"/>
      <c r="H4"/>
      <c r="I4"/>
      <c r="J4"/>
      <c r="K4"/>
      <c r="L4"/>
    </row>
    <row r="5" spans="1:12" ht="30" x14ac:dyDescent="0.25">
      <c r="A5" s="10" t="s">
        <v>3</v>
      </c>
      <c r="B5" s="9" t="s">
        <v>7</v>
      </c>
      <c r="C5" s="10" t="s">
        <v>10</v>
      </c>
      <c r="D5" s="8" t="s">
        <v>631</v>
      </c>
      <c r="E5"/>
      <c r="F5"/>
      <c r="G5"/>
      <c r="H5"/>
      <c r="I5"/>
      <c r="J5"/>
      <c r="K5"/>
      <c r="L5"/>
    </row>
    <row r="6" spans="1:12" x14ac:dyDescent="0.25">
      <c r="A6" s="8" t="s">
        <v>58</v>
      </c>
      <c r="B6" s="8" t="s">
        <v>138</v>
      </c>
      <c r="C6" s="11">
        <v>41779</v>
      </c>
      <c r="D6" s="12">
        <v>3975.21</v>
      </c>
      <c r="E6"/>
      <c r="F6"/>
      <c r="G6"/>
      <c r="H6"/>
      <c r="I6"/>
      <c r="J6"/>
      <c r="K6"/>
      <c r="L6"/>
    </row>
    <row r="7" spans="1:12" x14ac:dyDescent="0.25">
      <c r="A7" s="8" t="s">
        <v>612</v>
      </c>
      <c r="D7" s="12">
        <v>3975.21</v>
      </c>
      <c r="E7"/>
      <c r="F7"/>
      <c r="G7"/>
      <c r="H7"/>
      <c r="I7"/>
      <c r="J7"/>
      <c r="K7"/>
      <c r="L7"/>
    </row>
    <row r="8" spans="1:12" x14ac:dyDescent="0.25">
      <c r="A8" s="8" t="s">
        <v>14</v>
      </c>
      <c r="B8" s="8" t="s">
        <v>130</v>
      </c>
      <c r="C8" s="11">
        <v>41654</v>
      </c>
      <c r="D8" s="12">
        <v>130.88999999999999</v>
      </c>
      <c r="E8"/>
      <c r="F8"/>
      <c r="G8"/>
      <c r="H8"/>
      <c r="I8"/>
      <c r="J8"/>
      <c r="K8"/>
      <c r="L8"/>
    </row>
    <row r="9" spans="1:12" x14ac:dyDescent="0.25">
      <c r="B9" s="8" t="s">
        <v>207</v>
      </c>
      <c r="C9" s="11">
        <v>41613</v>
      </c>
      <c r="D9" s="12">
        <v>2365.86</v>
      </c>
      <c r="E9"/>
      <c r="F9"/>
      <c r="G9"/>
      <c r="H9"/>
      <c r="I9"/>
      <c r="J9"/>
      <c r="K9"/>
      <c r="L9"/>
    </row>
    <row r="10" spans="1:12" x14ac:dyDescent="0.25">
      <c r="B10" s="8" t="s">
        <v>272</v>
      </c>
      <c r="C10" s="11">
        <v>41627</v>
      </c>
      <c r="D10" s="12">
        <v>11382.61</v>
      </c>
      <c r="E10"/>
      <c r="F10"/>
      <c r="G10"/>
      <c r="H10"/>
      <c r="I10"/>
      <c r="J10"/>
      <c r="K10"/>
      <c r="L10"/>
    </row>
    <row r="11" spans="1:12" x14ac:dyDescent="0.25">
      <c r="A11" s="8" t="s">
        <v>613</v>
      </c>
      <c r="D11" s="12">
        <v>13879.36</v>
      </c>
      <c r="E11"/>
      <c r="F11"/>
      <c r="G11"/>
      <c r="H11"/>
      <c r="I11"/>
      <c r="J11"/>
      <c r="K11"/>
      <c r="L11"/>
    </row>
    <row r="12" spans="1:12" x14ac:dyDescent="0.25">
      <c r="A12" s="8" t="s">
        <v>66</v>
      </c>
      <c r="B12" s="8" t="s">
        <v>41</v>
      </c>
      <c r="C12" s="11">
        <v>41613</v>
      </c>
      <c r="D12" s="12">
        <v>4385.92</v>
      </c>
      <c r="E12"/>
      <c r="F12"/>
      <c r="G12"/>
      <c r="H12"/>
      <c r="I12"/>
      <c r="J12"/>
      <c r="K12"/>
      <c r="L12"/>
    </row>
    <row r="13" spans="1:12" x14ac:dyDescent="0.25">
      <c r="B13" s="8" t="s">
        <v>190</v>
      </c>
      <c r="C13" s="11">
        <v>41604</v>
      </c>
      <c r="D13" s="12">
        <v>711.42</v>
      </c>
      <c r="E13"/>
      <c r="F13"/>
      <c r="G13"/>
      <c r="H13"/>
      <c r="I13"/>
      <c r="J13"/>
      <c r="K13"/>
      <c r="L13"/>
    </row>
    <row r="14" spans="1:12" x14ac:dyDescent="0.25">
      <c r="B14" s="8" t="s">
        <v>25</v>
      </c>
      <c r="C14" s="11">
        <v>41750</v>
      </c>
      <c r="D14" s="12">
        <v>5560.83</v>
      </c>
      <c r="E14"/>
      <c r="F14"/>
      <c r="G14"/>
      <c r="H14"/>
      <c r="I14"/>
      <c r="J14"/>
      <c r="K14"/>
      <c r="L14"/>
    </row>
    <row r="15" spans="1:12" x14ac:dyDescent="0.25">
      <c r="B15" s="8" t="s">
        <v>207</v>
      </c>
      <c r="C15" s="11">
        <v>41613</v>
      </c>
      <c r="D15" s="12">
        <v>2491.92</v>
      </c>
      <c r="E15"/>
      <c r="F15"/>
      <c r="G15"/>
      <c r="H15"/>
      <c r="I15"/>
      <c r="J15"/>
      <c r="K15"/>
      <c r="L15"/>
    </row>
    <row r="16" spans="1:12" x14ac:dyDescent="0.25">
      <c r="B16" s="8" t="s">
        <v>272</v>
      </c>
      <c r="C16" s="11">
        <v>41627</v>
      </c>
      <c r="D16" s="12">
        <v>11645.1</v>
      </c>
      <c r="E16"/>
      <c r="F16"/>
      <c r="G16"/>
      <c r="H16"/>
      <c r="I16"/>
      <c r="J16"/>
      <c r="K16"/>
      <c r="L16"/>
    </row>
    <row r="17" spans="1:12" x14ac:dyDescent="0.25">
      <c r="A17" s="8" t="s">
        <v>614</v>
      </c>
      <c r="D17" s="12">
        <v>24795.190000000002</v>
      </c>
      <c r="E17"/>
      <c r="F17"/>
      <c r="G17"/>
      <c r="H17"/>
      <c r="I17"/>
      <c r="J17"/>
      <c r="K17"/>
      <c r="L17"/>
    </row>
    <row r="18" spans="1:12" x14ac:dyDescent="0.25">
      <c r="A18" s="8" t="s">
        <v>126</v>
      </c>
      <c r="B18" s="8" t="s">
        <v>125</v>
      </c>
      <c r="C18" s="11">
        <v>41682</v>
      </c>
      <c r="D18" s="12">
        <v>148618.34</v>
      </c>
      <c r="E18"/>
      <c r="F18"/>
      <c r="G18"/>
      <c r="H18"/>
      <c r="I18"/>
      <c r="J18"/>
      <c r="K18"/>
      <c r="L18"/>
    </row>
    <row r="19" spans="1:12" x14ac:dyDescent="0.25">
      <c r="B19" s="8" t="s">
        <v>128</v>
      </c>
      <c r="C19" s="11">
        <v>41613</v>
      </c>
      <c r="D19" s="12">
        <v>101.82</v>
      </c>
      <c r="E19"/>
      <c r="F19"/>
      <c r="G19"/>
      <c r="H19"/>
      <c r="I19"/>
      <c r="J19"/>
      <c r="K19"/>
      <c r="L19"/>
    </row>
    <row r="20" spans="1:12" x14ac:dyDescent="0.25">
      <c r="B20" s="8" t="s">
        <v>62</v>
      </c>
      <c r="C20" s="11">
        <v>41682</v>
      </c>
      <c r="D20" s="12">
        <v>7224.42</v>
      </c>
      <c r="E20"/>
      <c r="F20"/>
      <c r="G20"/>
      <c r="H20"/>
      <c r="I20"/>
      <c r="J20"/>
      <c r="K20"/>
      <c r="L20"/>
    </row>
    <row r="21" spans="1:12" x14ac:dyDescent="0.25">
      <c r="B21" s="8" t="s">
        <v>115</v>
      </c>
      <c r="C21" s="11">
        <v>41645</v>
      </c>
      <c r="D21" s="12">
        <v>1070.46</v>
      </c>
      <c r="E21"/>
      <c r="F21"/>
      <c r="G21"/>
      <c r="H21"/>
      <c r="I21"/>
      <c r="J21"/>
      <c r="K21"/>
      <c r="L21"/>
    </row>
    <row r="22" spans="1:12" x14ac:dyDescent="0.25">
      <c r="B22" s="8" t="s">
        <v>140</v>
      </c>
      <c r="C22" s="11">
        <v>41624</v>
      </c>
      <c r="D22" s="12">
        <v>1278.54</v>
      </c>
      <c r="E22"/>
      <c r="F22"/>
      <c r="G22"/>
      <c r="H22"/>
      <c r="I22"/>
      <c r="J22"/>
      <c r="K22"/>
      <c r="L22"/>
    </row>
    <row r="23" spans="1:12" x14ac:dyDescent="0.25">
      <c r="B23" s="8" t="s">
        <v>111</v>
      </c>
      <c r="C23" s="11">
        <v>41603</v>
      </c>
      <c r="D23" s="12">
        <v>467.93</v>
      </c>
      <c r="E23"/>
      <c r="F23"/>
      <c r="G23"/>
      <c r="H23"/>
      <c r="I23"/>
      <c r="J23"/>
      <c r="K23"/>
      <c r="L23"/>
    </row>
    <row r="24" spans="1:12" x14ac:dyDescent="0.25">
      <c r="B24" s="8" t="s">
        <v>41</v>
      </c>
      <c r="C24" s="11">
        <v>41645</v>
      </c>
      <c r="D24" s="12">
        <v>4208.24</v>
      </c>
      <c r="E24"/>
      <c r="F24"/>
      <c r="G24"/>
      <c r="H24"/>
      <c r="I24"/>
      <c r="J24"/>
      <c r="K24"/>
      <c r="L24"/>
    </row>
    <row r="25" spans="1:12" x14ac:dyDescent="0.25">
      <c r="B25" s="8" t="s">
        <v>138</v>
      </c>
      <c r="C25" s="11">
        <v>41647</v>
      </c>
      <c r="D25" s="12">
        <v>4902.57</v>
      </c>
      <c r="E25"/>
      <c r="F25"/>
      <c r="G25"/>
      <c r="H25"/>
      <c r="I25"/>
      <c r="J25"/>
      <c r="K25"/>
      <c r="L25"/>
    </row>
    <row r="26" spans="1:12" x14ac:dyDescent="0.25">
      <c r="B26" s="8" t="s">
        <v>144</v>
      </c>
      <c r="C26" s="11">
        <v>41717</v>
      </c>
      <c r="D26" s="12">
        <v>1731.57</v>
      </c>
      <c r="E26"/>
      <c r="F26"/>
      <c r="G26"/>
      <c r="H26"/>
      <c r="I26"/>
      <c r="J26"/>
      <c r="K26"/>
      <c r="L26"/>
    </row>
    <row r="27" spans="1:12" x14ac:dyDescent="0.25">
      <c r="B27" s="8" t="s">
        <v>68</v>
      </c>
      <c r="C27" s="11">
        <v>41603</v>
      </c>
      <c r="D27" s="12">
        <v>291</v>
      </c>
      <c r="E27"/>
      <c r="F27"/>
      <c r="G27"/>
      <c r="H27"/>
      <c r="I27"/>
      <c r="J27"/>
      <c r="K27"/>
      <c r="L27"/>
    </row>
    <row r="28" spans="1:12" x14ac:dyDescent="0.25">
      <c r="C28" s="11">
        <v>41676</v>
      </c>
      <c r="D28" s="12">
        <v>25114.89</v>
      </c>
      <c r="E28"/>
      <c r="F28"/>
      <c r="G28"/>
      <c r="H28"/>
      <c r="I28"/>
      <c r="J28"/>
      <c r="K28"/>
      <c r="L28"/>
    </row>
    <row r="29" spans="1:12" x14ac:dyDescent="0.25">
      <c r="B29" s="8" t="s">
        <v>47</v>
      </c>
      <c r="C29" s="11">
        <v>41703</v>
      </c>
      <c r="D29" s="12">
        <v>4238.9399999999996</v>
      </c>
      <c r="E29"/>
      <c r="F29"/>
      <c r="G29"/>
      <c r="H29"/>
      <c r="I29"/>
      <c r="J29"/>
      <c r="K29"/>
      <c r="L29"/>
    </row>
    <row r="30" spans="1:12" x14ac:dyDescent="0.25">
      <c r="B30" s="8" t="s">
        <v>45</v>
      </c>
      <c r="C30" s="11">
        <v>41703</v>
      </c>
      <c r="D30" s="12">
        <v>5700.54</v>
      </c>
      <c r="E30"/>
      <c r="F30"/>
      <c r="G30"/>
      <c r="H30"/>
      <c r="I30"/>
      <c r="J30"/>
      <c r="K30"/>
      <c r="L30"/>
    </row>
    <row r="31" spans="1:12" x14ac:dyDescent="0.25">
      <c r="B31" s="8" t="s">
        <v>31</v>
      </c>
      <c r="C31" s="11">
        <v>41654</v>
      </c>
      <c r="D31" s="12">
        <v>7979.88</v>
      </c>
      <c r="E31"/>
      <c r="F31"/>
      <c r="G31"/>
      <c r="H31"/>
      <c r="I31"/>
      <c r="J31"/>
      <c r="K31"/>
      <c r="L31"/>
    </row>
    <row r="32" spans="1:12" x14ac:dyDescent="0.25">
      <c r="B32" s="8" t="s">
        <v>168</v>
      </c>
      <c r="C32" s="11">
        <v>41570</v>
      </c>
      <c r="D32" s="12">
        <v>3705030.07</v>
      </c>
      <c r="E32"/>
      <c r="F32"/>
      <c r="G32"/>
      <c r="H32"/>
      <c r="I32"/>
      <c r="J32"/>
      <c r="K32"/>
      <c r="L32"/>
    </row>
    <row r="33" spans="2:12" x14ac:dyDescent="0.25">
      <c r="B33" s="8" t="s">
        <v>119</v>
      </c>
      <c r="C33" s="11">
        <v>41645</v>
      </c>
      <c r="D33" s="12">
        <v>359693.59</v>
      </c>
      <c r="E33"/>
      <c r="F33"/>
      <c r="G33"/>
      <c r="H33"/>
      <c r="I33"/>
      <c r="J33"/>
      <c r="K33"/>
      <c r="L33"/>
    </row>
    <row r="34" spans="2:12" x14ac:dyDescent="0.25">
      <c r="B34" s="8" t="s">
        <v>60</v>
      </c>
      <c r="C34" s="11">
        <v>41779</v>
      </c>
      <c r="D34" s="12">
        <v>1380.26</v>
      </c>
      <c r="E34"/>
      <c r="F34"/>
      <c r="G34"/>
      <c r="H34"/>
      <c r="I34"/>
      <c r="J34"/>
      <c r="K34"/>
      <c r="L34"/>
    </row>
    <row r="35" spans="2:12" x14ac:dyDescent="0.25">
      <c r="B35" s="8" t="s">
        <v>39</v>
      </c>
      <c r="C35" s="11">
        <v>41647</v>
      </c>
      <c r="D35" s="12">
        <v>299.98</v>
      </c>
      <c r="E35"/>
      <c r="F35"/>
      <c r="G35"/>
      <c r="H35"/>
      <c r="I35"/>
      <c r="J35"/>
      <c r="K35"/>
      <c r="L35"/>
    </row>
    <row r="36" spans="2:12" x14ac:dyDescent="0.25">
      <c r="B36" s="8" t="s">
        <v>23</v>
      </c>
      <c r="C36" s="11">
        <v>41603</v>
      </c>
      <c r="D36" s="12">
        <v>3625.12</v>
      </c>
      <c r="E36"/>
      <c r="F36"/>
      <c r="G36"/>
      <c r="H36"/>
      <c r="I36"/>
      <c r="J36"/>
      <c r="K36"/>
      <c r="L36"/>
    </row>
    <row r="37" spans="2:12" x14ac:dyDescent="0.25">
      <c r="C37" s="11">
        <v>41646</v>
      </c>
      <c r="D37" s="12">
        <v>53738.06</v>
      </c>
      <c r="E37"/>
      <c r="F37"/>
      <c r="G37"/>
      <c r="H37"/>
      <c r="I37"/>
      <c r="J37"/>
      <c r="K37"/>
      <c r="L37"/>
    </row>
    <row r="38" spans="2:12" x14ac:dyDescent="0.25">
      <c r="B38" s="8" t="s">
        <v>27</v>
      </c>
      <c r="C38" s="11">
        <v>41645</v>
      </c>
      <c r="D38" s="12">
        <v>76140.7</v>
      </c>
      <c r="E38"/>
      <c r="F38"/>
      <c r="G38"/>
      <c r="H38"/>
      <c r="I38"/>
      <c r="J38"/>
      <c r="K38"/>
      <c r="L38"/>
    </row>
    <row r="39" spans="2:12" x14ac:dyDescent="0.25">
      <c r="B39" s="8" t="s">
        <v>109</v>
      </c>
      <c r="C39" s="11">
        <v>41645</v>
      </c>
      <c r="D39" s="12">
        <v>16986.39</v>
      </c>
      <c r="E39"/>
      <c r="F39"/>
      <c r="G39"/>
      <c r="H39"/>
      <c r="I39"/>
      <c r="J39"/>
      <c r="K39"/>
      <c r="L39"/>
    </row>
    <row r="40" spans="2:12" x14ac:dyDescent="0.25">
      <c r="B40" s="8" t="s">
        <v>146</v>
      </c>
      <c r="C40" s="11">
        <v>41624</v>
      </c>
      <c r="D40" s="12">
        <v>12450.49</v>
      </c>
      <c r="E40"/>
      <c r="F40"/>
      <c r="G40"/>
      <c r="H40"/>
      <c r="I40"/>
      <c r="J40"/>
      <c r="K40"/>
      <c r="L40"/>
    </row>
    <row r="41" spans="2:12" x14ac:dyDescent="0.25">
      <c r="B41" s="8" t="s">
        <v>92</v>
      </c>
      <c r="C41" s="11">
        <v>41624</v>
      </c>
      <c r="D41" s="12">
        <v>2198.5100000000002</v>
      </c>
      <c r="E41"/>
      <c r="F41"/>
      <c r="G41"/>
      <c r="H41"/>
      <c r="I41"/>
      <c r="J41"/>
      <c r="K41"/>
      <c r="L41"/>
    </row>
    <row r="42" spans="2:12" x14ac:dyDescent="0.25">
      <c r="B42" s="8" t="s">
        <v>51</v>
      </c>
      <c r="C42" s="11">
        <v>41660</v>
      </c>
      <c r="D42" s="12">
        <v>24729.31</v>
      </c>
      <c r="E42"/>
      <c r="F42"/>
      <c r="G42"/>
      <c r="H42"/>
      <c r="I42"/>
      <c r="J42"/>
      <c r="K42"/>
      <c r="L42"/>
    </row>
    <row r="43" spans="2:12" x14ac:dyDescent="0.25">
      <c r="B43" s="8" t="s">
        <v>96</v>
      </c>
      <c r="C43" s="11">
        <v>41737</v>
      </c>
      <c r="D43" s="12">
        <v>13376.84</v>
      </c>
      <c r="E43"/>
      <c r="F43"/>
      <c r="G43"/>
      <c r="H43"/>
      <c r="I43"/>
      <c r="J43"/>
      <c r="K43"/>
      <c r="L43"/>
    </row>
    <row r="44" spans="2:12" x14ac:dyDescent="0.25">
      <c r="B44" s="8" t="s">
        <v>37</v>
      </c>
      <c r="C44" s="11">
        <v>41871</v>
      </c>
      <c r="D44" s="12">
        <v>814.8</v>
      </c>
      <c r="E44"/>
      <c r="F44"/>
      <c r="G44"/>
      <c r="H44"/>
      <c r="I44"/>
      <c r="J44"/>
      <c r="K44"/>
      <c r="L44"/>
    </row>
    <row r="45" spans="2:12" x14ac:dyDescent="0.25">
      <c r="B45" s="8" t="s">
        <v>72</v>
      </c>
      <c r="C45" s="11">
        <v>41565</v>
      </c>
      <c r="D45" s="12">
        <v>526.92999999999995</v>
      </c>
      <c r="E45"/>
      <c r="F45"/>
      <c r="G45"/>
      <c r="H45"/>
      <c r="I45"/>
      <c r="J45"/>
      <c r="K45"/>
      <c r="L45"/>
    </row>
    <row r="46" spans="2:12" x14ac:dyDescent="0.25">
      <c r="C46" s="11">
        <v>41645</v>
      </c>
      <c r="D46" s="12">
        <v>704053.25</v>
      </c>
      <c r="E46"/>
      <c r="F46"/>
      <c r="G46"/>
      <c r="H46"/>
      <c r="I46"/>
      <c r="J46"/>
      <c r="K46"/>
      <c r="L46"/>
    </row>
    <row r="47" spans="2:12" x14ac:dyDescent="0.25">
      <c r="B47" s="8" t="s">
        <v>33</v>
      </c>
      <c r="C47" s="11">
        <v>41674</v>
      </c>
      <c r="D47" s="12">
        <v>20387.73</v>
      </c>
      <c r="E47"/>
      <c r="F47"/>
      <c r="G47"/>
      <c r="H47"/>
      <c r="I47"/>
      <c r="J47"/>
      <c r="K47"/>
      <c r="L47"/>
    </row>
    <row r="48" spans="2:12" x14ac:dyDescent="0.25">
      <c r="B48" s="8" t="s">
        <v>49</v>
      </c>
      <c r="C48" s="11">
        <v>41603</v>
      </c>
      <c r="D48" s="12">
        <v>92.12</v>
      </c>
      <c r="E48"/>
      <c r="F48"/>
      <c r="G48"/>
      <c r="H48"/>
      <c r="I48"/>
      <c r="J48"/>
      <c r="K48"/>
      <c r="L48"/>
    </row>
    <row r="49" spans="2:12" x14ac:dyDescent="0.25">
      <c r="C49" s="11">
        <v>41624</v>
      </c>
      <c r="D49" s="12">
        <v>151907.35</v>
      </c>
      <c r="E49"/>
      <c r="F49"/>
      <c r="G49"/>
      <c r="H49"/>
      <c r="I49"/>
      <c r="J49"/>
      <c r="K49"/>
      <c r="L49"/>
    </row>
    <row r="50" spans="2:12" x14ac:dyDescent="0.25">
      <c r="B50" s="8" t="s">
        <v>104</v>
      </c>
      <c r="C50" s="11">
        <v>41624</v>
      </c>
      <c r="D50" s="12">
        <v>14534.83</v>
      </c>
      <c r="E50"/>
      <c r="F50"/>
      <c r="G50"/>
      <c r="H50"/>
      <c r="I50"/>
      <c r="J50"/>
      <c r="K50"/>
      <c r="L50"/>
    </row>
    <row r="51" spans="2:12" x14ac:dyDescent="0.25">
      <c r="B51" s="8" t="s">
        <v>136</v>
      </c>
      <c r="C51" s="11">
        <v>41645</v>
      </c>
      <c r="D51" s="12">
        <v>161242.99</v>
      </c>
      <c r="E51"/>
      <c r="F51"/>
      <c r="G51"/>
      <c r="H51"/>
      <c r="I51"/>
      <c r="J51"/>
      <c r="K51"/>
      <c r="L51"/>
    </row>
    <row r="52" spans="2:12" x14ac:dyDescent="0.25">
      <c r="B52" s="8" t="s">
        <v>84</v>
      </c>
      <c r="C52" s="11">
        <v>41624</v>
      </c>
      <c r="D52" s="12">
        <v>4317.78</v>
      </c>
      <c r="E52"/>
      <c r="F52"/>
      <c r="G52"/>
      <c r="H52"/>
      <c r="I52"/>
      <c r="J52"/>
      <c r="K52"/>
      <c r="L52"/>
    </row>
    <row r="53" spans="2:12" x14ac:dyDescent="0.25">
      <c r="B53" s="8" t="s">
        <v>94</v>
      </c>
      <c r="C53" s="11">
        <v>41624</v>
      </c>
      <c r="D53" s="12">
        <v>2011.99</v>
      </c>
      <c r="E53"/>
      <c r="F53"/>
      <c r="G53"/>
      <c r="H53"/>
      <c r="I53"/>
      <c r="J53"/>
      <c r="K53"/>
      <c r="L53"/>
    </row>
    <row r="54" spans="2:12" x14ac:dyDescent="0.25">
      <c r="B54" s="8" t="s">
        <v>18</v>
      </c>
      <c r="C54" s="11">
        <v>41645</v>
      </c>
      <c r="D54" s="12">
        <v>641725.97</v>
      </c>
      <c r="E54"/>
      <c r="F54"/>
      <c r="G54"/>
      <c r="H54"/>
      <c r="I54"/>
      <c r="J54"/>
      <c r="K54"/>
      <c r="L54"/>
    </row>
    <row r="55" spans="2:12" x14ac:dyDescent="0.25">
      <c r="B55" s="8" t="s">
        <v>117</v>
      </c>
      <c r="C55" s="11">
        <v>41645</v>
      </c>
      <c r="D55" s="12">
        <v>818.18</v>
      </c>
      <c r="E55"/>
      <c r="F55"/>
      <c r="G55"/>
      <c r="H55"/>
      <c r="I55"/>
      <c r="J55"/>
      <c r="K55"/>
      <c r="L55"/>
    </row>
    <row r="56" spans="2:12" x14ac:dyDescent="0.25">
      <c r="B56" s="8" t="s">
        <v>64</v>
      </c>
      <c r="C56" s="11">
        <v>41624</v>
      </c>
      <c r="D56" s="12">
        <v>63317.1</v>
      </c>
      <c r="E56"/>
      <c r="F56"/>
      <c r="G56"/>
      <c r="H56"/>
      <c r="I56"/>
      <c r="J56"/>
      <c r="K56"/>
      <c r="L56"/>
    </row>
    <row r="57" spans="2:12" x14ac:dyDescent="0.25">
      <c r="B57" s="8" t="s">
        <v>74</v>
      </c>
      <c r="C57" s="11">
        <v>41565</v>
      </c>
      <c r="D57" s="12">
        <v>2357.63</v>
      </c>
      <c r="E57"/>
      <c r="F57"/>
      <c r="G57"/>
      <c r="H57"/>
      <c r="I57"/>
      <c r="J57"/>
      <c r="K57"/>
      <c r="L57"/>
    </row>
    <row r="58" spans="2:12" x14ac:dyDescent="0.25">
      <c r="C58" s="11">
        <v>41624</v>
      </c>
      <c r="D58" s="12">
        <v>460352.45</v>
      </c>
      <c r="E58"/>
      <c r="F58"/>
      <c r="G58"/>
      <c r="H58"/>
      <c r="I58"/>
      <c r="J58"/>
      <c r="K58"/>
      <c r="L58"/>
    </row>
    <row r="59" spans="2:12" x14ac:dyDescent="0.25">
      <c r="B59" s="8" t="s">
        <v>100</v>
      </c>
      <c r="C59" s="11">
        <v>41624</v>
      </c>
      <c r="D59" s="12">
        <v>23782.720000000001</v>
      </c>
      <c r="E59"/>
      <c r="F59"/>
      <c r="G59"/>
      <c r="H59"/>
      <c r="I59"/>
      <c r="J59"/>
      <c r="K59"/>
      <c r="L59"/>
    </row>
    <row r="60" spans="2:12" x14ac:dyDescent="0.25">
      <c r="B60" s="8" t="s">
        <v>130</v>
      </c>
      <c r="C60" s="11">
        <v>41565</v>
      </c>
      <c r="D60" s="12">
        <v>582.12</v>
      </c>
      <c r="E60"/>
      <c r="F60"/>
      <c r="G60"/>
      <c r="H60"/>
      <c r="I60"/>
      <c r="J60"/>
      <c r="K60"/>
      <c r="L60"/>
    </row>
    <row r="61" spans="2:12" x14ac:dyDescent="0.25">
      <c r="B61" s="8" t="s">
        <v>35</v>
      </c>
      <c r="C61" s="11">
        <v>41624</v>
      </c>
      <c r="D61" s="12">
        <v>18828.07</v>
      </c>
      <c r="E61"/>
      <c r="F61"/>
      <c r="G61"/>
      <c r="H61"/>
      <c r="I61"/>
      <c r="J61"/>
      <c r="K61"/>
      <c r="L61"/>
    </row>
    <row r="62" spans="2:12" x14ac:dyDescent="0.25">
      <c r="B62" s="8" t="s">
        <v>80</v>
      </c>
      <c r="C62" s="11">
        <v>41613</v>
      </c>
      <c r="D62" s="12">
        <v>1306.4000000000001</v>
      </c>
      <c r="E62"/>
      <c r="F62"/>
      <c r="G62"/>
      <c r="H62"/>
      <c r="I62"/>
      <c r="J62"/>
      <c r="K62"/>
      <c r="L62"/>
    </row>
    <row r="63" spans="2:12" x14ac:dyDescent="0.25">
      <c r="C63" s="11">
        <v>41646</v>
      </c>
      <c r="D63" s="12">
        <v>121887.87</v>
      </c>
      <c r="E63"/>
      <c r="F63"/>
      <c r="G63"/>
      <c r="H63"/>
      <c r="I63"/>
      <c r="J63"/>
      <c r="K63"/>
      <c r="L63"/>
    </row>
    <row r="64" spans="2:12" x14ac:dyDescent="0.25">
      <c r="B64" s="8" t="s">
        <v>142</v>
      </c>
      <c r="C64" s="11">
        <v>41695</v>
      </c>
      <c r="D64" s="12">
        <v>8531</v>
      </c>
      <c r="E64"/>
      <c r="F64"/>
      <c r="G64"/>
      <c r="H64"/>
      <c r="I64"/>
      <c r="J64"/>
      <c r="K64"/>
      <c r="L64"/>
    </row>
    <row r="65" spans="2:12" x14ac:dyDescent="0.25">
      <c r="B65" s="8" t="s">
        <v>21</v>
      </c>
      <c r="C65" s="11">
        <v>41624</v>
      </c>
      <c r="D65" s="12">
        <v>719480.39</v>
      </c>
      <c r="E65"/>
      <c r="F65"/>
      <c r="G65"/>
      <c r="H65"/>
      <c r="I65"/>
      <c r="J65"/>
      <c r="K65"/>
      <c r="L65"/>
    </row>
    <row r="66" spans="2:12" x14ac:dyDescent="0.25">
      <c r="B66" s="8" t="s">
        <v>123</v>
      </c>
      <c r="C66" s="11">
        <v>41624</v>
      </c>
      <c r="D66" s="12">
        <v>206726.13</v>
      </c>
      <c r="E66"/>
      <c r="F66"/>
      <c r="G66"/>
      <c r="H66"/>
      <c r="I66"/>
      <c r="J66"/>
      <c r="K66"/>
      <c r="L66"/>
    </row>
    <row r="67" spans="2:12" x14ac:dyDescent="0.25">
      <c r="B67" s="8" t="s">
        <v>29</v>
      </c>
      <c r="C67" s="11">
        <v>41646</v>
      </c>
      <c r="D67" s="12">
        <v>302003.34000000003</v>
      </c>
      <c r="E67"/>
      <c r="F67"/>
      <c r="G67"/>
      <c r="H67"/>
      <c r="I67"/>
      <c r="J67"/>
      <c r="K67"/>
      <c r="L67"/>
    </row>
    <row r="68" spans="2:12" x14ac:dyDescent="0.25">
      <c r="B68" s="8" t="s">
        <v>76</v>
      </c>
      <c r="C68" s="11">
        <v>41654</v>
      </c>
      <c r="D68" s="12">
        <v>209669.93</v>
      </c>
      <c r="E68"/>
      <c r="F68"/>
      <c r="G68"/>
      <c r="H68"/>
      <c r="I68"/>
      <c r="J68"/>
      <c r="K68"/>
      <c r="L68"/>
    </row>
    <row r="69" spans="2:12" x14ac:dyDescent="0.25">
      <c r="B69" s="8" t="s">
        <v>134</v>
      </c>
      <c r="C69" s="11">
        <v>41676</v>
      </c>
      <c r="D69" s="12">
        <v>88766.57</v>
      </c>
      <c r="E69"/>
      <c r="F69"/>
      <c r="G69"/>
      <c r="H69"/>
      <c r="I69"/>
      <c r="J69"/>
      <c r="K69"/>
      <c r="L69"/>
    </row>
    <row r="70" spans="2:12" x14ac:dyDescent="0.25">
      <c r="B70" s="8" t="s">
        <v>55</v>
      </c>
      <c r="C70" s="11">
        <v>41772</v>
      </c>
      <c r="D70" s="12">
        <v>272517.90999999997</v>
      </c>
      <c r="E70"/>
      <c r="F70"/>
      <c r="G70"/>
      <c r="H70"/>
      <c r="I70"/>
      <c r="J70"/>
      <c r="K70"/>
      <c r="L70"/>
    </row>
    <row r="71" spans="2:12" x14ac:dyDescent="0.25">
      <c r="B71" s="8" t="s">
        <v>86</v>
      </c>
      <c r="C71" s="11">
        <v>41624</v>
      </c>
      <c r="D71" s="12">
        <v>76818.039999999994</v>
      </c>
      <c r="E71"/>
      <c r="F71"/>
      <c r="G71"/>
      <c r="H71"/>
      <c r="I71"/>
      <c r="J71"/>
      <c r="K71"/>
      <c r="L71"/>
    </row>
    <row r="72" spans="2:12" x14ac:dyDescent="0.25">
      <c r="B72" s="8" t="s">
        <v>98</v>
      </c>
      <c r="C72" s="11">
        <v>41624</v>
      </c>
      <c r="D72" s="12">
        <v>45315.24</v>
      </c>
      <c r="E72"/>
      <c r="F72"/>
      <c r="G72"/>
      <c r="H72"/>
      <c r="I72"/>
      <c r="J72"/>
      <c r="K72"/>
      <c r="L72"/>
    </row>
    <row r="73" spans="2:12" x14ac:dyDescent="0.25">
      <c r="B73" s="8" t="s">
        <v>82</v>
      </c>
      <c r="C73" s="11">
        <v>41624</v>
      </c>
      <c r="D73" s="12">
        <v>87121.17</v>
      </c>
      <c r="E73"/>
      <c r="F73"/>
      <c r="G73"/>
      <c r="H73"/>
      <c r="I73"/>
      <c r="J73"/>
      <c r="K73"/>
      <c r="L73"/>
    </row>
    <row r="74" spans="2:12" x14ac:dyDescent="0.25">
      <c r="B74" s="8" t="s">
        <v>88</v>
      </c>
      <c r="C74" s="11">
        <v>41624</v>
      </c>
      <c r="D74" s="12">
        <v>55766.61</v>
      </c>
      <c r="E74"/>
      <c r="F74"/>
      <c r="G74"/>
      <c r="H74"/>
      <c r="I74"/>
      <c r="J74"/>
      <c r="K74"/>
      <c r="L74"/>
    </row>
    <row r="75" spans="2:12" x14ac:dyDescent="0.25">
      <c r="B75" s="8" t="s">
        <v>70</v>
      </c>
      <c r="C75" s="11">
        <v>41565</v>
      </c>
      <c r="D75" s="12">
        <v>908.46</v>
      </c>
      <c r="E75"/>
      <c r="F75"/>
      <c r="G75"/>
      <c r="H75"/>
      <c r="I75"/>
      <c r="J75"/>
      <c r="K75"/>
      <c r="L75"/>
    </row>
    <row r="76" spans="2:12" x14ac:dyDescent="0.25">
      <c r="C76" s="11">
        <v>41613</v>
      </c>
      <c r="D76" s="12">
        <v>3684.82</v>
      </c>
      <c r="E76"/>
      <c r="F76"/>
      <c r="G76"/>
      <c r="H76"/>
      <c r="I76"/>
      <c r="J76"/>
      <c r="K76"/>
      <c r="L76"/>
    </row>
    <row r="77" spans="2:12" x14ac:dyDescent="0.25">
      <c r="C77" s="11">
        <v>41680</v>
      </c>
      <c r="D77" s="12">
        <v>452050.39</v>
      </c>
      <c r="E77"/>
      <c r="F77"/>
      <c r="G77"/>
      <c r="H77"/>
      <c r="I77"/>
      <c r="J77"/>
      <c r="K77"/>
      <c r="L77"/>
    </row>
    <row r="78" spans="2:12" x14ac:dyDescent="0.25">
      <c r="B78" s="8" t="s">
        <v>121</v>
      </c>
      <c r="C78" s="11">
        <v>41646</v>
      </c>
      <c r="D78" s="12">
        <v>996858.81</v>
      </c>
      <c r="E78"/>
      <c r="F78"/>
      <c r="G78"/>
      <c r="H78"/>
      <c r="I78"/>
      <c r="J78"/>
      <c r="K78"/>
      <c r="L78"/>
    </row>
    <row r="79" spans="2:12" x14ac:dyDescent="0.25">
      <c r="B79" s="8" t="s">
        <v>53</v>
      </c>
      <c r="C79" s="11">
        <v>41710</v>
      </c>
      <c r="D79" s="12">
        <v>45809.08</v>
      </c>
      <c r="E79"/>
      <c r="F79"/>
      <c r="G79"/>
      <c r="H79"/>
      <c r="I79"/>
      <c r="J79"/>
      <c r="K79"/>
      <c r="L79"/>
    </row>
    <row r="80" spans="2:12" x14ac:dyDescent="0.25">
      <c r="B80" s="8" t="s">
        <v>106</v>
      </c>
      <c r="C80" s="11">
        <v>41750</v>
      </c>
      <c r="D80" s="12">
        <v>36691.980000000003</v>
      </c>
      <c r="E80"/>
      <c r="F80"/>
      <c r="G80"/>
      <c r="H80"/>
      <c r="I80"/>
      <c r="J80"/>
      <c r="K80"/>
      <c r="L80"/>
    </row>
    <row r="81" spans="1:12" x14ac:dyDescent="0.25">
      <c r="B81" s="8" t="s">
        <v>78</v>
      </c>
      <c r="C81" s="11">
        <v>41565</v>
      </c>
      <c r="D81" s="12">
        <v>1777.76</v>
      </c>
      <c r="E81"/>
      <c r="F81"/>
      <c r="G81"/>
      <c r="H81"/>
      <c r="I81"/>
      <c r="J81"/>
      <c r="K81"/>
      <c r="L81"/>
    </row>
    <row r="82" spans="1:12" x14ac:dyDescent="0.25">
      <c r="C82" s="11">
        <v>41624</v>
      </c>
      <c r="D82" s="12">
        <v>67507.009999999995</v>
      </c>
      <c r="E82"/>
      <c r="F82"/>
      <c r="G82"/>
      <c r="H82"/>
      <c r="I82"/>
      <c r="J82"/>
      <c r="K82"/>
      <c r="L82"/>
    </row>
    <row r="83" spans="1:12" x14ac:dyDescent="0.25">
      <c r="B83" s="8" t="s">
        <v>102</v>
      </c>
      <c r="C83" s="11">
        <v>41703</v>
      </c>
      <c r="D83" s="12">
        <v>107.48</v>
      </c>
      <c r="E83"/>
      <c r="F83"/>
      <c r="G83"/>
      <c r="H83"/>
      <c r="I83"/>
      <c r="J83"/>
      <c r="K83"/>
      <c r="L83"/>
    </row>
    <row r="84" spans="1:12" x14ac:dyDescent="0.25">
      <c r="B84" s="8" t="s">
        <v>148</v>
      </c>
      <c r="C84" s="11">
        <v>41772</v>
      </c>
      <c r="D84" s="12">
        <v>2795.21</v>
      </c>
      <c r="E84"/>
      <c r="F84"/>
      <c r="G84"/>
      <c r="H84"/>
      <c r="I84"/>
      <c r="J84"/>
      <c r="K84"/>
      <c r="L84"/>
    </row>
    <row r="85" spans="1:12" x14ac:dyDescent="0.25">
      <c r="B85" s="8" t="s">
        <v>113</v>
      </c>
      <c r="C85" s="11">
        <v>41646</v>
      </c>
      <c r="D85" s="12">
        <v>2217.02</v>
      </c>
      <c r="E85"/>
      <c r="F85"/>
      <c r="G85"/>
      <c r="H85"/>
      <c r="I85"/>
      <c r="J85"/>
      <c r="K85"/>
      <c r="L85"/>
    </row>
    <row r="86" spans="1:12" x14ac:dyDescent="0.25">
      <c r="B86" s="8" t="s">
        <v>207</v>
      </c>
      <c r="C86" s="11">
        <v>41645</v>
      </c>
      <c r="D86" s="12">
        <v>2441.08</v>
      </c>
      <c r="E86"/>
      <c r="F86"/>
      <c r="G86"/>
      <c r="H86"/>
      <c r="I86"/>
      <c r="J86"/>
      <c r="K86"/>
      <c r="L86"/>
    </row>
    <row r="87" spans="1:12" x14ac:dyDescent="0.25">
      <c r="B87" s="8" t="s">
        <v>272</v>
      </c>
      <c r="C87" s="11">
        <v>41645</v>
      </c>
      <c r="D87" s="12">
        <v>12132.04</v>
      </c>
      <c r="E87"/>
      <c r="F87"/>
      <c r="G87"/>
      <c r="H87"/>
      <c r="I87"/>
      <c r="J87"/>
      <c r="K87"/>
      <c r="L87"/>
    </row>
    <row r="88" spans="1:12" x14ac:dyDescent="0.25">
      <c r="B88" s="8" t="s">
        <v>132</v>
      </c>
      <c r="C88" s="11">
        <v>41772</v>
      </c>
      <c r="D88" s="12">
        <v>4570.46</v>
      </c>
      <c r="E88"/>
      <c r="F88"/>
      <c r="G88"/>
      <c r="H88"/>
      <c r="I88"/>
      <c r="J88"/>
      <c r="K88"/>
      <c r="L88"/>
    </row>
    <row r="89" spans="1:12" x14ac:dyDescent="0.25">
      <c r="B89" s="8" t="s">
        <v>90</v>
      </c>
      <c r="C89" s="11">
        <v>41624</v>
      </c>
      <c r="D89" s="12">
        <v>4520.96</v>
      </c>
      <c r="E89"/>
      <c r="F89"/>
      <c r="G89"/>
      <c r="H89"/>
      <c r="I89"/>
      <c r="J89"/>
      <c r="K89"/>
      <c r="L89"/>
    </row>
    <row r="90" spans="1:12" x14ac:dyDescent="0.25">
      <c r="A90" s="8" t="s">
        <v>615</v>
      </c>
      <c r="D90" s="12">
        <v>10584215.630000001</v>
      </c>
      <c r="E90"/>
      <c r="F90"/>
      <c r="G90"/>
      <c r="H90"/>
      <c r="I90"/>
      <c r="J90"/>
      <c r="K90"/>
      <c r="L90"/>
    </row>
    <row r="91" spans="1:12" x14ac:dyDescent="0.25">
      <c r="A91" s="8" t="s">
        <v>402</v>
      </c>
      <c r="B91" s="8" t="s">
        <v>138</v>
      </c>
      <c r="C91" s="11">
        <v>41779</v>
      </c>
      <c r="D91" s="12">
        <v>12.36</v>
      </c>
      <c r="E91"/>
      <c r="F91"/>
      <c r="G91"/>
      <c r="H91"/>
      <c r="I91"/>
      <c r="J91"/>
      <c r="K91"/>
      <c r="L91"/>
    </row>
    <row r="92" spans="1:12" x14ac:dyDescent="0.25">
      <c r="A92" s="8" t="s">
        <v>617</v>
      </c>
      <c r="D92" s="12">
        <v>12.36</v>
      </c>
      <c r="E92"/>
      <c r="F92"/>
      <c r="G92"/>
      <c r="H92"/>
      <c r="I92"/>
      <c r="J92"/>
      <c r="K92"/>
      <c r="L92"/>
    </row>
    <row r="93" spans="1:12" x14ac:dyDescent="0.25">
      <c r="A93" s="8" t="s">
        <v>19</v>
      </c>
      <c r="B93" s="8" t="s">
        <v>272</v>
      </c>
      <c r="C93" s="11">
        <v>41627</v>
      </c>
      <c r="D93" s="12">
        <v>11.76</v>
      </c>
      <c r="E93"/>
      <c r="F93"/>
      <c r="G93"/>
      <c r="H93"/>
      <c r="I93"/>
      <c r="J93"/>
      <c r="K93"/>
      <c r="L93"/>
    </row>
    <row r="94" spans="1:12" x14ac:dyDescent="0.25">
      <c r="A94" s="8" t="s">
        <v>618</v>
      </c>
      <c r="D94" s="12">
        <v>11.76</v>
      </c>
      <c r="E94"/>
      <c r="F94"/>
      <c r="G94"/>
      <c r="H94"/>
      <c r="I94"/>
      <c r="J94"/>
      <c r="K94"/>
      <c r="L94"/>
    </row>
    <row r="95" spans="1:12" x14ac:dyDescent="0.25">
      <c r="A95" s="8" t="s">
        <v>107</v>
      </c>
      <c r="B95" s="8" t="s">
        <v>272</v>
      </c>
      <c r="C95" s="11">
        <v>41627</v>
      </c>
      <c r="D95" s="12">
        <v>184.67</v>
      </c>
      <c r="E95"/>
      <c r="F95"/>
      <c r="G95"/>
      <c r="H95"/>
      <c r="I95"/>
      <c r="J95"/>
      <c r="K95"/>
      <c r="L95"/>
    </row>
    <row r="96" spans="1:12" x14ac:dyDescent="0.25">
      <c r="A96" s="8" t="s">
        <v>619</v>
      </c>
      <c r="D96" s="12">
        <v>184.67</v>
      </c>
      <c r="E96"/>
      <c r="F96"/>
      <c r="G96"/>
      <c r="H96"/>
      <c r="I96"/>
      <c r="J96"/>
      <c r="K96"/>
      <c r="L96"/>
    </row>
    <row r="97" spans="1:12" x14ac:dyDescent="0.25">
      <c r="A97" s="8" t="s">
        <v>223</v>
      </c>
      <c r="B97" s="8" t="s">
        <v>125</v>
      </c>
      <c r="C97" s="11">
        <v>41682</v>
      </c>
      <c r="D97" s="12">
        <v>67.760000000000005</v>
      </c>
      <c r="E97"/>
      <c r="F97"/>
      <c r="G97"/>
      <c r="H97"/>
      <c r="I97"/>
      <c r="J97"/>
      <c r="K97"/>
      <c r="L97"/>
    </row>
    <row r="98" spans="1:12" x14ac:dyDescent="0.25">
      <c r="B98" s="8" t="s">
        <v>138</v>
      </c>
      <c r="C98" s="11">
        <v>41647</v>
      </c>
      <c r="D98" s="12">
        <v>0.89</v>
      </c>
      <c r="E98"/>
      <c r="F98"/>
      <c r="G98"/>
      <c r="H98"/>
      <c r="I98"/>
      <c r="J98"/>
      <c r="K98"/>
      <c r="L98"/>
    </row>
    <row r="99" spans="1:12" x14ac:dyDescent="0.25">
      <c r="B99" s="8" t="s">
        <v>144</v>
      </c>
      <c r="C99" s="11">
        <v>41717</v>
      </c>
      <c r="D99" s="12">
        <v>4.47</v>
      </c>
      <c r="E99"/>
      <c r="F99"/>
      <c r="G99"/>
      <c r="H99"/>
      <c r="I99"/>
      <c r="J99"/>
      <c r="K99"/>
      <c r="L99"/>
    </row>
    <row r="100" spans="1:12" x14ac:dyDescent="0.25">
      <c r="B100" s="8" t="s">
        <v>68</v>
      </c>
      <c r="C100" s="11">
        <v>41676</v>
      </c>
      <c r="D100" s="12">
        <v>2005.23</v>
      </c>
      <c r="E100"/>
      <c r="F100"/>
      <c r="G100"/>
      <c r="H100"/>
      <c r="I100"/>
      <c r="J100"/>
      <c r="K100"/>
      <c r="L100"/>
    </row>
    <row r="101" spans="1:12" x14ac:dyDescent="0.25">
      <c r="B101" s="8" t="s">
        <v>119</v>
      </c>
      <c r="C101" s="11">
        <v>41645</v>
      </c>
      <c r="D101" s="12">
        <v>7.98</v>
      </c>
      <c r="E101"/>
      <c r="F101"/>
      <c r="G101"/>
      <c r="H101"/>
      <c r="I101"/>
      <c r="J101"/>
      <c r="K101"/>
      <c r="L101"/>
    </row>
    <row r="102" spans="1:12" x14ac:dyDescent="0.25">
      <c r="B102" s="8" t="s">
        <v>23</v>
      </c>
      <c r="C102" s="11">
        <v>41646</v>
      </c>
      <c r="D102" s="12">
        <v>2187.67</v>
      </c>
      <c r="E102"/>
      <c r="F102"/>
      <c r="G102"/>
      <c r="H102"/>
      <c r="I102"/>
      <c r="J102"/>
      <c r="K102"/>
      <c r="L102"/>
    </row>
    <row r="103" spans="1:12" x14ac:dyDescent="0.25">
      <c r="B103" s="8" t="s">
        <v>109</v>
      </c>
      <c r="C103" s="11">
        <v>41645</v>
      </c>
      <c r="D103" s="12">
        <v>274.62</v>
      </c>
      <c r="E103"/>
      <c r="F103"/>
      <c r="G103"/>
      <c r="H103"/>
      <c r="I103"/>
      <c r="J103"/>
      <c r="K103"/>
      <c r="L103"/>
    </row>
    <row r="104" spans="1:12" x14ac:dyDescent="0.25">
      <c r="B104" s="8" t="s">
        <v>72</v>
      </c>
      <c r="C104" s="11">
        <v>41645</v>
      </c>
      <c r="D104" s="12">
        <v>1387.81</v>
      </c>
      <c r="E104"/>
      <c r="F104"/>
      <c r="G104"/>
      <c r="H104"/>
      <c r="I104"/>
      <c r="J104"/>
      <c r="K104"/>
      <c r="L104"/>
    </row>
    <row r="105" spans="1:12" x14ac:dyDescent="0.25">
      <c r="B105" s="8" t="s">
        <v>49</v>
      </c>
      <c r="C105" s="11">
        <v>41624</v>
      </c>
      <c r="D105" s="12">
        <v>5.75</v>
      </c>
      <c r="E105"/>
      <c r="F105"/>
      <c r="G105"/>
      <c r="H105"/>
      <c r="I105"/>
      <c r="J105"/>
      <c r="K105"/>
      <c r="L105"/>
    </row>
    <row r="106" spans="1:12" x14ac:dyDescent="0.25">
      <c r="B106" s="8" t="s">
        <v>18</v>
      </c>
      <c r="C106" s="11">
        <v>41645</v>
      </c>
      <c r="D106" s="12">
        <v>3.57</v>
      </c>
      <c r="E106"/>
      <c r="F106"/>
      <c r="G106"/>
      <c r="H106"/>
      <c r="I106"/>
      <c r="J106"/>
      <c r="K106"/>
      <c r="L106"/>
    </row>
    <row r="107" spans="1:12" x14ac:dyDescent="0.25">
      <c r="B107" s="8" t="s">
        <v>117</v>
      </c>
      <c r="C107" s="11">
        <v>41645</v>
      </c>
      <c r="D107" s="12">
        <v>164.03</v>
      </c>
      <c r="E107"/>
      <c r="F107"/>
      <c r="G107"/>
      <c r="H107"/>
      <c r="I107"/>
      <c r="J107"/>
      <c r="K107"/>
      <c r="L107"/>
    </row>
    <row r="108" spans="1:12" x14ac:dyDescent="0.25">
      <c r="B108" s="8" t="s">
        <v>21</v>
      </c>
      <c r="C108" s="11">
        <v>41624</v>
      </c>
      <c r="D108" s="12">
        <v>8.41</v>
      </c>
      <c r="E108"/>
      <c r="F108"/>
      <c r="G108"/>
      <c r="H108"/>
      <c r="I108"/>
      <c r="J108"/>
      <c r="K108"/>
      <c r="L108"/>
    </row>
    <row r="109" spans="1:12" x14ac:dyDescent="0.25">
      <c r="B109" s="8" t="s">
        <v>123</v>
      </c>
      <c r="C109" s="11">
        <v>41624</v>
      </c>
      <c r="D109" s="12">
        <v>8.6199999999999992</v>
      </c>
      <c r="E109"/>
      <c r="F109"/>
      <c r="G109"/>
      <c r="H109"/>
      <c r="I109"/>
      <c r="J109"/>
      <c r="K109"/>
      <c r="L109"/>
    </row>
    <row r="110" spans="1:12" x14ac:dyDescent="0.25">
      <c r="B110" s="8" t="s">
        <v>29</v>
      </c>
      <c r="C110" s="11">
        <v>41646</v>
      </c>
      <c r="D110" s="12">
        <v>19.2</v>
      </c>
      <c r="E110"/>
      <c r="F110"/>
      <c r="G110"/>
      <c r="H110"/>
      <c r="I110"/>
      <c r="J110"/>
      <c r="K110"/>
      <c r="L110"/>
    </row>
    <row r="111" spans="1:12" x14ac:dyDescent="0.25">
      <c r="B111" s="8" t="s">
        <v>70</v>
      </c>
      <c r="C111" s="11">
        <v>41680</v>
      </c>
      <c r="D111" s="12">
        <v>16.7</v>
      </c>
      <c r="E111"/>
      <c r="F111"/>
      <c r="G111"/>
      <c r="H111"/>
      <c r="I111"/>
      <c r="J111"/>
      <c r="K111"/>
      <c r="L111"/>
    </row>
    <row r="112" spans="1:12" x14ac:dyDescent="0.25">
      <c r="B112" s="8" t="s">
        <v>121</v>
      </c>
      <c r="C112" s="11">
        <v>41646</v>
      </c>
      <c r="D112" s="12">
        <v>406.09</v>
      </c>
      <c r="E112"/>
      <c r="F112"/>
      <c r="G112"/>
      <c r="H112"/>
      <c r="I112"/>
      <c r="J112"/>
      <c r="K112"/>
      <c r="L112"/>
    </row>
    <row r="113" spans="1:12" x14ac:dyDescent="0.25">
      <c r="B113" s="8" t="s">
        <v>272</v>
      </c>
      <c r="C113" s="11">
        <v>41645</v>
      </c>
      <c r="D113" s="12">
        <v>360.19</v>
      </c>
      <c r="E113"/>
      <c r="F113"/>
      <c r="G113"/>
      <c r="H113"/>
      <c r="I113"/>
      <c r="J113"/>
      <c r="K113"/>
      <c r="L113"/>
    </row>
    <row r="114" spans="1:12" x14ac:dyDescent="0.25">
      <c r="A114" s="8" t="s">
        <v>620</v>
      </c>
      <c r="D114" s="12">
        <v>6928.9899999999989</v>
      </c>
      <c r="E114"/>
      <c r="F114"/>
      <c r="G114"/>
      <c r="H114"/>
      <c r="I114"/>
      <c r="J114"/>
      <c r="K114"/>
      <c r="L114"/>
    </row>
    <row r="115" spans="1:12" x14ac:dyDescent="0.25">
      <c r="A115" s="8" t="s">
        <v>172</v>
      </c>
      <c r="B115" s="8" t="s">
        <v>68</v>
      </c>
      <c r="C115" s="11">
        <v>41603</v>
      </c>
      <c r="D115" s="12">
        <v>2845.81</v>
      </c>
      <c r="E115"/>
      <c r="F115"/>
      <c r="G115"/>
      <c r="H115"/>
      <c r="I115"/>
      <c r="J115"/>
      <c r="K115"/>
      <c r="L115"/>
    </row>
    <row r="116" spans="1:12" x14ac:dyDescent="0.25">
      <c r="C116" s="11">
        <v>41676</v>
      </c>
      <c r="D116" s="12">
        <v>3034.13</v>
      </c>
      <c r="E116"/>
      <c r="F116"/>
      <c r="G116"/>
      <c r="H116"/>
      <c r="I116"/>
      <c r="J116"/>
      <c r="K116"/>
      <c r="L116"/>
    </row>
    <row r="117" spans="1:12" x14ac:dyDescent="0.25">
      <c r="B117" s="8" t="s">
        <v>23</v>
      </c>
      <c r="C117" s="11">
        <v>41646</v>
      </c>
      <c r="D117" s="12">
        <v>69.790000000000006</v>
      </c>
      <c r="E117"/>
      <c r="F117"/>
      <c r="G117"/>
      <c r="H117"/>
      <c r="I117"/>
      <c r="J117"/>
      <c r="K117"/>
      <c r="L117"/>
    </row>
    <row r="118" spans="1:12" x14ac:dyDescent="0.25">
      <c r="B118" s="8" t="s">
        <v>117</v>
      </c>
      <c r="C118" s="11">
        <v>41645</v>
      </c>
      <c r="D118" s="12">
        <v>3689.52</v>
      </c>
      <c r="E118"/>
      <c r="F118"/>
      <c r="G118"/>
      <c r="H118"/>
      <c r="I118"/>
      <c r="J118"/>
      <c r="K118"/>
      <c r="L118"/>
    </row>
    <row r="119" spans="1:12" x14ac:dyDescent="0.25">
      <c r="B119" s="8" t="s">
        <v>70</v>
      </c>
      <c r="C119" s="11">
        <v>41613</v>
      </c>
      <c r="D119" s="12">
        <v>9456.67</v>
      </c>
      <c r="E119"/>
      <c r="F119"/>
      <c r="G119"/>
      <c r="H119"/>
      <c r="I119"/>
      <c r="J119"/>
      <c r="K119"/>
      <c r="L119"/>
    </row>
    <row r="120" spans="1:12" x14ac:dyDescent="0.25">
      <c r="C120" s="11">
        <v>41680</v>
      </c>
      <c r="D120" s="12">
        <v>7296.82</v>
      </c>
      <c r="E120"/>
      <c r="F120"/>
      <c r="G120"/>
      <c r="H120"/>
      <c r="I120"/>
      <c r="J120"/>
      <c r="K120"/>
      <c r="L120"/>
    </row>
    <row r="121" spans="1:12" x14ac:dyDescent="0.25">
      <c r="A121" s="8" t="s">
        <v>622</v>
      </c>
      <c r="D121" s="12">
        <v>26392.739999999998</v>
      </c>
      <c r="E121"/>
      <c r="F121"/>
      <c r="G121"/>
      <c r="H121"/>
      <c r="I121"/>
      <c r="J121"/>
      <c r="K121"/>
      <c r="L121"/>
    </row>
    <row r="122" spans="1:12" x14ac:dyDescent="0.25">
      <c r="A122" s="8" t="s">
        <v>611</v>
      </c>
      <c r="D122" s="12">
        <v>10660395.909999998</v>
      </c>
      <c r="E122"/>
      <c r="F122"/>
      <c r="G122"/>
      <c r="H122"/>
      <c r="I122"/>
      <c r="J122"/>
      <c r="K122"/>
      <c r="L122"/>
    </row>
    <row r="123" spans="1:12" x14ac:dyDescent="0.25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25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x14ac:dyDescent="0.25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x14ac:dyDescent="0.25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25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x14ac:dyDescent="0.25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x14ac:dyDescent="0.25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x14ac:dyDescent="0.25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x14ac:dyDescent="0.25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x14ac:dyDescent="0.25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x14ac:dyDescent="0.25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x14ac:dyDescent="0.25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x14ac:dyDescent="0.25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x14ac:dyDescent="0.25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x14ac:dyDescent="0.25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x14ac:dyDescent="0.25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x14ac:dyDescent="0.25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x14ac:dyDescent="0.25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x14ac:dyDescent="0.25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x14ac:dyDescent="0.25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x14ac:dyDescent="0.25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x14ac:dyDescent="0.25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x14ac:dyDescent="0.25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x14ac:dyDescent="0.25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x14ac:dyDescent="0.25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x14ac:dyDescent="0.25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x14ac:dyDescent="0.25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x14ac:dyDescent="0.25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x14ac:dyDescent="0.25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x14ac:dyDescent="0.25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x14ac:dyDescent="0.25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x14ac:dyDescent="0.25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x14ac:dyDescent="0.25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x14ac:dyDescent="0.25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x14ac:dyDescent="0.25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x14ac:dyDescent="0.25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x14ac:dyDescent="0.25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x14ac:dyDescent="0.25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x14ac:dyDescent="0.25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x14ac:dyDescent="0.25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x14ac:dyDescent="0.25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x14ac:dyDescent="0.25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x14ac:dyDescent="0.25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x14ac:dyDescent="0.25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x14ac:dyDescent="0.25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x14ac:dyDescent="0.25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x14ac:dyDescent="0.25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x14ac:dyDescent="0.25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x14ac:dyDescent="0.25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x14ac:dyDescent="0.25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x14ac:dyDescent="0.25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x14ac:dyDescent="0.25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x14ac:dyDescent="0.25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x14ac:dyDescent="0.25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x14ac:dyDescent="0.25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x14ac:dyDescent="0.25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x14ac:dyDescent="0.25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x14ac:dyDescent="0.25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x14ac:dyDescent="0.25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x14ac:dyDescent="0.25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x14ac:dyDescent="0.25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x14ac:dyDescent="0.25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x14ac:dyDescent="0.25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x14ac:dyDescent="0.25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x14ac:dyDescent="0.25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x14ac:dyDescent="0.25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x14ac:dyDescent="0.25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x14ac:dyDescent="0.25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x14ac:dyDescent="0.25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x14ac:dyDescent="0.25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x14ac:dyDescent="0.25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x14ac:dyDescent="0.25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x14ac:dyDescent="0.25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x14ac:dyDescent="0.25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x14ac:dyDescent="0.25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x14ac:dyDescent="0.25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x14ac:dyDescent="0.25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x14ac:dyDescent="0.25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x14ac:dyDescent="0.25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x14ac:dyDescent="0.25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x14ac:dyDescent="0.25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x14ac:dyDescent="0.25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x14ac:dyDescent="0.25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x14ac:dyDescent="0.25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x14ac:dyDescent="0.25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x14ac:dyDescent="0.25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x14ac:dyDescent="0.25">
      <c r="A209"/>
      <c r="B209"/>
      <c r="C209"/>
      <c r="D209"/>
      <c r="E209"/>
      <c r="F209"/>
      <c r="G209"/>
      <c r="H209"/>
      <c r="I209"/>
      <c r="J209"/>
      <c r="K209"/>
      <c r="L209"/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workbookViewId="0"/>
  </sheetViews>
  <sheetFormatPr defaultRowHeight="12.75" x14ac:dyDescent="0.2"/>
  <cols>
    <col min="1" max="1" width="48.28515625" bestFit="1" customWidth="1"/>
    <col min="2" max="2" width="36.5703125" bestFit="1" customWidth="1"/>
    <col min="3" max="3" width="34.140625" bestFit="1" customWidth="1"/>
    <col min="4" max="4" width="15.7109375" bestFit="1" customWidth="1"/>
  </cols>
  <sheetData>
    <row r="1" spans="1:4" x14ac:dyDescent="0.2">
      <c r="A1" s="19" t="s">
        <v>627</v>
      </c>
      <c r="B1" s="16" t="s">
        <v>630</v>
      </c>
    </row>
    <row r="2" spans="1:4" x14ac:dyDescent="0.2">
      <c r="A2" s="19" t="s">
        <v>6</v>
      </c>
      <c r="B2" s="16" t="s">
        <v>17</v>
      </c>
    </row>
    <row r="4" spans="1:4" x14ac:dyDescent="0.2">
      <c r="A4" s="14" t="s">
        <v>624</v>
      </c>
    </row>
    <row r="5" spans="1:4" x14ac:dyDescent="0.2">
      <c r="A5" s="14" t="s">
        <v>3</v>
      </c>
      <c r="B5" s="14" t="s">
        <v>7</v>
      </c>
      <c r="C5" s="14" t="s">
        <v>10</v>
      </c>
      <c r="D5" t="s">
        <v>631</v>
      </c>
    </row>
    <row r="6" spans="1:4" x14ac:dyDescent="0.2">
      <c r="A6" t="s">
        <v>406</v>
      </c>
      <c r="B6" t="s">
        <v>125</v>
      </c>
      <c r="C6" s="4">
        <v>41975</v>
      </c>
      <c r="D6" s="18">
        <v>146687.97</v>
      </c>
    </row>
    <row r="7" spans="1:4" x14ac:dyDescent="0.2">
      <c r="B7" t="s">
        <v>62</v>
      </c>
      <c r="C7" s="4">
        <v>41977</v>
      </c>
      <c r="D7" s="18">
        <v>9062.85</v>
      </c>
    </row>
    <row r="8" spans="1:4" x14ac:dyDescent="0.2">
      <c r="B8" t="s">
        <v>115</v>
      </c>
      <c r="C8" s="4">
        <v>41957</v>
      </c>
      <c r="D8" s="18">
        <v>1080.52</v>
      </c>
    </row>
    <row r="9" spans="1:4" x14ac:dyDescent="0.2">
      <c r="B9" t="s">
        <v>140</v>
      </c>
      <c r="C9" s="4">
        <v>41984</v>
      </c>
      <c r="D9" s="18">
        <v>1752.52</v>
      </c>
    </row>
    <row r="10" spans="1:4" x14ac:dyDescent="0.2">
      <c r="B10" t="s">
        <v>111</v>
      </c>
      <c r="C10" s="4">
        <v>41957</v>
      </c>
      <c r="D10" s="18">
        <v>424.64</v>
      </c>
    </row>
    <row r="11" spans="1:4" x14ac:dyDescent="0.2">
      <c r="B11" t="s">
        <v>41</v>
      </c>
      <c r="C11" s="4">
        <v>42010</v>
      </c>
      <c r="D11" s="18">
        <v>4426.7</v>
      </c>
    </row>
    <row r="12" spans="1:4" x14ac:dyDescent="0.2">
      <c r="B12" t="s">
        <v>138</v>
      </c>
      <c r="C12" s="4">
        <v>42010</v>
      </c>
      <c r="D12" s="18">
        <v>4884.9799999999996</v>
      </c>
    </row>
    <row r="13" spans="1:4" x14ac:dyDescent="0.2">
      <c r="B13" t="s">
        <v>68</v>
      </c>
      <c r="C13" s="4">
        <v>41927</v>
      </c>
      <c r="D13" s="18">
        <v>45.72</v>
      </c>
    </row>
    <row r="14" spans="1:4" x14ac:dyDescent="0.2">
      <c r="C14" s="4">
        <v>41957</v>
      </c>
      <c r="D14" s="18">
        <v>27968.06</v>
      </c>
    </row>
    <row r="15" spans="1:4" x14ac:dyDescent="0.2">
      <c r="B15" t="s">
        <v>413</v>
      </c>
      <c r="C15" s="4">
        <v>41920</v>
      </c>
      <c r="D15" s="18">
        <v>3833132.58</v>
      </c>
    </row>
    <row r="16" spans="1:4" x14ac:dyDescent="0.2">
      <c r="B16" t="s">
        <v>119</v>
      </c>
      <c r="C16" s="4">
        <v>41974</v>
      </c>
      <c r="D16" s="18">
        <v>449371.2</v>
      </c>
    </row>
    <row r="17" spans="2:4" x14ac:dyDescent="0.2">
      <c r="B17" t="s">
        <v>25</v>
      </c>
      <c r="C17" s="4">
        <v>42019</v>
      </c>
      <c r="D17" s="18">
        <v>5700.63</v>
      </c>
    </row>
    <row r="18" spans="2:4" x14ac:dyDescent="0.2">
      <c r="B18" t="s">
        <v>60</v>
      </c>
      <c r="C18" s="4">
        <v>41974</v>
      </c>
      <c r="D18" s="18">
        <v>1464.08</v>
      </c>
    </row>
    <row r="19" spans="2:4" x14ac:dyDescent="0.2">
      <c r="B19" t="s">
        <v>39</v>
      </c>
      <c r="C19" s="4">
        <v>41985</v>
      </c>
      <c r="D19" s="18">
        <v>291.57</v>
      </c>
    </row>
    <row r="20" spans="2:4" x14ac:dyDescent="0.2">
      <c r="B20" t="s">
        <v>23</v>
      </c>
      <c r="C20" s="4">
        <v>41955</v>
      </c>
      <c r="D20" s="18">
        <v>3736.45</v>
      </c>
    </row>
    <row r="21" spans="2:4" x14ac:dyDescent="0.2">
      <c r="B21" t="s">
        <v>27</v>
      </c>
      <c r="C21" s="4">
        <v>41984</v>
      </c>
      <c r="D21" s="18">
        <v>79488.34</v>
      </c>
    </row>
    <row r="22" spans="2:4" x14ac:dyDescent="0.2">
      <c r="B22" t="s">
        <v>109</v>
      </c>
      <c r="C22" s="4">
        <v>41957</v>
      </c>
      <c r="D22" s="18">
        <v>17757.310000000001</v>
      </c>
    </row>
    <row r="23" spans="2:4" x14ac:dyDescent="0.2">
      <c r="B23" t="s">
        <v>146</v>
      </c>
      <c r="C23" s="4">
        <v>41957</v>
      </c>
      <c r="D23" s="18">
        <v>13266.68</v>
      </c>
    </row>
    <row r="24" spans="2:4" x14ac:dyDescent="0.2">
      <c r="B24" t="s">
        <v>92</v>
      </c>
      <c r="C24" s="4">
        <v>41967</v>
      </c>
      <c r="D24" s="18">
        <v>2381.23</v>
      </c>
    </row>
    <row r="25" spans="2:4" x14ac:dyDescent="0.2">
      <c r="B25" t="s">
        <v>51</v>
      </c>
      <c r="C25" s="4">
        <v>42019</v>
      </c>
      <c r="D25" s="18">
        <v>25352</v>
      </c>
    </row>
    <row r="26" spans="2:4" x14ac:dyDescent="0.2">
      <c r="B26" t="s">
        <v>96</v>
      </c>
      <c r="C26" s="4">
        <v>41985</v>
      </c>
      <c r="D26" s="18">
        <v>14225.71</v>
      </c>
    </row>
    <row r="27" spans="2:4" x14ac:dyDescent="0.2">
      <c r="B27" t="s">
        <v>37</v>
      </c>
      <c r="C27" s="4">
        <v>41957</v>
      </c>
      <c r="D27" s="18">
        <v>795.01</v>
      </c>
    </row>
    <row r="28" spans="2:4" x14ac:dyDescent="0.2">
      <c r="B28" t="s">
        <v>72</v>
      </c>
      <c r="C28" s="4">
        <v>41927</v>
      </c>
      <c r="D28" s="18">
        <v>544.82000000000005</v>
      </c>
    </row>
    <row r="29" spans="2:4" x14ac:dyDescent="0.2">
      <c r="C29" s="4">
        <v>41964</v>
      </c>
      <c r="D29" s="18">
        <v>746685.73</v>
      </c>
    </row>
    <row r="30" spans="2:4" x14ac:dyDescent="0.2">
      <c r="B30" t="s">
        <v>33</v>
      </c>
      <c r="C30" s="4">
        <v>42038</v>
      </c>
      <c r="D30" s="18">
        <v>19954.150000000001</v>
      </c>
    </row>
    <row r="31" spans="2:4" x14ac:dyDescent="0.2">
      <c r="B31" t="s">
        <v>49</v>
      </c>
      <c r="C31" s="4">
        <v>41957</v>
      </c>
      <c r="D31" s="18">
        <v>96.53</v>
      </c>
    </row>
    <row r="32" spans="2:4" x14ac:dyDescent="0.2">
      <c r="C32" s="4">
        <v>41984</v>
      </c>
      <c r="D32" s="18">
        <v>164525.32999999999</v>
      </c>
    </row>
    <row r="33" spans="2:4" x14ac:dyDescent="0.2">
      <c r="B33" t="s">
        <v>104</v>
      </c>
      <c r="C33" s="4">
        <v>41991</v>
      </c>
      <c r="D33" s="18">
        <v>14277.83</v>
      </c>
    </row>
    <row r="34" spans="2:4" x14ac:dyDescent="0.2">
      <c r="B34" t="s">
        <v>136</v>
      </c>
      <c r="C34" s="4">
        <v>41977</v>
      </c>
      <c r="D34" s="18">
        <v>170118.04</v>
      </c>
    </row>
    <row r="35" spans="2:4" x14ac:dyDescent="0.2">
      <c r="B35" t="s">
        <v>84</v>
      </c>
      <c r="C35" s="4">
        <v>41957</v>
      </c>
      <c r="D35" s="18">
        <v>4715.99</v>
      </c>
    </row>
    <row r="36" spans="2:4" x14ac:dyDescent="0.2">
      <c r="B36" t="s">
        <v>18</v>
      </c>
      <c r="C36" s="4">
        <v>41957</v>
      </c>
      <c r="D36" s="18">
        <v>681459.4</v>
      </c>
    </row>
    <row r="37" spans="2:4" x14ac:dyDescent="0.2">
      <c r="B37" t="s">
        <v>117</v>
      </c>
      <c r="C37" s="4">
        <v>41981</v>
      </c>
      <c r="D37" s="18">
        <v>912</v>
      </c>
    </row>
    <row r="38" spans="2:4" x14ac:dyDescent="0.2">
      <c r="B38" t="s">
        <v>64</v>
      </c>
      <c r="C38" s="4">
        <v>41984</v>
      </c>
      <c r="D38" s="18">
        <v>62963.61</v>
      </c>
    </row>
    <row r="39" spans="2:4" x14ac:dyDescent="0.2">
      <c r="B39" t="s">
        <v>74</v>
      </c>
      <c r="C39" s="4">
        <v>41927</v>
      </c>
      <c r="D39" s="18">
        <v>0</v>
      </c>
    </row>
    <row r="40" spans="2:4" x14ac:dyDescent="0.2">
      <c r="C40" s="4">
        <v>41935</v>
      </c>
      <c r="D40" s="18">
        <v>2384.27</v>
      </c>
    </row>
    <row r="41" spans="2:4" x14ac:dyDescent="0.2">
      <c r="C41" s="4">
        <v>41967</v>
      </c>
      <c r="D41" s="18">
        <v>472080.62</v>
      </c>
    </row>
    <row r="42" spans="2:4" x14ac:dyDescent="0.2">
      <c r="B42" t="s">
        <v>100</v>
      </c>
      <c r="C42" s="4">
        <v>41957</v>
      </c>
      <c r="D42" s="18">
        <v>23799.24</v>
      </c>
    </row>
    <row r="43" spans="2:4" x14ac:dyDescent="0.2">
      <c r="B43" t="s">
        <v>130</v>
      </c>
      <c r="C43" s="4">
        <v>41927</v>
      </c>
      <c r="D43" s="18">
        <v>586</v>
      </c>
    </row>
    <row r="44" spans="2:4" x14ac:dyDescent="0.2">
      <c r="B44" t="s">
        <v>35</v>
      </c>
      <c r="C44" s="4">
        <v>41981</v>
      </c>
      <c r="D44" s="18">
        <v>18952.23</v>
      </c>
    </row>
    <row r="45" spans="2:4" x14ac:dyDescent="0.2">
      <c r="B45" t="s">
        <v>80</v>
      </c>
      <c r="C45" s="4">
        <v>41977</v>
      </c>
      <c r="D45" s="18">
        <v>1290.71</v>
      </c>
    </row>
    <row r="46" spans="2:4" x14ac:dyDescent="0.2">
      <c r="B46" t="s">
        <v>21</v>
      </c>
      <c r="C46" s="4">
        <v>41976</v>
      </c>
      <c r="D46" s="18">
        <v>792798.38</v>
      </c>
    </row>
    <row r="47" spans="2:4" x14ac:dyDescent="0.2">
      <c r="B47" t="s">
        <v>123</v>
      </c>
      <c r="C47" s="4">
        <v>41957</v>
      </c>
      <c r="D47" s="18">
        <v>236199.66</v>
      </c>
    </row>
    <row r="48" spans="2:4" x14ac:dyDescent="0.2">
      <c r="B48" t="s">
        <v>29</v>
      </c>
      <c r="C48" s="4">
        <v>42010</v>
      </c>
      <c r="D48" s="18">
        <v>325765.34999999998</v>
      </c>
    </row>
    <row r="49" spans="2:4" x14ac:dyDescent="0.2">
      <c r="B49" t="s">
        <v>76</v>
      </c>
      <c r="C49" s="4">
        <v>41927</v>
      </c>
      <c r="D49" s="18">
        <v>391.01</v>
      </c>
    </row>
    <row r="50" spans="2:4" x14ac:dyDescent="0.2">
      <c r="C50" s="4">
        <v>41957</v>
      </c>
      <c r="D50" s="18">
        <v>212338.4</v>
      </c>
    </row>
    <row r="51" spans="2:4" x14ac:dyDescent="0.2">
      <c r="B51" t="s">
        <v>134</v>
      </c>
      <c r="C51" s="4">
        <v>41984</v>
      </c>
      <c r="D51" s="18">
        <v>105570.21</v>
      </c>
    </row>
    <row r="52" spans="2:4" x14ac:dyDescent="0.2">
      <c r="B52" t="s">
        <v>86</v>
      </c>
      <c r="C52" s="4">
        <v>41957</v>
      </c>
      <c r="D52" s="18">
        <v>73314.59</v>
      </c>
    </row>
    <row r="53" spans="2:4" x14ac:dyDescent="0.2">
      <c r="B53" t="s">
        <v>98</v>
      </c>
      <c r="C53" s="4">
        <v>41978</v>
      </c>
      <c r="D53" s="18">
        <v>47780.38</v>
      </c>
    </row>
    <row r="54" spans="2:4" x14ac:dyDescent="0.2">
      <c r="B54" t="s">
        <v>82</v>
      </c>
      <c r="C54" s="4">
        <v>41967</v>
      </c>
      <c r="D54" s="18">
        <v>82584.63</v>
      </c>
    </row>
    <row r="55" spans="2:4" x14ac:dyDescent="0.2">
      <c r="B55" t="s">
        <v>88</v>
      </c>
      <c r="C55" s="4">
        <v>41957</v>
      </c>
      <c r="D55" s="18">
        <v>55517.48</v>
      </c>
    </row>
    <row r="56" spans="2:4" x14ac:dyDescent="0.2">
      <c r="B56" t="s">
        <v>70</v>
      </c>
      <c r="C56" s="4">
        <v>41927</v>
      </c>
      <c r="D56" s="18">
        <v>3533.25</v>
      </c>
    </row>
    <row r="57" spans="2:4" x14ac:dyDescent="0.2">
      <c r="C57" s="4">
        <v>41967</v>
      </c>
      <c r="D57" s="18">
        <v>525356.22</v>
      </c>
    </row>
    <row r="58" spans="2:4" x14ac:dyDescent="0.2">
      <c r="B58" t="s">
        <v>121</v>
      </c>
      <c r="C58" s="4">
        <v>41967</v>
      </c>
      <c r="D58" s="18">
        <v>1094812.8700000001</v>
      </c>
    </row>
    <row r="59" spans="2:4" x14ac:dyDescent="0.2">
      <c r="B59" t="s">
        <v>53</v>
      </c>
      <c r="C59" s="4">
        <v>41981</v>
      </c>
      <c r="D59" s="18">
        <v>46839.199999999997</v>
      </c>
    </row>
    <row r="60" spans="2:4" x14ac:dyDescent="0.2">
      <c r="B60" t="s">
        <v>106</v>
      </c>
      <c r="C60" s="4">
        <v>41985</v>
      </c>
      <c r="D60" s="18">
        <v>35696.71</v>
      </c>
    </row>
    <row r="61" spans="2:4" x14ac:dyDescent="0.2">
      <c r="B61" t="s">
        <v>78</v>
      </c>
      <c r="C61" s="4">
        <v>41927</v>
      </c>
      <c r="D61" s="18">
        <v>1793.37</v>
      </c>
    </row>
    <row r="62" spans="2:4" x14ac:dyDescent="0.2">
      <c r="C62" s="4">
        <v>41957</v>
      </c>
      <c r="D62" s="18">
        <v>66922.95</v>
      </c>
    </row>
    <row r="63" spans="2:4" x14ac:dyDescent="0.2">
      <c r="B63" t="s">
        <v>102</v>
      </c>
      <c r="C63" s="4">
        <v>41976</v>
      </c>
      <c r="D63" s="18">
        <v>117.06</v>
      </c>
    </row>
    <row r="64" spans="2:4" x14ac:dyDescent="0.2">
      <c r="B64" t="s">
        <v>148</v>
      </c>
      <c r="C64" s="4">
        <v>41991</v>
      </c>
      <c r="D64" s="18">
        <v>2974.27</v>
      </c>
    </row>
    <row r="65" spans="1:4" x14ac:dyDescent="0.2">
      <c r="B65" t="s">
        <v>90</v>
      </c>
      <c r="C65" s="4">
        <v>41957</v>
      </c>
      <c r="D65" s="18">
        <v>4866.82</v>
      </c>
    </row>
    <row r="66" spans="1:4" x14ac:dyDescent="0.2">
      <c r="A66" t="s">
        <v>616</v>
      </c>
      <c r="D66" s="18">
        <v>10743816.060000006</v>
      </c>
    </row>
    <row r="67" spans="1:4" x14ac:dyDescent="0.2">
      <c r="A67" t="s">
        <v>467</v>
      </c>
      <c r="B67" t="s">
        <v>125</v>
      </c>
      <c r="C67" s="4">
        <v>41975</v>
      </c>
      <c r="D67" s="18">
        <v>26.84</v>
      </c>
    </row>
    <row r="68" spans="1:4" x14ac:dyDescent="0.2">
      <c r="B68" t="s">
        <v>138</v>
      </c>
      <c r="C68" s="4">
        <v>42010</v>
      </c>
      <c r="D68" s="18">
        <v>0.82</v>
      </c>
    </row>
    <row r="69" spans="1:4" x14ac:dyDescent="0.2">
      <c r="B69" t="s">
        <v>68</v>
      </c>
      <c r="C69" s="4">
        <v>41957</v>
      </c>
      <c r="D69" s="18">
        <v>1472.37</v>
      </c>
    </row>
    <row r="70" spans="1:4" x14ac:dyDescent="0.2">
      <c r="B70" t="s">
        <v>119</v>
      </c>
      <c r="C70" s="4">
        <v>41974</v>
      </c>
      <c r="D70" s="18">
        <v>8.2200000000000006</v>
      </c>
    </row>
    <row r="71" spans="1:4" x14ac:dyDescent="0.2">
      <c r="B71" t="s">
        <v>109</v>
      </c>
      <c r="C71" s="4">
        <v>41957</v>
      </c>
      <c r="D71" s="18">
        <v>3.6</v>
      </c>
    </row>
    <row r="72" spans="1:4" x14ac:dyDescent="0.2">
      <c r="B72" t="s">
        <v>72</v>
      </c>
      <c r="C72" s="4">
        <v>41964</v>
      </c>
      <c r="D72" s="18">
        <v>1023.52</v>
      </c>
    </row>
    <row r="73" spans="1:4" x14ac:dyDescent="0.2">
      <c r="B73" t="s">
        <v>49</v>
      </c>
      <c r="C73" s="4">
        <v>41984</v>
      </c>
      <c r="D73" s="18">
        <v>5.43</v>
      </c>
    </row>
    <row r="74" spans="1:4" x14ac:dyDescent="0.2">
      <c r="B74" t="s">
        <v>18</v>
      </c>
      <c r="C74" s="4">
        <v>41957</v>
      </c>
      <c r="D74" s="18">
        <v>3.7</v>
      </c>
    </row>
    <row r="75" spans="1:4" x14ac:dyDescent="0.2">
      <c r="B75" t="s">
        <v>117</v>
      </c>
      <c r="C75" s="4">
        <v>41981</v>
      </c>
      <c r="D75" s="18">
        <v>193.14</v>
      </c>
    </row>
    <row r="76" spans="1:4" x14ac:dyDescent="0.2">
      <c r="B76" t="s">
        <v>21</v>
      </c>
      <c r="C76" s="4">
        <v>41976</v>
      </c>
      <c r="D76" s="18">
        <v>23.91</v>
      </c>
    </row>
    <row r="77" spans="1:4" x14ac:dyDescent="0.2">
      <c r="B77" t="s">
        <v>123</v>
      </c>
      <c r="C77" s="4">
        <v>41957</v>
      </c>
      <c r="D77" s="18">
        <v>8.92</v>
      </c>
    </row>
    <row r="78" spans="1:4" x14ac:dyDescent="0.2">
      <c r="B78" t="s">
        <v>29</v>
      </c>
      <c r="C78" s="4">
        <v>42010</v>
      </c>
      <c r="D78" s="18">
        <v>18.62</v>
      </c>
    </row>
    <row r="79" spans="1:4" x14ac:dyDescent="0.2">
      <c r="B79" t="s">
        <v>70</v>
      </c>
      <c r="C79" s="4">
        <v>41967</v>
      </c>
      <c r="D79" s="18">
        <v>4.7699999999999996</v>
      </c>
    </row>
    <row r="80" spans="1:4" x14ac:dyDescent="0.2">
      <c r="B80" t="s">
        <v>121</v>
      </c>
      <c r="C80" s="4">
        <v>41967</v>
      </c>
      <c r="D80" s="18">
        <v>216.04</v>
      </c>
    </row>
    <row r="81" spans="1:4" x14ac:dyDescent="0.2">
      <c r="A81" t="s">
        <v>621</v>
      </c>
      <c r="D81" s="18">
        <v>3009.8999999999992</v>
      </c>
    </row>
    <row r="82" spans="1:4" x14ac:dyDescent="0.2">
      <c r="A82" t="s">
        <v>418</v>
      </c>
      <c r="B82" t="s">
        <v>68</v>
      </c>
      <c r="C82" s="4">
        <v>41927</v>
      </c>
      <c r="D82" s="18">
        <v>2980.56</v>
      </c>
    </row>
    <row r="83" spans="1:4" x14ac:dyDescent="0.2">
      <c r="C83" s="4">
        <v>41957</v>
      </c>
      <c r="D83" s="18">
        <v>3275.13</v>
      </c>
    </row>
    <row r="84" spans="1:4" x14ac:dyDescent="0.2">
      <c r="B84" t="s">
        <v>117</v>
      </c>
      <c r="C84" s="4">
        <v>41981</v>
      </c>
      <c r="D84" s="18">
        <v>2060.0100000000002</v>
      </c>
    </row>
    <row r="85" spans="1:4" x14ac:dyDescent="0.2">
      <c r="B85" t="s">
        <v>70</v>
      </c>
      <c r="C85" s="4">
        <v>41927</v>
      </c>
      <c r="D85" s="18">
        <v>9459.2099999999991</v>
      </c>
    </row>
    <row r="86" spans="1:4" x14ac:dyDescent="0.2">
      <c r="C86" s="4">
        <v>41967</v>
      </c>
      <c r="D86" s="18">
        <v>7469.52</v>
      </c>
    </row>
    <row r="87" spans="1:4" x14ac:dyDescent="0.2">
      <c r="A87" t="s">
        <v>623</v>
      </c>
      <c r="D87" s="18">
        <v>25244.43</v>
      </c>
    </row>
    <row r="88" spans="1:4" x14ac:dyDescent="0.2">
      <c r="A88" t="s">
        <v>611</v>
      </c>
      <c r="D88" s="18">
        <v>10772070.390000004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5" sqref="B5"/>
    </sheetView>
  </sheetViews>
  <sheetFormatPr defaultRowHeight="12.75" x14ac:dyDescent="0.2"/>
  <cols>
    <col min="1" max="1" width="10" bestFit="1" customWidth="1"/>
    <col min="2" max="2" width="12.28515625" customWidth="1"/>
  </cols>
  <sheetData>
    <row r="1" spans="1:2" x14ac:dyDescent="0.2">
      <c r="A1" s="17" t="s">
        <v>628</v>
      </c>
      <c r="B1" s="17" t="s">
        <v>629</v>
      </c>
    </row>
    <row r="2" spans="1:2" x14ac:dyDescent="0.2">
      <c r="A2" t="s">
        <v>58</v>
      </c>
      <c r="B2" s="15" t="str">
        <f>"20"&amp;RIGHT(A2,2)+1</f>
        <v>2010</v>
      </c>
    </row>
    <row r="3" spans="1:2" x14ac:dyDescent="0.2">
      <c r="A3" t="s">
        <v>14</v>
      </c>
      <c r="B3" s="15" t="str">
        <f t="shared" ref="B3:B6" si="0">"20"&amp;RIGHT(A3,2)+1</f>
        <v>2011</v>
      </c>
    </row>
    <row r="4" spans="1:2" x14ac:dyDescent="0.2">
      <c r="A4" t="s">
        <v>66</v>
      </c>
      <c r="B4" s="15" t="str">
        <f t="shared" si="0"/>
        <v>2012</v>
      </c>
    </row>
    <row r="5" spans="1:2" x14ac:dyDescent="0.2">
      <c r="A5" t="s">
        <v>126</v>
      </c>
      <c r="B5" s="15" t="str">
        <f t="shared" si="0"/>
        <v>2013</v>
      </c>
    </row>
    <row r="6" spans="1:2" x14ac:dyDescent="0.2">
      <c r="A6" t="s">
        <v>406</v>
      </c>
      <c r="B6" s="15" t="str">
        <f t="shared" si="0"/>
        <v>2014</v>
      </c>
    </row>
    <row r="7" spans="1:2" x14ac:dyDescent="0.2">
      <c r="A7" t="s">
        <v>402</v>
      </c>
      <c r="B7" s="15" t="str">
        <f>"20"&amp;RIGHT(A7,2)</f>
        <v>2010</v>
      </c>
    </row>
    <row r="8" spans="1:2" x14ac:dyDescent="0.2">
      <c r="A8" t="s">
        <v>19</v>
      </c>
      <c r="B8" s="15" t="str">
        <f t="shared" ref="B8:B13" si="1">"20"&amp;RIGHT(A8,2)</f>
        <v>2011</v>
      </c>
    </row>
    <row r="9" spans="1:2" x14ac:dyDescent="0.2">
      <c r="A9" t="s">
        <v>107</v>
      </c>
      <c r="B9" s="15" t="str">
        <f t="shared" si="1"/>
        <v>2012</v>
      </c>
    </row>
    <row r="10" spans="1:2" x14ac:dyDescent="0.2">
      <c r="A10" t="s">
        <v>223</v>
      </c>
      <c r="B10" s="15" t="str">
        <f t="shared" si="1"/>
        <v>2013</v>
      </c>
    </row>
    <row r="11" spans="1:2" x14ac:dyDescent="0.2">
      <c r="A11" t="s">
        <v>467</v>
      </c>
      <c r="B11" s="15" t="str">
        <f t="shared" si="1"/>
        <v>2014</v>
      </c>
    </row>
    <row r="12" spans="1:2" x14ac:dyDescent="0.2">
      <c r="A12" t="s">
        <v>172</v>
      </c>
      <c r="B12" s="15" t="str">
        <f t="shared" si="1"/>
        <v>2013</v>
      </c>
    </row>
    <row r="13" spans="1:2" x14ac:dyDescent="0.2">
      <c r="A13" t="s">
        <v>418</v>
      </c>
      <c r="B13" s="15" t="str">
        <f t="shared" si="1"/>
        <v>2014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2"/>
  <sheetViews>
    <sheetView workbookViewId="0">
      <selection activeCell="A3" sqref="A3"/>
    </sheetView>
  </sheetViews>
  <sheetFormatPr defaultRowHeight="12.75" x14ac:dyDescent="0.2"/>
  <cols>
    <col min="1" max="1" width="16.42578125" customWidth="1"/>
    <col min="2" max="2" width="12.28515625" customWidth="1"/>
    <col min="3" max="3" width="15.140625" customWidth="1"/>
    <col min="4" max="4" width="14.85546875" customWidth="1"/>
    <col min="5" max="5" width="15.28515625" customWidth="1"/>
    <col min="6" max="6" width="13.5703125" customWidth="1"/>
    <col min="7" max="7" width="12.5703125" customWidth="1"/>
    <col min="8" max="8" width="43" customWidth="1"/>
    <col min="9" max="9" width="15.42578125" customWidth="1"/>
    <col min="10" max="10" width="12.7109375" customWidth="1"/>
    <col min="11" max="11" width="10.85546875" customWidth="1"/>
    <col min="12" max="12" width="12.42578125" customWidth="1"/>
    <col min="13" max="13" width="10.42578125" customWidth="1"/>
  </cols>
  <sheetData>
    <row r="1" spans="1:14" ht="38.2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13" t="s">
        <v>627</v>
      </c>
    </row>
    <row r="2" spans="1:14" x14ac:dyDescent="0.2">
      <c r="A2" s="3" t="s">
        <v>65</v>
      </c>
      <c r="B2" s="3" t="s">
        <v>149</v>
      </c>
      <c r="C2" s="3" t="s">
        <v>150</v>
      </c>
      <c r="D2" s="3" t="s">
        <v>126</v>
      </c>
      <c r="E2" s="3" t="s">
        <v>15</v>
      </c>
      <c r="F2" s="3" t="s">
        <v>71</v>
      </c>
      <c r="G2" s="3" t="s">
        <v>17</v>
      </c>
      <c r="H2" s="3" t="s">
        <v>72</v>
      </c>
      <c r="I2" s="3" t="s">
        <v>151</v>
      </c>
      <c r="J2" s="4">
        <v>41565</v>
      </c>
      <c r="K2" s="4">
        <v>41565</v>
      </c>
      <c r="L2" s="5">
        <v>526.92999999999995</v>
      </c>
      <c r="M2" s="6" t="s">
        <v>152</v>
      </c>
      <c r="N2" t="str">
        <f>INDEX('Account_Tax Year'!$B$2:$B$13,MATCH(Pmt_Query!D2,'Account_Tax Year'!$A$2:$A$13,0))</f>
        <v>2013</v>
      </c>
    </row>
    <row r="3" spans="1:14" x14ac:dyDescent="0.2">
      <c r="A3" s="3" t="s">
        <v>65</v>
      </c>
      <c r="B3" s="3" t="s">
        <v>153</v>
      </c>
      <c r="C3" s="3" t="s">
        <v>154</v>
      </c>
      <c r="D3" s="3" t="s">
        <v>126</v>
      </c>
      <c r="E3" s="3" t="s">
        <v>15</v>
      </c>
      <c r="F3" s="3" t="s">
        <v>73</v>
      </c>
      <c r="G3" s="3" t="s">
        <v>17</v>
      </c>
      <c r="H3" s="3" t="s">
        <v>74</v>
      </c>
      <c r="I3" s="3" t="s">
        <v>155</v>
      </c>
      <c r="J3" s="4">
        <v>41565</v>
      </c>
      <c r="K3" s="4">
        <v>41565</v>
      </c>
      <c r="L3" s="5">
        <v>2357.63</v>
      </c>
      <c r="M3" s="6" t="s">
        <v>152</v>
      </c>
      <c r="N3" t="str">
        <f>INDEX('Account_Tax Year'!$B$2:$B$13,MATCH(Pmt_Query!D3,'Account_Tax Year'!$A$2:$A$13,0))</f>
        <v>2013</v>
      </c>
    </row>
    <row r="4" spans="1:14" x14ac:dyDescent="0.2">
      <c r="A4" s="3" t="s">
        <v>65</v>
      </c>
      <c r="B4" s="3" t="s">
        <v>156</v>
      </c>
      <c r="C4" s="3" t="s">
        <v>157</v>
      </c>
      <c r="D4" s="3" t="s">
        <v>126</v>
      </c>
      <c r="E4" s="3" t="s">
        <v>15</v>
      </c>
      <c r="F4" s="3" t="s">
        <v>129</v>
      </c>
      <c r="G4" s="3" t="s">
        <v>17</v>
      </c>
      <c r="H4" s="3" t="s">
        <v>130</v>
      </c>
      <c r="I4" s="3" t="s">
        <v>158</v>
      </c>
      <c r="J4" s="4">
        <v>41565</v>
      </c>
      <c r="K4" s="4">
        <v>41565</v>
      </c>
      <c r="L4" s="5">
        <v>582.12</v>
      </c>
      <c r="M4" s="6" t="s">
        <v>152</v>
      </c>
      <c r="N4" t="str">
        <f>INDEX('Account_Tax Year'!$B$2:$B$13,MATCH(Pmt_Query!D4,'Account_Tax Year'!$A$2:$A$13,0))</f>
        <v>2013</v>
      </c>
    </row>
    <row r="5" spans="1:14" x14ac:dyDescent="0.2">
      <c r="A5" s="3" t="s">
        <v>65</v>
      </c>
      <c r="B5" s="3" t="s">
        <v>159</v>
      </c>
      <c r="C5" s="3" t="s">
        <v>160</v>
      </c>
      <c r="D5" s="3" t="s">
        <v>126</v>
      </c>
      <c r="E5" s="3" t="s">
        <v>15</v>
      </c>
      <c r="F5" s="3" t="s">
        <v>69</v>
      </c>
      <c r="G5" s="3" t="s">
        <v>17</v>
      </c>
      <c r="H5" s="3" t="s">
        <v>70</v>
      </c>
      <c r="I5" s="3" t="s">
        <v>161</v>
      </c>
      <c r="J5" s="4">
        <v>41565</v>
      </c>
      <c r="K5" s="4">
        <v>41565</v>
      </c>
      <c r="L5" s="5">
        <v>908.46</v>
      </c>
      <c r="M5" s="6" t="s">
        <v>152</v>
      </c>
      <c r="N5" t="str">
        <f>INDEX('Account_Tax Year'!$B$2:$B$13,MATCH(Pmt_Query!D5,'Account_Tax Year'!$A$2:$A$13,0))</f>
        <v>2013</v>
      </c>
    </row>
    <row r="6" spans="1:14" x14ac:dyDescent="0.2">
      <c r="A6" s="3" t="s">
        <v>65</v>
      </c>
      <c r="B6" s="3" t="s">
        <v>162</v>
      </c>
      <c r="C6" s="3" t="s">
        <v>163</v>
      </c>
      <c r="D6" s="3" t="s">
        <v>126</v>
      </c>
      <c r="E6" s="3" t="s">
        <v>15</v>
      </c>
      <c r="F6" s="3" t="s">
        <v>77</v>
      </c>
      <c r="G6" s="3" t="s">
        <v>17</v>
      </c>
      <c r="H6" s="3" t="s">
        <v>78</v>
      </c>
      <c r="I6" s="3" t="s">
        <v>164</v>
      </c>
      <c r="J6" s="4">
        <v>41565</v>
      </c>
      <c r="K6" s="4">
        <v>41565</v>
      </c>
      <c r="L6" s="5">
        <v>1777.76</v>
      </c>
      <c r="M6" s="6" t="s">
        <v>152</v>
      </c>
      <c r="N6" t="str">
        <f>INDEX('Account_Tax Year'!$B$2:$B$13,MATCH(Pmt_Query!D6,'Account_Tax Year'!$A$2:$A$13,0))</f>
        <v>2013</v>
      </c>
    </row>
    <row r="7" spans="1:14" x14ac:dyDescent="0.2">
      <c r="A7" s="3" t="s">
        <v>13</v>
      </c>
      <c r="B7" s="3" t="s">
        <v>165</v>
      </c>
      <c r="C7" s="3" t="s">
        <v>166</v>
      </c>
      <c r="D7" s="3" t="s">
        <v>126</v>
      </c>
      <c r="E7" s="3" t="s">
        <v>15</v>
      </c>
      <c r="F7" s="3" t="s">
        <v>167</v>
      </c>
      <c r="G7" s="3" t="s">
        <v>17</v>
      </c>
      <c r="H7" s="3" t="s">
        <v>168</v>
      </c>
      <c r="I7" s="3" t="s">
        <v>169</v>
      </c>
      <c r="J7" s="4">
        <v>41570</v>
      </c>
      <c r="K7" s="4">
        <v>41570</v>
      </c>
      <c r="L7" s="5">
        <v>3705030.07</v>
      </c>
      <c r="M7" s="6" t="s">
        <v>152</v>
      </c>
      <c r="N7" t="str">
        <f>INDEX('Account_Tax Year'!$B$2:$B$13,MATCH(Pmt_Query!D7,'Account_Tax Year'!$A$2:$A$13,0))</f>
        <v>2013</v>
      </c>
    </row>
    <row r="8" spans="1:14" x14ac:dyDescent="0.2">
      <c r="A8" s="3" t="s">
        <v>13</v>
      </c>
      <c r="B8" s="3" t="s">
        <v>170</v>
      </c>
      <c r="C8" s="3" t="s">
        <v>171</v>
      </c>
      <c r="D8" s="3" t="s">
        <v>172</v>
      </c>
      <c r="E8" s="3" t="s">
        <v>15</v>
      </c>
      <c r="F8" s="3" t="s">
        <v>67</v>
      </c>
      <c r="G8" s="3" t="s">
        <v>17</v>
      </c>
      <c r="H8" s="3" t="s">
        <v>68</v>
      </c>
      <c r="I8" s="3" t="s">
        <v>173</v>
      </c>
      <c r="J8" s="4">
        <v>41603</v>
      </c>
      <c r="K8" s="4">
        <v>41603</v>
      </c>
      <c r="L8" s="5">
        <v>2845.81</v>
      </c>
      <c r="M8" s="6" t="s">
        <v>152</v>
      </c>
      <c r="N8" t="str">
        <f>INDEX('Account_Tax Year'!$B$2:$B$13,MATCH(Pmt_Query!D8,'Account_Tax Year'!$A$2:$A$13,0))</f>
        <v>2013</v>
      </c>
    </row>
    <row r="9" spans="1:14" x14ac:dyDescent="0.2">
      <c r="A9" s="3" t="s">
        <v>13</v>
      </c>
      <c r="B9" s="3" t="s">
        <v>174</v>
      </c>
      <c r="C9" s="3" t="s">
        <v>175</v>
      </c>
      <c r="D9" s="3" t="s">
        <v>126</v>
      </c>
      <c r="E9" s="3" t="s">
        <v>15</v>
      </c>
      <c r="F9" s="3" t="s">
        <v>48</v>
      </c>
      <c r="G9" s="3" t="s">
        <v>17</v>
      </c>
      <c r="H9" s="3" t="s">
        <v>49</v>
      </c>
      <c r="I9" s="3" t="s">
        <v>176</v>
      </c>
      <c r="J9" s="4">
        <v>41603</v>
      </c>
      <c r="K9" s="4">
        <v>41603</v>
      </c>
      <c r="L9" s="5">
        <v>92.12</v>
      </c>
      <c r="M9" s="6" t="s">
        <v>152</v>
      </c>
      <c r="N9" t="str">
        <f>INDEX('Account_Tax Year'!$B$2:$B$13,MATCH(Pmt_Query!D9,'Account_Tax Year'!$A$2:$A$13,0))</f>
        <v>2013</v>
      </c>
    </row>
    <row r="10" spans="1:14" x14ac:dyDescent="0.2">
      <c r="A10" s="3" t="s">
        <v>13</v>
      </c>
      <c r="B10" s="3" t="s">
        <v>177</v>
      </c>
      <c r="C10" s="3" t="s">
        <v>178</v>
      </c>
      <c r="D10" s="3" t="s">
        <v>126</v>
      </c>
      <c r="E10" s="3" t="s">
        <v>15</v>
      </c>
      <c r="F10" s="3" t="s">
        <v>22</v>
      </c>
      <c r="G10" s="3" t="s">
        <v>17</v>
      </c>
      <c r="H10" s="3" t="s">
        <v>23</v>
      </c>
      <c r="I10" s="3" t="s">
        <v>179</v>
      </c>
      <c r="J10" s="4">
        <v>41603</v>
      </c>
      <c r="K10" s="4">
        <v>41603</v>
      </c>
      <c r="L10" s="5">
        <v>3625.12</v>
      </c>
      <c r="M10" s="6" t="s">
        <v>152</v>
      </c>
      <c r="N10" t="str">
        <f>INDEX('Account_Tax Year'!$B$2:$B$13,MATCH(Pmt_Query!D10,'Account_Tax Year'!$A$2:$A$13,0))</f>
        <v>2013</v>
      </c>
    </row>
    <row r="11" spans="1:14" x14ac:dyDescent="0.2">
      <c r="A11" s="3" t="s">
        <v>13</v>
      </c>
      <c r="B11" s="3" t="s">
        <v>180</v>
      </c>
      <c r="C11" s="3" t="s">
        <v>181</v>
      </c>
      <c r="D11" s="3" t="s">
        <v>126</v>
      </c>
      <c r="E11" s="3" t="s">
        <v>15</v>
      </c>
      <c r="F11" s="3" t="s">
        <v>110</v>
      </c>
      <c r="G11" s="3" t="s">
        <v>17</v>
      </c>
      <c r="H11" s="3" t="s">
        <v>111</v>
      </c>
      <c r="I11" s="3" t="s">
        <v>182</v>
      </c>
      <c r="J11" s="4">
        <v>41603</v>
      </c>
      <c r="K11" s="4">
        <v>41603</v>
      </c>
      <c r="L11" s="5">
        <v>467.93</v>
      </c>
      <c r="M11" s="6" t="s">
        <v>152</v>
      </c>
      <c r="N11" t="str">
        <f>INDEX('Account_Tax Year'!$B$2:$B$13,MATCH(Pmt_Query!D11,'Account_Tax Year'!$A$2:$A$13,0))</f>
        <v>2013</v>
      </c>
    </row>
    <row r="12" spans="1:14" x14ac:dyDescent="0.2">
      <c r="A12" s="3" t="s">
        <v>65</v>
      </c>
      <c r="B12" s="3" t="s">
        <v>183</v>
      </c>
      <c r="C12" s="3" t="s">
        <v>184</v>
      </c>
      <c r="D12" s="3" t="s">
        <v>126</v>
      </c>
      <c r="E12" s="3" t="s">
        <v>15</v>
      </c>
      <c r="F12" s="3" t="s">
        <v>67</v>
      </c>
      <c r="G12" s="3" t="s">
        <v>17</v>
      </c>
      <c r="H12" s="3" t="s">
        <v>68</v>
      </c>
      <c r="I12" s="3" t="s">
        <v>185</v>
      </c>
      <c r="J12" s="4">
        <v>41603</v>
      </c>
      <c r="K12" s="4">
        <v>41603</v>
      </c>
      <c r="L12" s="5">
        <v>291</v>
      </c>
      <c r="M12" s="6" t="s">
        <v>152</v>
      </c>
      <c r="N12" t="str">
        <f>INDEX('Account_Tax Year'!$B$2:$B$13,MATCH(Pmt_Query!D12,'Account_Tax Year'!$A$2:$A$13,0))</f>
        <v>2013</v>
      </c>
    </row>
    <row r="13" spans="1:14" x14ac:dyDescent="0.2">
      <c r="A13" s="3" t="s">
        <v>186</v>
      </c>
      <c r="B13" s="3" t="s">
        <v>187</v>
      </c>
      <c r="C13" s="3" t="s">
        <v>188</v>
      </c>
      <c r="D13" s="3" t="s">
        <v>66</v>
      </c>
      <c r="E13" s="3" t="s">
        <v>15</v>
      </c>
      <c r="F13" s="3" t="s">
        <v>189</v>
      </c>
      <c r="G13" s="3" t="s">
        <v>17</v>
      </c>
      <c r="H13" s="3" t="s">
        <v>190</v>
      </c>
      <c r="I13" s="3" t="s">
        <v>191</v>
      </c>
      <c r="J13" s="4">
        <v>41604</v>
      </c>
      <c r="K13" s="4">
        <v>41604</v>
      </c>
      <c r="L13" s="5">
        <v>711.42</v>
      </c>
      <c r="M13" s="6" t="s">
        <v>152</v>
      </c>
      <c r="N13" t="str">
        <f>INDEX('Account_Tax Year'!$B$2:$B$13,MATCH(Pmt_Query!D13,'Account_Tax Year'!$A$2:$A$13,0))</f>
        <v>2012</v>
      </c>
    </row>
    <row r="14" spans="1:14" x14ac:dyDescent="0.2">
      <c r="A14" s="3" t="s">
        <v>13</v>
      </c>
      <c r="B14" s="3" t="s">
        <v>192</v>
      </c>
      <c r="C14" s="3" t="s">
        <v>193</v>
      </c>
      <c r="D14" s="3" t="s">
        <v>126</v>
      </c>
      <c r="E14" s="3" t="s">
        <v>15</v>
      </c>
      <c r="F14" s="3" t="s">
        <v>127</v>
      </c>
      <c r="G14" s="3" t="s">
        <v>17</v>
      </c>
      <c r="H14" s="3" t="s">
        <v>128</v>
      </c>
      <c r="I14" s="3" t="s">
        <v>194</v>
      </c>
      <c r="J14" s="4">
        <v>41613</v>
      </c>
      <c r="K14" s="4">
        <v>41613</v>
      </c>
      <c r="L14" s="5">
        <v>101.82</v>
      </c>
      <c r="M14" s="6" t="s">
        <v>152</v>
      </c>
      <c r="N14" t="str">
        <f>INDEX('Account_Tax Year'!$B$2:$B$13,MATCH(Pmt_Query!D14,'Account_Tax Year'!$A$2:$A$13,0))</f>
        <v>2013</v>
      </c>
    </row>
    <row r="15" spans="1:14" x14ac:dyDescent="0.2">
      <c r="A15" s="3" t="s">
        <v>13</v>
      </c>
      <c r="B15" s="3" t="s">
        <v>195</v>
      </c>
      <c r="C15" s="3" t="s">
        <v>196</v>
      </c>
      <c r="D15" s="3" t="s">
        <v>126</v>
      </c>
      <c r="E15" s="3" t="s">
        <v>15</v>
      </c>
      <c r="F15" s="3" t="s">
        <v>79</v>
      </c>
      <c r="G15" s="3" t="s">
        <v>17</v>
      </c>
      <c r="H15" s="3" t="s">
        <v>80</v>
      </c>
      <c r="I15" s="3" t="s">
        <v>197</v>
      </c>
      <c r="J15" s="4">
        <v>41613</v>
      </c>
      <c r="K15" s="4">
        <v>41613</v>
      </c>
      <c r="L15" s="5">
        <v>1306.4000000000001</v>
      </c>
      <c r="M15" s="6" t="s">
        <v>152</v>
      </c>
      <c r="N15" t="str">
        <f>INDEX('Account_Tax Year'!$B$2:$B$13,MATCH(Pmt_Query!D15,'Account_Tax Year'!$A$2:$A$13,0))</f>
        <v>2013</v>
      </c>
    </row>
    <row r="16" spans="1:14" x14ac:dyDescent="0.2">
      <c r="A16" s="3" t="s">
        <v>13</v>
      </c>
      <c r="B16" s="3" t="s">
        <v>198</v>
      </c>
      <c r="C16" s="3" t="s">
        <v>199</v>
      </c>
      <c r="D16" s="3" t="s">
        <v>126</v>
      </c>
      <c r="E16" s="3" t="s">
        <v>15</v>
      </c>
      <c r="F16" s="3" t="s">
        <v>69</v>
      </c>
      <c r="G16" s="3" t="s">
        <v>17</v>
      </c>
      <c r="H16" s="3" t="s">
        <v>70</v>
      </c>
      <c r="I16" s="3" t="s">
        <v>200</v>
      </c>
      <c r="J16" s="4">
        <v>41613</v>
      </c>
      <c r="K16" s="4">
        <v>41613</v>
      </c>
      <c r="L16" s="5">
        <v>3684.82</v>
      </c>
      <c r="M16" s="6" t="s">
        <v>152</v>
      </c>
      <c r="N16" t="str">
        <f>INDEX('Account_Tax Year'!$B$2:$B$13,MATCH(Pmt_Query!D16,'Account_Tax Year'!$A$2:$A$13,0))</f>
        <v>2013</v>
      </c>
    </row>
    <row r="17" spans="1:14" x14ac:dyDescent="0.2">
      <c r="A17" s="3" t="s">
        <v>13</v>
      </c>
      <c r="B17" s="3" t="s">
        <v>198</v>
      </c>
      <c r="C17" s="3" t="s">
        <v>199</v>
      </c>
      <c r="D17" s="3" t="s">
        <v>172</v>
      </c>
      <c r="E17" s="3" t="s">
        <v>15</v>
      </c>
      <c r="F17" s="3" t="s">
        <v>69</v>
      </c>
      <c r="G17" s="3" t="s">
        <v>17</v>
      </c>
      <c r="H17" s="3" t="s">
        <v>70</v>
      </c>
      <c r="I17" s="3" t="s">
        <v>200</v>
      </c>
      <c r="J17" s="4">
        <v>41613</v>
      </c>
      <c r="K17" s="4">
        <v>41613</v>
      </c>
      <c r="L17" s="5">
        <v>9456.67</v>
      </c>
      <c r="M17" s="6" t="s">
        <v>152</v>
      </c>
      <c r="N17" t="str">
        <f>INDEX('Account_Tax Year'!$B$2:$B$13,MATCH(Pmt_Query!D17,'Account_Tax Year'!$A$2:$A$13,0))</f>
        <v>2013</v>
      </c>
    </row>
    <row r="18" spans="1:14" x14ac:dyDescent="0.2">
      <c r="A18" s="3" t="s">
        <v>13</v>
      </c>
      <c r="B18" s="3" t="s">
        <v>201</v>
      </c>
      <c r="C18" s="3" t="s">
        <v>202</v>
      </c>
      <c r="D18" s="3" t="s">
        <v>66</v>
      </c>
      <c r="E18" s="3" t="s">
        <v>15</v>
      </c>
      <c r="F18" s="3" t="s">
        <v>40</v>
      </c>
      <c r="G18" s="3" t="s">
        <v>17</v>
      </c>
      <c r="H18" s="3" t="s">
        <v>41</v>
      </c>
      <c r="I18" s="3" t="s">
        <v>203</v>
      </c>
      <c r="J18" s="4">
        <v>41613</v>
      </c>
      <c r="K18" s="4">
        <v>41613</v>
      </c>
      <c r="L18" s="5">
        <v>4385.92</v>
      </c>
      <c r="M18" s="6" t="s">
        <v>152</v>
      </c>
      <c r="N18" t="str">
        <f>INDEX('Account_Tax Year'!$B$2:$B$13,MATCH(Pmt_Query!D18,'Account_Tax Year'!$A$2:$A$13,0))</f>
        <v>2012</v>
      </c>
    </row>
    <row r="19" spans="1:14" x14ac:dyDescent="0.2">
      <c r="A19" s="3" t="s">
        <v>13</v>
      </c>
      <c r="B19" s="3" t="s">
        <v>204</v>
      </c>
      <c r="C19" s="3" t="s">
        <v>205</v>
      </c>
      <c r="D19" s="3" t="s">
        <v>14</v>
      </c>
      <c r="E19" s="3" t="s">
        <v>15</v>
      </c>
      <c r="F19" s="3" t="s">
        <v>206</v>
      </c>
      <c r="G19" s="3" t="s">
        <v>17</v>
      </c>
      <c r="H19" s="3" t="s">
        <v>207</v>
      </c>
      <c r="I19" s="3" t="s">
        <v>208</v>
      </c>
      <c r="J19" s="4">
        <v>41613</v>
      </c>
      <c r="K19" s="4">
        <v>41613</v>
      </c>
      <c r="L19" s="5">
        <v>2365.86</v>
      </c>
      <c r="M19" s="6" t="s">
        <v>152</v>
      </c>
      <c r="N19" t="str">
        <f>INDEX('Account_Tax Year'!$B$2:$B$13,MATCH(Pmt_Query!D19,'Account_Tax Year'!$A$2:$A$13,0))</f>
        <v>2011</v>
      </c>
    </row>
    <row r="20" spans="1:14" x14ac:dyDescent="0.2">
      <c r="A20" s="3" t="s">
        <v>13</v>
      </c>
      <c r="B20" s="3" t="s">
        <v>209</v>
      </c>
      <c r="C20" s="3" t="s">
        <v>210</v>
      </c>
      <c r="D20" s="3" t="s">
        <v>66</v>
      </c>
      <c r="E20" s="3" t="s">
        <v>15</v>
      </c>
      <c r="F20" s="3" t="s">
        <v>206</v>
      </c>
      <c r="G20" s="3" t="s">
        <v>17</v>
      </c>
      <c r="H20" s="3" t="s">
        <v>207</v>
      </c>
      <c r="I20" s="3" t="s">
        <v>208</v>
      </c>
      <c r="J20" s="4">
        <v>41613</v>
      </c>
      <c r="K20" s="4">
        <v>41613</v>
      </c>
      <c r="L20" s="5">
        <v>2491.92</v>
      </c>
      <c r="M20" s="6" t="s">
        <v>152</v>
      </c>
      <c r="N20" t="str">
        <f>INDEX('Account_Tax Year'!$B$2:$B$13,MATCH(Pmt_Query!D20,'Account_Tax Year'!$A$2:$A$13,0))</f>
        <v>2012</v>
      </c>
    </row>
    <row r="21" spans="1:14" x14ac:dyDescent="0.2">
      <c r="A21" s="3" t="s">
        <v>13</v>
      </c>
      <c r="B21" s="3" t="s">
        <v>211</v>
      </c>
      <c r="C21" s="3" t="s">
        <v>212</v>
      </c>
      <c r="D21" s="3" t="s">
        <v>126</v>
      </c>
      <c r="E21" s="3" t="s">
        <v>15</v>
      </c>
      <c r="F21" s="3" t="s">
        <v>89</v>
      </c>
      <c r="G21" s="3" t="s">
        <v>17</v>
      </c>
      <c r="H21" s="3" t="s">
        <v>90</v>
      </c>
      <c r="I21" s="3" t="s">
        <v>213</v>
      </c>
      <c r="J21" s="4">
        <v>41624</v>
      </c>
      <c r="K21" s="4">
        <v>41624</v>
      </c>
      <c r="L21" s="5">
        <v>4520.96</v>
      </c>
      <c r="M21" s="6" t="s">
        <v>152</v>
      </c>
      <c r="N21" t="str">
        <f>INDEX('Account_Tax Year'!$B$2:$B$13,MATCH(Pmt_Query!D21,'Account_Tax Year'!$A$2:$A$13,0))</f>
        <v>2013</v>
      </c>
    </row>
    <row r="22" spans="1:14" x14ac:dyDescent="0.2">
      <c r="A22" s="3" t="s">
        <v>13</v>
      </c>
      <c r="B22" s="3" t="s">
        <v>214</v>
      </c>
      <c r="C22" s="3" t="s">
        <v>215</v>
      </c>
      <c r="D22" s="3" t="s">
        <v>126</v>
      </c>
      <c r="E22" s="3" t="s">
        <v>15</v>
      </c>
      <c r="F22" s="3" t="s">
        <v>99</v>
      </c>
      <c r="G22" s="3" t="s">
        <v>17</v>
      </c>
      <c r="H22" s="3" t="s">
        <v>100</v>
      </c>
      <c r="I22" s="3" t="s">
        <v>216</v>
      </c>
      <c r="J22" s="4">
        <v>41624</v>
      </c>
      <c r="K22" s="4">
        <v>41624</v>
      </c>
      <c r="L22" s="5">
        <v>23782.720000000001</v>
      </c>
      <c r="M22" s="6" t="s">
        <v>152</v>
      </c>
      <c r="N22" t="str">
        <f>INDEX('Account_Tax Year'!$B$2:$B$13,MATCH(Pmt_Query!D22,'Account_Tax Year'!$A$2:$A$13,0))</f>
        <v>2013</v>
      </c>
    </row>
    <row r="23" spans="1:14" x14ac:dyDescent="0.2">
      <c r="A23" s="3" t="s">
        <v>13</v>
      </c>
      <c r="B23" s="3" t="s">
        <v>217</v>
      </c>
      <c r="C23" s="3" t="s">
        <v>218</v>
      </c>
      <c r="D23" s="3" t="s">
        <v>126</v>
      </c>
      <c r="E23" s="3" t="s">
        <v>15</v>
      </c>
      <c r="F23" s="3" t="s">
        <v>34</v>
      </c>
      <c r="G23" s="3" t="s">
        <v>17</v>
      </c>
      <c r="H23" s="3" t="s">
        <v>35</v>
      </c>
      <c r="I23" s="3" t="s">
        <v>219</v>
      </c>
      <c r="J23" s="4">
        <v>41624</v>
      </c>
      <c r="K23" s="4">
        <v>41624</v>
      </c>
      <c r="L23" s="5">
        <v>18828.07</v>
      </c>
      <c r="M23" s="6" t="s">
        <v>152</v>
      </c>
      <c r="N23" t="str">
        <f>INDEX('Account_Tax Year'!$B$2:$B$13,MATCH(Pmt_Query!D23,'Account_Tax Year'!$A$2:$A$13,0))</f>
        <v>2013</v>
      </c>
    </row>
    <row r="24" spans="1:14" x14ac:dyDescent="0.2">
      <c r="A24" s="3" t="s">
        <v>13</v>
      </c>
      <c r="B24" s="3" t="s">
        <v>220</v>
      </c>
      <c r="C24" s="3" t="s">
        <v>221</v>
      </c>
      <c r="D24" s="3" t="s">
        <v>126</v>
      </c>
      <c r="E24" s="3" t="s">
        <v>15</v>
      </c>
      <c r="F24" s="3" t="s">
        <v>122</v>
      </c>
      <c r="G24" s="3" t="s">
        <v>17</v>
      </c>
      <c r="H24" s="3" t="s">
        <v>123</v>
      </c>
      <c r="I24" s="3" t="s">
        <v>222</v>
      </c>
      <c r="J24" s="4">
        <v>41624</v>
      </c>
      <c r="K24" s="4">
        <v>41624</v>
      </c>
      <c r="L24" s="5">
        <v>206726.13</v>
      </c>
      <c r="M24" s="6" t="s">
        <v>152</v>
      </c>
      <c r="N24" t="str">
        <f>INDEX('Account_Tax Year'!$B$2:$B$13,MATCH(Pmt_Query!D24,'Account_Tax Year'!$A$2:$A$13,0))</f>
        <v>2013</v>
      </c>
    </row>
    <row r="25" spans="1:14" x14ac:dyDescent="0.2">
      <c r="A25" s="3" t="s">
        <v>13</v>
      </c>
      <c r="B25" s="3" t="s">
        <v>220</v>
      </c>
      <c r="C25" s="3" t="s">
        <v>221</v>
      </c>
      <c r="D25" s="3" t="s">
        <v>223</v>
      </c>
      <c r="E25" s="3" t="s">
        <v>15</v>
      </c>
      <c r="F25" s="3" t="s">
        <v>122</v>
      </c>
      <c r="G25" s="3" t="s">
        <v>17</v>
      </c>
      <c r="H25" s="3" t="s">
        <v>123</v>
      </c>
      <c r="I25" s="3" t="s">
        <v>222</v>
      </c>
      <c r="J25" s="4">
        <v>41624</v>
      </c>
      <c r="K25" s="4">
        <v>41624</v>
      </c>
      <c r="L25" s="5">
        <v>8.6199999999999992</v>
      </c>
      <c r="M25" s="6" t="s">
        <v>152</v>
      </c>
      <c r="N25" t="str">
        <f>INDEX('Account_Tax Year'!$B$2:$B$13,MATCH(Pmt_Query!D25,'Account_Tax Year'!$A$2:$A$13,0))</f>
        <v>2013</v>
      </c>
    </row>
    <row r="26" spans="1:14" x14ac:dyDescent="0.2">
      <c r="A26" s="3" t="s">
        <v>13</v>
      </c>
      <c r="B26" s="3" t="s">
        <v>224</v>
      </c>
      <c r="C26" s="3" t="s">
        <v>225</v>
      </c>
      <c r="D26" s="3" t="s">
        <v>126</v>
      </c>
      <c r="E26" s="3" t="s">
        <v>15</v>
      </c>
      <c r="F26" s="3" t="s">
        <v>85</v>
      </c>
      <c r="G26" s="3" t="s">
        <v>17</v>
      </c>
      <c r="H26" s="3" t="s">
        <v>86</v>
      </c>
      <c r="I26" s="3" t="s">
        <v>226</v>
      </c>
      <c r="J26" s="4">
        <v>41624</v>
      </c>
      <c r="K26" s="4">
        <v>41624</v>
      </c>
      <c r="L26" s="5">
        <v>76818.039999999994</v>
      </c>
      <c r="M26" s="6" t="s">
        <v>152</v>
      </c>
      <c r="N26" t="str">
        <f>INDEX('Account_Tax Year'!$B$2:$B$13,MATCH(Pmt_Query!D26,'Account_Tax Year'!$A$2:$A$13,0))</f>
        <v>2013</v>
      </c>
    </row>
    <row r="27" spans="1:14" x14ac:dyDescent="0.2">
      <c r="A27" s="3" t="s">
        <v>13</v>
      </c>
      <c r="B27" s="3" t="s">
        <v>227</v>
      </c>
      <c r="C27" s="3" t="s">
        <v>228</v>
      </c>
      <c r="D27" s="3" t="s">
        <v>126</v>
      </c>
      <c r="E27" s="3" t="s">
        <v>15</v>
      </c>
      <c r="F27" s="3" t="s">
        <v>77</v>
      </c>
      <c r="G27" s="3" t="s">
        <v>17</v>
      </c>
      <c r="H27" s="3" t="s">
        <v>78</v>
      </c>
      <c r="I27" s="3" t="s">
        <v>229</v>
      </c>
      <c r="J27" s="4">
        <v>41624</v>
      </c>
      <c r="K27" s="4">
        <v>41624</v>
      </c>
      <c r="L27" s="5">
        <v>67507.009999999995</v>
      </c>
      <c r="M27" s="6" t="s">
        <v>152</v>
      </c>
      <c r="N27" t="str">
        <f>INDEX('Account_Tax Year'!$B$2:$B$13,MATCH(Pmt_Query!D27,'Account_Tax Year'!$A$2:$A$13,0))</f>
        <v>2013</v>
      </c>
    </row>
    <row r="28" spans="1:14" x14ac:dyDescent="0.2">
      <c r="A28" s="3" t="s">
        <v>13</v>
      </c>
      <c r="B28" s="3" t="s">
        <v>230</v>
      </c>
      <c r="C28" s="3" t="s">
        <v>231</v>
      </c>
      <c r="D28" s="3" t="s">
        <v>126</v>
      </c>
      <c r="E28" s="3" t="s">
        <v>15</v>
      </c>
      <c r="F28" s="3" t="s">
        <v>81</v>
      </c>
      <c r="G28" s="3" t="s">
        <v>17</v>
      </c>
      <c r="H28" s="3" t="s">
        <v>82</v>
      </c>
      <c r="I28" s="3" t="s">
        <v>232</v>
      </c>
      <c r="J28" s="4">
        <v>41624</v>
      </c>
      <c r="K28" s="4">
        <v>41624</v>
      </c>
      <c r="L28" s="5">
        <v>87121.17</v>
      </c>
      <c r="M28" s="6" t="s">
        <v>152</v>
      </c>
      <c r="N28" t="str">
        <f>INDEX('Account_Tax Year'!$B$2:$B$13,MATCH(Pmt_Query!D28,'Account_Tax Year'!$A$2:$A$13,0))</f>
        <v>2013</v>
      </c>
    </row>
    <row r="29" spans="1:14" x14ac:dyDescent="0.2">
      <c r="A29" s="3" t="s">
        <v>13</v>
      </c>
      <c r="B29" s="3" t="s">
        <v>233</v>
      </c>
      <c r="C29" s="3" t="s">
        <v>234</v>
      </c>
      <c r="D29" s="3" t="s">
        <v>126</v>
      </c>
      <c r="E29" s="3" t="s">
        <v>15</v>
      </c>
      <c r="F29" s="3" t="s">
        <v>87</v>
      </c>
      <c r="G29" s="3" t="s">
        <v>17</v>
      </c>
      <c r="H29" s="3" t="s">
        <v>88</v>
      </c>
      <c r="I29" s="3" t="s">
        <v>235</v>
      </c>
      <c r="J29" s="4">
        <v>41624</v>
      </c>
      <c r="K29" s="4">
        <v>41624</v>
      </c>
      <c r="L29" s="5">
        <v>55766.61</v>
      </c>
      <c r="M29" s="6" t="s">
        <v>152</v>
      </c>
      <c r="N29" t="str">
        <f>INDEX('Account_Tax Year'!$B$2:$B$13,MATCH(Pmt_Query!D29,'Account_Tax Year'!$A$2:$A$13,0))</f>
        <v>2013</v>
      </c>
    </row>
    <row r="30" spans="1:14" x14ac:dyDescent="0.2">
      <c r="A30" s="3" t="s">
        <v>13</v>
      </c>
      <c r="B30" s="3" t="s">
        <v>236</v>
      </c>
      <c r="C30" s="3" t="s">
        <v>237</v>
      </c>
      <c r="D30" s="3" t="s">
        <v>126</v>
      </c>
      <c r="E30" s="3" t="s">
        <v>15</v>
      </c>
      <c r="F30" s="3" t="s">
        <v>103</v>
      </c>
      <c r="G30" s="3" t="s">
        <v>17</v>
      </c>
      <c r="H30" s="3" t="s">
        <v>104</v>
      </c>
      <c r="I30" s="3" t="s">
        <v>238</v>
      </c>
      <c r="J30" s="4">
        <v>41624</v>
      </c>
      <c r="K30" s="4">
        <v>41624</v>
      </c>
      <c r="L30" s="5">
        <v>14534.83</v>
      </c>
      <c r="M30" s="6" t="s">
        <v>152</v>
      </c>
      <c r="N30" t="str">
        <f>INDEX('Account_Tax Year'!$B$2:$B$13,MATCH(Pmt_Query!D30,'Account_Tax Year'!$A$2:$A$13,0))</f>
        <v>2013</v>
      </c>
    </row>
    <row r="31" spans="1:14" x14ac:dyDescent="0.2">
      <c r="A31" s="3" t="s">
        <v>13</v>
      </c>
      <c r="B31" s="3" t="s">
        <v>239</v>
      </c>
      <c r="C31" s="3" t="s">
        <v>240</v>
      </c>
      <c r="D31" s="3" t="s">
        <v>126</v>
      </c>
      <c r="E31" s="3" t="s">
        <v>15</v>
      </c>
      <c r="F31" s="3" t="s">
        <v>73</v>
      </c>
      <c r="G31" s="3" t="s">
        <v>17</v>
      </c>
      <c r="H31" s="3" t="s">
        <v>74</v>
      </c>
      <c r="I31" s="3" t="s">
        <v>241</v>
      </c>
      <c r="J31" s="4">
        <v>41624</v>
      </c>
      <c r="K31" s="4">
        <v>41624</v>
      </c>
      <c r="L31" s="5">
        <v>460352.45</v>
      </c>
      <c r="M31" s="6" t="s">
        <v>152</v>
      </c>
      <c r="N31" t="str">
        <f>INDEX('Account_Tax Year'!$B$2:$B$13,MATCH(Pmt_Query!D31,'Account_Tax Year'!$A$2:$A$13,0))</f>
        <v>2013</v>
      </c>
    </row>
    <row r="32" spans="1:14" x14ac:dyDescent="0.2">
      <c r="A32" s="3" t="s">
        <v>13</v>
      </c>
      <c r="B32" s="3" t="s">
        <v>242</v>
      </c>
      <c r="C32" s="3" t="s">
        <v>243</v>
      </c>
      <c r="D32" s="3" t="s">
        <v>126</v>
      </c>
      <c r="E32" s="3" t="s">
        <v>15</v>
      </c>
      <c r="F32" s="3" t="s">
        <v>91</v>
      </c>
      <c r="G32" s="3" t="s">
        <v>17</v>
      </c>
      <c r="H32" s="3" t="s">
        <v>92</v>
      </c>
      <c r="I32" s="3" t="s">
        <v>244</v>
      </c>
      <c r="J32" s="4">
        <v>41624</v>
      </c>
      <c r="K32" s="4">
        <v>41624</v>
      </c>
      <c r="L32" s="5">
        <v>2198.5100000000002</v>
      </c>
      <c r="M32" s="6" t="s">
        <v>152</v>
      </c>
      <c r="N32" t="str">
        <f>INDEX('Account_Tax Year'!$B$2:$B$13,MATCH(Pmt_Query!D32,'Account_Tax Year'!$A$2:$A$13,0))</f>
        <v>2013</v>
      </c>
    </row>
    <row r="33" spans="1:14" x14ac:dyDescent="0.2">
      <c r="A33" s="3" t="s">
        <v>13</v>
      </c>
      <c r="B33" s="3" t="s">
        <v>245</v>
      </c>
      <c r="C33" s="3" t="s">
        <v>246</v>
      </c>
      <c r="D33" s="3" t="s">
        <v>126</v>
      </c>
      <c r="E33" s="3" t="s">
        <v>15</v>
      </c>
      <c r="F33" s="3" t="s">
        <v>139</v>
      </c>
      <c r="G33" s="3" t="s">
        <v>17</v>
      </c>
      <c r="H33" s="3" t="s">
        <v>140</v>
      </c>
      <c r="I33" s="3" t="s">
        <v>247</v>
      </c>
      <c r="J33" s="4">
        <v>41624</v>
      </c>
      <c r="K33" s="4">
        <v>41624</v>
      </c>
      <c r="L33" s="5">
        <v>1278.54</v>
      </c>
      <c r="M33" s="6" t="s">
        <v>152</v>
      </c>
      <c r="N33" t="str">
        <f>INDEX('Account_Tax Year'!$B$2:$B$13,MATCH(Pmt_Query!D33,'Account_Tax Year'!$A$2:$A$13,0))</f>
        <v>2013</v>
      </c>
    </row>
    <row r="34" spans="1:14" x14ac:dyDescent="0.2">
      <c r="A34" s="3" t="s">
        <v>13</v>
      </c>
      <c r="B34" s="3" t="s">
        <v>248</v>
      </c>
      <c r="C34" s="3" t="s">
        <v>249</v>
      </c>
      <c r="D34" s="3" t="s">
        <v>126</v>
      </c>
      <c r="E34" s="3" t="s">
        <v>15</v>
      </c>
      <c r="F34" s="3" t="s">
        <v>93</v>
      </c>
      <c r="G34" s="3" t="s">
        <v>17</v>
      </c>
      <c r="H34" s="3" t="s">
        <v>94</v>
      </c>
      <c r="I34" s="3" t="s">
        <v>250</v>
      </c>
      <c r="J34" s="4">
        <v>41624</v>
      </c>
      <c r="K34" s="4">
        <v>41624</v>
      </c>
      <c r="L34" s="5">
        <v>2011.99</v>
      </c>
      <c r="M34" s="6" t="s">
        <v>152</v>
      </c>
      <c r="N34" t="str">
        <f>INDEX('Account_Tax Year'!$B$2:$B$13,MATCH(Pmt_Query!D34,'Account_Tax Year'!$A$2:$A$13,0))</f>
        <v>2013</v>
      </c>
    </row>
    <row r="35" spans="1:14" x14ac:dyDescent="0.2">
      <c r="A35" s="3" t="s">
        <v>13</v>
      </c>
      <c r="B35" s="3" t="s">
        <v>251</v>
      </c>
      <c r="C35" s="3" t="s">
        <v>252</v>
      </c>
      <c r="D35" s="3" t="s">
        <v>126</v>
      </c>
      <c r="E35" s="3" t="s">
        <v>15</v>
      </c>
      <c r="F35" s="3" t="s">
        <v>83</v>
      </c>
      <c r="G35" s="3" t="s">
        <v>17</v>
      </c>
      <c r="H35" s="3" t="s">
        <v>84</v>
      </c>
      <c r="I35" s="3" t="s">
        <v>253</v>
      </c>
      <c r="J35" s="4">
        <v>41624</v>
      </c>
      <c r="K35" s="4">
        <v>41624</v>
      </c>
      <c r="L35" s="5">
        <v>4317.78</v>
      </c>
      <c r="M35" s="6" t="s">
        <v>152</v>
      </c>
      <c r="N35" t="str">
        <f>INDEX('Account_Tax Year'!$B$2:$B$13,MATCH(Pmt_Query!D35,'Account_Tax Year'!$A$2:$A$13,0))</f>
        <v>2013</v>
      </c>
    </row>
    <row r="36" spans="1:14" x14ac:dyDescent="0.2">
      <c r="A36" s="3" t="s">
        <v>13</v>
      </c>
      <c r="B36" s="3" t="s">
        <v>254</v>
      </c>
      <c r="C36" s="3" t="s">
        <v>255</v>
      </c>
      <c r="D36" s="3" t="s">
        <v>126</v>
      </c>
      <c r="E36" s="3" t="s">
        <v>15</v>
      </c>
      <c r="F36" s="3" t="s">
        <v>63</v>
      </c>
      <c r="G36" s="3" t="s">
        <v>17</v>
      </c>
      <c r="H36" s="3" t="s">
        <v>64</v>
      </c>
      <c r="I36" s="3" t="s">
        <v>256</v>
      </c>
      <c r="J36" s="4">
        <v>41624</v>
      </c>
      <c r="K36" s="4">
        <v>41624</v>
      </c>
      <c r="L36" s="5">
        <v>63317.1</v>
      </c>
      <c r="M36" s="6" t="s">
        <v>152</v>
      </c>
      <c r="N36" t="str">
        <f>INDEX('Account_Tax Year'!$B$2:$B$13,MATCH(Pmt_Query!D36,'Account_Tax Year'!$A$2:$A$13,0))</f>
        <v>2013</v>
      </c>
    </row>
    <row r="37" spans="1:14" x14ac:dyDescent="0.2">
      <c r="A37" s="3" t="s">
        <v>13</v>
      </c>
      <c r="B37" s="3" t="s">
        <v>257</v>
      </c>
      <c r="C37" s="3" t="s">
        <v>258</v>
      </c>
      <c r="D37" s="3" t="s">
        <v>126</v>
      </c>
      <c r="E37" s="3" t="s">
        <v>15</v>
      </c>
      <c r="F37" s="3" t="s">
        <v>48</v>
      </c>
      <c r="G37" s="3" t="s">
        <v>17</v>
      </c>
      <c r="H37" s="3" t="s">
        <v>49</v>
      </c>
      <c r="I37" s="3" t="s">
        <v>259</v>
      </c>
      <c r="J37" s="4">
        <v>41624</v>
      </c>
      <c r="K37" s="4">
        <v>41624</v>
      </c>
      <c r="L37" s="5">
        <v>151907.35</v>
      </c>
      <c r="M37" s="6" t="s">
        <v>152</v>
      </c>
      <c r="N37" t="str">
        <f>INDEX('Account_Tax Year'!$B$2:$B$13,MATCH(Pmt_Query!D37,'Account_Tax Year'!$A$2:$A$13,0))</f>
        <v>2013</v>
      </c>
    </row>
    <row r="38" spans="1:14" x14ac:dyDescent="0.2">
      <c r="A38" s="3" t="s">
        <v>13</v>
      </c>
      <c r="B38" s="3" t="s">
        <v>257</v>
      </c>
      <c r="C38" s="3" t="s">
        <v>258</v>
      </c>
      <c r="D38" s="3" t="s">
        <v>223</v>
      </c>
      <c r="E38" s="3" t="s">
        <v>15</v>
      </c>
      <c r="F38" s="3" t="s">
        <v>48</v>
      </c>
      <c r="G38" s="3" t="s">
        <v>17</v>
      </c>
      <c r="H38" s="3" t="s">
        <v>49</v>
      </c>
      <c r="I38" s="3" t="s">
        <v>259</v>
      </c>
      <c r="J38" s="4">
        <v>41624</v>
      </c>
      <c r="K38" s="4">
        <v>41624</v>
      </c>
      <c r="L38" s="5">
        <v>5.75</v>
      </c>
      <c r="M38" s="6" t="s">
        <v>152</v>
      </c>
      <c r="N38" t="str">
        <f>INDEX('Account_Tax Year'!$B$2:$B$13,MATCH(Pmt_Query!D38,'Account_Tax Year'!$A$2:$A$13,0))</f>
        <v>2013</v>
      </c>
    </row>
    <row r="39" spans="1:14" x14ac:dyDescent="0.2">
      <c r="A39" s="3" t="s">
        <v>13</v>
      </c>
      <c r="B39" s="3" t="s">
        <v>260</v>
      </c>
      <c r="C39" s="3" t="s">
        <v>261</v>
      </c>
      <c r="D39" s="3" t="s">
        <v>126</v>
      </c>
      <c r="E39" s="3" t="s">
        <v>15</v>
      </c>
      <c r="F39" s="3" t="s">
        <v>20</v>
      </c>
      <c r="G39" s="3" t="s">
        <v>17</v>
      </c>
      <c r="H39" s="3" t="s">
        <v>21</v>
      </c>
      <c r="I39" s="3" t="s">
        <v>262</v>
      </c>
      <c r="J39" s="4">
        <v>41624</v>
      </c>
      <c r="K39" s="4">
        <v>41624</v>
      </c>
      <c r="L39" s="5">
        <v>719480.39</v>
      </c>
      <c r="M39" s="6" t="s">
        <v>152</v>
      </c>
      <c r="N39" t="str">
        <f>INDEX('Account_Tax Year'!$B$2:$B$13,MATCH(Pmt_Query!D39,'Account_Tax Year'!$A$2:$A$13,0))</f>
        <v>2013</v>
      </c>
    </row>
    <row r="40" spans="1:14" x14ac:dyDescent="0.2">
      <c r="A40" s="3" t="s">
        <v>13</v>
      </c>
      <c r="B40" s="3" t="s">
        <v>260</v>
      </c>
      <c r="C40" s="3" t="s">
        <v>261</v>
      </c>
      <c r="D40" s="3" t="s">
        <v>223</v>
      </c>
      <c r="E40" s="3" t="s">
        <v>15</v>
      </c>
      <c r="F40" s="3" t="s">
        <v>20</v>
      </c>
      <c r="G40" s="3" t="s">
        <v>17</v>
      </c>
      <c r="H40" s="3" t="s">
        <v>21</v>
      </c>
      <c r="I40" s="3" t="s">
        <v>262</v>
      </c>
      <c r="J40" s="4">
        <v>41624</v>
      </c>
      <c r="K40" s="4">
        <v>41624</v>
      </c>
      <c r="L40" s="5">
        <v>8.41</v>
      </c>
      <c r="M40" s="6" t="s">
        <v>152</v>
      </c>
      <c r="N40" t="str">
        <f>INDEX('Account_Tax Year'!$B$2:$B$13,MATCH(Pmt_Query!D40,'Account_Tax Year'!$A$2:$A$13,0))</f>
        <v>2013</v>
      </c>
    </row>
    <row r="41" spans="1:14" x14ac:dyDescent="0.2">
      <c r="A41" s="3" t="s">
        <v>13</v>
      </c>
      <c r="B41" s="3" t="s">
        <v>263</v>
      </c>
      <c r="C41" s="3" t="s">
        <v>264</v>
      </c>
      <c r="D41" s="3" t="s">
        <v>126</v>
      </c>
      <c r="E41" s="3" t="s">
        <v>15</v>
      </c>
      <c r="F41" s="3" t="s">
        <v>97</v>
      </c>
      <c r="G41" s="3" t="s">
        <v>17</v>
      </c>
      <c r="H41" s="3" t="s">
        <v>98</v>
      </c>
      <c r="I41" s="3" t="s">
        <v>265</v>
      </c>
      <c r="J41" s="4">
        <v>41624</v>
      </c>
      <c r="K41" s="4">
        <v>41624</v>
      </c>
      <c r="L41" s="5">
        <v>45315.24</v>
      </c>
      <c r="M41" s="6" t="s">
        <v>152</v>
      </c>
      <c r="N41" t="str">
        <f>INDEX('Account_Tax Year'!$B$2:$B$13,MATCH(Pmt_Query!D41,'Account_Tax Year'!$A$2:$A$13,0))</f>
        <v>2013</v>
      </c>
    </row>
    <row r="42" spans="1:14" x14ac:dyDescent="0.2">
      <c r="A42" s="3" t="s">
        <v>13</v>
      </c>
      <c r="B42" s="3" t="s">
        <v>266</v>
      </c>
      <c r="C42" s="3" t="s">
        <v>267</v>
      </c>
      <c r="D42" s="3" t="s">
        <v>126</v>
      </c>
      <c r="E42" s="3" t="s">
        <v>15</v>
      </c>
      <c r="F42" s="3" t="s">
        <v>145</v>
      </c>
      <c r="G42" s="3" t="s">
        <v>17</v>
      </c>
      <c r="H42" s="3" t="s">
        <v>146</v>
      </c>
      <c r="I42" s="3" t="s">
        <v>268</v>
      </c>
      <c r="J42" s="4">
        <v>41624</v>
      </c>
      <c r="K42" s="4">
        <v>41624</v>
      </c>
      <c r="L42" s="5">
        <v>12450.49</v>
      </c>
      <c r="M42" s="6" t="s">
        <v>152</v>
      </c>
      <c r="N42" t="str">
        <f>INDEX('Account_Tax Year'!$B$2:$B$13,MATCH(Pmt_Query!D42,'Account_Tax Year'!$A$2:$A$13,0))</f>
        <v>2013</v>
      </c>
    </row>
    <row r="43" spans="1:14" x14ac:dyDescent="0.2">
      <c r="A43" s="3" t="s">
        <v>13</v>
      </c>
      <c r="B43" s="3" t="s">
        <v>269</v>
      </c>
      <c r="C43" s="3" t="s">
        <v>270</v>
      </c>
      <c r="D43" s="3" t="s">
        <v>14</v>
      </c>
      <c r="E43" s="3" t="s">
        <v>15</v>
      </c>
      <c r="F43" s="3" t="s">
        <v>271</v>
      </c>
      <c r="G43" s="3" t="s">
        <v>17</v>
      </c>
      <c r="H43" s="3" t="s">
        <v>272</v>
      </c>
      <c r="I43" s="3" t="s">
        <v>273</v>
      </c>
      <c r="J43" s="4">
        <v>41627</v>
      </c>
      <c r="K43" s="4">
        <v>41627</v>
      </c>
      <c r="L43" s="5">
        <v>11382.61</v>
      </c>
      <c r="M43" s="6" t="s">
        <v>152</v>
      </c>
      <c r="N43" t="str">
        <f>INDEX('Account_Tax Year'!$B$2:$B$13,MATCH(Pmt_Query!D43,'Account_Tax Year'!$A$2:$A$13,0))</f>
        <v>2011</v>
      </c>
    </row>
    <row r="44" spans="1:14" x14ac:dyDescent="0.2">
      <c r="A44" s="3" t="s">
        <v>13</v>
      </c>
      <c r="B44" s="3" t="s">
        <v>269</v>
      </c>
      <c r="C44" s="3" t="s">
        <v>270</v>
      </c>
      <c r="D44" s="3" t="s">
        <v>19</v>
      </c>
      <c r="E44" s="3" t="s">
        <v>15</v>
      </c>
      <c r="F44" s="3" t="s">
        <v>271</v>
      </c>
      <c r="G44" s="3" t="s">
        <v>17</v>
      </c>
      <c r="H44" s="3" t="s">
        <v>272</v>
      </c>
      <c r="I44" s="3" t="s">
        <v>273</v>
      </c>
      <c r="J44" s="4">
        <v>41627</v>
      </c>
      <c r="K44" s="4">
        <v>41627</v>
      </c>
      <c r="L44" s="5">
        <v>11.76</v>
      </c>
      <c r="M44" s="6" t="s">
        <v>152</v>
      </c>
      <c r="N44" t="str">
        <f>INDEX('Account_Tax Year'!$B$2:$B$13,MATCH(Pmt_Query!D44,'Account_Tax Year'!$A$2:$A$13,0))</f>
        <v>2011</v>
      </c>
    </row>
    <row r="45" spans="1:14" x14ac:dyDescent="0.2">
      <c r="A45" s="3" t="s">
        <v>13</v>
      </c>
      <c r="B45" s="3" t="s">
        <v>274</v>
      </c>
      <c r="C45" s="3" t="s">
        <v>275</v>
      </c>
      <c r="D45" s="3" t="s">
        <v>66</v>
      </c>
      <c r="E45" s="3" t="s">
        <v>15</v>
      </c>
      <c r="F45" s="3" t="s">
        <v>271</v>
      </c>
      <c r="G45" s="3" t="s">
        <v>17</v>
      </c>
      <c r="H45" s="3" t="s">
        <v>272</v>
      </c>
      <c r="I45" s="3" t="s">
        <v>273</v>
      </c>
      <c r="J45" s="4">
        <v>41627</v>
      </c>
      <c r="K45" s="4">
        <v>41627</v>
      </c>
      <c r="L45" s="5">
        <v>11645.1</v>
      </c>
      <c r="M45" s="6" t="s">
        <v>152</v>
      </c>
      <c r="N45" t="str">
        <f>INDEX('Account_Tax Year'!$B$2:$B$13,MATCH(Pmt_Query!D45,'Account_Tax Year'!$A$2:$A$13,0))</f>
        <v>2012</v>
      </c>
    </row>
    <row r="46" spans="1:14" x14ac:dyDescent="0.2">
      <c r="A46" s="3" t="s">
        <v>13</v>
      </c>
      <c r="B46" s="3" t="s">
        <v>274</v>
      </c>
      <c r="C46" s="3" t="s">
        <v>275</v>
      </c>
      <c r="D46" s="3" t="s">
        <v>107</v>
      </c>
      <c r="E46" s="3" t="s">
        <v>15</v>
      </c>
      <c r="F46" s="3" t="s">
        <v>271</v>
      </c>
      <c r="G46" s="3" t="s">
        <v>17</v>
      </c>
      <c r="H46" s="3" t="s">
        <v>272</v>
      </c>
      <c r="I46" s="3" t="s">
        <v>273</v>
      </c>
      <c r="J46" s="4">
        <v>41627</v>
      </c>
      <c r="K46" s="4">
        <v>41627</v>
      </c>
      <c r="L46" s="5">
        <v>184.67</v>
      </c>
      <c r="M46" s="6" t="s">
        <v>152</v>
      </c>
      <c r="N46" t="str">
        <f>INDEX('Account_Tax Year'!$B$2:$B$13,MATCH(Pmt_Query!D46,'Account_Tax Year'!$A$2:$A$13,0))</f>
        <v>2012</v>
      </c>
    </row>
    <row r="47" spans="1:14" x14ac:dyDescent="0.2">
      <c r="A47" s="3" t="s">
        <v>13</v>
      </c>
      <c r="B47" s="3" t="s">
        <v>276</v>
      </c>
      <c r="C47" s="3" t="s">
        <v>277</v>
      </c>
      <c r="D47" s="3" t="s">
        <v>126</v>
      </c>
      <c r="E47" s="3" t="s">
        <v>15</v>
      </c>
      <c r="F47" s="3" t="s">
        <v>135</v>
      </c>
      <c r="G47" s="3" t="s">
        <v>17</v>
      </c>
      <c r="H47" s="3" t="s">
        <v>136</v>
      </c>
      <c r="I47" s="3" t="s">
        <v>278</v>
      </c>
      <c r="J47" s="4">
        <v>41645</v>
      </c>
      <c r="K47" s="4">
        <v>41645</v>
      </c>
      <c r="L47" s="5">
        <v>161242.99</v>
      </c>
      <c r="M47" s="6" t="s">
        <v>152</v>
      </c>
      <c r="N47" t="str">
        <f>INDEX('Account_Tax Year'!$B$2:$B$13,MATCH(Pmt_Query!D47,'Account_Tax Year'!$A$2:$A$13,0))</f>
        <v>2013</v>
      </c>
    </row>
    <row r="48" spans="1:14" x14ac:dyDescent="0.2">
      <c r="A48" s="3" t="s">
        <v>13</v>
      </c>
      <c r="B48" s="3" t="s">
        <v>279</v>
      </c>
      <c r="C48" s="3" t="s">
        <v>280</v>
      </c>
      <c r="D48" s="3" t="s">
        <v>126</v>
      </c>
      <c r="E48" s="3" t="s">
        <v>15</v>
      </c>
      <c r="F48" s="3" t="s">
        <v>118</v>
      </c>
      <c r="G48" s="3" t="s">
        <v>17</v>
      </c>
      <c r="H48" s="3" t="s">
        <v>119</v>
      </c>
      <c r="I48" s="3" t="s">
        <v>281</v>
      </c>
      <c r="J48" s="4">
        <v>41645</v>
      </c>
      <c r="K48" s="4">
        <v>41645</v>
      </c>
      <c r="L48" s="5">
        <v>359693.59</v>
      </c>
      <c r="M48" s="6" t="s">
        <v>152</v>
      </c>
      <c r="N48" t="str">
        <f>INDEX('Account_Tax Year'!$B$2:$B$13,MATCH(Pmt_Query!D48,'Account_Tax Year'!$A$2:$A$13,0))</f>
        <v>2013</v>
      </c>
    </row>
    <row r="49" spans="1:14" x14ac:dyDescent="0.2">
      <c r="A49" s="3" t="s">
        <v>13</v>
      </c>
      <c r="B49" s="3" t="s">
        <v>279</v>
      </c>
      <c r="C49" s="3" t="s">
        <v>280</v>
      </c>
      <c r="D49" s="3" t="s">
        <v>223</v>
      </c>
      <c r="E49" s="3" t="s">
        <v>15</v>
      </c>
      <c r="F49" s="3" t="s">
        <v>118</v>
      </c>
      <c r="G49" s="3" t="s">
        <v>17</v>
      </c>
      <c r="H49" s="3" t="s">
        <v>119</v>
      </c>
      <c r="I49" s="3" t="s">
        <v>281</v>
      </c>
      <c r="J49" s="4">
        <v>41645</v>
      </c>
      <c r="K49" s="4">
        <v>41645</v>
      </c>
      <c r="L49" s="5">
        <v>7.98</v>
      </c>
      <c r="M49" s="6" t="s">
        <v>152</v>
      </c>
      <c r="N49" t="str">
        <f>INDEX('Account_Tax Year'!$B$2:$B$13,MATCH(Pmt_Query!D49,'Account_Tax Year'!$A$2:$A$13,0))</f>
        <v>2013</v>
      </c>
    </row>
    <row r="50" spans="1:14" x14ac:dyDescent="0.2">
      <c r="A50" s="3" t="s">
        <v>13</v>
      </c>
      <c r="B50" s="3" t="s">
        <v>282</v>
      </c>
      <c r="C50" s="3" t="s">
        <v>283</v>
      </c>
      <c r="D50" s="3" t="s">
        <v>126</v>
      </c>
      <c r="E50" s="3" t="s">
        <v>15</v>
      </c>
      <c r="F50" s="3" t="s">
        <v>16</v>
      </c>
      <c r="G50" s="3" t="s">
        <v>17</v>
      </c>
      <c r="H50" s="3" t="s">
        <v>18</v>
      </c>
      <c r="I50" s="3" t="s">
        <v>284</v>
      </c>
      <c r="J50" s="4">
        <v>41645</v>
      </c>
      <c r="K50" s="4">
        <v>41645</v>
      </c>
      <c r="L50" s="5">
        <v>641725.97</v>
      </c>
      <c r="M50" s="6" t="s">
        <v>152</v>
      </c>
      <c r="N50" t="str">
        <f>INDEX('Account_Tax Year'!$B$2:$B$13,MATCH(Pmt_Query!D50,'Account_Tax Year'!$A$2:$A$13,0))</f>
        <v>2013</v>
      </c>
    </row>
    <row r="51" spans="1:14" x14ac:dyDescent="0.2">
      <c r="A51" s="3" t="s">
        <v>13</v>
      </c>
      <c r="B51" s="3" t="s">
        <v>282</v>
      </c>
      <c r="C51" s="3" t="s">
        <v>283</v>
      </c>
      <c r="D51" s="3" t="s">
        <v>223</v>
      </c>
      <c r="E51" s="3" t="s">
        <v>15</v>
      </c>
      <c r="F51" s="3" t="s">
        <v>16</v>
      </c>
      <c r="G51" s="3" t="s">
        <v>17</v>
      </c>
      <c r="H51" s="3" t="s">
        <v>18</v>
      </c>
      <c r="I51" s="3" t="s">
        <v>284</v>
      </c>
      <c r="J51" s="4">
        <v>41645</v>
      </c>
      <c r="K51" s="4">
        <v>41645</v>
      </c>
      <c r="L51" s="5">
        <v>3.57</v>
      </c>
      <c r="M51" s="6" t="s">
        <v>152</v>
      </c>
      <c r="N51" t="str">
        <f>INDEX('Account_Tax Year'!$B$2:$B$13,MATCH(Pmt_Query!D51,'Account_Tax Year'!$A$2:$A$13,0))</f>
        <v>2013</v>
      </c>
    </row>
    <row r="52" spans="1:14" x14ac:dyDescent="0.2">
      <c r="A52" s="3" t="s">
        <v>13</v>
      </c>
      <c r="B52" s="3" t="s">
        <v>285</v>
      </c>
      <c r="C52" s="3" t="s">
        <v>286</v>
      </c>
      <c r="D52" s="3" t="s">
        <v>126</v>
      </c>
      <c r="E52" s="3" t="s">
        <v>15</v>
      </c>
      <c r="F52" s="3" t="s">
        <v>114</v>
      </c>
      <c r="G52" s="3" t="s">
        <v>17</v>
      </c>
      <c r="H52" s="3" t="s">
        <v>115</v>
      </c>
      <c r="I52" s="3" t="s">
        <v>287</v>
      </c>
      <c r="J52" s="4">
        <v>41645</v>
      </c>
      <c r="K52" s="4">
        <v>41645</v>
      </c>
      <c r="L52" s="5">
        <v>1070.46</v>
      </c>
      <c r="M52" s="6" t="s">
        <v>152</v>
      </c>
      <c r="N52" t="str">
        <f>INDEX('Account_Tax Year'!$B$2:$B$13,MATCH(Pmt_Query!D52,'Account_Tax Year'!$A$2:$A$13,0))</f>
        <v>2013</v>
      </c>
    </row>
    <row r="53" spans="1:14" x14ac:dyDescent="0.2">
      <c r="A53" s="3" t="s">
        <v>13</v>
      </c>
      <c r="B53" s="3" t="s">
        <v>288</v>
      </c>
      <c r="C53" s="3" t="s">
        <v>289</v>
      </c>
      <c r="D53" s="3" t="s">
        <v>126</v>
      </c>
      <c r="E53" s="3" t="s">
        <v>15</v>
      </c>
      <c r="F53" s="3" t="s">
        <v>71</v>
      </c>
      <c r="G53" s="3" t="s">
        <v>17</v>
      </c>
      <c r="H53" s="3" t="s">
        <v>72</v>
      </c>
      <c r="I53" s="3" t="s">
        <v>290</v>
      </c>
      <c r="J53" s="4">
        <v>41645</v>
      </c>
      <c r="K53" s="4">
        <v>41645</v>
      </c>
      <c r="L53" s="5">
        <v>704053.25</v>
      </c>
      <c r="M53" s="6" t="s">
        <v>152</v>
      </c>
      <c r="N53" t="str">
        <f>INDEX('Account_Tax Year'!$B$2:$B$13,MATCH(Pmt_Query!D53,'Account_Tax Year'!$A$2:$A$13,0))</f>
        <v>2013</v>
      </c>
    </row>
    <row r="54" spans="1:14" x14ac:dyDescent="0.2">
      <c r="A54" s="3" t="s">
        <v>13</v>
      </c>
      <c r="B54" s="3" t="s">
        <v>288</v>
      </c>
      <c r="C54" s="3" t="s">
        <v>289</v>
      </c>
      <c r="D54" s="3" t="s">
        <v>223</v>
      </c>
      <c r="E54" s="3" t="s">
        <v>15</v>
      </c>
      <c r="F54" s="3" t="s">
        <v>71</v>
      </c>
      <c r="G54" s="3" t="s">
        <v>17</v>
      </c>
      <c r="H54" s="3" t="s">
        <v>72</v>
      </c>
      <c r="I54" s="3" t="s">
        <v>290</v>
      </c>
      <c r="J54" s="4">
        <v>41645</v>
      </c>
      <c r="K54" s="4">
        <v>41645</v>
      </c>
      <c r="L54" s="5">
        <v>1387.81</v>
      </c>
      <c r="M54" s="6" t="s">
        <v>152</v>
      </c>
      <c r="N54" t="str">
        <f>INDEX('Account_Tax Year'!$B$2:$B$13,MATCH(Pmt_Query!D54,'Account_Tax Year'!$A$2:$A$13,0))</f>
        <v>2013</v>
      </c>
    </row>
    <row r="55" spans="1:14" x14ac:dyDescent="0.2">
      <c r="A55" s="3" t="s">
        <v>13</v>
      </c>
      <c r="B55" s="3" t="s">
        <v>291</v>
      </c>
      <c r="C55" s="3" t="s">
        <v>292</v>
      </c>
      <c r="D55" s="3" t="s">
        <v>126</v>
      </c>
      <c r="E55" s="3" t="s">
        <v>15</v>
      </c>
      <c r="F55" s="3" t="s">
        <v>108</v>
      </c>
      <c r="G55" s="3" t="s">
        <v>17</v>
      </c>
      <c r="H55" s="3" t="s">
        <v>109</v>
      </c>
      <c r="I55" s="3" t="s">
        <v>293</v>
      </c>
      <c r="J55" s="4">
        <v>41645</v>
      </c>
      <c r="K55" s="4">
        <v>41645</v>
      </c>
      <c r="L55" s="5">
        <v>16986.39</v>
      </c>
      <c r="M55" s="6" t="s">
        <v>152</v>
      </c>
      <c r="N55" t="str">
        <f>INDEX('Account_Tax Year'!$B$2:$B$13,MATCH(Pmt_Query!D55,'Account_Tax Year'!$A$2:$A$13,0))</f>
        <v>2013</v>
      </c>
    </row>
    <row r="56" spans="1:14" x14ac:dyDescent="0.2">
      <c r="A56" s="3" t="s">
        <v>13</v>
      </c>
      <c r="B56" s="3" t="s">
        <v>291</v>
      </c>
      <c r="C56" s="3" t="s">
        <v>292</v>
      </c>
      <c r="D56" s="3" t="s">
        <v>223</v>
      </c>
      <c r="E56" s="3" t="s">
        <v>15</v>
      </c>
      <c r="F56" s="3" t="s">
        <v>108</v>
      </c>
      <c r="G56" s="3" t="s">
        <v>17</v>
      </c>
      <c r="H56" s="3" t="s">
        <v>109</v>
      </c>
      <c r="I56" s="3" t="s">
        <v>293</v>
      </c>
      <c r="J56" s="4">
        <v>41645</v>
      </c>
      <c r="K56" s="4">
        <v>41645</v>
      </c>
      <c r="L56" s="5">
        <v>274.62</v>
      </c>
      <c r="M56" s="6" t="s">
        <v>152</v>
      </c>
      <c r="N56" t="str">
        <f>INDEX('Account_Tax Year'!$B$2:$B$13,MATCH(Pmt_Query!D56,'Account_Tax Year'!$A$2:$A$13,0))</f>
        <v>2013</v>
      </c>
    </row>
    <row r="57" spans="1:14" x14ac:dyDescent="0.2">
      <c r="A57" s="3" t="s">
        <v>13</v>
      </c>
      <c r="B57" s="3" t="s">
        <v>294</v>
      </c>
      <c r="C57" s="3" t="s">
        <v>295</v>
      </c>
      <c r="D57" s="3" t="s">
        <v>126</v>
      </c>
      <c r="E57" s="3" t="s">
        <v>15</v>
      </c>
      <c r="F57" s="3" t="s">
        <v>116</v>
      </c>
      <c r="G57" s="3" t="s">
        <v>17</v>
      </c>
      <c r="H57" s="3" t="s">
        <v>117</v>
      </c>
      <c r="I57" s="3" t="s">
        <v>296</v>
      </c>
      <c r="J57" s="4">
        <v>41645</v>
      </c>
      <c r="K57" s="4">
        <v>41645</v>
      </c>
      <c r="L57" s="5">
        <v>818.18</v>
      </c>
      <c r="M57" s="6" t="s">
        <v>152</v>
      </c>
      <c r="N57" t="str">
        <f>INDEX('Account_Tax Year'!$B$2:$B$13,MATCH(Pmt_Query!D57,'Account_Tax Year'!$A$2:$A$13,0))</f>
        <v>2013</v>
      </c>
    </row>
    <row r="58" spans="1:14" x14ac:dyDescent="0.2">
      <c r="A58" s="3" t="s">
        <v>13</v>
      </c>
      <c r="B58" s="3" t="s">
        <v>294</v>
      </c>
      <c r="C58" s="3" t="s">
        <v>295</v>
      </c>
      <c r="D58" s="3" t="s">
        <v>223</v>
      </c>
      <c r="E58" s="3" t="s">
        <v>15</v>
      </c>
      <c r="F58" s="3" t="s">
        <v>116</v>
      </c>
      <c r="G58" s="3" t="s">
        <v>17</v>
      </c>
      <c r="H58" s="3" t="s">
        <v>117</v>
      </c>
      <c r="I58" s="3" t="s">
        <v>296</v>
      </c>
      <c r="J58" s="4">
        <v>41645</v>
      </c>
      <c r="K58" s="4">
        <v>41645</v>
      </c>
      <c r="L58" s="5">
        <v>164.03</v>
      </c>
      <c r="M58" s="6" t="s">
        <v>152</v>
      </c>
      <c r="N58" t="str">
        <f>INDEX('Account_Tax Year'!$B$2:$B$13,MATCH(Pmt_Query!D58,'Account_Tax Year'!$A$2:$A$13,0))</f>
        <v>2013</v>
      </c>
    </row>
    <row r="59" spans="1:14" x14ac:dyDescent="0.2">
      <c r="A59" s="3" t="s">
        <v>13</v>
      </c>
      <c r="B59" s="3" t="s">
        <v>294</v>
      </c>
      <c r="C59" s="3" t="s">
        <v>295</v>
      </c>
      <c r="D59" s="3" t="s">
        <v>172</v>
      </c>
      <c r="E59" s="3" t="s">
        <v>15</v>
      </c>
      <c r="F59" s="3" t="s">
        <v>116</v>
      </c>
      <c r="G59" s="3" t="s">
        <v>17</v>
      </c>
      <c r="H59" s="3" t="s">
        <v>117</v>
      </c>
      <c r="I59" s="3" t="s">
        <v>296</v>
      </c>
      <c r="J59" s="4">
        <v>41645</v>
      </c>
      <c r="K59" s="4">
        <v>41645</v>
      </c>
      <c r="L59" s="5">
        <v>3689.52</v>
      </c>
      <c r="M59" s="6" t="s">
        <v>152</v>
      </c>
      <c r="N59" t="str">
        <f>INDEX('Account_Tax Year'!$B$2:$B$13,MATCH(Pmt_Query!D59,'Account_Tax Year'!$A$2:$A$13,0))</f>
        <v>2013</v>
      </c>
    </row>
    <row r="60" spans="1:14" x14ac:dyDescent="0.2">
      <c r="A60" s="3" t="s">
        <v>13</v>
      </c>
      <c r="B60" s="3" t="s">
        <v>297</v>
      </c>
      <c r="C60" s="3" t="s">
        <v>298</v>
      </c>
      <c r="D60" s="3" t="s">
        <v>126</v>
      </c>
      <c r="E60" s="3" t="s">
        <v>15</v>
      </c>
      <c r="F60" s="3" t="s">
        <v>40</v>
      </c>
      <c r="G60" s="3" t="s">
        <v>17</v>
      </c>
      <c r="H60" s="3" t="s">
        <v>41</v>
      </c>
      <c r="I60" s="3" t="s">
        <v>299</v>
      </c>
      <c r="J60" s="4">
        <v>41645</v>
      </c>
      <c r="K60" s="4">
        <v>41645</v>
      </c>
      <c r="L60" s="5">
        <v>4208.24</v>
      </c>
      <c r="M60" s="6" t="s">
        <v>152</v>
      </c>
      <c r="N60" t="str">
        <f>INDEX('Account_Tax Year'!$B$2:$B$13,MATCH(Pmt_Query!D60,'Account_Tax Year'!$A$2:$A$13,0))</f>
        <v>2013</v>
      </c>
    </row>
    <row r="61" spans="1:14" x14ac:dyDescent="0.2">
      <c r="A61" s="3" t="s">
        <v>13</v>
      </c>
      <c r="B61" s="3" t="s">
        <v>300</v>
      </c>
      <c r="C61" s="3" t="s">
        <v>301</v>
      </c>
      <c r="D61" s="3" t="s">
        <v>126</v>
      </c>
      <c r="E61" s="3" t="s">
        <v>15</v>
      </c>
      <c r="F61" s="3" t="s">
        <v>206</v>
      </c>
      <c r="G61" s="3" t="s">
        <v>17</v>
      </c>
      <c r="H61" s="3" t="s">
        <v>207</v>
      </c>
      <c r="I61" s="3" t="s">
        <v>302</v>
      </c>
      <c r="J61" s="4">
        <v>41645</v>
      </c>
      <c r="K61" s="4">
        <v>41645</v>
      </c>
      <c r="L61" s="5">
        <v>2441.08</v>
      </c>
      <c r="M61" s="6" t="s">
        <v>152</v>
      </c>
      <c r="N61" t="str">
        <f>INDEX('Account_Tax Year'!$B$2:$B$13,MATCH(Pmt_Query!D61,'Account_Tax Year'!$A$2:$A$13,0))</f>
        <v>2013</v>
      </c>
    </row>
    <row r="62" spans="1:14" x14ac:dyDescent="0.2">
      <c r="A62" s="3" t="s">
        <v>13</v>
      </c>
      <c r="B62" s="3" t="s">
        <v>303</v>
      </c>
      <c r="C62" s="3" t="s">
        <v>304</v>
      </c>
      <c r="D62" s="3" t="s">
        <v>126</v>
      </c>
      <c r="E62" s="3" t="s">
        <v>15</v>
      </c>
      <c r="F62" s="3" t="s">
        <v>26</v>
      </c>
      <c r="G62" s="3" t="s">
        <v>17</v>
      </c>
      <c r="H62" s="3" t="s">
        <v>27</v>
      </c>
      <c r="I62" s="3" t="s">
        <v>305</v>
      </c>
      <c r="J62" s="4">
        <v>41645</v>
      </c>
      <c r="K62" s="4">
        <v>41645</v>
      </c>
      <c r="L62" s="5">
        <v>76140.7</v>
      </c>
      <c r="M62" s="6" t="s">
        <v>152</v>
      </c>
      <c r="N62" t="str">
        <f>INDEX('Account_Tax Year'!$B$2:$B$13,MATCH(Pmt_Query!D62,'Account_Tax Year'!$A$2:$A$13,0))</f>
        <v>2013</v>
      </c>
    </row>
    <row r="63" spans="1:14" x14ac:dyDescent="0.2">
      <c r="A63" s="3" t="s">
        <v>13</v>
      </c>
      <c r="B63" s="3" t="s">
        <v>306</v>
      </c>
      <c r="C63" s="3" t="s">
        <v>307</v>
      </c>
      <c r="D63" s="3" t="s">
        <v>126</v>
      </c>
      <c r="E63" s="3" t="s">
        <v>15</v>
      </c>
      <c r="F63" s="3" t="s">
        <v>271</v>
      </c>
      <c r="G63" s="3" t="s">
        <v>17</v>
      </c>
      <c r="H63" s="3" t="s">
        <v>272</v>
      </c>
      <c r="I63" s="3" t="s">
        <v>308</v>
      </c>
      <c r="J63" s="4">
        <v>41645</v>
      </c>
      <c r="K63" s="4">
        <v>41645</v>
      </c>
      <c r="L63" s="5">
        <v>12132.04</v>
      </c>
      <c r="M63" s="6" t="s">
        <v>152</v>
      </c>
      <c r="N63" t="str">
        <f>INDEX('Account_Tax Year'!$B$2:$B$13,MATCH(Pmt_Query!D63,'Account_Tax Year'!$A$2:$A$13,0))</f>
        <v>2013</v>
      </c>
    </row>
    <row r="64" spans="1:14" x14ac:dyDescent="0.2">
      <c r="A64" s="3" t="s">
        <v>13</v>
      </c>
      <c r="B64" s="3" t="s">
        <v>306</v>
      </c>
      <c r="C64" s="3" t="s">
        <v>307</v>
      </c>
      <c r="D64" s="3" t="s">
        <v>223</v>
      </c>
      <c r="E64" s="3" t="s">
        <v>15</v>
      </c>
      <c r="F64" s="3" t="s">
        <v>271</v>
      </c>
      <c r="G64" s="3" t="s">
        <v>17</v>
      </c>
      <c r="H64" s="3" t="s">
        <v>272</v>
      </c>
      <c r="I64" s="3" t="s">
        <v>308</v>
      </c>
      <c r="J64" s="4">
        <v>41645</v>
      </c>
      <c r="K64" s="4">
        <v>41645</v>
      </c>
      <c r="L64" s="5">
        <v>360.19</v>
      </c>
      <c r="M64" s="6" t="s">
        <v>152</v>
      </c>
      <c r="N64" t="str">
        <f>INDEX('Account_Tax Year'!$B$2:$B$13,MATCH(Pmt_Query!D64,'Account_Tax Year'!$A$2:$A$13,0))</f>
        <v>2013</v>
      </c>
    </row>
    <row r="65" spans="1:14" x14ac:dyDescent="0.2">
      <c r="A65" s="3" t="s">
        <v>13</v>
      </c>
      <c r="B65" s="3" t="s">
        <v>309</v>
      </c>
      <c r="C65" s="3" t="s">
        <v>310</v>
      </c>
      <c r="D65" s="3" t="s">
        <v>126</v>
      </c>
      <c r="E65" s="3" t="s">
        <v>15</v>
      </c>
      <c r="F65" s="3" t="s">
        <v>79</v>
      </c>
      <c r="G65" s="3" t="s">
        <v>17</v>
      </c>
      <c r="H65" s="3" t="s">
        <v>80</v>
      </c>
      <c r="I65" s="3" t="s">
        <v>311</v>
      </c>
      <c r="J65" s="4">
        <v>41646</v>
      </c>
      <c r="K65" s="4">
        <v>41646</v>
      </c>
      <c r="L65" s="5">
        <v>121887.87</v>
      </c>
      <c r="M65" s="6" t="s">
        <v>152</v>
      </c>
      <c r="N65" t="str">
        <f>INDEX('Account_Tax Year'!$B$2:$B$13,MATCH(Pmt_Query!D65,'Account_Tax Year'!$A$2:$A$13,0))</f>
        <v>2013</v>
      </c>
    </row>
    <row r="66" spans="1:14" x14ac:dyDescent="0.2">
      <c r="A66" s="3" t="s">
        <v>13</v>
      </c>
      <c r="B66" s="3" t="s">
        <v>312</v>
      </c>
      <c r="C66" s="3" t="s">
        <v>313</v>
      </c>
      <c r="D66" s="3" t="s">
        <v>126</v>
      </c>
      <c r="E66" s="3" t="s">
        <v>15</v>
      </c>
      <c r="F66" s="3" t="s">
        <v>28</v>
      </c>
      <c r="G66" s="3" t="s">
        <v>17</v>
      </c>
      <c r="H66" s="3" t="s">
        <v>29</v>
      </c>
      <c r="I66" s="3" t="s">
        <v>314</v>
      </c>
      <c r="J66" s="4">
        <v>41646</v>
      </c>
      <c r="K66" s="4">
        <v>41646</v>
      </c>
      <c r="L66" s="5">
        <v>302003.34000000003</v>
      </c>
      <c r="M66" s="6" t="s">
        <v>152</v>
      </c>
      <c r="N66" t="str">
        <f>INDEX('Account_Tax Year'!$B$2:$B$13,MATCH(Pmt_Query!D66,'Account_Tax Year'!$A$2:$A$13,0))</f>
        <v>2013</v>
      </c>
    </row>
    <row r="67" spans="1:14" x14ac:dyDescent="0.2">
      <c r="A67" s="3" t="s">
        <v>13</v>
      </c>
      <c r="B67" s="3" t="s">
        <v>312</v>
      </c>
      <c r="C67" s="3" t="s">
        <v>313</v>
      </c>
      <c r="D67" s="3" t="s">
        <v>223</v>
      </c>
      <c r="E67" s="3" t="s">
        <v>15</v>
      </c>
      <c r="F67" s="3" t="s">
        <v>28</v>
      </c>
      <c r="G67" s="3" t="s">
        <v>17</v>
      </c>
      <c r="H67" s="3" t="s">
        <v>29</v>
      </c>
      <c r="I67" s="3" t="s">
        <v>314</v>
      </c>
      <c r="J67" s="4">
        <v>41646</v>
      </c>
      <c r="K67" s="4">
        <v>41646</v>
      </c>
      <c r="L67" s="5">
        <v>19.2</v>
      </c>
      <c r="M67" s="6" t="s">
        <v>152</v>
      </c>
      <c r="N67" t="str">
        <f>INDEX('Account_Tax Year'!$B$2:$B$13,MATCH(Pmt_Query!D67,'Account_Tax Year'!$A$2:$A$13,0))</f>
        <v>2013</v>
      </c>
    </row>
    <row r="68" spans="1:14" x14ac:dyDescent="0.2">
      <c r="A68" s="3" t="s">
        <v>13</v>
      </c>
      <c r="B68" s="3" t="s">
        <v>315</v>
      </c>
      <c r="C68" s="3" t="s">
        <v>316</v>
      </c>
      <c r="D68" s="3" t="s">
        <v>126</v>
      </c>
      <c r="E68" s="3" t="s">
        <v>15</v>
      </c>
      <c r="F68" s="3" t="s">
        <v>112</v>
      </c>
      <c r="G68" s="3" t="s">
        <v>17</v>
      </c>
      <c r="H68" s="3" t="s">
        <v>113</v>
      </c>
      <c r="I68" s="3" t="s">
        <v>317</v>
      </c>
      <c r="J68" s="4">
        <v>41646</v>
      </c>
      <c r="K68" s="4">
        <v>41646</v>
      </c>
      <c r="L68" s="5">
        <v>2217.02</v>
      </c>
      <c r="M68" s="6" t="s">
        <v>152</v>
      </c>
      <c r="N68" t="str">
        <f>INDEX('Account_Tax Year'!$B$2:$B$13,MATCH(Pmt_Query!D68,'Account_Tax Year'!$A$2:$A$13,0))</f>
        <v>2013</v>
      </c>
    </row>
    <row r="69" spans="1:14" x14ac:dyDescent="0.2">
      <c r="A69" s="3" t="s">
        <v>13</v>
      </c>
      <c r="B69" s="3" t="s">
        <v>318</v>
      </c>
      <c r="C69" s="3" t="s">
        <v>319</v>
      </c>
      <c r="D69" s="3" t="s">
        <v>126</v>
      </c>
      <c r="E69" s="3" t="s">
        <v>15</v>
      </c>
      <c r="F69" s="3" t="s">
        <v>22</v>
      </c>
      <c r="G69" s="3" t="s">
        <v>17</v>
      </c>
      <c r="H69" s="3" t="s">
        <v>23</v>
      </c>
      <c r="I69" s="3" t="s">
        <v>320</v>
      </c>
      <c r="J69" s="4">
        <v>41646</v>
      </c>
      <c r="K69" s="4">
        <v>41646</v>
      </c>
      <c r="L69" s="5">
        <v>53738.06</v>
      </c>
      <c r="M69" s="6" t="s">
        <v>152</v>
      </c>
      <c r="N69" t="str">
        <f>INDEX('Account_Tax Year'!$B$2:$B$13,MATCH(Pmt_Query!D69,'Account_Tax Year'!$A$2:$A$13,0))</f>
        <v>2013</v>
      </c>
    </row>
    <row r="70" spans="1:14" x14ac:dyDescent="0.2">
      <c r="A70" s="3" t="s">
        <v>13</v>
      </c>
      <c r="B70" s="3" t="s">
        <v>318</v>
      </c>
      <c r="C70" s="3" t="s">
        <v>319</v>
      </c>
      <c r="D70" s="3" t="s">
        <v>223</v>
      </c>
      <c r="E70" s="3" t="s">
        <v>15</v>
      </c>
      <c r="F70" s="3" t="s">
        <v>22</v>
      </c>
      <c r="G70" s="3" t="s">
        <v>17</v>
      </c>
      <c r="H70" s="3" t="s">
        <v>23</v>
      </c>
      <c r="I70" s="3" t="s">
        <v>320</v>
      </c>
      <c r="J70" s="4">
        <v>41646</v>
      </c>
      <c r="K70" s="4">
        <v>41646</v>
      </c>
      <c r="L70" s="5">
        <v>2187.67</v>
      </c>
      <c r="M70" s="6" t="s">
        <v>152</v>
      </c>
      <c r="N70" t="str">
        <f>INDEX('Account_Tax Year'!$B$2:$B$13,MATCH(Pmt_Query!D70,'Account_Tax Year'!$A$2:$A$13,0))</f>
        <v>2013</v>
      </c>
    </row>
    <row r="71" spans="1:14" x14ac:dyDescent="0.2">
      <c r="A71" s="3" t="s">
        <v>13</v>
      </c>
      <c r="B71" s="3" t="s">
        <v>318</v>
      </c>
      <c r="C71" s="3" t="s">
        <v>319</v>
      </c>
      <c r="D71" s="3" t="s">
        <v>172</v>
      </c>
      <c r="E71" s="3" t="s">
        <v>15</v>
      </c>
      <c r="F71" s="3" t="s">
        <v>22</v>
      </c>
      <c r="G71" s="3" t="s">
        <v>17</v>
      </c>
      <c r="H71" s="3" t="s">
        <v>23</v>
      </c>
      <c r="I71" s="3" t="s">
        <v>320</v>
      </c>
      <c r="J71" s="4">
        <v>41646</v>
      </c>
      <c r="K71" s="4">
        <v>41646</v>
      </c>
      <c r="L71" s="5">
        <v>69.790000000000006</v>
      </c>
      <c r="M71" s="6" t="s">
        <v>152</v>
      </c>
      <c r="N71" t="str">
        <f>INDEX('Account_Tax Year'!$B$2:$B$13,MATCH(Pmt_Query!D71,'Account_Tax Year'!$A$2:$A$13,0))</f>
        <v>2013</v>
      </c>
    </row>
    <row r="72" spans="1:14" x14ac:dyDescent="0.2">
      <c r="A72" s="3" t="s">
        <v>13</v>
      </c>
      <c r="B72" s="3" t="s">
        <v>321</v>
      </c>
      <c r="C72" s="3" t="s">
        <v>322</v>
      </c>
      <c r="D72" s="3" t="s">
        <v>126</v>
      </c>
      <c r="E72" s="3" t="s">
        <v>15</v>
      </c>
      <c r="F72" s="3" t="s">
        <v>120</v>
      </c>
      <c r="G72" s="3" t="s">
        <v>17</v>
      </c>
      <c r="H72" s="3" t="s">
        <v>121</v>
      </c>
      <c r="I72" s="3" t="s">
        <v>323</v>
      </c>
      <c r="J72" s="4">
        <v>41646</v>
      </c>
      <c r="K72" s="4">
        <v>41646</v>
      </c>
      <c r="L72" s="5">
        <v>996858.81</v>
      </c>
      <c r="M72" s="6" t="s">
        <v>152</v>
      </c>
      <c r="N72" t="str">
        <f>INDEX('Account_Tax Year'!$B$2:$B$13,MATCH(Pmt_Query!D72,'Account_Tax Year'!$A$2:$A$13,0))</f>
        <v>2013</v>
      </c>
    </row>
    <row r="73" spans="1:14" x14ac:dyDescent="0.2">
      <c r="A73" s="3" t="s">
        <v>13</v>
      </c>
      <c r="B73" s="3" t="s">
        <v>321</v>
      </c>
      <c r="C73" s="3" t="s">
        <v>322</v>
      </c>
      <c r="D73" s="3" t="s">
        <v>223</v>
      </c>
      <c r="E73" s="3" t="s">
        <v>15</v>
      </c>
      <c r="F73" s="3" t="s">
        <v>120</v>
      </c>
      <c r="G73" s="3" t="s">
        <v>17</v>
      </c>
      <c r="H73" s="3" t="s">
        <v>121</v>
      </c>
      <c r="I73" s="3" t="s">
        <v>323</v>
      </c>
      <c r="J73" s="4">
        <v>41646</v>
      </c>
      <c r="K73" s="4">
        <v>41646</v>
      </c>
      <c r="L73" s="5">
        <v>406.09</v>
      </c>
      <c r="M73" s="6" t="s">
        <v>152</v>
      </c>
      <c r="N73" t="str">
        <f>INDEX('Account_Tax Year'!$B$2:$B$13,MATCH(Pmt_Query!D73,'Account_Tax Year'!$A$2:$A$13,0))</f>
        <v>2013</v>
      </c>
    </row>
    <row r="74" spans="1:14" x14ac:dyDescent="0.2">
      <c r="A74" s="3" t="s">
        <v>13</v>
      </c>
      <c r="B74" s="3" t="s">
        <v>324</v>
      </c>
      <c r="C74" s="3" t="s">
        <v>325</v>
      </c>
      <c r="D74" s="3" t="s">
        <v>126</v>
      </c>
      <c r="E74" s="3" t="s">
        <v>15</v>
      </c>
      <c r="F74" s="3" t="s">
        <v>137</v>
      </c>
      <c r="G74" s="3" t="s">
        <v>17</v>
      </c>
      <c r="H74" s="3" t="s">
        <v>138</v>
      </c>
      <c r="I74" s="3" t="s">
        <v>326</v>
      </c>
      <c r="J74" s="4">
        <v>41647</v>
      </c>
      <c r="K74" s="4">
        <v>41647</v>
      </c>
      <c r="L74" s="5">
        <v>4902.57</v>
      </c>
      <c r="M74" s="6" t="s">
        <v>152</v>
      </c>
      <c r="N74" t="str">
        <f>INDEX('Account_Tax Year'!$B$2:$B$13,MATCH(Pmt_Query!D74,'Account_Tax Year'!$A$2:$A$13,0))</f>
        <v>2013</v>
      </c>
    </row>
    <row r="75" spans="1:14" x14ac:dyDescent="0.2">
      <c r="A75" s="3" t="s">
        <v>13</v>
      </c>
      <c r="B75" s="3" t="s">
        <v>324</v>
      </c>
      <c r="C75" s="3" t="s">
        <v>325</v>
      </c>
      <c r="D75" s="3" t="s">
        <v>223</v>
      </c>
      <c r="E75" s="3" t="s">
        <v>15</v>
      </c>
      <c r="F75" s="3" t="s">
        <v>137</v>
      </c>
      <c r="G75" s="3" t="s">
        <v>17</v>
      </c>
      <c r="H75" s="3" t="s">
        <v>138</v>
      </c>
      <c r="I75" s="3" t="s">
        <v>326</v>
      </c>
      <c r="J75" s="4">
        <v>41647</v>
      </c>
      <c r="K75" s="4">
        <v>41647</v>
      </c>
      <c r="L75" s="5">
        <v>0.89</v>
      </c>
      <c r="M75" s="6" t="s">
        <v>152</v>
      </c>
      <c r="N75" t="str">
        <f>INDEX('Account_Tax Year'!$B$2:$B$13,MATCH(Pmt_Query!D75,'Account_Tax Year'!$A$2:$A$13,0))</f>
        <v>2013</v>
      </c>
    </row>
    <row r="76" spans="1:14" x14ac:dyDescent="0.2">
      <c r="A76" s="3" t="s">
        <v>13</v>
      </c>
      <c r="B76" s="3" t="s">
        <v>327</v>
      </c>
      <c r="C76" s="3" t="s">
        <v>328</v>
      </c>
      <c r="D76" s="3" t="s">
        <v>126</v>
      </c>
      <c r="E76" s="3" t="s">
        <v>15</v>
      </c>
      <c r="F76" s="3" t="s">
        <v>38</v>
      </c>
      <c r="G76" s="3" t="s">
        <v>17</v>
      </c>
      <c r="H76" s="3" t="s">
        <v>39</v>
      </c>
      <c r="I76" s="3" t="s">
        <v>329</v>
      </c>
      <c r="J76" s="4">
        <v>41647</v>
      </c>
      <c r="K76" s="4">
        <v>41647</v>
      </c>
      <c r="L76" s="5">
        <v>299.98</v>
      </c>
      <c r="M76" s="6" t="s">
        <v>152</v>
      </c>
      <c r="N76" t="str">
        <f>INDEX('Account_Tax Year'!$B$2:$B$13,MATCH(Pmt_Query!D76,'Account_Tax Year'!$A$2:$A$13,0))</f>
        <v>2013</v>
      </c>
    </row>
    <row r="77" spans="1:14" x14ac:dyDescent="0.2">
      <c r="A77" s="3" t="s">
        <v>13</v>
      </c>
      <c r="B77" s="3" t="s">
        <v>330</v>
      </c>
      <c r="C77" s="3" t="s">
        <v>331</v>
      </c>
      <c r="D77" s="3" t="s">
        <v>126</v>
      </c>
      <c r="E77" s="3" t="s">
        <v>15</v>
      </c>
      <c r="F77" s="3" t="s">
        <v>75</v>
      </c>
      <c r="G77" s="3" t="s">
        <v>17</v>
      </c>
      <c r="H77" s="3" t="s">
        <v>76</v>
      </c>
      <c r="I77" s="3" t="s">
        <v>332</v>
      </c>
      <c r="J77" s="4">
        <v>41654</v>
      </c>
      <c r="K77" s="4">
        <v>41654</v>
      </c>
      <c r="L77" s="5">
        <v>209669.93</v>
      </c>
      <c r="M77" s="6" t="s">
        <v>152</v>
      </c>
      <c r="N77" t="str">
        <f>INDEX('Account_Tax Year'!$B$2:$B$13,MATCH(Pmt_Query!D77,'Account_Tax Year'!$A$2:$A$13,0))</f>
        <v>2013</v>
      </c>
    </row>
    <row r="78" spans="1:14" x14ac:dyDescent="0.2">
      <c r="A78" s="3" t="s">
        <v>13</v>
      </c>
      <c r="B78" s="3" t="s">
        <v>333</v>
      </c>
      <c r="C78" s="3" t="s">
        <v>334</v>
      </c>
      <c r="D78" s="3" t="s">
        <v>126</v>
      </c>
      <c r="E78" s="3" t="s">
        <v>15</v>
      </c>
      <c r="F78" s="3" t="s">
        <v>30</v>
      </c>
      <c r="G78" s="3" t="s">
        <v>17</v>
      </c>
      <c r="H78" s="3" t="s">
        <v>31</v>
      </c>
      <c r="I78" s="3" t="s">
        <v>335</v>
      </c>
      <c r="J78" s="4">
        <v>41654</v>
      </c>
      <c r="K78" s="4">
        <v>41654</v>
      </c>
      <c r="L78" s="5">
        <v>7979.88</v>
      </c>
      <c r="M78" s="6" t="s">
        <v>152</v>
      </c>
      <c r="N78" t="str">
        <f>INDEX('Account_Tax Year'!$B$2:$B$13,MATCH(Pmt_Query!D78,'Account_Tax Year'!$A$2:$A$13,0))</f>
        <v>2013</v>
      </c>
    </row>
    <row r="79" spans="1:14" x14ac:dyDescent="0.2">
      <c r="A79" s="3" t="s">
        <v>65</v>
      </c>
      <c r="B79" s="3" t="s">
        <v>336</v>
      </c>
      <c r="C79" s="3" t="s">
        <v>337</v>
      </c>
      <c r="D79" s="3" t="s">
        <v>14</v>
      </c>
      <c r="E79" s="3" t="s">
        <v>15</v>
      </c>
      <c r="F79" s="3" t="s">
        <v>129</v>
      </c>
      <c r="G79" s="3" t="s">
        <v>17</v>
      </c>
      <c r="H79" s="3" t="s">
        <v>130</v>
      </c>
      <c r="I79" s="3" t="s">
        <v>338</v>
      </c>
      <c r="J79" s="4">
        <v>41654</v>
      </c>
      <c r="K79" s="4">
        <v>41654</v>
      </c>
      <c r="L79" s="5">
        <v>130.88999999999999</v>
      </c>
      <c r="M79" s="6" t="s">
        <v>152</v>
      </c>
      <c r="N79" t="str">
        <f>INDEX('Account_Tax Year'!$B$2:$B$13,MATCH(Pmt_Query!D79,'Account_Tax Year'!$A$2:$A$13,0))</f>
        <v>2011</v>
      </c>
    </row>
    <row r="80" spans="1:14" x14ac:dyDescent="0.2">
      <c r="A80" s="3" t="s">
        <v>13</v>
      </c>
      <c r="B80" s="3" t="s">
        <v>339</v>
      </c>
      <c r="C80" s="3" t="s">
        <v>340</v>
      </c>
      <c r="D80" s="3" t="s">
        <v>126</v>
      </c>
      <c r="E80" s="3" t="s">
        <v>15</v>
      </c>
      <c r="F80" s="3" t="s">
        <v>50</v>
      </c>
      <c r="G80" s="3" t="s">
        <v>17</v>
      </c>
      <c r="H80" s="3" t="s">
        <v>51</v>
      </c>
      <c r="I80" s="3" t="s">
        <v>341</v>
      </c>
      <c r="J80" s="4">
        <v>41660</v>
      </c>
      <c r="K80" s="4">
        <v>41660</v>
      </c>
      <c r="L80" s="5">
        <v>24729.31</v>
      </c>
      <c r="M80" s="6" t="s">
        <v>152</v>
      </c>
      <c r="N80" t="str">
        <f>INDEX('Account_Tax Year'!$B$2:$B$13,MATCH(Pmt_Query!D80,'Account_Tax Year'!$A$2:$A$13,0))</f>
        <v>2013</v>
      </c>
    </row>
    <row r="81" spans="1:14" x14ac:dyDescent="0.2">
      <c r="A81" s="3" t="s">
        <v>13</v>
      </c>
      <c r="B81" s="3" t="s">
        <v>342</v>
      </c>
      <c r="C81" s="3" t="s">
        <v>343</v>
      </c>
      <c r="D81" s="3" t="s">
        <v>126</v>
      </c>
      <c r="E81" s="3" t="s">
        <v>15</v>
      </c>
      <c r="F81" s="3" t="s">
        <v>32</v>
      </c>
      <c r="G81" s="3" t="s">
        <v>17</v>
      </c>
      <c r="H81" s="3" t="s">
        <v>33</v>
      </c>
      <c r="I81" s="3" t="s">
        <v>344</v>
      </c>
      <c r="J81" s="4">
        <v>41674</v>
      </c>
      <c r="K81" s="4">
        <v>41674</v>
      </c>
      <c r="L81" s="5">
        <v>20387.73</v>
      </c>
      <c r="M81" s="6" t="s">
        <v>152</v>
      </c>
      <c r="N81" t="str">
        <f>INDEX('Account_Tax Year'!$B$2:$B$13,MATCH(Pmt_Query!D81,'Account_Tax Year'!$A$2:$A$13,0))</f>
        <v>2013</v>
      </c>
    </row>
    <row r="82" spans="1:14" x14ac:dyDescent="0.2">
      <c r="A82" s="3" t="s">
        <v>13</v>
      </c>
      <c r="B82" s="3" t="s">
        <v>345</v>
      </c>
      <c r="C82" s="3" t="s">
        <v>346</v>
      </c>
      <c r="D82" s="3" t="s">
        <v>126</v>
      </c>
      <c r="E82" s="3" t="s">
        <v>15</v>
      </c>
      <c r="F82" s="3" t="s">
        <v>133</v>
      </c>
      <c r="G82" s="3" t="s">
        <v>17</v>
      </c>
      <c r="H82" s="3" t="s">
        <v>134</v>
      </c>
      <c r="I82" s="3" t="s">
        <v>347</v>
      </c>
      <c r="J82" s="4">
        <v>41676</v>
      </c>
      <c r="K82" s="4">
        <v>41676</v>
      </c>
      <c r="L82" s="5">
        <v>88766.57</v>
      </c>
      <c r="M82" s="6" t="s">
        <v>152</v>
      </c>
      <c r="N82" t="str">
        <f>INDEX('Account_Tax Year'!$B$2:$B$13,MATCH(Pmt_Query!D82,'Account_Tax Year'!$A$2:$A$13,0))</f>
        <v>2013</v>
      </c>
    </row>
    <row r="83" spans="1:14" x14ac:dyDescent="0.2">
      <c r="A83" s="3" t="s">
        <v>13</v>
      </c>
      <c r="B83" s="3" t="s">
        <v>348</v>
      </c>
      <c r="C83" s="3" t="s">
        <v>349</v>
      </c>
      <c r="D83" s="3" t="s">
        <v>126</v>
      </c>
      <c r="E83" s="3" t="s">
        <v>15</v>
      </c>
      <c r="F83" s="3" t="s">
        <v>67</v>
      </c>
      <c r="G83" s="3" t="s">
        <v>17</v>
      </c>
      <c r="H83" s="3" t="s">
        <v>68</v>
      </c>
      <c r="I83" s="3" t="s">
        <v>350</v>
      </c>
      <c r="J83" s="4">
        <v>41676</v>
      </c>
      <c r="K83" s="4">
        <v>41676</v>
      </c>
      <c r="L83" s="5">
        <v>25114.89</v>
      </c>
      <c r="M83" s="6" t="s">
        <v>152</v>
      </c>
      <c r="N83" t="str">
        <f>INDEX('Account_Tax Year'!$B$2:$B$13,MATCH(Pmt_Query!D83,'Account_Tax Year'!$A$2:$A$13,0))</f>
        <v>2013</v>
      </c>
    </row>
    <row r="84" spans="1:14" x14ac:dyDescent="0.2">
      <c r="A84" s="3" t="s">
        <v>13</v>
      </c>
      <c r="B84" s="3" t="s">
        <v>348</v>
      </c>
      <c r="C84" s="3" t="s">
        <v>349</v>
      </c>
      <c r="D84" s="3" t="s">
        <v>223</v>
      </c>
      <c r="E84" s="3" t="s">
        <v>15</v>
      </c>
      <c r="F84" s="3" t="s">
        <v>67</v>
      </c>
      <c r="G84" s="3" t="s">
        <v>17</v>
      </c>
      <c r="H84" s="3" t="s">
        <v>68</v>
      </c>
      <c r="I84" s="3" t="s">
        <v>350</v>
      </c>
      <c r="J84" s="4">
        <v>41676</v>
      </c>
      <c r="K84" s="4">
        <v>41676</v>
      </c>
      <c r="L84" s="5">
        <v>2005.23</v>
      </c>
      <c r="M84" s="6" t="s">
        <v>152</v>
      </c>
      <c r="N84" t="str">
        <f>INDEX('Account_Tax Year'!$B$2:$B$13,MATCH(Pmt_Query!D84,'Account_Tax Year'!$A$2:$A$13,0))</f>
        <v>2013</v>
      </c>
    </row>
    <row r="85" spans="1:14" x14ac:dyDescent="0.2">
      <c r="A85" s="3" t="s">
        <v>13</v>
      </c>
      <c r="B85" s="3" t="s">
        <v>348</v>
      </c>
      <c r="C85" s="3" t="s">
        <v>349</v>
      </c>
      <c r="D85" s="3" t="s">
        <v>172</v>
      </c>
      <c r="E85" s="3" t="s">
        <v>15</v>
      </c>
      <c r="F85" s="3" t="s">
        <v>67</v>
      </c>
      <c r="G85" s="3" t="s">
        <v>17</v>
      </c>
      <c r="H85" s="3" t="s">
        <v>68</v>
      </c>
      <c r="I85" s="3" t="s">
        <v>350</v>
      </c>
      <c r="J85" s="4">
        <v>41676</v>
      </c>
      <c r="K85" s="4">
        <v>41676</v>
      </c>
      <c r="L85" s="5">
        <v>3034.13</v>
      </c>
      <c r="M85" s="6" t="s">
        <v>152</v>
      </c>
      <c r="N85" t="str">
        <f>INDEX('Account_Tax Year'!$B$2:$B$13,MATCH(Pmt_Query!D85,'Account_Tax Year'!$A$2:$A$13,0))</f>
        <v>2013</v>
      </c>
    </row>
    <row r="86" spans="1:14" x14ac:dyDescent="0.2">
      <c r="A86" s="3" t="s">
        <v>13</v>
      </c>
      <c r="B86" s="3" t="s">
        <v>351</v>
      </c>
      <c r="C86" s="3" t="s">
        <v>352</v>
      </c>
      <c r="D86" s="3" t="s">
        <v>126</v>
      </c>
      <c r="E86" s="3" t="s">
        <v>15</v>
      </c>
      <c r="F86" s="3" t="s">
        <v>69</v>
      </c>
      <c r="G86" s="3" t="s">
        <v>17</v>
      </c>
      <c r="H86" s="3" t="s">
        <v>70</v>
      </c>
      <c r="I86" s="3" t="s">
        <v>353</v>
      </c>
      <c r="J86" s="4">
        <v>41680</v>
      </c>
      <c r="K86" s="4">
        <v>41680</v>
      </c>
      <c r="L86" s="5">
        <v>452050.39</v>
      </c>
      <c r="M86" s="6" t="s">
        <v>152</v>
      </c>
      <c r="N86" t="str">
        <f>INDEX('Account_Tax Year'!$B$2:$B$13,MATCH(Pmt_Query!D86,'Account_Tax Year'!$A$2:$A$13,0))</f>
        <v>2013</v>
      </c>
    </row>
    <row r="87" spans="1:14" x14ac:dyDescent="0.2">
      <c r="A87" s="3" t="s">
        <v>13</v>
      </c>
      <c r="B87" s="3" t="s">
        <v>351</v>
      </c>
      <c r="C87" s="3" t="s">
        <v>352</v>
      </c>
      <c r="D87" s="3" t="s">
        <v>223</v>
      </c>
      <c r="E87" s="3" t="s">
        <v>15</v>
      </c>
      <c r="F87" s="3" t="s">
        <v>69</v>
      </c>
      <c r="G87" s="3" t="s">
        <v>17</v>
      </c>
      <c r="H87" s="3" t="s">
        <v>70</v>
      </c>
      <c r="I87" s="3" t="s">
        <v>353</v>
      </c>
      <c r="J87" s="4">
        <v>41680</v>
      </c>
      <c r="K87" s="4">
        <v>41680</v>
      </c>
      <c r="L87" s="5">
        <v>16.7</v>
      </c>
      <c r="M87" s="6" t="s">
        <v>152</v>
      </c>
      <c r="N87" t="str">
        <f>INDEX('Account_Tax Year'!$B$2:$B$13,MATCH(Pmt_Query!D87,'Account_Tax Year'!$A$2:$A$13,0))</f>
        <v>2013</v>
      </c>
    </row>
    <row r="88" spans="1:14" x14ac:dyDescent="0.2">
      <c r="A88" s="3" t="s">
        <v>13</v>
      </c>
      <c r="B88" s="3" t="s">
        <v>351</v>
      </c>
      <c r="C88" s="3" t="s">
        <v>352</v>
      </c>
      <c r="D88" s="3" t="s">
        <v>172</v>
      </c>
      <c r="E88" s="3" t="s">
        <v>15</v>
      </c>
      <c r="F88" s="3" t="s">
        <v>69</v>
      </c>
      <c r="G88" s="3" t="s">
        <v>17</v>
      </c>
      <c r="H88" s="3" t="s">
        <v>70</v>
      </c>
      <c r="I88" s="3" t="s">
        <v>353</v>
      </c>
      <c r="J88" s="4">
        <v>41680</v>
      </c>
      <c r="K88" s="4">
        <v>41680</v>
      </c>
      <c r="L88" s="5">
        <v>7296.82</v>
      </c>
      <c r="M88" s="6" t="s">
        <v>152</v>
      </c>
      <c r="N88" t="str">
        <f>INDEX('Account_Tax Year'!$B$2:$B$13,MATCH(Pmt_Query!D88,'Account_Tax Year'!$A$2:$A$13,0))</f>
        <v>2013</v>
      </c>
    </row>
    <row r="89" spans="1:14" x14ac:dyDescent="0.2">
      <c r="A89" s="3" t="s">
        <v>13</v>
      </c>
      <c r="B89" s="3" t="s">
        <v>354</v>
      </c>
      <c r="C89" s="3" t="s">
        <v>355</v>
      </c>
      <c r="D89" s="3" t="s">
        <v>126</v>
      </c>
      <c r="E89" s="3" t="s">
        <v>15</v>
      </c>
      <c r="F89" s="3" t="s">
        <v>61</v>
      </c>
      <c r="G89" s="3" t="s">
        <v>17</v>
      </c>
      <c r="H89" s="3" t="s">
        <v>62</v>
      </c>
      <c r="I89" s="3" t="s">
        <v>356</v>
      </c>
      <c r="J89" s="4">
        <v>41682</v>
      </c>
      <c r="K89" s="4">
        <v>41682</v>
      </c>
      <c r="L89" s="5">
        <v>7224.42</v>
      </c>
      <c r="M89" s="6" t="s">
        <v>152</v>
      </c>
      <c r="N89" t="str">
        <f>INDEX('Account_Tax Year'!$B$2:$B$13,MATCH(Pmt_Query!D89,'Account_Tax Year'!$A$2:$A$13,0))</f>
        <v>2013</v>
      </c>
    </row>
    <row r="90" spans="1:14" x14ac:dyDescent="0.2">
      <c r="A90" s="3" t="s">
        <v>13</v>
      </c>
      <c r="B90" s="3" t="s">
        <v>357</v>
      </c>
      <c r="C90" s="3" t="s">
        <v>358</v>
      </c>
      <c r="D90" s="3" t="s">
        <v>126</v>
      </c>
      <c r="E90" s="3" t="s">
        <v>15</v>
      </c>
      <c r="F90" s="3" t="s">
        <v>124</v>
      </c>
      <c r="G90" s="3" t="s">
        <v>17</v>
      </c>
      <c r="H90" s="3" t="s">
        <v>125</v>
      </c>
      <c r="I90" s="3" t="s">
        <v>359</v>
      </c>
      <c r="J90" s="4">
        <v>41682</v>
      </c>
      <c r="K90" s="4">
        <v>41682</v>
      </c>
      <c r="L90" s="5">
        <v>148618.34</v>
      </c>
      <c r="M90" s="6" t="s">
        <v>152</v>
      </c>
      <c r="N90" t="str">
        <f>INDEX('Account_Tax Year'!$B$2:$B$13,MATCH(Pmt_Query!D90,'Account_Tax Year'!$A$2:$A$13,0))</f>
        <v>2013</v>
      </c>
    </row>
    <row r="91" spans="1:14" x14ac:dyDescent="0.2">
      <c r="A91" s="3" t="s">
        <v>13</v>
      </c>
      <c r="B91" s="3" t="s">
        <v>357</v>
      </c>
      <c r="C91" s="3" t="s">
        <v>358</v>
      </c>
      <c r="D91" s="3" t="s">
        <v>223</v>
      </c>
      <c r="E91" s="3" t="s">
        <v>15</v>
      </c>
      <c r="F91" s="3" t="s">
        <v>124</v>
      </c>
      <c r="G91" s="3" t="s">
        <v>17</v>
      </c>
      <c r="H91" s="3" t="s">
        <v>125</v>
      </c>
      <c r="I91" s="3" t="s">
        <v>359</v>
      </c>
      <c r="J91" s="4">
        <v>41682</v>
      </c>
      <c r="K91" s="4">
        <v>41682</v>
      </c>
      <c r="L91" s="5">
        <v>67.760000000000005</v>
      </c>
      <c r="M91" s="6" t="s">
        <v>152</v>
      </c>
      <c r="N91" t="str">
        <f>INDEX('Account_Tax Year'!$B$2:$B$13,MATCH(Pmt_Query!D91,'Account_Tax Year'!$A$2:$A$13,0))</f>
        <v>2013</v>
      </c>
    </row>
    <row r="92" spans="1:14" x14ac:dyDescent="0.2">
      <c r="A92" s="3" t="s">
        <v>13</v>
      </c>
      <c r="B92" s="3" t="s">
        <v>360</v>
      </c>
      <c r="C92" s="3" t="s">
        <v>361</v>
      </c>
      <c r="D92" s="3" t="s">
        <v>126</v>
      </c>
      <c r="E92" s="3" t="s">
        <v>15</v>
      </c>
      <c r="F92" s="3" t="s">
        <v>141</v>
      </c>
      <c r="G92" s="3" t="s">
        <v>17</v>
      </c>
      <c r="H92" s="3" t="s">
        <v>142</v>
      </c>
      <c r="I92" s="3" t="s">
        <v>362</v>
      </c>
      <c r="J92" s="4">
        <v>41695</v>
      </c>
      <c r="K92" s="4">
        <v>41695</v>
      </c>
      <c r="L92" s="5">
        <v>8531</v>
      </c>
      <c r="M92" s="6" t="s">
        <v>152</v>
      </c>
      <c r="N92" t="str">
        <f>INDEX('Account_Tax Year'!$B$2:$B$13,MATCH(Pmt_Query!D92,'Account_Tax Year'!$A$2:$A$13,0))</f>
        <v>2013</v>
      </c>
    </row>
    <row r="93" spans="1:14" x14ac:dyDescent="0.2">
      <c r="A93" s="3" t="s">
        <v>13</v>
      </c>
      <c r="B93" s="3" t="s">
        <v>363</v>
      </c>
      <c r="C93" s="3" t="s">
        <v>364</v>
      </c>
      <c r="D93" s="3" t="s">
        <v>126</v>
      </c>
      <c r="E93" s="3" t="s">
        <v>15</v>
      </c>
      <c r="F93" s="3" t="s">
        <v>101</v>
      </c>
      <c r="G93" s="3" t="s">
        <v>17</v>
      </c>
      <c r="H93" s="3" t="s">
        <v>102</v>
      </c>
      <c r="I93" s="3" t="s">
        <v>365</v>
      </c>
      <c r="J93" s="4">
        <v>41703</v>
      </c>
      <c r="K93" s="4">
        <v>41703</v>
      </c>
      <c r="L93" s="5">
        <v>107.48</v>
      </c>
      <c r="M93" s="6" t="s">
        <v>152</v>
      </c>
      <c r="N93" t="str">
        <f>INDEX('Account_Tax Year'!$B$2:$B$13,MATCH(Pmt_Query!D93,'Account_Tax Year'!$A$2:$A$13,0))</f>
        <v>2013</v>
      </c>
    </row>
    <row r="94" spans="1:14" x14ac:dyDescent="0.2">
      <c r="A94" s="3" t="s">
        <v>13</v>
      </c>
      <c r="B94" s="3" t="s">
        <v>366</v>
      </c>
      <c r="C94" s="3" t="s">
        <v>367</v>
      </c>
      <c r="D94" s="3" t="s">
        <v>126</v>
      </c>
      <c r="E94" s="3" t="s">
        <v>15</v>
      </c>
      <c r="F94" s="3" t="s">
        <v>44</v>
      </c>
      <c r="G94" s="3" t="s">
        <v>17</v>
      </c>
      <c r="H94" s="3" t="s">
        <v>45</v>
      </c>
      <c r="I94" s="3" t="s">
        <v>368</v>
      </c>
      <c r="J94" s="4">
        <v>41703</v>
      </c>
      <c r="K94" s="4">
        <v>41703</v>
      </c>
      <c r="L94" s="5">
        <v>5700.54</v>
      </c>
      <c r="M94" s="6" t="s">
        <v>152</v>
      </c>
      <c r="N94" t="str">
        <f>INDEX('Account_Tax Year'!$B$2:$B$13,MATCH(Pmt_Query!D94,'Account_Tax Year'!$A$2:$A$13,0))</f>
        <v>2013</v>
      </c>
    </row>
    <row r="95" spans="1:14" x14ac:dyDescent="0.2">
      <c r="A95" s="3" t="s">
        <v>13</v>
      </c>
      <c r="B95" s="3" t="s">
        <v>369</v>
      </c>
      <c r="C95" s="3" t="s">
        <v>370</v>
      </c>
      <c r="D95" s="3" t="s">
        <v>126</v>
      </c>
      <c r="E95" s="3" t="s">
        <v>15</v>
      </c>
      <c r="F95" s="3" t="s">
        <v>46</v>
      </c>
      <c r="G95" s="3" t="s">
        <v>17</v>
      </c>
      <c r="H95" s="3" t="s">
        <v>47</v>
      </c>
      <c r="I95" s="3" t="s">
        <v>371</v>
      </c>
      <c r="J95" s="4">
        <v>41703</v>
      </c>
      <c r="K95" s="4">
        <v>41703</v>
      </c>
      <c r="L95" s="5">
        <v>4238.9399999999996</v>
      </c>
      <c r="M95" s="6" t="s">
        <v>152</v>
      </c>
      <c r="N95" t="str">
        <f>INDEX('Account_Tax Year'!$B$2:$B$13,MATCH(Pmt_Query!D95,'Account_Tax Year'!$A$2:$A$13,0))</f>
        <v>2013</v>
      </c>
    </row>
    <row r="96" spans="1:14" x14ac:dyDescent="0.2">
      <c r="A96" s="3" t="s">
        <v>13</v>
      </c>
      <c r="B96" s="3" t="s">
        <v>372</v>
      </c>
      <c r="C96" s="3" t="s">
        <v>373</v>
      </c>
      <c r="D96" s="3" t="s">
        <v>126</v>
      </c>
      <c r="E96" s="3" t="s">
        <v>15</v>
      </c>
      <c r="F96" s="3" t="s">
        <v>52</v>
      </c>
      <c r="G96" s="3" t="s">
        <v>17</v>
      </c>
      <c r="H96" s="3" t="s">
        <v>53</v>
      </c>
      <c r="I96" s="3" t="s">
        <v>374</v>
      </c>
      <c r="J96" s="4">
        <v>41710</v>
      </c>
      <c r="K96" s="4">
        <v>41710</v>
      </c>
      <c r="L96" s="5">
        <v>45809.08</v>
      </c>
      <c r="M96" s="6" t="s">
        <v>152</v>
      </c>
      <c r="N96" t="str">
        <f>INDEX('Account_Tax Year'!$B$2:$B$13,MATCH(Pmt_Query!D96,'Account_Tax Year'!$A$2:$A$13,0))</f>
        <v>2013</v>
      </c>
    </row>
    <row r="97" spans="1:14" x14ac:dyDescent="0.2">
      <c r="A97" s="3" t="s">
        <v>13</v>
      </c>
      <c r="B97" s="3" t="s">
        <v>375</v>
      </c>
      <c r="C97" s="3" t="s">
        <v>376</v>
      </c>
      <c r="D97" s="3" t="s">
        <v>126</v>
      </c>
      <c r="E97" s="3" t="s">
        <v>15</v>
      </c>
      <c r="F97" s="3" t="s">
        <v>143</v>
      </c>
      <c r="G97" s="3" t="s">
        <v>17</v>
      </c>
      <c r="H97" s="3" t="s">
        <v>144</v>
      </c>
      <c r="I97" s="3" t="s">
        <v>377</v>
      </c>
      <c r="J97" s="4">
        <v>41717</v>
      </c>
      <c r="K97" s="4">
        <v>41717</v>
      </c>
      <c r="L97" s="5">
        <v>1731.57</v>
      </c>
      <c r="M97" s="6" t="s">
        <v>152</v>
      </c>
      <c r="N97" t="str">
        <f>INDEX('Account_Tax Year'!$B$2:$B$13,MATCH(Pmt_Query!D97,'Account_Tax Year'!$A$2:$A$13,0))</f>
        <v>2013</v>
      </c>
    </row>
    <row r="98" spans="1:14" x14ac:dyDescent="0.2">
      <c r="A98" s="3" t="s">
        <v>13</v>
      </c>
      <c r="B98" s="3" t="s">
        <v>375</v>
      </c>
      <c r="C98" s="3" t="s">
        <v>376</v>
      </c>
      <c r="D98" s="3" t="s">
        <v>223</v>
      </c>
      <c r="E98" s="3" t="s">
        <v>15</v>
      </c>
      <c r="F98" s="3" t="s">
        <v>143</v>
      </c>
      <c r="G98" s="3" t="s">
        <v>17</v>
      </c>
      <c r="H98" s="3" t="s">
        <v>144</v>
      </c>
      <c r="I98" s="3" t="s">
        <v>377</v>
      </c>
      <c r="J98" s="4">
        <v>41717</v>
      </c>
      <c r="K98" s="4">
        <v>41717</v>
      </c>
      <c r="L98" s="5">
        <v>4.47</v>
      </c>
      <c r="M98" s="6" t="s">
        <v>152</v>
      </c>
      <c r="N98" t="str">
        <f>INDEX('Account_Tax Year'!$B$2:$B$13,MATCH(Pmt_Query!D98,'Account_Tax Year'!$A$2:$A$13,0))</f>
        <v>2013</v>
      </c>
    </row>
    <row r="99" spans="1:14" x14ac:dyDescent="0.2">
      <c r="A99" s="3" t="s">
        <v>13</v>
      </c>
      <c r="B99" s="3" t="s">
        <v>378</v>
      </c>
      <c r="C99" s="3" t="s">
        <v>379</v>
      </c>
      <c r="D99" s="3" t="s">
        <v>126</v>
      </c>
      <c r="E99" s="3" t="s">
        <v>15</v>
      </c>
      <c r="F99" s="3" t="s">
        <v>95</v>
      </c>
      <c r="G99" s="3" t="s">
        <v>17</v>
      </c>
      <c r="H99" s="3" t="s">
        <v>96</v>
      </c>
      <c r="I99" s="3" t="s">
        <v>380</v>
      </c>
      <c r="J99" s="4">
        <v>41737</v>
      </c>
      <c r="K99" s="4">
        <v>41737</v>
      </c>
      <c r="L99" s="5">
        <v>13376.84</v>
      </c>
      <c r="M99" s="6" t="s">
        <v>152</v>
      </c>
      <c r="N99" t="str">
        <f>INDEX('Account_Tax Year'!$B$2:$B$13,MATCH(Pmt_Query!D99,'Account_Tax Year'!$A$2:$A$13,0))</f>
        <v>2013</v>
      </c>
    </row>
    <row r="100" spans="1:14" x14ac:dyDescent="0.2">
      <c r="A100" s="3" t="s">
        <v>13</v>
      </c>
      <c r="B100" s="3" t="s">
        <v>381</v>
      </c>
      <c r="C100" s="3" t="s">
        <v>382</v>
      </c>
      <c r="D100" s="3" t="s">
        <v>66</v>
      </c>
      <c r="E100" s="3" t="s">
        <v>15</v>
      </c>
      <c r="F100" s="3" t="s">
        <v>24</v>
      </c>
      <c r="G100" s="3" t="s">
        <v>17</v>
      </c>
      <c r="H100" s="3" t="s">
        <v>25</v>
      </c>
      <c r="I100" s="3" t="s">
        <v>383</v>
      </c>
      <c r="J100" s="4">
        <v>41750</v>
      </c>
      <c r="K100" s="4">
        <v>41750</v>
      </c>
      <c r="L100" s="5">
        <v>5560.83</v>
      </c>
      <c r="M100" s="6" t="s">
        <v>152</v>
      </c>
      <c r="N100" t="str">
        <f>INDEX('Account_Tax Year'!$B$2:$B$13,MATCH(Pmt_Query!D100,'Account_Tax Year'!$A$2:$A$13,0))</f>
        <v>2012</v>
      </c>
    </row>
    <row r="101" spans="1:14" x14ac:dyDescent="0.2">
      <c r="A101" s="3" t="s">
        <v>13</v>
      </c>
      <c r="B101" s="3" t="s">
        <v>384</v>
      </c>
      <c r="C101" s="3" t="s">
        <v>385</v>
      </c>
      <c r="D101" s="3" t="s">
        <v>126</v>
      </c>
      <c r="E101" s="3" t="s">
        <v>15</v>
      </c>
      <c r="F101" s="3" t="s">
        <v>105</v>
      </c>
      <c r="G101" s="3" t="s">
        <v>17</v>
      </c>
      <c r="H101" s="3" t="s">
        <v>106</v>
      </c>
      <c r="I101" s="3" t="s">
        <v>386</v>
      </c>
      <c r="J101" s="4">
        <v>41750</v>
      </c>
      <c r="K101" s="4">
        <v>41750</v>
      </c>
      <c r="L101" s="5">
        <v>36691.980000000003</v>
      </c>
      <c r="M101" s="6" t="s">
        <v>152</v>
      </c>
      <c r="N101" t="str">
        <f>INDEX('Account_Tax Year'!$B$2:$B$13,MATCH(Pmt_Query!D101,'Account_Tax Year'!$A$2:$A$13,0))</f>
        <v>2013</v>
      </c>
    </row>
    <row r="102" spans="1:14" x14ac:dyDescent="0.2">
      <c r="A102" s="3" t="s">
        <v>13</v>
      </c>
      <c r="B102" s="3" t="s">
        <v>387</v>
      </c>
      <c r="C102" s="3" t="s">
        <v>388</v>
      </c>
      <c r="D102" s="3" t="s">
        <v>126</v>
      </c>
      <c r="E102" s="3" t="s">
        <v>15</v>
      </c>
      <c r="F102" s="3" t="s">
        <v>147</v>
      </c>
      <c r="G102" s="3" t="s">
        <v>17</v>
      </c>
      <c r="H102" s="3" t="s">
        <v>148</v>
      </c>
      <c r="I102" s="3" t="s">
        <v>389</v>
      </c>
      <c r="J102" s="4">
        <v>41772</v>
      </c>
      <c r="K102" s="4">
        <v>41772</v>
      </c>
      <c r="L102" s="5">
        <v>2795.21</v>
      </c>
      <c r="M102" s="6" t="s">
        <v>152</v>
      </c>
      <c r="N102" t="str">
        <f>INDEX('Account_Tax Year'!$B$2:$B$13,MATCH(Pmt_Query!D102,'Account_Tax Year'!$A$2:$A$13,0))</f>
        <v>2013</v>
      </c>
    </row>
    <row r="103" spans="1:14" x14ac:dyDescent="0.2">
      <c r="A103" s="3" t="s">
        <v>13</v>
      </c>
      <c r="B103" s="3" t="s">
        <v>390</v>
      </c>
      <c r="C103" s="3" t="s">
        <v>391</v>
      </c>
      <c r="D103" s="3" t="s">
        <v>126</v>
      </c>
      <c r="E103" s="3" t="s">
        <v>15</v>
      </c>
      <c r="F103" s="3" t="s">
        <v>131</v>
      </c>
      <c r="G103" s="3" t="s">
        <v>17</v>
      </c>
      <c r="H103" s="3" t="s">
        <v>132</v>
      </c>
      <c r="I103" s="3" t="s">
        <v>392</v>
      </c>
      <c r="J103" s="4">
        <v>41772</v>
      </c>
      <c r="K103" s="4">
        <v>41772</v>
      </c>
      <c r="L103" s="5">
        <v>4570.46</v>
      </c>
      <c r="M103" s="6" t="s">
        <v>152</v>
      </c>
      <c r="N103" t="str">
        <f>INDEX('Account_Tax Year'!$B$2:$B$13,MATCH(Pmt_Query!D103,'Account_Tax Year'!$A$2:$A$13,0))</f>
        <v>2013</v>
      </c>
    </row>
    <row r="104" spans="1:14" x14ac:dyDescent="0.2">
      <c r="A104" s="3" t="s">
        <v>13</v>
      </c>
      <c r="B104" s="3" t="s">
        <v>393</v>
      </c>
      <c r="C104" s="3" t="s">
        <v>394</v>
      </c>
      <c r="D104" s="3" t="s">
        <v>126</v>
      </c>
      <c r="E104" s="3" t="s">
        <v>15</v>
      </c>
      <c r="F104" s="3" t="s">
        <v>54</v>
      </c>
      <c r="G104" s="3" t="s">
        <v>17</v>
      </c>
      <c r="H104" s="3" t="s">
        <v>55</v>
      </c>
      <c r="I104" s="3" t="s">
        <v>395</v>
      </c>
      <c r="J104" s="4">
        <v>41772</v>
      </c>
      <c r="K104" s="4">
        <v>41772</v>
      </c>
      <c r="L104" s="5">
        <v>272517.90999999997</v>
      </c>
      <c r="M104" s="6" t="s">
        <v>152</v>
      </c>
      <c r="N104" t="str">
        <f>INDEX('Account_Tax Year'!$B$2:$B$13,MATCH(Pmt_Query!D104,'Account_Tax Year'!$A$2:$A$13,0))</f>
        <v>2013</v>
      </c>
    </row>
    <row r="105" spans="1:14" x14ac:dyDescent="0.2">
      <c r="A105" s="3" t="s">
        <v>13</v>
      </c>
      <c r="B105" s="3" t="s">
        <v>396</v>
      </c>
      <c r="C105" s="3" t="s">
        <v>397</v>
      </c>
      <c r="D105" s="3" t="s">
        <v>126</v>
      </c>
      <c r="E105" s="3" t="s">
        <v>15</v>
      </c>
      <c r="F105" s="3" t="s">
        <v>59</v>
      </c>
      <c r="G105" s="3" t="s">
        <v>17</v>
      </c>
      <c r="H105" s="3" t="s">
        <v>60</v>
      </c>
      <c r="I105" s="3" t="s">
        <v>398</v>
      </c>
      <c r="J105" s="4">
        <v>41779</v>
      </c>
      <c r="K105" s="4">
        <v>41779</v>
      </c>
      <c r="L105" s="5">
        <v>1380.26</v>
      </c>
      <c r="M105" s="6" t="s">
        <v>152</v>
      </c>
      <c r="N105" t="str">
        <f>INDEX('Account_Tax Year'!$B$2:$B$13,MATCH(Pmt_Query!D105,'Account_Tax Year'!$A$2:$A$13,0))</f>
        <v>2013</v>
      </c>
    </row>
    <row r="106" spans="1:14" x14ac:dyDescent="0.2">
      <c r="A106" s="3" t="s">
        <v>13</v>
      </c>
      <c r="B106" s="3" t="s">
        <v>399</v>
      </c>
      <c r="C106" s="3" t="s">
        <v>400</v>
      </c>
      <c r="D106" s="3" t="s">
        <v>58</v>
      </c>
      <c r="E106" s="3" t="s">
        <v>15</v>
      </c>
      <c r="F106" s="3" t="s">
        <v>137</v>
      </c>
      <c r="G106" s="3" t="s">
        <v>17</v>
      </c>
      <c r="H106" s="3" t="s">
        <v>138</v>
      </c>
      <c r="I106" s="3" t="s">
        <v>401</v>
      </c>
      <c r="J106" s="4">
        <v>41779</v>
      </c>
      <c r="K106" s="4">
        <v>41779</v>
      </c>
      <c r="L106" s="5">
        <v>3975.21</v>
      </c>
      <c r="M106" s="6" t="s">
        <v>152</v>
      </c>
      <c r="N106" t="str">
        <f>INDEX('Account_Tax Year'!$B$2:$B$13,MATCH(Pmt_Query!D106,'Account_Tax Year'!$A$2:$A$13,0))</f>
        <v>2010</v>
      </c>
    </row>
    <row r="107" spans="1:14" x14ac:dyDescent="0.2">
      <c r="A107" s="3" t="s">
        <v>13</v>
      </c>
      <c r="B107" s="3" t="s">
        <v>399</v>
      </c>
      <c r="C107" s="3" t="s">
        <v>400</v>
      </c>
      <c r="D107" s="3" t="s">
        <v>402</v>
      </c>
      <c r="E107" s="3" t="s">
        <v>15</v>
      </c>
      <c r="F107" s="3" t="s">
        <v>137</v>
      </c>
      <c r="G107" s="3" t="s">
        <v>17</v>
      </c>
      <c r="H107" s="3" t="s">
        <v>138</v>
      </c>
      <c r="I107" s="3" t="s">
        <v>401</v>
      </c>
      <c r="J107" s="4">
        <v>41779</v>
      </c>
      <c r="K107" s="4">
        <v>41779</v>
      </c>
      <c r="L107" s="5">
        <v>12.36</v>
      </c>
      <c r="M107" s="6" t="s">
        <v>152</v>
      </c>
      <c r="N107" t="str">
        <f>INDEX('Account_Tax Year'!$B$2:$B$13,MATCH(Pmt_Query!D107,'Account_Tax Year'!$A$2:$A$13,0))</f>
        <v>2010</v>
      </c>
    </row>
    <row r="108" spans="1:14" x14ac:dyDescent="0.2">
      <c r="A108" s="3" t="s">
        <v>13</v>
      </c>
      <c r="B108" s="3" t="s">
        <v>403</v>
      </c>
      <c r="C108" s="3" t="s">
        <v>404</v>
      </c>
      <c r="D108" s="3" t="s">
        <v>126</v>
      </c>
      <c r="E108" s="3" t="s">
        <v>15</v>
      </c>
      <c r="F108" s="3" t="s">
        <v>36</v>
      </c>
      <c r="G108" s="3" t="s">
        <v>17</v>
      </c>
      <c r="H108" s="3" t="s">
        <v>37</v>
      </c>
      <c r="I108" s="3" t="s">
        <v>405</v>
      </c>
      <c r="J108" s="4">
        <v>41871</v>
      </c>
      <c r="K108" s="4">
        <v>41871</v>
      </c>
      <c r="L108" s="5">
        <v>814.8</v>
      </c>
      <c r="M108" s="6" t="s">
        <v>152</v>
      </c>
      <c r="N108" t="str">
        <f>INDEX('Account_Tax Year'!$B$2:$B$13,MATCH(Pmt_Query!D108,'Account_Tax Year'!$A$2:$A$13,0))</f>
        <v>2013</v>
      </c>
    </row>
    <row r="109" spans="1:14" x14ac:dyDescent="0.2">
      <c r="A109" s="3" t="s">
        <v>13</v>
      </c>
      <c r="B109" s="3" t="s">
        <v>407</v>
      </c>
      <c r="C109" s="3" t="s">
        <v>408</v>
      </c>
      <c r="D109" s="3" t="s">
        <v>126</v>
      </c>
      <c r="E109" s="3" t="s">
        <v>15</v>
      </c>
      <c r="F109" s="3" t="s">
        <v>56</v>
      </c>
      <c r="G109" s="3" t="s">
        <v>17</v>
      </c>
      <c r="H109" s="3" t="s">
        <v>57</v>
      </c>
      <c r="I109" s="3" t="s">
        <v>409</v>
      </c>
      <c r="J109" s="4">
        <v>41919</v>
      </c>
      <c r="K109" s="4">
        <v>41919</v>
      </c>
      <c r="L109" s="5">
        <v>1055.98</v>
      </c>
      <c r="M109" s="6" t="s">
        <v>626</v>
      </c>
      <c r="N109" t="str">
        <f>INDEX('Account_Tax Year'!$B$2:$B$13,MATCH(Pmt_Query!D109,'Account_Tax Year'!$A$2:$A$13,0))</f>
        <v>2013</v>
      </c>
    </row>
    <row r="110" spans="1:14" x14ac:dyDescent="0.2">
      <c r="A110" s="3" t="s">
        <v>13</v>
      </c>
      <c r="B110" s="3" t="s">
        <v>410</v>
      </c>
      <c r="C110" s="3" t="s">
        <v>411</v>
      </c>
      <c r="D110" s="3" t="s">
        <v>406</v>
      </c>
      <c r="E110" s="3" t="s">
        <v>15</v>
      </c>
      <c r="F110" s="3" t="s">
        <v>412</v>
      </c>
      <c r="G110" s="3" t="s">
        <v>17</v>
      </c>
      <c r="H110" s="3" t="s">
        <v>413</v>
      </c>
      <c r="I110" s="3" t="s">
        <v>414</v>
      </c>
      <c r="J110" s="4">
        <v>41920</v>
      </c>
      <c r="K110" s="4">
        <v>41920</v>
      </c>
      <c r="L110" s="5">
        <v>3833132.58</v>
      </c>
      <c r="M110" s="6" t="s">
        <v>626</v>
      </c>
      <c r="N110" t="str">
        <f>INDEX('Account_Tax Year'!$B$2:$B$13,MATCH(Pmt_Query!D110,'Account_Tax Year'!$A$2:$A$13,0))</f>
        <v>2014</v>
      </c>
    </row>
    <row r="111" spans="1:14" x14ac:dyDescent="0.2">
      <c r="A111" s="3" t="s">
        <v>13</v>
      </c>
      <c r="B111" s="3" t="s">
        <v>415</v>
      </c>
      <c r="C111" s="3" t="s">
        <v>416</v>
      </c>
      <c r="D111" s="3" t="s">
        <v>406</v>
      </c>
      <c r="E111" s="3" t="s">
        <v>15</v>
      </c>
      <c r="F111" s="3" t="s">
        <v>69</v>
      </c>
      <c r="G111" s="3" t="s">
        <v>17</v>
      </c>
      <c r="H111" s="3" t="s">
        <v>70</v>
      </c>
      <c r="I111" s="3" t="s">
        <v>417</v>
      </c>
      <c r="J111" s="4">
        <v>41927</v>
      </c>
      <c r="K111" s="4">
        <v>41927</v>
      </c>
      <c r="L111" s="5">
        <v>3391.54</v>
      </c>
      <c r="M111" s="6" t="s">
        <v>626</v>
      </c>
      <c r="N111" t="str">
        <f>INDEX('Account_Tax Year'!$B$2:$B$13,MATCH(Pmt_Query!D111,'Account_Tax Year'!$A$2:$A$13,0))</f>
        <v>2014</v>
      </c>
    </row>
    <row r="112" spans="1:14" x14ac:dyDescent="0.2">
      <c r="A112" s="3" t="s">
        <v>13</v>
      </c>
      <c r="B112" s="3" t="s">
        <v>415</v>
      </c>
      <c r="C112" s="3" t="s">
        <v>416</v>
      </c>
      <c r="D112" s="3" t="s">
        <v>418</v>
      </c>
      <c r="E112" s="3" t="s">
        <v>15</v>
      </c>
      <c r="F112" s="3" t="s">
        <v>69</v>
      </c>
      <c r="G112" s="3" t="s">
        <v>17</v>
      </c>
      <c r="H112" s="3" t="s">
        <v>70</v>
      </c>
      <c r="I112" s="3" t="s">
        <v>417</v>
      </c>
      <c r="J112" s="4">
        <v>41927</v>
      </c>
      <c r="K112" s="4">
        <v>41927</v>
      </c>
      <c r="L112" s="5">
        <v>9459.2099999999991</v>
      </c>
      <c r="M112" s="6" t="s">
        <v>626</v>
      </c>
      <c r="N112" t="str">
        <f>INDEX('Account_Tax Year'!$B$2:$B$13,MATCH(Pmt_Query!D112,'Account_Tax Year'!$A$2:$A$13,0))</f>
        <v>2014</v>
      </c>
    </row>
    <row r="113" spans="1:14" x14ac:dyDescent="0.2">
      <c r="A113" s="3" t="s">
        <v>13</v>
      </c>
      <c r="B113" s="3" t="s">
        <v>419</v>
      </c>
      <c r="C113" s="3" t="s">
        <v>420</v>
      </c>
      <c r="D113" s="3" t="s">
        <v>418</v>
      </c>
      <c r="E113" s="3" t="s">
        <v>15</v>
      </c>
      <c r="F113" s="3" t="s">
        <v>67</v>
      </c>
      <c r="G113" s="3" t="s">
        <v>17</v>
      </c>
      <c r="H113" s="3" t="s">
        <v>68</v>
      </c>
      <c r="I113" s="3" t="s">
        <v>421</v>
      </c>
      <c r="J113" s="4">
        <v>41927</v>
      </c>
      <c r="K113" s="4">
        <v>41927</v>
      </c>
      <c r="L113" s="5">
        <v>2980.56</v>
      </c>
      <c r="M113" s="6" t="s">
        <v>626</v>
      </c>
      <c r="N113" t="str">
        <f>INDEX('Account_Tax Year'!$B$2:$B$13,MATCH(Pmt_Query!D113,'Account_Tax Year'!$A$2:$A$13,0))</f>
        <v>2014</v>
      </c>
    </row>
    <row r="114" spans="1:14" x14ac:dyDescent="0.2">
      <c r="A114" s="3" t="s">
        <v>65</v>
      </c>
      <c r="B114" s="3" t="s">
        <v>422</v>
      </c>
      <c r="C114" s="3" t="s">
        <v>423</v>
      </c>
      <c r="D114" s="3" t="s">
        <v>406</v>
      </c>
      <c r="E114" s="3" t="s">
        <v>15</v>
      </c>
      <c r="F114" s="3" t="s">
        <v>71</v>
      </c>
      <c r="G114" s="3" t="s">
        <v>17</v>
      </c>
      <c r="H114" s="3" t="s">
        <v>72</v>
      </c>
      <c r="I114" s="3" t="s">
        <v>424</v>
      </c>
      <c r="J114" s="4">
        <v>41927</v>
      </c>
      <c r="K114" s="4">
        <v>41927</v>
      </c>
      <c r="L114" s="5">
        <v>544.82000000000005</v>
      </c>
      <c r="M114" s="6" t="s">
        <v>626</v>
      </c>
      <c r="N114" t="str">
        <f>INDEX('Account_Tax Year'!$B$2:$B$13,MATCH(Pmt_Query!D114,'Account_Tax Year'!$A$2:$A$13,0))</f>
        <v>2014</v>
      </c>
    </row>
    <row r="115" spans="1:14" x14ac:dyDescent="0.2">
      <c r="A115" s="3" t="s">
        <v>65</v>
      </c>
      <c r="B115" s="3" t="s">
        <v>425</v>
      </c>
      <c r="C115" s="3" t="s">
        <v>426</v>
      </c>
      <c r="D115" s="3" t="s">
        <v>406</v>
      </c>
      <c r="E115" s="3" t="s">
        <v>15</v>
      </c>
      <c r="F115" s="3" t="s">
        <v>73</v>
      </c>
      <c r="G115" s="3" t="s">
        <v>17</v>
      </c>
      <c r="H115" s="3" t="s">
        <v>74</v>
      </c>
      <c r="I115" s="3" t="s">
        <v>427</v>
      </c>
      <c r="J115" s="4">
        <v>41927</v>
      </c>
      <c r="K115" s="4">
        <v>41927</v>
      </c>
      <c r="L115" s="5">
        <v>0</v>
      </c>
      <c r="M115" s="6" t="s">
        <v>626</v>
      </c>
      <c r="N115" t="str">
        <f>INDEX('Account_Tax Year'!$B$2:$B$13,MATCH(Pmt_Query!D115,'Account_Tax Year'!$A$2:$A$13,0))</f>
        <v>2014</v>
      </c>
    </row>
    <row r="116" spans="1:14" x14ac:dyDescent="0.2">
      <c r="A116" s="3" t="s">
        <v>65</v>
      </c>
      <c r="B116" s="3" t="s">
        <v>428</v>
      </c>
      <c r="C116" s="3" t="s">
        <v>429</v>
      </c>
      <c r="D116" s="3" t="s">
        <v>406</v>
      </c>
      <c r="E116" s="3" t="s">
        <v>15</v>
      </c>
      <c r="F116" s="3" t="s">
        <v>67</v>
      </c>
      <c r="G116" s="3" t="s">
        <v>17</v>
      </c>
      <c r="H116" s="3" t="s">
        <v>68</v>
      </c>
      <c r="I116" s="3" t="s">
        <v>430</v>
      </c>
      <c r="J116" s="4">
        <v>41927</v>
      </c>
      <c r="K116" s="4">
        <v>41927</v>
      </c>
      <c r="L116" s="5">
        <v>45.72</v>
      </c>
      <c r="M116" s="6" t="s">
        <v>626</v>
      </c>
      <c r="N116" t="str">
        <f>INDEX('Account_Tax Year'!$B$2:$B$13,MATCH(Pmt_Query!D116,'Account_Tax Year'!$A$2:$A$13,0))</f>
        <v>2014</v>
      </c>
    </row>
    <row r="117" spans="1:14" x14ac:dyDescent="0.2">
      <c r="A117" s="3" t="s">
        <v>65</v>
      </c>
      <c r="B117" s="3" t="s">
        <v>431</v>
      </c>
      <c r="C117" s="3" t="s">
        <v>432</v>
      </c>
      <c r="D117" s="3" t="s">
        <v>406</v>
      </c>
      <c r="E117" s="3" t="s">
        <v>15</v>
      </c>
      <c r="F117" s="3" t="s">
        <v>129</v>
      </c>
      <c r="G117" s="3" t="s">
        <v>17</v>
      </c>
      <c r="H117" s="3" t="s">
        <v>130</v>
      </c>
      <c r="I117" s="3" t="s">
        <v>433</v>
      </c>
      <c r="J117" s="4">
        <v>41927</v>
      </c>
      <c r="K117" s="4">
        <v>41927</v>
      </c>
      <c r="L117" s="5">
        <v>586</v>
      </c>
      <c r="M117" s="6" t="s">
        <v>626</v>
      </c>
      <c r="N117" t="str">
        <f>INDEX('Account_Tax Year'!$B$2:$B$13,MATCH(Pmt_Query!D117,'Account_Tax Year'!$A$2:$A$13,0))</f>
        <v>2014</v>
      </c>
    </row>
    <row r="118" spans="1:14" x14ac:dyDescent="0.2">
      <c r="A118" s="3" t="s">
        <v>65</v>
      </c>
      <c r="B118" s="3" t="s">
        <v>434</v>
      </c>
      <c r="C118" s="3" t="s">
        <v>435</v>
      </c>
      <c r="D118" s="3" t="s">
        <v>406</v>
      </c>
      <c r="E118" s="3" t="s">
        <v>15</v>
      </c>
      <c r="F118" s="3" t="s">
        <v>75</v>
      </c>
      <c r="G118" s="3" t="s">
        <v>17</v>
      </c>
      <c r="H118" s="3" t="s">
        <v>76</v>
      </c>
      <c r="I118" s="3" t="s">
        <v>436</v>
      </c>
      <c r="J118" s="4">
        <v>41927</v>
      </c>
      <c r="K118" s="4">
        <v>41927</v>
      </c>
      <c r="L118" s="5">
        <v>391.01</v>
      </c>
      <c r="M118" s="6" t="s">
        <v>626</v>
      </c>
      <c r="N118" t="str">
        <f>INDEX('Account_Tax Year'!$B$2:$B$13,MATCH(Pmt_Query!D118,'Account_Tax Year'!$A$2:$A$13,0))</f>
        <v>2014</v>
      </c>
    </row>
    <row r="119" spans="1:14" x14ac:dyDescent="0.2">
      <c r="A119" s="3" t="s">
        <v>65</v>
      </c>
      <c r="B119" s="3" t="s">
        <v>437</v>
      </c>
      <c r="C119" s="3" t="s">
        <v>438</v>
      </c>
      <c r="D119" s="3" t="s">
        <v>406</v>
      </c>
      <c r="E119" s="3" t="s">
        <v>15</v>
      </c>
      <c r="F119" s="3" t="s">
        <v>77</v>
      </c>
      <c r="G119" s="3" t="s">
        <v>17</v>
      </c>
      <c r="H119" s="3" t="s">
        <v>78</v>
      </c>
      <c r="I119" s="3" t="s">
        <v>439</v>
      </c>
      <c r="J119" s="4">
        <v>41927</v>
      </c>
      <c r="K119" s="4">
        <v>41927</v>
      </c>
      <c r="L119" s="5">
        <v>1793.37</v>
      </c>
      <c r="M119" s="6" t="s">
        <v>626</v>
      </c>
      <c r="N119" t="str">
        <f>INDEX('Account_Tax Year'!$B$2:$B$13,MATCH(Pmt_Query!D119,'Account_Tax Year'!$A$2:$A$13,0))</f>
        <v>2014</v>
      </c>
    </row>
    <row r="120" spans="1:14" x14ac:dyDescent="0.2">
      <c r="A120" s="3" t="s">
        <v>65</v>
      </c>
      <c r="B120" s="3" t="s">
        <v>440</v>
      </c>
      <c r="C120" s="3" t="s">
        <v>441</v>
      </c>
      <c r="D120" s="3" t="s">
        <v>406</v>
      </c>
      <c r="E120" s="3" t="s">
        <v>15</v>
      </c>
      <c r="F120" s="3" t="s">
        <v>69</v>
      </c>
      <c r="G120" s="3" t="s">
        <v>17</v>
      </c>
      <c r="H120" s="3" t="s">
        <v>70</v>
      </c>
      <c r="I120" s="3" t="s">
        <v>442</v>
      </c>
      <c r="J120" s="4">
        <v>41927</v>
      </c>
      <c r="K120" s="4">
        <v>41927</v>
      </c>
      <c r="L120" s="5">
        <v>141.71</v>
      </c>
      <c r="M120" s="6" t="s">
        <v>626</v>
      </c>
      <c r="N120" t="str">
        <f>INDEX('Account_Tax Year'!$B$2:$B$13,MATCH(Pmt_Query!D120,'Account_Tax Year'!$A$2:$A$13,0))</f>
        <v>2014</v>
      </c>
    </row>
    <row r="121" spans="1:14" x14ac:dyDescent="0.2">
      <c r="A121" s="3" t="s">
        <v>65</v>
      </c>
      <c r="B121" s="3" t="s">
        <v>443</v>
      </c>
      <c r="C121" s="3" t="s">
        <v>444</v>
      </c>
      <c r="D121" s="3" t="s">
        <v>406</v>
      </c>
      <c r="E121" s="3" t="s">
        <v>15</v>
      </c>
      <c r="F121" s="3" t="s">
        <v>73</v>
      </c>
      <c r="G121" s="3" t="s">
        <v>17</v>
      </c>
      <c r="H121" s="3" t="s">
        <v>74</v>
      </c>
      <c r="I121" s="3" t="s">
        <v>445</v>
      </c>
      <c r="J121" s="4">
        <v>41935</v>
      </c>
      <c r="K121" s="4">
        <v>41935</v>
      </c>
      <c r="L121" s="5">
        <v>2384.27</v>
      </c>
      <c r="M121" s="6" t="s">
        <v>626</v>
      </c>
      <c r="N121" t="str">
        <f>INDEX('Account_Tax Year'!$B$2:$B$13,MATCH(Pmt_Query!D121,'Account_Tax Year'!$A$2:$A$13,0))</f>
        <v>2014</v>
      </c>
    </row>
    <row r="122" spans="1:14" x14ac:dyDescent="0.2">
      <c r="A122" s="3" t="s">
        <v>13</v>
      </c>
      <c r="B122" s="3" t="s">
        <v>446</v>
      </c>
      <c r="C122" s="3" t="s">
        <v>447</v>
      </c>
      <c r="D122" s="3" t="s">
        <v>406</v>
      </c>
      <c r="E122" s="3" t="s">
        <v>15</v>
      </c>
      <c r="F122" s="3" t="s">
        <v>22</v>
      </c>
      <c r="G122" s="3" t="s">
        <v>17</v>
      </c>
      <c r="H122" s="3" t="s">
        <v>23</v>
      </c>
      <c r="I122" s="3" t="s">
        <v>448</v>
      </c>
      <c r="J122" s="4">
        <v>41955</v>
      </c>
      <c r="K122" s="4">
        <v>41955</v>
      </c>
      <c r="L122" s="5">
        <v>3736.45</v>
      </c>
      <c r="M122" s="6" t="s">
        <v>626</v>
      </c>
      <c r="N122" t="str">
        <f>INDEX('Account_Tax Year'!$B$2:$B$13,MATCH(Pmt_Query!D122,'Account_Tax Year'!$A$2:$A$13,0))</f>
        <v>2014</v>
      </c>
    </row>
    <row r="123" spans="1:14" x14ac:dyDescent="0.2">
      <c r="A123" s="3" t="s">
        <v>13</v>
      </c>
      <c r="B123" s="3" t="s">
        <v>449</v>
      </c>
      <c r="C123" s="3" t="s">
        <v>450</v>
      </c>
      <c r="D123" s="3" t="s">
        <v>406</v>
      </c>
      <c r="E123" s="3" t="s">
        <v>15</v>
      </c>
      <c r="F123" s="3" t="s">
        <v>36</v>
      </c>
      <c r="G123" s="3" t="s">
        <v>17</v>
      </c>
      <c r="H123" s="3" t="s">
        <v>37</v>
      </c>
      <c r="I123" s="3" t="s">
        <v>451</v>
      </c>
      <c r="J123" s="4">
        <v>41957</v>
      </c>
      <c r="K123" s="4">
        <v>41957</v>
      </c>
      <c r="L123" s="5">
        <v>795.01</v>
      </c>
      <c r="M123" s="6" t="s">
        <v>626</v>
      </c>
      <c r="N123" t="str">
        <f>INDEX('Account_Tax Year'!$B$2:$B$13,MATCH(Pmt_Query!D123,'Account_Tax Year'!$A$2:$A$13,0))</f>
        <v>2014</v>
      </c>
    </row>
    <row r="124" spans="1:14" x14ac:dyDescent="0.2">
      <c r="A124" s="3" t="s">
        <v>13</v>
      </c>
      <c r="B124" s="3" t="s">
        <v>452</v>
      </c>
      <c r="C124" s="3" t="s">
        <v>453</v>
      </c>
      <c r="D124" s="3" t="s">
        <v>406</v>
      </c>
      <c r="E124" s="3" t="s">
        <v>15</v>
      </c>
      <c r="F124" s="3" t="s">
        <v>99</v>
      </c>
      <c r="G124" s="3" t="s">
        <v>17</v>
      </c>
      <c r="H124" s="3" t="s">
        <v>100</v>
      </c>
      <c r="I124" s="3" t="s">
        <v>454</v>
      </c>
      <c r="J124" s="4">
        <v>41957</v>
      </c>
      <c r="K124" s="4">
        <v>41957</v>
      </c>
      <c r="L124" s="5">
        <v>23799.24</v>
      </c>
      <c r="M124" s="6" t="s">
        <v>626</v>
      </c>
      <c r="N124" t="str">
        <f>INDEX('Account_Tax Year'!$B$2:$B$13,MATCH(Pmt_Query!D124,'Account_Tax Year'!$A$2:$A$13,0))</f>
        <v>2014</v>
      </c>
    </row>
    <row r="125" spans="1:14" x14ac:dyDescent="0.2">
      <c r="A125" s="3" t="s">
        <v>13</v>
      </c>
      <c r="B125" s="3" t="s">
        <v>455</v>
      </c>
      <c r="C125" s="3" t="s">
        <v>456</v>
      </c>
      <c r="D125" s="3" t="s">
        <v>406</v>
      </c>
      <c r="E125" s="3" t="s">
        <v>15</v>
      </c>
      <c r="F125" s="3" t="s">
        <v>75</v>
      </c>
      <c r="G125" s="3" t="s">
        <v>17</v>
      </c>
      <c r="H125" s="3" t="s">
        <v>76</v>
      </c>
      <c r="I125" s="3" t="s">
        <v>457</v>
      </c>
      <c r="J125" s="4">
        <v>41957</v>
      </c>
      <c r="K125" s="4">
        <v>41957</v>
      </c>
      <c r="L125" s="5">
        <v>212338.4</v>
      </c>
      <c r="M125" s="6" t="s">
        <v>626</v>
      </c>
      <c r="N125" t="str">
        <f>INDEX('Account_Tax Year'!$B$2:$B$13,MATCH(Pmt_Query!D125,'Account_Tax Year'!$A$2:$A$13,0))</f>
        <v>2014</v>
      </c>
    </row>
    <row r="126" spans="1:14" x14ac:dyDescent="0.2">
      <c r="A126" s="3" t="s">
        <v>13</v>
      </c>
      <c r="B126" s="3" t="s">
        <v>458</v>
      </c>
      <c r="C126" s="3" t="s">
        <v>459</v>
      </c>
      <c r="D126" s="3" t="s">
        <v>406</v>
      </c>
      <c r="E126" s="3" t="s">
        <v>15</v>
      </c>
      <c r="F126" s="3" t="s">
        <v>87</v>
      </c>
      <c r="G126" s="3" t="s">
        <v>17</v>
      </c>
      <c r="H126" s="3" t="s">
        <v>88</v>
      </c>
      <c r="I126" s="3" t="s">
        <v>460</v>
      </c>
      <c r="J126" s="4">
        <v>41957</v>
      </c>
      <c r="K126" s="4">
        <v>41957</v>
      </c>
      <c r="L126" s="5">
        <v>55517.48</v>
      </c>
      <c r="M126" s="6" t="s">
        <v>626</v>
      </c>
      <c r="N126" t="str">
        <f>INDEX('Account_Tax Year'!$B$2:$B$13,MATCH(Pmt_Query!D126,'Account_Tax Year'!$A$2:$A$13,0))</f>
        <v>2014</v>
      </c>
    </row>
    <row r="127" spans="1:14" x14ac:dyDescent="0.2">
      <c r="A127" s="3" t="s">
        <v>13</v>
      </c>
      <c r="B127" s="3" t="s">
        <v>461</v>
      </c>
      <c r="C127" s="3" t="s">
        <v>462</v>
      </c>
      <c r="D127" s="3" t="s">
        <v>406</v>
      </c>
      <c r="E127" s="3" t="s">
        <v>15</v>
      </c>
      <c r="F127" s="3" t="s">
        <v>77</v>
      </c>
      <c r="G127" s="3" t="s">
        <v>17</v>
      </c>
      <c r="H127" s="3" t="s">
        <v>78</v>
      </c>
      <c r="I127" s="3" t="s">
        <v>463</v>
      </c>
      <c r="J127" s="4">
        <v>41957</v>
      </c>
      <c r="K127" s="4">
        <v>41957</v>
      </c>
      <c r="L127" s="5">
        <v>66922.95</v>
      </c>
      <c r="M127" s="6" t="s">
        <v>626</v>
      </c>
      <c r="N127" t="str">
        <f>INDEX('Account_Tax Year'!$B$2:$B$13,MATCH(Pmt_Query!D127,'Account_Tax Year'!$A$2:$A$13,0))</f>
        <v>2014</v>
      </c>
    </row>
    <row r="128" spans="1:14" x14ac:dyDescent="0.2">
      <c r="A128" s="3" t="s">
        <v>13</v>
      </c>
      <c r="B128" s="3" t="s">
        <v>464</v>
      </c>
      <c r="C128" s="3" t="s">
        <v>465</v>
      </c>
      <c r="D128" s="3" t="s">
        <v>406</v>
      </c>
      <c r="E128" s="3" t="s">
        <v>15</v>
      </c>
      <c r="F128" s="3" t="s">
        <v>16</v>
      </c>
      <c r="G128" s="3" t="s">
        <v>17</v>
      </c>
      <c r="H128" s="3" t="s">
        <v>18</v>
      </c>
      <c r="I128" s="3" t="s">
        <v>466</v>
      </c>
      <c r="J128" s="4">
        <v>41957</v>
      </c>
      <c r="K128" s="4">
        <v>41957</v>
      </c>
      <c r="L128" s="5">
        <v>681459.4</v>
      </c>
      <c r="M128" s="6" t="s">
        <v>626</v>
      </c>
      <c r="N128" t="str">
        <f>INDEX('Account_Tax Year'!$B$2:$B$13,MATCH(Pmt_Query!D128,'Account_Tax Year'!$A$2:$A$13,0))</f>
        <v>2014</v>
      </c>
    </row>
    <row r="129" spans="1:14" x14ac:dyDescent="0.2">
      <c r="A129" s="3" t="s">
        <v>13</v>
      </c>
      <c r="B129" s="3" t="s">
        <v>464</v>
      </c>
      <c r="C129" s="3" t="s">
        <v>465</v>
      </c>
      <c r="D129" s="3" t="s">
        <v>467</v>
      </c>
      <c r="E129" s="3" t="s">
        <v>15</v>
      </c>
      <c r="F129" s="3" t="s">
        <v>16</v>
      </c>
      <c r="G129" s="3" t="s">
        <v>17</v>
      </c>
      <c r="H129" s="3" t="s">
        <v>18</v>
      </c>
      <c r="I129" s="3" t="s">
        <v>466</v>
      </c>
      <c r="J129" s="4">
        <v>41957</v>
      </c>
      <c r="K129" s="4">
        <v>41957</v>
      </c>
      <c r="L129" s="5">
        <v>3.7</v>
      </c>
      <c r="M129" s="6" t="s">
        <v>626</v>
      </c>
      <c r="N129" t="str">
        <f>INDEX('Account_Tax Year'!$B$2:$B$13,MATCH(Pmt_Query!D129,'Account_Tax Year'!$A$2:$A$13,0))</f>
        <v>2014</v>
      </c>
    </row>
    <row r="130" spans="1:14" x14ac:dyDescent="0.2">
      <c r="A130" s="3" t="s">
        <v>13</v>
      </c>
      <c r="B130" s="3" t="s">
        <v>468</v>
      </c>
      <c r="C130" s="3" t="s">
        <v>469</v>
      </c>
      <c r="D130" s="3" t="s">
        <v>406</v>
      </c>
      <c r="E130" s="3" t="s">
        <v>15</v>
      </c>
      <c r="F130" s="3" t="s">
        <v>67</v>
      </c>
      <c r="G130" s="3" t="s">
        <v>17</v>
      </c>
      <c r="H130" s="3" t="s">
        <v>68</v>
      </c>
      <c r="I130" s="3" t="s">
        <v>470</v>
      </c>
      <c r="J130" s="4">
        <v>41957</v>
      </c>
      <c r="K130" s="4">
        <v>41957</v>
      </c>
      <c r="L130" s="5">
        <v>27968.06</v>
      </c>
      <c r="M130" s="6" t="s">
        <v>626</v>
      </c>
      <c r="N130" t="str">
        <f>INDEX('Account_Tax Year'!$B$2:$B$13,MATCH(Pmt_Query!D130,'Account_Tax Year'!$A$2:$A$13,0))</f>
        <v>2014</v>
      </c>
    </row>
    <row r="131" spans="1:14" x14ac:dyDescent="0.2">
      <c r="A131" s="3" t="s">
        <v>13</v>
      </c>
      <c r="B131" s="3" t="s">
        <v>468</v>
      </c>
      <c r="C131" s="3" t="s">
        <v>469</v>
      </c>
      <c r="D131" s="3" t="s">
        <v>467</v>
      </c>
      <c r="E131" s="3" t="s">
        <v>15</v>
      </c>
      <c r="F131" s="3" t="s">
        <v>67</v>
      </c>
      <c r="G131" s="3" t="s">
        <v>17</v>
      </c>
      <c r="H131" s="3" t="s">
        <v>68</v>
      </c>
      <c r="I131" s="3" t="s">
        <v>470</v>
      </c>
      <c r="J131" s="4">
        <v>41957</v>
      </c>
      <c r="K131" s="4">
        <v>41957</v>
      </c>
      <c r="L131" s="5">
        <v>1472.37</v>
      </c>
      <c r="M131" s="6" t="s">
        <v>626</v>
      </c>
      <c r="N131" t="str">
        <f>INDEX('Account_Tax Year'!$B$2:$B$13,MATCH(Pmt_Query!D131,'Account_Tax Year'!$A$2:$A$13,0))</f>
        <v>2014</v>
      </c>
    </row>
    <row r="132" spans="1:14" x14ac:dyDescent="0.2">
      <c r="A132" s="3" t="s">
        <v>13</v>
      </c>
      <c r="B132" s="3" t="s">
        <v>468</v>
      </c>
      <c r="C132" s="3" t="s">
        <v>469</v>
      </c>
      <c r="D132" s="3" t="s">
        <v>418</v>
      </c>
      <c r="E132" s="3" t="s">
        <v>15</v>
      </c>
      <c r="F132" s="3" t="s">
        <v>67</v>
      </c>
      <c r="G132" s="3" t="s">
        <v>17</v>
      </c>
      <c r="H132" s="3" t="s">
        <v>68</v>
      </c>
      <c r="I132" s="3" t="s">
        <v>470</v>
      </c>
      <c r="J132" s="4">
        <v>41957</v>
      </c>
      <c r="K132" s="4">
        <v>41957</v>
      </c>
      <c r="L132" s="5">
        <v>3275.13</v>
      </c>
      <c r="M132" s="6" t="s">
        <v>626</v>
      </c>
      <c r="N132" t="str">
        <f>INDEX('Account_Tax Year'!$B$2:$B$13,MATCH(Pmt_Query!D132,'Account_Tax Year'!$A$2:$A$13,0))</f>
        <v>2014</v>
      </c>
    </row>
    <row r="133" spans="1:14" x14ac:dyDescent="0.2">
      <c r="A133" s="3" t="s">
        <v>13</v>
      </c>
      <c r="B133" s="3" t="s">
        <v>471</v>
      </c>
      <c r="C133" s="3" t="s">
        <v>472</v>
      </c>
      <c r="D133" s="3" t="s">
        <v>406</v>
      </c>
      <c r="E133" s="3" t="s">
        <v>15</v>
      </c>
      <c r="F133" s="3" t="s">
        <v>122</v>
      </c>
      <c r="G133" s="3" t="s">
        <v>17</v>
      </c>
      <c r="H133" s="3" t="s">
        <v>123</v>
      </c>
      <c r="I133" s="3" t="s">
        <v>473</v>
      </c>
      <c r="J133" s="4">
        <v>41957</v>
      </c>
      <c r="K133" s="4">
        <v>41957</v>
      </c>
      <c r="L133" s="5">
        <v>236199.66</v>
      </c>
      <c r="M133" s="6" t="s">
        <v>626</v>
      </c>
      <c r="N133" t="str">
        <f>INDEX('Account_Tax Year'!$B$2:$B$13,MATCH(Pmt_Query!D133,'Account_Tax Year'!$A$2:$A$13,0))</f>
        <v>2014</v>
      </c>
    </row>
    <row r="134" spans="1:14" x14ac:dyDescent="0.2">
      <c r="A134" s="3" t="s">
        <v>13</v>
      </c>
      <c r="B134" s="3" t="s">
        <v>471</v>
      </c>
      <c r="C134" s="3" t="s">
        <v>472</v>
      </c>
      <c r="D134" s="3" t="s">
        <v>467</v>
      </c>
      <c r="E134" s="3" t="s">
        <v>15</v>
      </c>
      <c r="F134" s="3" t="s">
        <v>122</v>
      </c>
      <c r="G134" s="3" t="s">
        <v>17</v>
      </c>
      <c r="H134" s="3" t="s">
        <v>123</v>
      </c>
      <c r="I134" s="3" t="s">
        <v>473</v>
      </c>
      <c r="J134" s="4">
        <v>41957</v>
      </c>
      <c r="K134" s="4">
        <v>41957</v>
      </c>
      <c r="L134" s="5">
        <v>8.92</v>
      </c>
      <c r="M134" s="6" t="s">
        <v>626</v>
      </c>
      <c r="N134" t="str">
        <f>INDEX('Account_Tax Year'!$B$2:$B$13,MATCH(Pmt_Query!D134,'Account_Tax Year'!$A$2:$A$13,0))</f>
        <v>2014</v>
      </c>
    </row>
    <row r="135" spans="1:14" x14ac:dyDescent="0.2">
      <c r="A135" s="3" t="s">
        <v>13</v>
      </c>
      <c r="B135" s="3" t="s">
        <v>474</v>
      </c>
      <c r="C135" s="3" t="s">
        <v>475</v>
      </c>
      <c r="D135" s="3" t="s">
        <v>406</v>
      </c>
      <c r="E135" s="3" t="s">
        <v>15</v>
      </c>
      <c r="F135" s="3" t="s">
        <v>145</v>
      </c>
      <c r="G135" s="3" t="s">
        <v>17</v>
      </c>
      <c r="H135" s="3" t="s">
        <v>146</v>
      </c>
      <c r="I135" s="3" t="s">
        <v>476</v>
      </c>
      <c r="J135" s="4">
        <v>41957</v>
      </c>
      <c r="K135" s="4">
        <v>41957</v>
      </c>
      <c r="L135" s="5">
        <v>13266.68</v>
      </c>
      <c r="M135" s="6" t="s">
        <v>626</v>
      </c>
      <c r="N135" t="str">
        <f>INDEX('Account_Tax Year'!$B$2:$B$13,MATCH(Pmt_Query!D135,'Account_Tax Year'!$A$2:$A$13,0))</f>
        <v>2014</v>
      </c>
    </row>
    <row r="136" spans="1:14" x14ac:dyDescent="0.2">
      <c r="A136" s="3" t="s">
        <v>13</v>
      </c>
      <c r="B136" s="3" t="s">
        <v>477</v>
      </c>
      <c r="C136" s="3" t="s">
        <v>478</v>
      </c>
      <c r="D136" s="3" t="s">
        <v>406</v>
      </c>
      <c r="E136" s="3" t="s">
        <v>15</v>
      </c>
      <c r="F136" s="3" t="s">
        <v>89</v>
      </c>
      <c r="G136" s="3" t="s">
        <v>17</v>
      </c>
      <c r="H136" s="3" t="s">
        <v>90</v>
      </c>
      <c r="I136" s="3" t="s">
        <v>479</v>
      </c>
      <c r="J136" s="4">
        <v>41957</v>
      </c>
      <c r="K136" s="4">
        <v>41957</v>
      </c>
      <c r="L136" s="5">
        <v>4866.82</v>
      </c>
      <c r="M136" s="6" t="s">
        <v>626</v>
      </c>
      <c r="N136" t="str">
        <f>INDEX('Account_Tax Year'!$B$2:$B$13,MATCH(Pmt_Query!D136,'Account_Tax Year'!$A$2:$A$13,0))</f>
        <v>2014</v>
      </c>
    </row>
    <row r="137" spans="1:14" x14ac:dyDescent="0.2">
      <c r="A137" s="3" t="s">
        <v>13</v>
      </c>
      <c r="B137" s="3" t="s">
        <v>480</v>
      </c>
      <c r="C137" s="3" t="s">
        <v>481</v>
      </c>
      <c r="D137" s="3" t="s">
        <v>406</v>
      </c>
      <c r="E137" s="3" t="s">
        <v>15</v>
      </c>
      <c r="F137" s="3" t="s">
        <v>85</v>
      </c>
      <c r="G137" s="3" t="s">
        <v>17</v>
      </c>
      <c r="H137" s="3" t="s">
        <v>86</v>
      </c>
      <c r="I137" s="3" t="s">
        <v>482</v>
      </c>
      <c r="J137" s="4">
        <v>41957</v>
      </c>
      <c r="K137" s="4">
        <v>41957</v>
      </c>
      <c r="L137" s="5">
        <v>73314.59</v>
      </c>
      <c r="M137" s="6" t="s">
        <v>626</v>
      </c>
      <c r="N137" t="str">
        <f>INDEX('Account_Tax Year'!$B$2:$B$13,MATCH(Pmt_Query!D137,'Account_Tax Year'!$A$2:$A$13,0))</f>
        <v>2014</v>
      </c>
    </row>
    <row r="138" spans="1:14" x14ac:dyDescent="0.2">
      <c r="A138" s="3" t="s">
        <v>13</v>
      </c>
      <c r="B138" s="3" t="s">
        <v>483</v>
      </c>
      <c r="C138" s="3" t="s">
        <v>484</v>
      </c>
      <c r="D138" s="3" t="s">
        <v>406</v>
      </c>
      <c r="E138" s="3" t="s">
        <v>15</v>
      </c>
      <c r="F138" s="3" t="s">
        <v>48</v>
      </c>
      <c r="G138" s="3" t="s">
        <v>17</v>
      </c>
      <c r="H138" s="3" t="s">
        <v>49</v>
      </c>
      <c r="I138" s="3" t="s">
        <v>485</v>
      </c>
      <c r="J138" s="4">
        <v>41957</v>
      </c>
      <c r="K138" s="4">
        <v>41957</v>
      </c>
      <c r="L138" s="5">
        <v>96.53</v>
      </c>
      <c r="M138" s="6" t="s">
        <v>626</v>
      </c>
      <c r="N138" t="str">
        <f>INDEX('Account_Tax Year'!$B$2:$B$13,MATCH(Pmt_Query!D138,'Account_Tax Year'!$A$2:$A$13,0))</f>
        <v>2014</v>
      </c>
    </row>
    <row r="139" spans="1:14" x14ac:dyDescent="0.2">
      <c r="A139" s="3" t="s">
        <v>13</v>
      </c>
      <c r="B139" s="3" t="s">
        <v>486</v>
      </c>
      <c r="C139" s="3" t="s">
        <v>487</v>
      </c>
      <c r="D139" s="3" t="s">
        <v>406</v>
      </c>
      <c r="E139" s="3" t="s">
        <v>15</v>
      </c>
      <c r="F139" s="3" t="s">
        <v>114</v>
      </c>
      <c r="G139" s="3" t="s">
        <v>17</v>
      </c>
      <c r="H139" s="3" t="s">
        <v>115</v>
      </c>
      <c r="I139" s="3" t="s">
        <v>488</v>
      </c>
      <c r="J139" s="4">
        <v>41957</v>
      </c>
      <c r="K139" s="4">
        <v>41957</v>
      </c>
      <c r="L139" s="5">
        <v>1080.52</v>
      </c>
      <c r="M139" s="6" t="s">
        <v>626</v>
      </c>
      <c r="N139" t="str">
        <f>INDEX('Account_Tax Year'!$B$2:$B$13,MATCH(Pmt_Query!D139,'Account_Tax Year'!$A$2:$A$13,0))</f>
        <v>2014</v>
      </c>
    </row>
    <row r="140" spans="1:14" x14ac:dyDescent="0.2">
      <c r="A140" s="3" t="s">
        <v>13</v>
      </c>
      <c r="B140" s="3" t="s">
        <v>489</v>
      </c>
      <c r="C140" s="3" t="s">
        <v>490</v>
      </c>
      <c r="D140" s="3" t="s">
        <v>406</v>
      </c>
      <c r="E140" s="3" t="s">
        <v>15</v>
      </c>
      <c r="F140" s="3" t="s">
        <v>83</v>
      </c>
      <c r="G140" s="3" t="s">
        <v>17</v>
      </c>
      <c r="H140" s="3" t="s">
        <v>84</v>
      </c>
      <c r="I140" s="3" t="s">
        <v>491</v>
      </c>
      <c r="J140" s="4">
        <v>41957</v>
      </c>
      <c r="K140" s="4">
        <v>41957</v>
      </c>
      <c r="L140" s="5">
        <v>4715.99</v>
      </c>
      <c r="M140" s="6" t="s">
        <v>626</v>
      </c>
      <c r="N140" t="str">
        <f>INDEX('Account_Tax Year'!$B$2:$B$13,MATCH(Pmt_Query!D140,'Account_Tax Year'!$A$2:$A$13,0))</f>
        <v>2014</v>
      </c>
    </row>
    <row r="141" spans="1:14" x14ac:dyDescent="0.2">
      <c r="A141" s="3" t="s">
        <v>13</v>
      </c>
      <c r="B141" s="3" t="s">
        <v>492</v>
      </c>
      <c r="C141" s="3" t="s">
        <v>493</v>
      </c>
      <c r="D141" s="3" t="s">
        <v>406</v>
      </c>
      <c r="E141" s="3" t="s">
        <v>15</v>
      </c>
      <c r="F141" s="3" t="s">
        <v>108</v>
      </c>
      <c r="G141" s="3" t="s">
        <v>17</v>
      </c>
      <c r="H141" s="3" t="s">
        <v>109</v>
      </c>
      <c r="I141" s="3" t="s">
        <v>494</v>
      </c>
      <c r="J141" s="4">
        <v>41957</v>
      </c>
      <c r="K141" s="4">
        <v>41957</v>
      </c>
      <c r="L141" s="5">
        <v>17757.310000000001</v>
      </c>
      <c r="M141" s="6" t="s">
        <v>626</v>
      </c>
      <c r="N141" t="str">
        <f>INDEX('Account_Tax Year'!$B$2:$B$13,MATCH(Pmt_Query!D141,'Account_Tax Year'!$A$2:$A$13,0))</f>
        <v>2014</v>
      </c>
    </row>
    <row r="142" spans="1:14" x14ac:dyDescent="0.2">
      <c r="A142" s="3" t="s">
        <v>13</v>
      </c>
      <c r="B142" s="3" t="s">
        <v>492</v>
      </c>
      <c r="C142" s="3" t="s">
        <v>493</v>
      </c>
      <c r="D142" s="3" t="s">
        <v>467</v>
      </c>
      <c r="E142" s="3" t="s">
        <v>15</v>
      </c>
      <c r="F142" s="3" t="s">
        <v>108</v>
      </c>
      <c r="G142" s="3" t="s">
        <v>17</v>
      </c>
      <c r="H142" s="3" t="s">
        <v>109</v>
      </c>
      <c r="I142" s="3" t="s">
        <v>494</v>
      </c>
      <c r="J142" s="4">
        <v>41957</v>
      </c>
      <c r="K142" s="4">
        <v>41957</v>
      </c>
      <c r="L142" s="5">
        <v>3.6</v>
      </c>
      <c r="M142" s="6" t="s">
        <v>626</v>
      </c>
      <c r="N142" t="str">
        <f>INDEX('Account_Tax Year'!$B$2:$B$13,MATCH(Pmt_Query!D142,'Account_Tax Year'!$A$2:$A$13,0))</f>
        <v>2014</v>
      </c>
    </row>
    <row r="143" spans="1:14" x14ac:dyDescent="0.2">
      <c r="A143" s="3" t="s">
        <v>13</v>
      </c>
      <c r="B143" s="3" t="s">
        <v>495</v>
      </c>
      <c r="C143" s="3" t="s">
        <v>496</v>
      </c>
      <c r="D143" s="3" t="s">
        <v>406</v>
      </c>
      <c r="E143" s="3" t="s">
        <v>15</v>
      </c>
      <c r="F143" s="3" t="s">
        <v>110</v>
      </c>
      <c r="G143" s="3" t="s">
        <v>17</v>
      </c>
      <c r="H143" s="3" t="s">
        <v>111</v>
      </c>
      <c r="I143" s="3" t="s">
        <v>497</v>
      </c>
      <c r="J143" s="4">
        <v>41957</v>
      </c>
      <c r="K143" s="4">
        <v>41957</v>
      </c>
      <c r="L143" s="5">
        <v>424.64</v>
      </c>
      <c r="M143" s="6" t="s">
        <v>626</v>
      </c>
      <c r="N143" t="str">
        <f>INDEX('Account_Tax Year'!$B$2:$B$13,MATCH(Pmt_Query!D143,'Account_Tax Year'!$A$2:$A$13,0))</f>
        <v>2014</v>
      </c>
    </row>
    <row r="144" spans="1:14" x14ac:dyDescent="0.2">
      <c r="A144" s="3" t="s">
        <v>13</v>
      </c>
      <c r="B144" s="3" t="s">
        <v>498</v>
      </c>
      <c r="C144" s="3" t="s">
        <v>499</v>
      </c>
      <c r="D144" s="3" t="s">
        <v>406</v>
      </c>
      <c r="E144" s="3" t="s">
        <v>15</v>
      </c>
      <c r="F144" s="3" t="s">
        <v>71</v>
      </c>
      <c r="G144" s="3" t="s">
        <v>17</v>
      </c>
      <c r="H144" s="3" t="s">
        <v>72</v>
      </c>
      <c r="I144" s="3" t="s">
        <v>500</v>
      </c>
      <c r="J144" s="4">
        <v>41964</v>
      </c>
      <c r="K144" s="4">
        <v>41964</v>
      </c>
      <c r="L144" s="5">
        <v>746685.73</v>
      </c>
      <c r="M144" s="6" t="s">
        <v>626</v>
      </c>
      <c r="N144" t="str">
        <f>INDEX('Account_Tax Year'!$B$2:$B$13,MATCH(Pmt_Query!D144,'Account_Tax Year'!$A$2:$A$13,0))</f>
        <v>2014</v>
      </c>
    </row>
    <row r="145" spans="1:14" x14ac:dyDescent="0.2">
      <c r="A145" s="3" t="s">
        <v>13</v>
      </c>
      <c r="B145" s="3" t="s">
        <v>498</v>
      </c>
      <c r="C145" s="3" t="s">
        <v>499</v>
      </c>
      <c r="D145" s="3" t="s">
        <v>467</v>
      </c>
      <c r="E145" s="3" t="s">
        <v>15</v>
      </c>
      <c r="F145" s="3" t="s">
        <v>71</v>
      </c>
      <c r="G145" s="3" t="s">
        <v>17</v>
      </c>
      <c r="H145" s="3" t="s">
        <v>72</v>
      </c>
      <c r="I145" s="3" t="s">
        <v>500</v>
      </c>
      <c r="J145" s="4">
        <v>41964</v>
      </c>
      <c r="K145" s="4">
        <v>41964</v>
      </c>
      <c r="L145" s="5">
        <v>1023.52</v>
      </c>
      <c r="M145" s="6" t="s">
        <v>626</v>
      </c>
      <c r="N145" t="str">
        <f>INDEX('Account_Tax Year'!$B$2:$B$13,MATCH(Pmt_Query!D145,'Account_Tax Year'!$A$2:$A$13,0))</f>
        <v>2014</v>
      </c>
    </row>
    <row r="146" spans="1:14" x14ac:dyDescent="0.2">
      <c r="A146" s="3" t="s">
        <v>13</v>
      </c>
      <c r="B146" s="3" t="s">
        <v>501</v>
      </c>
      <c r="C146" s="3" t="s">
        <v>502</v>
      </c>
      <c r="D146" s="3" t="s">
        <v>406</v>
      </c>
      <c r="E146" s="3" t="s">
        <v>15</v>
      </c>
      <c r="F146" s="3" t="s">
        <v>73</v>
      </c>
      <c r="G146" s="3" t="s">
        <v>17</v>
      </c>
      <c r="H146" s="3" t="s">
        <v>74</v>
      </c>
      <c r="I146" s="3" t="s">
        <v>503</v>
      </c>
      <c r="J146" s="4">
        <v>41967</v>
      </c>
      <c r="K146" s="4">
        <v>41967</v>
      </c>
      <c r="L146" s="5">
        <v>472080.62</v>
      </c>
      <c r="M146" s="6" t="s">
        <v>626</v>
      </c>
      <c r="N146" t="str">
        <f>INDEX('Account_Tax Year'!$B$2:$B$13,MATCH(Pmt_Query!D146,'Account_Tax Year'!$A$2:$A$13,0))</f>
        <v>2014</v>
      </c>
    </row>
    <row r="147" spans="1:14" x14ac:dyDescent="0.2">
      <c r="A147" s="3" t="s">
        <v>13</v>
      </c>
      <c r="B147" s="3" t="s">
        <v>504</v>
      </c>
      <c r="C147" s="3" t="s">
        <v>505</v>
      </c>
      <c r="D147" s="3" t="s">
        <v>406</v>
      </c>
      <c r="E147" s="3" t="s">
        <v>15</v>
      </c>
      <c r="F147" s="3" t="s">
        <v>81</v>
      </c>
      <c r="G147" s="3" t="s">
        <v>17</v>
      </c>
      <c r="H147" s="3" t="s">
        <v>82</v>
      </c>
      <c r="I147" s="3" t="s">
        <v>506</v>
      </c>
      <c r="J147" s="4">
        <v>41967</v>
      </c>
      <c r="K147" s="4">
        <v>41967</v>
      </c>
      <c r="L147" s="5">
        <v>82584.63</v>
      </c>
      <c r="M147" s="6" t="s">
        <v>626</v>
      </c>
      <c r="N147" t="str">
        <f>INDEX('Account_Tax Year'!$B$2:$B$13,MATCH(Pmt_Query!D147,'Account_Tax Year'!$A$2:$A$13,0))</f>
        <v>2014</v>
      </c>
    </row>
    <row r="148" spans="1:14" x14ac:dyDescent="0.2">
      <c r="A148" s="3" t="s">
        <v>13</v>
      </c>
      <c r="B148" s="3" t="s">
        <v>507</v>
      </c>
      <c r="C148" s="3" t="s">
        <v>508</v>
      </c>
      <c r="D148" s="3" t="s">
        <v>406</v>
      </c>
      <c r="E148" s="3" t="s">
        <v>15</v>
      </c>
      <c r="F148" s="3" t="s">
        <v>69</v>
      </c>
      <c r="G148" s="3" t="s">
        <v>17</v>
      </c>
      <c r="H148" s="3" t="s">
        <v>70</v>
      </c>
      <c r="I148" s="3" t="s">
        <v>509</v>
      </c>
      <c r="J148" s="4">
        <v>41967</v>
      </c>
      <c r="K148" s="4">
        <v>41967</v>
      </c>
      <c r="L148" s="5">
        <v>525356.22</v>
      </c>
      <c r="M148" s="6" t="s">
        <v>626</v>
      </c>
      <c r="N148" t="str">
        <f>INDEX('Account_Tax Year'!$B$2:$B$13,MATCH(Pmt_Query!D148,'Account_Tax Year'!$A$2:$A$13,0))</f>
        <v>2014</v>
      </c>
    </row>
    <row r="149" spans="1:14" x14ac:dyDescent="0.2">
      <c r="A149" s="3" t="s">
        <v>13</v>
      </c>
      <c r="B149" s="3" t="s">
        <v>507</v>
      </c>
      <c r="C149" s="3" t="s">
        <v>508</v>
      </c>
      <c r="D149" s="3" t="s">
        <v>467</v>
      </c>
      <c r="E149" s="3" t="s">
        <v>15</v>
      </c>
      <c r="F149" s="3" t="s">
        <v>69</v>
      </c>
      <c r="G149" s="3" t="s">
        <v>17</v>
      </c>
      <c r="H149" s="3" t="s">
        <v>70</v>
      </c>
      <c r="I149" s="3" t="s">
        <v>509</v>
      </c>
      <c r="J149" s="4">
        <v>41967</v>
      </c>
      <c r="K149" s="4">
        <v>41967</v>
      </c>
      <c r="L149" s="5">
        <v>4.7699999999999996</v>
      </c>
      <c r="M149" s="6" t="s">
        <v>626</v>
      </c>
      <c r="N149" t="str">
        <f>INDEX('Account_Tax Year'!$B$2:$B$13,MATCH(Pmt_Query!D149,'Account_Tax Year'!$A$2:$A$13,0))</f>
        <v>2014</v>
      </c>
    </row>
    <row r="150" spans="1:14" x14ac:dyDescent="0.2">
      <c r="A150" s="3" t="s">
        <v>13</v>
      </c>
      <c r="B150" s="3" t="s">
        <v>507</v>
      </c>
      <c r="C150" s="3" t="s">
        <v>508</v>
      </c>
      <c r="D150" s="3" t="s">
        <v>418</v>
      </c>
      <c r="E150" s="3" t="s">
        <v>15</v>
      </c>
      <c r="F150" s="3" t="s">
        <v>69</v>
      </c>
      <c r="G150" s="3" t="s">
        <v>17</v>
      </c>
      <c r="H150" s="3" t="s">
        <v>70</v>
      </c>
      <c r="I150" s="3" t="s">
        <v>509</v>
      </c>
      <c r="J150" s="4">
        <v>41967</v>
      </c>
      <c r="K150" s="4">
        <v>41967</v>
      </c>
      <c r="L150" s="5">
        <v>7469.52</v>
      </c>
      <c r="M150" s="6" t="s">
        <v>626</v>
      </c>
      <c r="N150" t="str">
        <f>INDEX('Account_Tax Year'!$B$2:$B$13,MATCH(Pmt_Query!D150,'Account_Tax Year'!$A$2:$A$13,0))</f>
        <v>2014</v>
      </c>
    </row>
    <row r="151" spans="1:14" x14ac:dyDescent="0.2">
      <c r="A151" s="3" t="s">
        <v>13</v>
      </c>
      <c r="B151" s="3" t="s">
        <v>510</v>
      </c>
      <c r="C151" s="3" t="s">
        <v>511</v>
      </c>
      <c r="D151" s="3" t="s">
        <v>406</v>
      </c>
      <c r="E151" s="3" t="s">
        <v>15</v>
      </c>
      <c r="F151" s="3" t="s">
        <v>91</v>
      </c>
      <c r="G151" s="3" t="s">
        <v>17</v>
      </c>
      <c r="H151" s="3" t="s">
        <v>92</v>
      </c>
      <c r="I151" s="3" t="s">
        <v>512</v>
      </c>
      <c r="J151" s="4">
        <v>41967</v>
      </c>
      <c r="K151" s="4">
        <v>41967</v>
      </c>
      <c r="L151" s="5">
        <v>2381.23</v>
      </c>
      <c r="M151" s="6" t="s">
        <v>626</v>
      </c>
      <c r="N151" t="str">
        <f>INDEX('Account_Tax Year'!$B$2:$B$13,MATCH(Pmt_Query!D151,'Account_Tax Year'!$A$2:$A$13,0))</f>
        <v>2014</v>
      </c>
    </row>
    <row r="152" spans="1:14" x14ac:dyDescent="0.2">
      <c r="A152" s="3" t="s">
        <v>13</v>
      </c>
      <c r="B152" s="3" t="s">
        <v>513</v>
      </c>
      <c r="C152" s="3" t="s">
        <v>514</v>
      </c>
      <c r="D152" s="3" t="s">
        <v>406</v>
      </c>
      <c r="E152" s="3" t="s">
        <v>15</v>
      </c>
      <c r="F152" s="3" t="s">
        <v>120</v>
      </c>
      <c r="G152" s="3" t="s">
        <v>17</v>
      </c>
      <c r="H152" s="3" t="s">
        <v>121</v>
      </c>
      <c r="I152" s="3" t="s">
        <v>515</v>
      </c>
      <c r="J152" s="4">
        <v>41967</v>
      </c>
      <c r="K152" s="4">
        <v>41967</v>
      </c>
      <c r="L152" s="5">
        <v>1094812.8700000001</v>
      </c>
      <c r="M152" s="6" t="s">
        <v>626</v>
      </c>
      <c r="N152" t="str">
        <f>INDEX('Account_Tax Year'!$B$2:$B$13,MATCH(Pmt_Query!D152,'Account_Tax Year'!$A$2:$A$13,0))</f>
        <v>2014</v>
      </c>
    </row>
    <row r="153" spans="1:14" x14ac:dyDescent="0.2">
      <c r="A153" s="3" t="s">
        <v>13</v>
      </c>
      <c r="B153" s="3" t="s">
        <v>513</v>
      </c>
      <c r="C153" s="3" t="s">
        <v>514</v>
      </c>
      <c r="D153" s="3" t="s">
        <v>467</v>
      </c>
      <c r="E153" s="3" t="s">
        <v>15</v>
      </c>
      <c r="F153" s="3" t="s">
        <v>120</v>
      </c>
      <c r="G153" s="3" t="s">
        <v>17</v>
      </c>
      <c r="H153" s="3" t="s">
        <v>121</v>
      </c>
      <c r="I153" s="3" t="s">
        <v>515</v>
      </c>
      <c r="J153" s="4">
        <v>41967</v>
      </c>
      <c r="K153" s="4">
        <v>41967</v>
      </c>
      <c r="L153" s="5">
        <v>216.04</v>
      </c>
      <c r="M153" s="6" t="s">
        <v>626</v>
      </c>
      <c r="N153" t="str">
        <f>INDEX('Account_Tax Year'!$B$2:$B$13,MATCH(Pmt_Query!D153,'Account_Tax Year'!$A$2:$A$13,0))</f>
        <v>2014</v>
      </c>
    </row>
    <row r="154" spans="1:14" x14ac:dyDescent="0.2">
      <c r="A154" s="3" t="s">
        <v>13</v>
      </c>
      <c r="B154" s="3" t="s">
        <v>516</v>
      </c>
      <c r="C154" s="3" t="s">
        <v>517</v>
      </c>
      <c r="D154" s="3" t="s">
        <v>126</v>
      </c>
      <c r="E154" s="3" t="s">
        <v>15</v>
      </c>
      <c r="F154" s="3" t="s">
        <v>42</v>
      </c>
      <c r="G154" s="3" t="s">
        <v>17</v>
      </c>
      <c r="H154" s="3" t="s">
        <v>43</v>
      </c>
      <c r="I154" s="3" t="s">
        <v>518</v>
      </c>
      <c r="J154" s="4">
        <v>41974</v>
      </c>
      <c r="K154" s="4">
        <v>41974</v>
      </c>
      <c r="L154" s="5">
        <v>6194.48</v>
      </c>
      <c r="M154" s="6" t="s">
        <v>626</v>
      </c>
      <c r="N154" t="str">
        <f>INDEX('Account_Tax Year'!$B$2:$B$13,MATCH(Pmt_Query!D154,'Account_Tax Year'!$A$2:$A$13,0))</f>
        <v>2013</v>
      </c>
    </row>
    <row r="155" spans="1:14" x14ac:dyDescent="0.2">
      <c r="A155" s="3" t="s">
        <v>13</v>
      </c>
      <c r="B155" s="3" t="s">
        <v>519</v>
      </c>
      <c r="C155" s="3" t="s">
        <v>520</v>
      </c>
      <c r="D155" s="3" t="s">
        <v>406</v>
      </c>
      <c r="E155" s="3" t="s">
        <v>15</v>
      </c>
      <c r="F155" s="3" t="s">
        <v>59</v>
      </c>
      <c r="G155" s="3" t="s">
        <v>17</v>
      </c>
      <c r="H155" s="3" t="s">
        <v>60</v>
      </c>
      <c r="I155" s="3" t="s">
        <v>521</v>
      </c>
      <c r="J155" s="4">
        <v>41974</v>
      </c>
      <c r="K155" s="4">
        <v>41974</v>
      </c>
      <c r="L155" s="5">
        <v>1464.08</v>
      </c>
      <c r="M155" s="6" t="s">
        <v>626</v>
      </c>
      <c r="N155" t="str">
        <f>INDEX('Account_Tax Year'!$B$2:$B$13,MATCH(Pmt_Query!D155,'Account_Tax Year'!$A$2:$A$13,0))</f>
        <v>2014</v>
      </c>
    </row>
    <row r="156" spans="1:14" x14ac:dyDescent="0.2">
      <c r="A156" s="3" t="s">
        <v>13</v>
      </c>
      <c r="B156" s="3" t="s">
        <v>522</v>
      </c>
      <c r="C156" s="3" t="s">
        <v>523</v>
      </c>
      <c r="D156" s="3" t="s">
        <v>406</v>
      </c>
      <c r="E156" s="3" t="s">
        <v>15</v>
      </c>
      <c r="F156" s="3" t="s">
        <v>118</v>
      </c>
      <c r="G156" s="3" t="s">
        <v>17</v>
      </c>
      <c r="H156" s="3" t="s">
        <v>119</v>
      </c>
      <c r="I156" s="3" t="s">
        <v>524</v>
      </c>
      <c r="J156" s="4">
        <v>41974</v>
      </c>
      <c r="K156" s="4">
        <v>41974</v>
      </c>
      <c r="L156" s="5">
        <v>449371.2</v>
      </c>
      <c r="M156" s="6" t="s">
        <v>626</v>
      </c>
      <c r="N156" t="str">
        <f>INDEX('Account_Tax Year'!$B$2:$B$13,MATCH(Pmt_Query!D156,'Account_Tax Year'!$A$2:$A$13,0))</f>
        <v>2014</v>
      </c>
    </row>
    <row r="157" spans="1:14" x14ac:dyDescent="0.2">
      <c r="A157" s="3" t="s">
        <v>13</v>
      </c>
      <c r="B157" s="3" t="s">
        <v>522</v>
      </c>
      <c r="C157" s="3" t="s">
        <v>523</v>
      </c>
      <c r="D157" s="3" t="s">
        <v>467</v>
      </c>
      <c r="E157" s="3" t="s">
        <v>15</v>
      </c>
      <c r="F157" s="3" t="s">
        <v>118</v>
      </c>
      <c r="G157" s="3" t="s">
        <v>17</v>
      </c>
      <c r="H157" s="3" t="s">
        <v>119</v>
      </c>
      <c r="I157" s="3" t="s">
        <v>524</v>
      </c>
      <c r="J157" s="4">
        <v>41974</v>
      </c>
      <c r="K157" s="4">
        <v>41974</v>
      </c>
      <c r="L157" s="5">
        <v>8.2200000000000006</v>
      </c>
      <c r="M157" s="6" t="s">
        <v>626</v>
      </c>
      <c r="N157" t="str">
        <f>INDEX('Account_Tax Year'!$B$2:$B$13,MATCH(Pmt_Query!D157,'Account_Tax Year'!$A$2:$A$13,0))</f>
        <v>2014</v>
      </c>
    </row>
    <row r="158" spans="1:14" x14ac:dyDescent="0.2">
      <c r="A158" s="3" t="s">
        <v>13</v>
      </c>
      <c r="B158" s="3" t="s">
        <v>525</v>
      </c>
      <c r="C158" s="3" t="s">
        <v>526</v>
      </c>
      <c r="D158" s="3" t="s">
        <v>406</v>
      </c>
      <c r="E158" s="3" t="s">
        <v>15</v>
      </c>
      <c r="F158" s="3" t="s">
        <v>124</v>
      </c>
      <c r="G158" s="3" t="s">
        <v>17</v>
      </c>
      <c r="H158" s="3" t="s">
        <v>125</v>
      </c>
      <c r="I158" s="3" t="s">
        <v>527</v>
      </c>
      <c r="J158" s="4">
        <v>41975</v>
      </c>
      <c r="K158" s="4">
        <v>41975</v>
      </c>
      <c r="L158" s="5">
        <v>146687.97</v>
      </c>
      <c r="M158" s="6" t="s">
        <v>626</v>
      </c>
      <c r="N158" t="str">
        <f>INDEX('Account_Tax Year'!$B$2:$B$13,MATCH(Pmt_Query!D158,'Account_Tax Year'!$A$2:$A$13,0))</f>
        <v>2014</v>
      </c>
    </row>
    <row r="159" spans="1:14" x14ac:dyDescent="0.2">
      <c r="A159" s="3" t="s">
        <v>13</v>
      </c>
      <c r="B159" s="3" t="s">
        <v>525</v>
      </c>
      <c r="C159" s="3" t="s">
        <v>526</v>
      </c>
      <c r="D159" s="3" t="s">
        <v>467</v>
      </c>
      <c r="E159" s="3" t="s">
        <v>15</v>
      </c>
      <c r="F159" s="3" t="s">
        <v>124</v>
      </c>
      <c r="G159" s="3" t="s">
        <v>17</v>
      </c>
      <c r="H159" s="3" t="s">
        <v>125</v>
      </c>
      <c r="I159" s="3" t="s">
        <v>527</v>
      </c>
      <c r="J159" s="4">
        <v>41975</v>
      </c>
      <c r="K159" s="4">
        <v>41975</v>
      </c>
      <c r="L159" s="5">
        <v>26.84</v>
      </c>
      <c r="M159" s="6" t="s">
        <v>626</v>
      </c>
      <c r="N159" t="str">
        <f>INDEX('Account_Tax Year'!$B$2:$B$13,MATCH(Pmt_Query!D159,'Account_Tax Year'!$A$2:$A$13,0))</f>
        <v>2014</v>
      </c>
    </row>
    <row r="160" spans="1:14" x14ac:dyDescent="0.2">
      <c r="A160" s="3" t="s">
        <v>13</v>
      </c>
      <c r="B160" s="3" t="s">
        <v>528</v>
      </c>
      <c r="C160" s="3" t="s">
        <v>529</v>
      </c>
      <c r="D160" s="3" t="s">
        <v>406</v>
      </c>
      <c r="E160" s="3" t="s">
        <v>15</v>
      </c>
      <c r="F160" s="3" t="s">
        <v>20</v>
      </c>
      <c r="G160" s="3" t="s">
        <v>17</v>
      </c>
      <c r="H160" s="3" t="s">
        <v>21</v>
      </c>
      <c r="I160" s="3" t="s">
        <v>530</v>
      </c>
      <c r="J160" s="4">
        <v>41976</v>
      </c>
      <c r="K160" s="4">
        <v>41976</v>
      </c>
      <c r="L160" s="5">
        <v>792798.38</v>
      </c>
      <c r="M160" s="6" t="s">
        <v>626</v>
      </c>
      <c r="N160" t="str">
        <f>INDEX('Account_Tax Year'!$B$2:$B$13,MATCH(Pmt_Query!D160,'Account_Tax Year'!$A$2:$A$13,0))</f>
        <v>2014</v>
      </c>
    </row>
    <row r="161" spans="1:14" x14ac:dyDescent="0.2">
      <c r="A161" s="3" t="s">
        <v>13</v>
      </c>
      <c r="B161" s="3" t="s">
        <v>528</v>
      </c>
      <c r="C161" s="3" t="s">
        <v>529</v>
      </c>
      <c r="D161" s="3" t="s">
        <v>467</v>
      </c>
      <c r="E161" s="3" t="s">
        <v>15</v>
      </c>
      <c r="F161" s="3" t="s">
        <v>20</v>
      </c>
      <c r="G161" s="3" t="s">
        <v>17</v>
      </c>
      <c r="H161" s="3" t="s">
        <v>21</v>
      </c>
      <c r="I161" s="3" t="s">
        <v>530</v>
      </c>
      <c r="J161" s="4">
        <v>41976</v>
      </c>
      <c r="K161" s="4">
        <v>41976</v>
      </c>
      <c r="L161" s="5">
        <v>23.91</v>
      </c>
      <c r="M161" s="6" t="s">
        <v>626</v>
      </c>
      <c r="N161" t="str">
        <f>INDEX('Account_Tax Year'!$B$2:$B$13,MATCH(Pmt_Query!D161,'Account_Tax Year'!$A$2:$A$13,0))</f>
        <v>2014</v>
      </c>
    </row>
    <row r="162" spans="1:14" x14ac:dyDescent="0.2">
      <c r="A162" s="3" t="s">
        <v>13</v>
      </c>
      <c r="B162" s="3" t="s">
        <v>531</v>
      </c>
      <c r="C162" s="3" t="s">
        <v>532</v>
      </c>
      <c r="D162" s="3" t="s">
        <v>406</v>
      </c>
      <c r="E162" s="3" t="s">
        <v>15</v>
      </c>
      <c r="F162" s="3" t="s">
        <v>101</v>
      </c>
      <c r="G162" s="3" t="s">
        <v>17</v>
      </c>
      <c r="H162" s="3" t="s">
        <v>102</v>
      </c>
      <c r="I162" s="3" t="s">
        <v>533</v>
      </c>
      <c r="J162" s="4">
        <v>41976</v>
      </c>
      <c r="K162" s="4">
        <v>41976</v>
      </c>
      <c r="L162" s="5">
        <v>117.06</v>
      </c>
      <c r="M162" s="6" t="s">
        <v>626</v>
      </c>
      <c r="N162" t="str">
        <f>INDEX('Account_Tax Year'!$B$2:$B$13,MATCH(Pmt_Query!D162,'Account_Tax Year'!$A$2:$A$13,0))</f>
        <v>2014</v>
      </c>
    </row>
    <row r="163" spans="1:14" x14ac:dyDescent="0.2">
      <c r="A163" s="3" t="s">
        <v>13</v>
      </c>
      <c r="B163" s="3" t="s">
        <v>534</v>
      </c>
      <c r="C163" s="3" t="s">
        <v>535</v>
      </c>
      <c r="D163" s="3" t="s">
        <v>406</v>
      </c>
      <c r="E163" s="3" t="s">
        <v>15</v>
      </c>
      <c r="F163" s="3" t="s">
        <v>61</v>
      </c>
      <c r="G163" s="3" t="s">
        <v>17</v>
      </c>
      <c r="H163" s="3" t="s">
        <v>62</v>
      </c>
      <c r="I163" s="3" t="s">
        <v>536</v>
      </c>
      <c r="J163" s="4">
        <v>41977</v>
      </c>
      <c r="K163" s="4">
        <v>41977</v>
      </c>
      <c r="L163" s="5">
        <v>9062.85</v>
      </c>
      <c r="M163" s="6" t="s">
        <v>626</v>
      </c>
      <c r="N163" t="str">
        <f>INDEX('Account_Tax Year'!$B$2:$B$13,MATCH(Pmt_Query!D163,'Account_Tax Year'!$A$2:$A$13,0))</f>
        <v>2014</v>
      </c>
    </row>
    <row r="164" spans="1:14" x14ac:dyDescent="0.2">
      <c r="A164" s="3" t="s">
        <v>13</v>
      </c>
      <c r="B164" s="3" t="s">
        <v>537</v>
      </c>
      <c r="C164" s="3" t="s">
        <v>538</v>
      </c>
      <c r="D164" s="3" t="s">
        <v>406</v>
      </c>
      <c r="E164" s="3" t="s">
        <v>15</v>
      </c>
      <c r="F164" s="3" t="s">
        <v>135</v>
      </c>
      <c r="G164" s="3" t="s">
        <v>17</v>
      </c>
      <c r="H164" s="3" t="s">
        <v>136</v>
      </c>
      <c r="I164" s="3" t="s">
        <v>539</v>
      </c>
      <c r="J164" s="4">
        <v>41977</v>
      </c>
      <c r="K164" s="4">
        <v>41977</v>
      </c>
      <c r="L164" s="5">
        <v>170118.04</v>
      </c>
      <c r="M164" s="6" t="s">
        <v>626</v>
      </c>
      <c r="N164" t="str">
        <f>INDEX('Account_Tax Year'!$B$2:$B$13,MATCH(Pmt_Query!D164,'Account_Tax Year'!$A$2:$A$13,0))</f>
        <v>2014</v>
      </c>
    </row>
    <row r="165" spans="1:14" x14ac:dyDescent="0.2">
      <c r="A165" s="3" t="s">
        <v>13</v>
      </c>
      <c r="B165" s="3" t="s">
        <v>540</v>
      </c>
      <c r="C165" s="3" t="s">
        <v>541</v>
      </c>
      <c r="D165" s="3" t="s">
        <v>406</v>
      </c>
      <c r="E165" s="3" t="s">
        <v>15</v>
      </c>
      <c r="F165" s="3" t="s">
        <v>79</v>
      </c>
      <c r="G165" s="3" t="s">
        <v>17</v>
      </c>
      <c r="H165" s="3" t="s">
        <v>80</v>
      </c>
      <c r="I165" s="3" t="s">
        <v>542</v>
      </c>
      <c r="J165" s="4">
        <v>41977</v>
      </c>
      <c r="K165" s="4">
        <v>41977</v>
      </c>
      <c r="L165" s="5">
        <v>1290.71</v>
      </c>
      <c r="M165" s="6" t="s">
        <v>626</v>
      </c>
      <c r="N165" t="str">
        <f>INDEX('Account_Tax Year'!$B$2:$B$13,MATCH(Pmt_Query!D165,'Account_Tax Year'!$A$2:$A$13,0))</f>
        <v>2014</v>
      </c>
    </row>
    <row r="166" spans="1:14" x14ac:dyDescent="0.2">
      <c r="A166" s="3" t="s">
        <v>13</v>
      </c>
      <c r="B166" s="3" t="s">
        <v>543</v>
      </c>
      <c r="C166" s="3" t="s">
        <v>544</v>
      </c>
      <c r="D166" s="3" t="s">
        <v>406</v>
      </c>
      <c r="E166" s="3" t="s">
        <v>15</v>
      </c>
      <c r="F166" s="3" t="s">
        <v>97</v>
      </c>
      <c r="G166" s="3" t="s">
        <v>17</v>
      </c>
      <c r="H166" s="3" t="s">
        <v>98</v>
      </c>
      <c r="I166" s="3" t="s">
        <v>545</v>
      </c>
      <c r="J166" s="4">
        <v>41978</v>
      </c>
      <c r="K166" s="4">
        <v>41978</v>
      </c>
      <c r="L166" s="5">
        <v>47780.38</v>
      </c>
      <c r="M166" s="6" t="s">
        <v>626</v>
      </c>
      <c r="N166" t="str">
        <f>INDEX('Account_Tax Year'!$B$2:$B$13,MATCH(Pmt_Query!D166,'Account_Tax Year'!$A$2:$A$13,0))</f>
        <v>2014</v>
      </c>
    </row>
    <row r="167" spans="1:14" x14ac:dyDescent="0.2">
      <c r="A167" s="3" t="s">
        <v>13</v>
      </c>
      <c r="B167" s="3" t="s">
        <v>546</v>
      </c>
      <c r="C167" s="3" t="s">
        <v>547</v>
      </c>
      <c r="D167" s="3" t="s">
        <v>406</v>
      </c>
      <c r="E167" s="3" t="s">
        <v>15</v>
      </c>
      <c r="F167" s="3" t="s">
        <v>34</v>
      </c>
      <c r="G167" s="3" t="s">
        <v>17</v>
      </c>
      <c r="H167" s="3" t="s">
        <v>35</v>
      </c>
      <c r="I167" s="3" t="s">
        <v>548</v>
      </c>
      <c r="J167" s="4">
        <v>41981</v>
      </c>
      <c r="K167" s="4">
        <v>41981</v>
      </c>
      <c r="L167" s="5">
        <v>18952.23</v>
      </c>
      <c r="M167" s="6" t="s">
        <v>626</v>
      </c>
      <c r="N167" t="str">
        <f>INDEX('Account_Tax Year'!$B$2:$B$13,MATCH(Pmt_Query!D167,'Account_Tax Year'!$A$2:$A$13,0))</f>
        <v>2014</v>
      </c>
    </row>
    <row r="168" spans="1:14" x14ac:dyDescent="0.2">
      <c r="A168" s="3" t="s">
        <v>13</v>
      </c>
      <c r="B168" s="3" t="s">
        <v>549</v>
      </c>
      <c r="C168" s="3" t="s">
        <v>550</v>
      </c>
      <c r="D168" s="3" t="s">
        <v>406</v>
      </c>
      <c r="E168" s="3" t="s">
        <v>15</v>
      </c>
      <c r="F168" s="3" t="s">
        <v>52</v>
      </c>
      <c r="G168" s="3" t="s">
        <v>17</v>
      </c>
      <c r="H168" s="3" t="s">
        <v>53</v>
      </c>
      <c r="I168" s="3" t="s">
        <v>551</v>
      </c>
      <c r="J168" s="4">
        <v>41981</v>
      </c>
      <c r="K168" s="4">
        <v>41981</v>
      </c>
      <c r="L168" s="5">
        <v>46839.199999999997</v>
      </c>
      <c r="M168" s="6" t="s">
        <v>626</v>
      </c>
      <c r="N168" t="str">
        <f>INDEX('Account_Tax Year'!$B$2:$B$13,MATCH(Pmt_Query!D168,'Account_Tax Year'!$A$2:$A$13,0))</f>
        <v>2014</v>
      </c>
    </row>
    <row r="169" spans="1:14" x14ac:dyDescent="0.2">
      <c r="A169" s="3" t="s">
        <v>13</v>
      </c>
      <c r="B169" s="3" t="s">
        <v>552</v>
      </c>
      <c r="C169" s="3" t="s">
        <v>553</v>
      </c>
      <c r="D169" s="3" t="s">
        <v>406</v>
      </c>
      <c r="E169" s="3" t="s">
        <v>15</v>
      </c>
      <c r="F169" s="3" t="s">
        <v>116</v>
      </c>
      <c r="G169" s="3" t="s">
        <v>17</v>
      </c>
      <c r="H169" s="3" t="s">
        <v>117</v>
      </c>
      <c r="I169" s="3" t="s">
        <v>554</v>
      </c>
      <c r="J169" s="4">
        <v>41981</v>
      </c>
      <c r="K169" s="4">
        <v>41981</v>
      </c>
      <c r="L169" s="5">
        <v>912</v>
      </c>
      <c r="M169" s="6" t="s">
        <v>626</v>
      </c>
      <c r="N169" t="str">
        <f>INDEX('Account_Tax Year'!$B$2:$B$13,MATCH(Pmt_Query!D169,'Account_Tax Year'!$A$2:$A$13,0))</f>
        <v>2014</v>
      </c>
    </row>
    <row r="170" spans="1:14" x14ac:dyDescent="0.2">
      <c r="A170" s="3" t="s">
        <v>13</v>
      </c>
      <c r="B170" s="3" t="s">
        <v>552</v>
      </c>
      <c r="C170" s="3" t="s">
        <v>553</v>
      </c>
      <c r="D170" s="3" t="s">
        <v>467</v>
      </c>
      <c r="E170" s="3" t="s">
        <v>15</v>
      </c>
      <c r="F170" s="3" t="s">
        <v>116</v>
      </c>
      <c r="G170" s="3" t="s">
        <v>17</v>
      </c>
      <c r="H170" s="3" t="s">
        <v>117</v>
      </c>
      <c r="I170" s="3" t="s">
        <v>554</v>
      </c>
      <c r="J170" s="4">
        <v>41981</v>
      </c>
      <c r="K170" s="4">
        <v>41981</v>
      </c>
      <c r="L170" s="5">
        <v>193.14</v>
      </c>
      <c r="M170" s="6" t="s">
        <v>626</v>
      </c>
      <c r="N170" t="str">
        <f>INDEX('Account_Tax Year'!$B$2:$B$13,MATCH(Pmt_Query!D170,'Account_Tax Year'!$A$2:$A$13,0))</f>
        <v>2014</v>
      </c>
    </row>
    <row r="171" spans="1:14" x14ac:dyDescent="0.2">
      <c r="A171" s="3" t="s">
        <v>13</v>
      </c>
      <c r="B171" s="3" t="s">
        <v>552</v>
      </c>
      <c r="C171" s="3" t="s">
        <v>553</v>
      </c>
      <c r="D171" s="3" t="s">
        <v>418</v>
      </c>
      <c r="E171" s="3" t="s">
        <v>15</v>
      </c>
      <c r="F171" s="3" t="s">
        <v>116</v>
      </c>
      <c r="G171" s="3" t="s">
        <v>17</v>
      </c>
      <c r="H171" s="3" t="s">
        <v>117</v>
      </c>
      <c r="I171" s="3" t="s">
        <v>554</v>
      </c>
      <c r="J171" s="4">
        <v>41981</v>
      </c>
      <c r="K171" s="4">
        <v>41981</v>
      </c>
      <c r="L171" s="5">
        <v>2060.0100000000002</v>
      </c>
      <c r="M171" s="6" t="s">
        <v>626</v>
      </c>
      <c r="N171" t="str">
        <f>INDEX('Account_Tax Year'!$B$2:$B$13,MATCH(Pmt_Query!D171,'Account_Tax Year'!$A$2:$A$13,0))</f>
        <v>2014</v>
      </c>
    </row>
    <row r="172" spans="1:14" x14ac:dyDescent="0.2">
      <c r="A172" s="3" t="s">
        <v>13</v>
      </c>
      <c r="B172" s="3" t="s">
        <v>555</v>
      </c>
      <c r="C172" s="3" t="s">
        <v>556</v>
      </c>
      <c r="D172" s="3" t="s">
        <v>406</v>
      </c>
      <c r="E172" s="3" t="s">
        <v>15</v>
      </c>
      <c r="F172" s="3" t="s">
        <v>139</v>
      </c>
      <c r="G172" s="3" t="s">
        <v>17</v>
      </c>
      <c r="H172" s="3" t="s">
        <v>140</v>
      </c>
      <c r="I172" s="3" t="s">
        <v>557</v>
      </c>
      <c r="J172" s="4">
        <v>41984</v>
      </c>
      <c r="K172" s="4">
        <v>41984</v>
      </c>
      <c r="L172" s="5">
        <v>1752.52</v>
      </c>
      <c r="M172" s="6" t="s">
        <v>626</v>
      </c>
      <c r="N172" t="str">
        <f>INDEX('Account_Tax Year'!$B$2:$B$13,MATCH(Pmt_Query!D172,'Account_Tax Year'!$A$2:$A$13,0))</f>
        <v>2014</v>
      </c>
    </row>
    <row r="173" spans="1:14" x14ac:dyDescent="0.2">
      <c r="A173" s="3" t="s">
        <v>13</v>
      </c>
      <c r="B173" s="3" t="s">
        <v>558</v>
      </c>
      <c r="C173" s="3" t="s">
        <v>559</v>
      </c>
      <c r="D173" s="3" t="s">
        <v>406</v>
      </c>
      <c r="E173" s="3" t="s">
        <v>15</v>
      </c>
      <c r="F173" s="3" t="s">
        <v>63</v>
      </c>
      <c r="G173" s="3" t="s">
        <v>17</v>
      </c>
      <c r="H173" s="3" t="s">
        <v>64</v>
      </c>
      <c r="I173" s="3" t="s">
        <v>560</v>
      </c>
      <c r="J173" s="4">
        <v>41984</v>
      </c>
      <c r="K173" s="4">
        <v>41984</v>
      </c>
      <c r="L173" s="5">
        <v>62963.61</v>
      </c>
      <c r="M173" s="6" t="s">
        <v>626</v>
      </c>
      <c r="N173" t="str">
        <f>INDEX('Account_Tax Year'!$B$2:$B$13,MATCH(Pmt_Query!D173,'Account_Tax Year'!$A$2:$A$13,0))</f>
        <v>2014</v>
      </c>
    </row>
    <row r="174" spans="1:14" x14ac:dyDescent="0.2">
      <c r="A174" s="3" t="s">
        <v>13</v>
      </c>
      <c r="B174" s="3" t="s">
        <v>561</v>
      </c>
      <c r="C174" s="3" t="s">
        <v>562</v>
      </c>
      <c r="D174" s="3" t="s">
        <v>406</v>
      </c>
      <c r="E174" s="3" t="s">
        <v>15</v>
      </c>
      <c r="F174" s="3" t="s">
        <v>26</v>
      </c>
      <c r="G174" s="3" t="s">
        <v>17</v>
      </c>
      <c r="H174" s="3" t="s">
        <v>27</v>
      </c>
      <c r="I174" s="3" t="s">
        <v>563</v>
      </c>
      <c r="J174" s="4">
        <v>41984</v>
      </c>
      <c r="K174" s="4">
        <v>41984</v>
      </c>
      <c r="L174" s="5">
        <v>79488.34</v>
      </c>
      <c r="M174" s="6" t="s">
        <v>626</v>
      </c>
      <c r="N174" t="str">
        <f>INDEX('Account_Tax Year'!$B$2:$B$13,MATCH(Pmt_Query!D174,'Account_Tax Year'!$A$2:$A$13,0))</f>
        <v>2014</v>
      </c>
    </row>
    <row r="175" spans="1:14" x14ac:dyDescent="0.2">
      <c r="A175" s="3" t="s">
        <v>13</v>
      </c>
      <c r="B175" s="3" t="s">
        <v>564</v>
      </c>
      <c r="C175" s="3" t="s">
        <v>565</v>
      </c>
      <c r="D175" s="3" t="s">
        <v>406</v>
      </c>
      <c r="E175" s="3" t="s">
        <v>15</v>
      </c>
      <c r="F175" s="3" t="s">
        <v>133</v>
      </c>
      <c r="G175" s="3" t="s">
        <v>17</v>
      </c>
      <c r="H175" s="3" t="s">
        <v>134</v>
      </c>
      <c r="I175" s="3" t="s">
        <v>566</v>
      </c>
      <c r="J175" s="4">
        <v>41984</v>
      </c>
      <c r="K175" s="4">
        <v>41984</v>
      </c>
      <c r="L175" s="5">
        <v>105570.21</v>
      </c>
      <c r="M175" s="6" t="s">
        <v>626</v>
      </c>
      <c r="N175" t="str">
        <f>INDEX('Account_Tax Year'!$B$2:$B$13,MATCH(Pmt_Query!D175,'Account_Tax Year'!$A$2:$A$13,0))</f>
        <v>2014</v>
      </c>
    </row>
    <row r="176" spans="1:14" x14ac:dyDescent="0.2">
      <c r="A176" s="3" t="s">
        <v>13</v>
      </c>
      <c r="B176" s="3" t="s">
        <v>567</v>
      </c>
      <c r="C176" s="3" t="s">
        <v>568</v>
      </c>
      <c r="D176" s="3" t="s">
        <v>406</v>
      </c>
      <c r="E176" s="3" t="s">
        <v>15</v>
      </c>
      <c r="F176" s="3" t="s">
        <v>48</v>
      </c>
      <c r="G176" s="3" t="s">
        <v>17</v>
      </c>
      <c r="H176" s="3" t="s">
        <v>49</v>
      </c>
      <c r="I176" s="3" t="s">
        <v>569</v>
      </c>
      <c r="J176" s="4">
        <v>41984</v>
      </c>
      <c r="K176" s="4">
        <v>41984</v>
      </c>
      <c r="L176" s="5">
        <v>164525.32999999999</v>
      </c>
      <c r="M176" s="6" t="s">
        <v>626</v>
      </c>
      <c r="N176" t="str">
        <f>INDEX('Account_Tax Year'!$B$2:$B$13,MATCH(Pmt_Query!D176,'Account_Tax Year'!$A$2:$A$13,0))</f>
        <v>2014</v>
      </c>
    </row>
    <row r="177" spans="1:14" x14ac:dyDescent="0.2">
      <c r="A177" s="3" t="s">
        <v>13</v>
      </c>
      <c r="B177" s="3" t="s">
        <v>567</v>
      </c>
      <c r="C177" s="3" t="s">
        <v>568</v>
      </c>
      <c r="D177" s="3" t="s">
        <v>467</v>
      </c>
      <c r="E177" s="3" t="s">
        <v>15</v>
      </c>
      <c r="F177" s="3" t="s">
        <v>48</v>
      </c>
      <c r="G177" s="3" t="s">
        <v>17</v>
      </c>
      <c r="H177" s="3" t="s">
        <v>49</v>
      </c>
      <c r="I177" s="3" t="s">
        <v>569</v>
      </c>
      <c r="J177" s="4">
        <v>41984</v>
      </c>
      <c r="K177" s="4">
        <v>41984</v>
      </c>
      <c r="L177" s="5">
        <v>5.43</v>
      </c>
      <c r="M177" s="6" t="s">
        <v>626</v>
      </c>
      <c r="N177" t="str">
        <f>INDEX('Account_Tax Year'!$B$2:$B$13,MATCH(Pmt_Query!D177,'Account_Tax Year'!$A$2:$A$13,0))</f>
        <v>2014</v>
      </c>
    </row>
    <row r="178" spans="1:14" x14ac:dyDescent="0.2">
      <c r="A178" s="3" t="s">
        <v>13</v>
      </c>
      <c r="B178" s="3" t="s">
        <v>570</v>
      </c>
      <c r="C178" s="3" t="s">
        <v>571</v>
      </c>
      <c r="D178" s="3" t="s">
        <v>406</v>
      </c>
      <c r="E178" s="3" t="s">
        <v>15</v>
      </c>
      <c r="F178" s="3" t="s">
        <v>38</v>
      </c>
      <c r="G178" s="3" t="s">
        <v>17</v>
      </c>
      <c r="H178" s="3" t="s">
        <v>39</v>
      </c>
      <c r="I178" s="3" t="s">
        <v>572</v>
      </c>
      <c r="J178" s="4">
        <v>41985</v>
      </c>
      <c r="K178" s="4">
        <v>41985</v>
      </c>
      <c r="L178" s="5">
        <v>291.57</v>
      </c>
      <c r="M178" s="6" t="s">
        <v>626</v>
      </c>
      <c r="N178" t="str">
        <f>INDEX('Account_Tax Year'!$B$2:$B$13,MATCH(Pmt_Query!D178,'Account_Tax Year'!$A$2:$A$13,0))</f>
        <v>2014</v>
      </c>
    </row>
    <row r="179" spans="1:14" x14ac:dyDescent="0.2">
      <c r="A179" s="3" t="s">
        <v>13</v>
      </c>
      <c r="B179" s="3" t="s">
        <v>573</v>
      </c>
      <c r="C179" s="3" t="s">
        <v>574</v>
      </c>
      <c r="D179" s="3" t="s">
        <v>406</v>
      </c>
      <c r="E179" s="3" t="s">
        <v>15</v>
      </c>
      <c r="F179" s="3" t="s">
        <v>105</v>
      </c>
      <c r="G179" s="3" t="s">
        <v>17</v>
      </c>
      <c r="H179" s="3" t="s">
        <v>106</v>
      </c>
      <c r="I179" s="3" t="s">
        <v>575</v>
      </c>
      <c r="J179" s="4">
        <v>41985</v>
      </c>
      <c r="K179" s="4">
        <v>41985</v>
      </c>
      <c r="L179" s="5">
        <v>35696.71</v>
      </c>
      <c r="M179" s="6" t="s">
        <v>626</v>
      </c>
      <c r="N179" t="str">
        <f>INDEX('Account_Tax Year'!$B$2:$B$13,MATCH(Pmt_Query!D179,'Account_Tax Year'!$A$2:$A$13,0))</f>
        <v>2014</v>
      </c>
    </row>
    <row r="180" spans="1:14" x14ac:dyDescent="0.2">
      <c r="A180" s="3" t="s">
        <v>13</v>
      </c>
      <c r="B180" s="3" t="s">
        <v>576</v>
      </c>
      <c r="C180" s="3" t="s">
        <v>577</v>
      </c>
      <c r="D180" s="3" t="s">
        <v>126</v>
      </c>
      <c r="E180" s="3" t="s">
        <v>15</v>
      </c>
      <c r="F180" s="3" t="s">
        <v>127</v>
      </c>
      <c r="G180" s="3" t="s">
        <v>17</v>
      </c>
      <c r="H180" s="3" t="s">
        <v>128</v>
      </c>
      <c r="I180" s="3" t="s">
        <v>578</v>
      </c>
      <c r="J180" s="4">
        <v>41985</v>
      </c>
      <c r="K180" s="4">
        <v>41985</v>
      </c>
      <c r="L180" s="5">
        <v>113.48</v>
      </c>
      <c r="M180" s="6" t="s">
        <v>626</v>
      </c>
      <c r="N180" t="str">
        <f>INDEX('Account_Tax Year'!$B$2:$B$13,MATCH(Pmt_Query!D180,'Account_Tax Year'!$A$2:$A$13,0))</f>
        <v>2013</v>
      </c>
    </row>
    <row r="181" spans="1:14" x14ac:dyDescent="0.2">
      <c r="A181" s="3" t="s">
        <v>13</v>
      </c>
      <c r="B181" s="3" t="s">
        <v>579</v>
      </c>
      <c r="C181" s="3" t="s">
        <v>580</v>
      </c>
      <c r="D181" s="3" t="s">
        <v>126</v>
      </c>
      <c r="E181" s="3" t="s">
        <v>15</v>
      </c>
      <c r="F181" s="3" t="s">
        <v>581</v>
      </c>
      <c r="G181" s="3" t="s">
        <v>17</v>
      </c>
      <c r="H181" s="3" t="s">
        <v>582</v>
      </c>
      <c r="I181" s="3" t="s">
        <v>583</v>
      </c>
      <c r="J181" s="4">
        <v>41985</v>
      </c>
      <c r="K181" s="4">
        <v>41985</v>
      </c>
      <c r="L181" s="5">
        <v>1880.72</v>
      </c>
      <c r="M181" s="6" t="s">
        <v>626</v>
      </c>
      <c r="N181" t="str">
        <f>INDEX('Account_Tax Year'!$B$2:$B$13,MATCH(Pmt_Query!D181,'Account_Tax Year'!$A$2:$A$13,0))</f>
        <v>2013</v>
      </c>
    </row>
    <row r="182" spans="1:14" x14ac:dyDescent="0.2">
      <c r="A182" s="3" t="s">
        <v>13</v>
      </c>
      <c r="B182" s="3" t="s">
        <v>584</v>
      </c>
      <c r="C182" s="3" t="s">
        <v>585</v>
      </c>
      <c r="D182" s="3" t="s">
        <v>406</v>
      </c>
      <c r="E182" s="3" t="s">
        <v>15</v>
      </c>
      <c r="F182" s="3" t="s">
        <v>95</v>
      </c>
      <c r="G182" s="3" t="s">
        <v>17</v>
      </c>
      <c r="H182" s="3" t="s">
        <v>96</v>
      </c>
      <c r="I182" s="3" t="s">
        <v>586</v>
      </c>
      <c r="J182" s="4">
        <v>41985</v>
      </c>
      <c r="K182" s="4">
        <v>41985</v>
      </c>
      <c r="L182" s="5">
        <v>14225.71</v>
      </c>
      <c r="M182" s="6" t="s">
        <v>626</v>
      </c>
      <c r="N182" t="str">
        <f>INDEX('Account_Tax Year'!$B$2:$B$13,MATCH(Pmt_Query!D182,'Account_Tax Year'!$A$2:$A$13,0))</f>
        <v>2014</v>
      </c>
    </row>
    <row r="183" spans="1:14" x14ac:dyDescent="0.2">
      <c r="A183" s="3" t="s">
        <v>13</v>
      </c>
      <c r="B183" s="3" t="s">
        <v>587</v>
      </c>
      <c r="C183" s="3" t="s">
        <v>588</v>
      </c>
      <c r="D183" s="3" t="s">
        <v>406</v>
      </c>
      <c r="E183" s="3" t="s">
        <v>15</v>
      </c>
      <c r="F183" s="3" t="s">
        <v>103</v>
      </c>
      <c r="G183" s="3" t="s">
        <v>17</v>
      </c>
      <c r="H183" s="3" t="s">
        <v>104</v>
      </c>
      <c r="I183" s="3" t="s">
        <v>589</v>
      </c>
      <c r="J183" s="4">
        <v>41991</v>
      </c>
      <c r="K183" s="4">
        <v>41991</v>
      </c>
      <c r="L183" s="5">
        <v>14277.83</v>
      </c>
      <c r="M183" s="6" t="s">
        <v>626</v>
      </c>
      <c r="N183" t="str">
        <f>INDEX('Account_Tax Year'!$B$2:$B$13,MATCH(Pmt_Query!D183,'Account_Tax Year'!$A$2:$A$13,0))</f>
        <v>2014</v>
      </c>
    </row>
    <row r="184" spans="1:14" x14ac:dyDescent="0.2">
      <c r="A184" s="3" t="s">
        <v>13</v>
      </c>
      <c r="B184" s="3" t="s">
        <v>590</v>
      </c>
      <c r="C184" s="3" t="s">
        <v>591</v>
      </c>
      <c r="D184" s="3" t="s">
        <v>406</v>
      </c>
      <c r="E184" s="3" t="s">
        <v>15</v>
      </c>
      <c r="F184" s="3" t="s">
        <v>147</v>
      </c>
      <c r="G184" s="3" t="s">
        <v>17</v>
      </c>
      <c r="H184" s="3" t="s">
        <v>148</v>
      </c>
      <c r="I184" s="3" t="s">
        <v>592</v>
      </c>
      <c r="J184" s="4">
        <v>41991</v>
      </c>
      <c r="K184" s="4">
        <v>41991</v>
      </c>
      <c r="L184" s="5">
        <v>2974.27</v>
      </c>
      <c r="M184" s="6" t="s">
        <v>626</v>
      </c>
      <c r="N184" t="str">
        <f>INDEX('Account_Tax Year'!$B$2:$B$13,MATCH(Pmt_Query!D184,'Account_Tax Year'!$A$2:$A$13,0))</f>
        <v>2014</v>
      </c>
    </row>
    <row r="185" spans="1:14" x14ac:dyDescent="0.2">
      <c r="A185" s="3" t="s">
        <v>13</v>
      </c>
      <c r="B185" s="3" t="s">
        <v>593</v>
      </c>
      <c r="C185" s="3" t="s">
        <v>594</v>
      </c>
      <c r="D185" s="3" t="s">
        <v>406</v>
      </c>
      <c r="E185" s="3" t="s">
        <v>15</v>
      </c>
      <c r="F185" s="3" t="s">
        <v>40</v>
      </c>
      <c r="G185" s="3" t="s">
        <v>17</v>
      </c>
      <c r="H185" s="3" t="s">
        <v>41</v>
      </c>
      <c r="I185" s="3" t="s">
        <v>595</v>
      </c>
      <c r="J185" s="4">
        <v>42010</v>
      </c>
      <c r="K185" s="4">
        <v>42010</v>
      </c>
      <c r="L185" s="5">
        <v>4426.7</v>
      </c>
      <c r="M185" s="6" t="s">
        <v>626</v>
      </c>
      <c r="N185" t="str">
        <f>INDEX('Account_Tax Year'!$B$2:$B$13,MATCH(Pmt_Query!D185,'Account_Tax Year'!$A$2:$A$13,0))</f>
        <v>2014</v>
      </c>
    </row>
    <row r="186" spans="1:14" x14ac:dyDescent="0.2">
      <c r="A186" s="3" t="s">
        <v>13</v>
      </c>
      <c r="B186" s="3" t="s">
        <v>596</v>
      </c>
      <c r="C186" s="3" t="s">
        <v>597</v>
      </c>
      <c r="D186" s="3" t="s">
        <v>406</v>
      </c>
      <c r="E186" s="3" t="s">
        <v>15</v>
      </c>
      <c r="F186" s="3" t="s">
        <v>137</v>
      </c>
      <c r="G186" s="3" t="s">
        <v>17</v>
      </c>
      <c r="H186" s="3" t="s">
        <v>138</v>
      </c>
      <c r="I186" s="3" t="s">
        <v>598</v>
      </c>
      <c r="J186" s="4">
        <v>42010</v>
      </c>
      <c r="K186" s="4">
        <v>42010</v>
      </c>
      <c r="L186" s="5">
        <v>4884.9799999999996</v>
      </c>
      <c r="M186" s="6" t="s">
        <v>626</v>
      </c>
      <c r="N186" t="str">
        <f>INDEX('Account_Tax Year'!$B$2:$B$13,MATCH(Pmt_Query!D186,'Account_Tax Year'!$A$2:$A$13,0))</f>
        <v>2014</v>
      </c>
    </row>
    <row r="187" spans="1:14" x14ac:dyDescent="0.2">
      <c r="A187" s="3" t="s">
        <v>13</v>
      </c>
      <c r="B187" s="3" t="s">
        <v>596</v>
      </c>
      <c r="C187" s="3" t="s">
        <v>597</v>
      </c>
      <c r="D187" s="3" t="s">
        <v>467</v>
      </c>
      <c r="E187" s="3" t="s">
        <v>15</v>
      </c>
      <c r="F187" s="3" t="s">
        <v>137</v>
      </c>
      <c r="G187" s="3" t="s">
        <v>17</v>
      </c>
      <c r="H187" s="3" t="s">
        <v>138</v>
      </c>
      <c r="I187" s="3" t="s">
        <v>598</v>
      </c>
      <c r="J187" s="4">
        <v>42010</v>
      </c>
      <c r="K187" s="4">
        <v>42010</v>
      </c>
      <c r="L187" s="5">
        <v>0.82</v>
      </c>
      <c r="M187" s="6" t="s">
        <v>626</v>
      </c>
      <c r="N187" t="str">
        <f>INDEX('Account_Tax Year'!$B$2:$B$13,MATCH(Pmt_Query!D187,'Account_Tax Year'!$A$2:$A$13,0))</f>
        <v>2014</v>
      </c>
    </row>
    <row r="188" spans="1:14" x14ac:dyDescent="0.2">
      <c r="A188" s="3" t="s">
        <v>13</v>
      </c>
      <c r="B188" s="3" t="s">
        <v>599</v>
      </c>
      <c r="C188" s="3" t="s">
        <v>600</v>
      </c>
      <c r="D188" s="3" t="s">
        <v>406</v>
      </c>
      <c r="E188" s="3" t="s">
        <v>15</v>
      </c>
      <c r="F188" s="3" t="s">
        <v>28</v>
      </c>
      <c r="G188" s="3" t="s">
        <v>17</v>
      </c>
      <c r="H188" s="3" t="s">
        <v>29</v>
      </c>
      <c r="I188" s="3" t="s">
        <v>601</v>
      </c>
      <c r="J188" s="4">
        <v>42010</v>
      </c>
      <c r="K188" s="4">
        <v>42010</v>
      </c>
      <c r="L188" s="5">
        <v>325765.34999999998</v>
      </c>
      <c r="M188" s="6" t="s">
        <v>626</v>
      </c>
      <c r="N188" t="str">
        <f>INDEX('Account_Tax Year'!$B$2:$B$13,MATCH(Pmt_Query!D188,'Account_Tax Year'!$A$2:$A$13,0))</f>
        <v>2014</v>
      </c>
    </row>
    <row r="189" spans="1:14" x14ac:dyDescent="0.2">
      <c r="A189" s="3" t="s">
        <v>13</v>
      </c>
      <c r="B189" s="3" t="s">
        <v>599</v>
      </c>
      <c r="C189" s="3" t="s">
        <v>600</v>
      </c>
      <c r="D189" s="3" t="s">
        <v>467</v>
      </c>
      <c r="E189" s="3" t="s">
        <v>15</v>
      </c>
      <c r="F189" s="3" t="s">
        <v>28</v>
      </c>
      <c r="G189" s="3" t="s">
        <v>17</v>
      </c>
      <c r="H189" s="3" t="s">
        <v>29</v>
      </c>
      <c r="I189" s="3" t="s">
        <v>601</v>
      </c>
      <c r="J189" s="4">
        <v>42010</v>
      </c>
      <c r="K189" s="4">
        <v>42010</v>
      </c>
      <c r="L189" s="5">
        <v>18.62</v>
      </c>
      <c r="M189" s="6" t="s">
        <v>626</v>
      </c>
      <c r="N189" t="str">
        <f>INDEX('Account_Tax Year'!$B$2:$B$13,MATCH(Pmt_Query!D189,'Account_Tax Year'!$A$2:$A$13,0))</f>
        <v>2014</v>
      </c>
    </row>
    <row r="190" spans="1:14" x14ac:dyDescent="0.2">
      <c r="A190" s="3" t="s">
        <v>13</v>
      </c>
      <c r="B190" s="3" t="s">
        <v>602</v>
      </c>
      <c r="C190" s="3" t="s">
        <v>603</v>
      </c>
      <c r="D190" s="3" t="s">
        <v>406</v>
      </c>
      <c r="E190" s="3" t="s">
        <v>15</v>
      </c>
      <c r="F190" s="3" t="s">
        <v>24</v>
      </c>
      <c r="G190" s="3" t="s">
        <v>17</v>
      </c>
      <c r="H190" s="3" t="s">
        <v>25</v>
      </c>
      <c r="I190" s="3" t="s">
        <v>604</v>
      </c>
      <c r="J190" s="4">
        <v>42019</v>
      </c>
      <c r="K190" s="4">
        <v>42019</v>
      </c>
      <c r="L190" s="5">
        <v>5700.63</v>
      </c>
      <c r="M190" s="6" t="s">
        <v>626</v>
      </c>
      <c r="N190" t="str">
        <f>INDEX('Account_Tax Year'!$B$2:$B$13,MATCH(Pmt_Query!D190,'Account_Tax Year'!$A$2:$A$13,0))</f>
        <v>2014</v>
      </c>
    </row>
    <row r="191" spans="1:14" x14ac:dyDescent="0.2">
      <c r="A191" s="3" t="s">
        <v>13</v>
      </c>
      <c r="B191" s="3" t="s">
        <v>605</v>
      </c>
      <c r="C191" s="3" t="s">
        <v>606</v>
      </c>
      <c r="D191" s="3" t="s">
        <v>406</v>
      </c>
      <c r="E191" s="3" t="s">
        <v>15</v>
      </c>
      <c r="F191" s="3" t="s">
        <v>50</v>
      </c>
      <c r="G191" s="3" t="s">
        <v>17</v>
      </c>
      <c r="H191" s="3" t="s">
        <v>51</v>
      </c>
      <c r="I191" s="3" t="s">
        <v>607</v>
      </c>
      <c r="J191" s="4">
        <v>42019</v>
      </c>
      <c r="K191" s="4">
        <v>42019</v>
      </c>
      <c r="L191" s="5">
        <v>25352</v>
      </c>
      <c r="M191" s="6" t="s">
        <v>626</v>
      </c>
      <c r="N191" t="str">
        <f>INDEX('Account_Tax Year'!$B$2:$B$13,MATCH(Pmt_Query!D191,'Account_Tax Year'!$A$2:$A$13,0))</f>
        <v>2014</v>
      </c>
    </row>
    <row r="192" spans="1:14" x14ac:dyDescent="0.2">
      <c r="A192" s="3" t="s">
        <v>13</v>
      </c>
      <c r="B192" s="3" t="s">
        <v>608</v>
      </c>
      <c r="C192" s="3" t="s">
        <v>609</v>
      </c>
      <c r="D192" s="3" t="s">
        <v>406</v>
      </c>
      <c r="E192" s="3" t="s">
        <v>15</v>
      </c>
      <c r="F192" s="3" t="s">
        <v>32</v>
      </c>
      <c r="G192" s="3" t="s">
        <v>17</v>
      </c>
      <c r="H192" s="3" t="s">
        <v>33</v>
      </c>
      <c r="I192" s="3" t="s">
        <v>610</v>
      </c>
      <c r="J192" s="4">
        <v>42038</v>
      </c>
      <c r="K192" s="4">
        <v>42038</v>
      </c>
      <c r="L192" s="5">
        <v>19954.150000000001</v>
      </c>
      <c r="M192" s="6" t="s">
        <v>626</v>
      </c>
      <c r="N192" t="str">
        <f>INDEX('Account_Tax Year'!$B$2:$B$13,MATCH(Pmt_Query!D192,'Account_Tax Year'!$A$2:$A$13,0))</f>
        <v>2014</v>
      </c>
    </row>
  </sheetData>
  <autoFilter ref="A1:N192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Test Year Payments</vt:lpstr>
      <vt:lpstr>Tax Year 2014 Payments</vt:lpstr>
      <vt:lpstr>Account_Tax Year</vt:lpstr>
      <vt:lpstr>Pmt_Query</vt:lpstr>
      <vt:lpstr>KPCo_AP_Pmt_Query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Schmied</dc:creator>
  <cp:lastModifiedBy>Thomas F Johnson</cp:lastModifiedBy>
  <dcterms:created xsi:type="dcterms:W3CDTF">2015-02-03T21:35:31Z</dcterms:created>
  <dcterms:modified xsi:type="dcterms:W3CDTF">2015-02-03T23:23:47Z</dcterms:modified>
</cp:coreProperties>
</file>