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85" yWindow="300" windowWidth="19575" windowHeight="10785"/>
  </bookViews>
  <sheets>
    <sheet name="930 Summary" sheetId="1" r:id="rId1"/>
    <sheet name="930 Detail" sheetId="2" r:id="rId2"/>
  </sheets>
  <definedNames>
    <definedName name="_xlnm._FilterDatabase" localSheetId="1" hidden="1">'930 Detail'!$A$6:$H$84</definedName>
    <definedName name="_xlnm.Print_Titles" localSheetId="1">'930 Detail'!$6:$7</definedName>
  </definedNames>
  <calcPr calcId="145621"/>
</workbook>
</file>

<file path=xl/calcChain.xml><?xml version="1.0" encoding="utf-8"?>
<calcChain xmlns="http://schemas.openxmlformats.org/spreadsheetml/2006/main">
  <c r="C17" i="1" l="1"/>
  <c r="H360" i="2" l="1"/>
  <c r="H341" i="2"/>
  <c r="H334" i="2"/>
  <c r="H287" i="2"/>
  <c r="G286" i="2"/>
  <c r="H252" i="2"/>
  <c r="G225" i="2"/>
  <c r="G224" i="2"/>
  <c r="G219" i="2"/>
  <c r="G204" i="2"/>
  <c r="H227" i="2" s="1"/>
  <c r="G192" i="2"/>
  <c r="G191" i="2"/>
  <c r="H186" i="2"/>
  <c r="H84" i="2"/>
  <c r="H362" i="2" s="1"/>
  <c r="C16" i="1"/>
</calcChain>
</file>

<file path=xl/sharedStrings.xml><?xml version="1.0" encoding="utf-8"?>
<sst xmlns="http://schemas.openxmlformats.org/spreadsheetml/2006/main" count="1034" uniqueCount="298">
  <si>
    <t>Kentucky Power Company</t>
  </si>
  <si>
    <t>Case No. 2014-00396</t>
  </si>
  <si>
    <t>Staff 1-30b</t>
  </si>
  <si>
    <t>For the test Year Ending September 30, 2014</t>
  </si>
  <si>
    <t>Line No.</t>
  </si>
  <si>
    <t>Item</t>
  </si>
  <si>
    <t>Amount</t>
  </si>
  <si>
    <t>(a)</t>
  </si>
  <si>
    <t>(b)</t>
  </si>
  <si>
    <t>Advertising</t>
  </si>
  <si>
    <t>Associated Business Development</t>
  </si>
  <si>
    <t>Industry Association Dues</t>
  </si>
  <si>
    <t>Miscellaneous</t>
  </si>
  <si>
    <t>Miscellaneous AEP Service Corporation Billings</t>
  </si>
  <si>
    <t>Overhead Billings to Associated Companies</t>
  </si>
  <si>
    <t>Research and Development</t>
  </si>
  <si>
    <t>Stockholder, Money Pool and Debt</t>
  </si>
  <si>
    <t>Total</t>
  </si>
  <si>
    <t>Account</t>
  </si>
  <si>
    <t>Yr</t>
  </si>
  <si>
    <t>Mo</t>
  </si>
  <si>
    <t>Vendor Name or
Journal Description</t>
  </si>
  <si>
    <t>Voucher or
Journal ID</t>
  </si>
  <si>
    <t>Totals</t>
  </si>
  <si>
    <t>(c)</t>
  </si>
  <si>
    <t>(d)</t>
  </si>
  <si>
    <t>(e)</t>
  </si>
  <si>
    <t>(f)</t>
  </si>
  <si>
    <t>(g)</t>
  </si>
  <si>
    <t>(h)</t>
  </si>
  <si>
    <t>9301000</t>
  </si>
  <si>
    <t>Intercompany Billing</t>
  </si>
  <si>
    <t>INTCOM9584</t>
  </si>
  <si>
    <t>INTCOM9587</t>
  </si>
  <si>
    <t>INTCOM9610</t>
  </si>
  <si>
    <t>WYMT-TV</t>
  </si>
  <si>
    <t>00232928</t>
  </si>
  <si>
    <t>00232936</t>
  </si>
  <si>
    <t>FOUNDATION FOR TRI-STATE COMMUNITY INC</t>
  </si>
  <si>
    <t>00237956</t>
  </si>
  <si>
    <t>INTCOM1226</t>
  </si>
  <si>
    <t>INTCOM1229</t>
  </si>
  <si>
    <t>9301001</t>
  </si>
  <si>
    <t>INTCOM7440</t>
  </si>
  <si>
    <t>INTCOM7443</t>
  </si>
  <si>
    <t>KNOTT COUNTY SPORTSPLEX</t>
  </si>
  <si>
    <t>00239345</t>
  </si>
  <si>
    <t>INTCOM1878</t>
  </si>
  <si>
    <t>INTCOM1881</t>
  </si>
  <si>
    <t>00241069</t>
  </si>
  <si>
    <t>INTCOM6749</t>
  </si>
  <si>
    <t>INTCOM6752</t>
  </si>
  <si>
    <t>INTCOM6773</t>
  </si>
  <si>
    <t>KENTUCKY PRESS SERVICE INC</t>
  </si>
  <si>
    <t>00241685</t>
  </si>
  <si>
    <t>Mitchell Billing</t>
  </si>
  <si>
    <t>MITC918277</t>
  </si>
  <si>
    <t>INDEPENDENT, THE</t>
  </si>
  <si>
    <t>00245590</t>
  </si>
  <si>
    <t>9301002</t>
  </si>
  <si>
    <t>KENTUCKY ALLIANCE FOR RADIO &amp; TELEVISION</t>
  </si>
  <si>
    <t>00242179</t>
  </si>
  <si>
    <t>PREMIUMS &amp; PROMOTIONS INC</t>
  </si>
  <si>
    <t>00241972</t>
  </si>
  <si>
    <t>WDHR</t>
  </si>
  <si>
    <t>00241276</t>
  </si>
  <si>
    <t>WXCC FM</t>
  </si>
  <si>
    <t>00241275</t>
  </si>
  <si>
    <t>INTCOM2287</t>
  </si>
  <si>
    <t>INTCOM2290</t>
  </si>
  <si>
    <t>00242522</t>
  </si>
  <si>
    <t>00242521</t>
  </si>
  <si>
    <t>9301003</t>
  </si>
  <si>
    <t>INTCOM5562</t>
  </si>
  <si>
    <t>INTCOM5565</t>
  </si>
  <si>
    <t>INTCOM5598</t>
  </si>
  <si>
    <t>00235600</t>
  </si>
  <si>
    <t>9301010</t>
  </si>
  <si>
    <t>CAPITAL RESULTS</t>
  </si>
  <si>
    <t>00237315</t>
  </si>
  <si>
    <t>9301012</t>
  </si>
  <si>
    <t>AEPSC Billing</t>
  </si>
  <si>
    <t>SCBBIL9220</t>
  </si>
  <si>
    <t>SCBBIL5185</t>
  </si>
  <si>
    <t>SCBBIL0903</t>
  </si>
  <si>
    <t>Classification correction</t>
  </si>
  <si>
    <t>AJERECL03</t>
  </si>
  <si>
    <t>SCBBIL1525</t>
  </si>
  <si>
    <t>SCBBIL6365</t>
  </si>
  <si>
    <t>SCBBIL8516</t>
  </si>
  <si>
    <t>SCBBIL2991</t>
  </si>
  <si>
    <t>SCBBIL7784</t>
  </si>
  <si>
    <t>MARKET STRATEGIES INC</t>
  </si>
  <si>
    <t>01737358</t>
  </si>
  <si>
    <t>9301015</t>
  </si>
  <si>
    <t>INTCOM4939</t>
  </si>
  <si>
    <t>INTCOM5268</t>
  </si>
  <si>
    <t>INTCOM5450</t>
  </si>
  <si>
    <t>JP MORGAN CHASE CORP CARD</t>
  </si>
  <si>
    <t>00231342</t>
  </si>
  <si>
    <t>00232835</t>
  </si>
  <si>
    <t>BIG SANDY AREA DEVELOPMENT DIS</t>
  </si>
  <si>
    <t>00234124</t>
  </si>
  <si>
    <t>00233251</t>
  </si>
  <si>
    <t>BERRY NETWORK INC</t>
  </si>
  <si>
    <t>01657755</t>
  </si>
  <si>
    <t>01664164</t>
  </si>
  <si>
    <t>00236269</t>
  </si>
  <si>
    <t>00237399</t>
  </si>
  <si>
    <t>KENTUCKY DIVISION OF FORESTRY</t>
  </si>
  <si>
    <t>00238702</t>
  </si>
  <si>
    <t>00241562</t>
  </si>
  <si>
    <t>00241973</t>
  </si>
  <si>
    <t>00243173</t>
  </si>
  <si>
    <t>00243174</t>
  </si>
  <si>
    <t>Advertising where each item is $500 and under</t>
  </si>
  <si>
    <t>9302006</t>
  </si>
  <si>
    <t>SCBBIL4590</t>
  </si>
  <si>
    <t xml:space="preserve">Indus Work Management </t>
  </si>
  <si>
    <t>INDUS01363</t>
  </si>
  <si>
    <t>INDUS94507</t>
  </si>
  <si>
    <t>KENS TOWING</t>
  </si>
  <si>
    <t>00232048</t>
  </si>
  <si>
    <t>Stores Expense</t>
  </si>
  <si>
    <t>STREXP5574</t>
  </si>
  <si>
    <t>AJERECL04</t>
  </si>
  <si>
    <t>INDUS11914</t>
  </si>
  <si>
    <t>Assoc Bus Dev - Materials Sold</t>
  </si>
  <si>
    <t>BI01826518</t>
  </si>
  <si>
    <t>AJERECL02</t>
  </si>
  <si>
    <t>INDUS45634</t>
  </si>
  <si>
    <t>AJERECL05</t>
  </si>
  <si>
    <t>INDUS66849</t>
  </si>
  <si>
    <t>STREXP1379</t>
  </si>
  <si>
    <t>Internal Labor</t>
  </si>
  <si>
    <t>PAY1881019</t>
  </si>
  <si>
    <t>INDUS92613</t>
  </si>
  <si>
    <t>INDUS02077</t>
  </si>
  <si>
    <t>STREXP6885</t>
  </si>
  <si>
    <t>INDUS52492</t>
  </si>
  <si>
    <t>INDUS72799</t>
  </si>
  <si>
    <t>9302007</t>
  </si>
  <si>
    <t>SCBBIL4618</t>
  </si>
  <si>
    <t>INDUS02768</t>
  </si>
  <si>
    <t>INDUS89056</t>
  </si>
  <si>
    <t>INDUS97144</t>
  </si>
  <si>
    <t>INDUS98007</t>
  </si>
  <si>
    <t>INDUS99280</t>
  </si>
  <si>
    <t>SHERMCO INDUSTRIES INC</t>
  </si>
  <si>
    <t>00018794</t>
  </si>
  <si>
    <t>ABB INC</t>
  </si>
  <si>
    <t>00934656</t>
  </si>
  <si>
    <t>Expense Accrual</t>
  </si>
  <si>
    <t>ACC1817324</t>
  </si>
  <si>
    <t>Fleet Vehicle Allocations</t>
  </si>
  <si>
    <t>FLEET17997</t>
  </si>
  <si>
    <t>INDUS15478</t>
  </si>
  <si>
    <t>OVH1812726</t>
  </si>
  <si>
    <t>PAY1812168</t>
  </si>
  <si>
    <t>PAY1817200</t>
  </si>
  <si>
    <t>Overheads on ABD Work Orders</t>
  </si>
  <si>
    <t>OAAABD</t>
  </si>
  <si>
    <t>00018904</t>
  </si>
  <si>
    <t>00018961</t>
  </si>
  <si>
    <t>00018963</t>
  </si>
  <si>
    <t>FLEET33894</t>
  </si>
  <si>
    <t>FLEET33909</t>
  </si>
  <si>
    <t>OVH1832370</t>
  </si>
  <si>
    <t>PAY1826844</t>
  </si>
  <si>
    <t>PAY1831750</t>
  </si>
  <si>
    <t>Reversal</t>
  </si>
  <si>
    <t>RVR1817358</t>
  </si>
  <si>
    <t>00019023</t>
  </si>
  <si>
    <t>SCBBIL5247</t>
  </si>
  <si>
    <t>SCBBIL5275</t>
  </si>
  <si>
    <t>00019129</t>
  </si>
  <si>
    <t>SCBBIL0931</t>
  </si>
  <si>
    <t>ACC1865866</t>
  </si>
  <si>
    <t>PAY1858291</t>
  </si>
  <si>
    <t>PAY1865687</t>
  </si>
  <si>
    <t>00019202</t>
  </si>
  <si>
    <t>WELLS, SHANNON</t>
  </si>
  <si>
    <t>00237646</t>
  </si>
  <si>
    <t>SCBBIL7087</t>
  </si>
  <si>
    <t>SCBBIL7115</t>
  </si>
  <si>
    <t>00238326</t>
  </si>
  <si>
    <t>RVR1865900</t>
  </si>
  <si>
    <t>00019267</t>
  </si>
  <si>
    <t>FORD, PAUL J &amp; COMPANY</t>
  </si>
  <si>
    <t>00240425</t>
  </si>
  <si>
    <t>00019356</t>
  </si>
  <si>
    <t>FLEET15197</t>
  </si>
  <si>
    <t>PAY1914319</t>
  </si>
  <si>
    <t>00019468</t>
  </si>
  <si>
    <t>SCBBIL1724</t>
  </si>
  <si>
    <t>SCBBIL1776</t>
  </si>
  <si>
    <t>00019559</t>
  </si>
  <si>
    <t>SCBBIL8544</t>
  </si>
  <si>
    <t>00243988</t>
  </si>
  <si>
    <t>INDUS47031</t>
  </si>
  <si>
    <t>INTCOM8793</t>
  </si>
  <si>
    <t>00019705</t>
  </si>
  <si>
    <t>STREXP8916</t>
  </si>
  <si>
    <t>AJERECL01</t>
  </si>
  <si>
    <t>ACC1958791</t>
  </si>
  <si>
    <t>INTCOM3354</t>
  </si>
  <si>
    <t>PAY1958098</t>
  </si>
  <si>
    <t>00019872</t>
  </si>
  <si>
    <t>SCBBIL7812</t>
  </si>
  <si>
    <t>PAY1971800</t>
  </si>
  <si>
    <t>RVR1958825</t>
  </si>
  <si>
    <t>00019983</t>
  </si>
  <si>
    <t>Assoc. Business Development where each item is $500 and under</t>
  </si>
  <si>
    <t>Industry Assoc Dues</t>
  </si>
  <si>
    <t>9302000</t>
  </si>
  <si>
    <t>ASSOCIATION OF ENERGY SERVICES</t>
  </si>
  <si>
    <t>00232902</t>
  </si>
  <si>
    <t>ASHLAND ALLIANCE</t>
  </si>
  <si>
    <t>00235893</t>
  </si>
  <si>
    <t>INTCOM5425</t>
  </si>
  <si>
    <t>INTCOM5428</t>
  </si>
  <si>
    <t>INTCOM5449</t>
  </si>
  <si>
    <t>KENTUCKY ASSOCIATION OF</t>
  </si>
  <si>
    <t>00235810</t>
  </si>
  <si>
    <t>Misc General Expenses</t>
  </si>
  <si>
    <t>APAJE0114</t>
  </si>
  <si>
    <t>MITC856656</t>
  </si>
  <si>
    <t>INTCOM1278</t>
  </si>
  <si>
    <t>KENTUCKY CHAMBER OF COMMERCE</t>
  </si>
  <si>
    <t>00237798</t>
  </si>
  <si>
    <t>MITC872849</t>
  </si>
  <si>
    <t>00238511</t>
  </si>
  <si>
    <t>00240578</t>
  </si>
  <si>
    <t>00240662</t>
  </si>
  <si>
    <t>INTCOM8796</t>
  </si>
  <si>
    <t>INTCOM8816</t>
  </si>
  <si>
    <t>00243822</t>
  </si>
  <si>
    <t>MITC949924</t>
  </si>
  <si>
    <t>SOUTHEAST KENTUCKY CHAMBER OF COMMERCE</t>
  </si>
  <si>
    <t>00119405</t>
  </si>
  <si>
    <t>SOUTHEASTERN ELECTRIC EXCHANGE</t>
  </si>
  <si>
    <t>01721471</t>
  </si>
  <si>
    <t>INTCOM3357</t>
  </si>
  <si>
    <t>INTCOM3380</t>
  </si>
  <si>
    <t>MITC964665</t>
  </si>
  <si>
    <t>INTCOM8007</t>
  </si>
  <si>
    <t>INTCOM8010</t>
  </si>
  <si>
    <t>INTCOM8040</t>
  </si>
  <si>
    <t>MITC979270</t>
  </si>
  <si>
    <t>9302458</t>
  </si>
  <si>
    <t>Industry Assoc. Dues where each item is $500 and under</t>
  </si>
  <si>
    <t>NESCO LLC</t>
  </si>
  <si>
    <t>00019134</t>
  </si>
  <si>
    <t>Classification correction to Advertising</t>
  </si>
  <si>
    <t>01687261</t>
  </si>
  <si>
    <t>MITC888682</t>
  </si>
  <si>
    <t>INTCOM1904</t>
  </si>
  <si>
    <t>MITC903056</t>
  </si>
  <si>
    <t>INTCOM2312</t>
  </si>
  <si>
    <t>MITC933510</t>
  </si>
  <si>
    <t>PGA TOURNAMENT CORP INC</t>
  </si>
  <si>
    <t>00243217</t>
  </si>
  <si>
    <t>01714144</t>
  </si>
  <si>
    <t>Miscellaneous items where each item is $500 and under</t>
  </si>
  <si>
    <t>Misc. AEP Service Corporation Billings</t>
  </si>
  <si>
    <t>SCBBIL9223</t>
  </si>
  <si>
    <t>SCBBIL9248</t>
  </si>
  <si>
    <t>SCBBIL5188</t>
  </si>
  <si>
    <t>SCBBIL5213</t>
  </si>
  <si>
    <t>SCBBIL5250</t>
  </si>
  <si>
    <t>SCBBIL0906</t>
  </si>
  <si>
    <t>SCBBIL7090</t>
  </si>
  <si>
    <t>SCBBIL1528</t>
  </si>
  <si>
    <t>SCBBIL1553</t>
  </si>
  <si>
    <t>SCBBIL6368</t>
  </si>
  <si>
    <t>SCBBIL6445</t>
  </si>
  <si>
    <t>SCBBIL8519</t>
  </si>
  <si>
    <t>SCBBIL2994</t>
  </si>
  <si>
    <t>SCBBIL3020</t>
  </si>
  <si>
    <t>SCBBIL7787</t>
  </si>
  <si>
    <t>Misc AEPSC Billing items where each item is $500 and under</t>
  </si>
  <si>
    <t>Overhead Billings to Assoc. Cos.</t>
  </si>
  <si>
    <t>INTCOM5453</t>
  </si>
  <si>
    <t>INTCOM5474</t>
  </si>
  <si>
    <t>INTCOM7464</t>
  </si>
  <si>
    <t>9302004</t>
  </si>
  <si>
    <t>Misc R&amp;D items where each item is $500 and under</t>
  </si>
  <si>
    <t>To Allocate Utility Funding quarterly</t>
  </si>
  <si>
    <t>353_ALLOC</t>
  </si>
  <si>
    <t>To correct misc. banking items</t>
  </si>
  <si>
    <t>BANK_REC</t>
  </si>
  <si>
    <t>9302003</t>
  </si>
  <si>
    <t>DEUTSCHE BANK TRUST CO AMERICAS</t>
  </si>
  <si>
    <t>00231785</t>
  </si>
  <si>
    <t>US BANK NATIONAL ASSOCIATION</t>
  </si>
  <si>
    <t>00235795</t>
  </si>
  <si>
    <t>Grand Total</t>
  </si>
  <si>
    <t>Amount Assigned to Kentucky Jurisdictional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</si>
</sst>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.5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4">
    <xf numFmtId="0" fontId="0" fillId="0" borderId="0"/>
    <xf numFmtId="40" fontId="1" fillId="0" borderId="0" applyFont="0" applyFill="0" applyBorder="0" applyAlignment="0" applyProtection="0"/>
    <xf numFmtId="0" fontId="2" fillId="0" borderId="1">
      <alignment horizontal="center"/>
    </xf>
    <xf numFmtId="0" fontId="1" fillId="0" borderId="0" applyNumberFormat="0" applyFont="0" applyFill="0" applyBorder="0" applyAlignment="0" applyProtection="0">
      <alignment horizontal="left"/>
    </xf>
    <xf numFmtId="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horizontal="left"/>
    </xf>
    <xf numFmtId="40" fontId="1" fillId="0" borderId="0" applyFont="0" applyFill="0" applyBorder="0" applyAlignment="0" applyProtection="0"/>
    <xf numFmtId="0" fontId="1" fillId="0" borderId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" fillId="0" borderId="1">
      <alignment horizontal="center"/>
    </xf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57"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>
      <alignment horizontal="center"/>
    </xf>
    <xf numFmtId="43" fontId="0" fillId="0" borderId="0" xfId="1" applyNumberFormat="1" applyFont="1" applyFill="1"/>
    <xf numFmtId="0" fontId="2" fillId="0" borderId="0" xfId="0" applyFont="1" applyFill="1" applyAlignment="1">
      <alignment horizontal="center"/>
    </xf>
    <xf numFmtId="40" fontId="3" fillId="0" borderId="0" xfId="1" applyFont="1" applyFill="1"/>
    <xf numFmtId="43" fontId="3" fillId="0" borderId="0" xfId="1" applyNumberFormat="1" applyFont="1" applyFill="1"/>
    <xf numFmtId="49" fontId="2" fillId="0" borderId="1" xfId="2" applyNumberFormat="1" applyFill="1" applyAlignment="1">
      <alignment horizontal="center" wrapText="1"/>
    </xf>
    <xf numFmtId="49" fontId="2" fillId="0" borderId="1" xfId="2" applyNumberFormat="1" applyFont="1" applyFill="1" applyAlignment="1">
      <alignment horizontal="center" wrapText="1"/>
    </xf>
    <xf numFmtId="43" fontId="2" fillId="0" borderId="1" xfId="1" applyNumberFormat="1" applyFont="1" applyFill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 wrapText="1"/>
    </xf>
    <xf numFmtId="43" fontId="3" fillId="0" borderId="0" xfId="2" applyNumberFormat="1" applyFont="1" applyFill="1" applyBorder="1" applyAlignment="1">
      <alignment horizontal="center" wrapText="1"/>
    </xf>
    <xf numFmtId="1" fontId="1" fillId="0" borderId="0" xfId="0" applyNumberFormat="1" applyFont="1"/>
    <xf numFmtId="49" fontId="1" fillId="0" borderId="0" xfId="2" applyNumberFormat="1" applyFont="1" applyFill="1" applyBorder="1" applyAlignment="1">
      <alignment horizontal="left" wrapText="1"/>
    </xf>
    <xf numFmtId="43" fontId="1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43" fontId="1" fillId="0" borderId="2" xfId="1" applyNumberFormat="1" applyFont="1" applyFill="1" applyBorder="1" applyAlignment="1">
      <alignment horizontal="center" wrapText="1"/>
    </xf>
    <xf numFmtId="43" fontId="1" fillId="0" borderId="0" xfId="0" applyNumberFormat="1" applyFont="1"/>
    <xf numFmtId="43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40" fontId="0" fillId="0" borderId="0" xfId="1" applyFont="1" applyFill="1"/>
    <xf numFmtId="49" fontId="2" fillId="0" borderId="1" xfId="2" applyNumberFormat="1" applyFill="1" applyAlignment="1">
      <alignment horizontal="right" wrapText="1"/>
    </xf>
    <xf numFmtId="40" fontId="2" fillId="0" borderId="1" xfId="1" applyFont="1" applyFill="1" applyBorder="1" applyAlignment="1">
      <alignment horizontal="center"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2" applyNumberFormat="1" applyFill="1" applyBorder="1" applyAlignment="1">
      <alignment horizontal="center" wrapText="1"/>
    </xf>
    <xf numFmtId="49" fontId="2" fillId="0" borderId="0" xfId="2" applyNumberFormat="1" applyFill="1" applyBorder="1" applyAlignment="1">
      <alignment horizontal="right" wrapText="1"/>
    </xf>
    <xf numFmtId="49" fontId="2" fillId="0" borderId="0" xfId="2" applyNumberFormat="1" applyFont="1" applyFill="1" applyBorder="1" applyAlignment="1">
      <alignment horizontal="center" wrapText="1"/>
    </xf>
    <xf numFmtId="40" fontId="2" fillId="0" borderId="0" xfId="1" applyFont="1" applyFill="1" applyBorder="1" applyAlignment="1">
      <alignment horizontal="center" wrapText="1"/>
    </xf>
    <xf numFmtId="0" fontId="0" fillId="0" borderId="0" xfId="0" applyFill="1" applyBorder="1"/>
    <xf numFmtId="49" fontId="0" fillId="0" borderId="0" xfId="3" applyNumberFormat="1" applyFont="1" applyFill="1" applyBorder="1" applyAlignment="1"/>
    <xf numFmtId="49" fontId="0" fillId="0" borderId="0" xfId="4" applyNumberFormat="1" applyFont="1" applyFill="1" applyBorder="1"/>
    <xf numFmtId="49" fontId="0" fillId="0" borderId="0" xfId="4" applyNumberFormat="1" applyFont="1" applyFill="1" applyBorder="1" applyAlignment="1">
      <alignment horizontal="right"/>
    </xf>
    <xf numFmtId="49" fontId="1" fillId="0" borderId="0" xfId="3" applyNumberFormat="1" applyFont="1" applyFill="1" applyBorder="1" applyAlignment="1"/>
    <xf numFmtId="40" fontId="0" fillId="0" borderId="0" xfId="1" applyFont="1" applyFill="1" applyBorder="1"/>
    <xf numFmtId="0" fontId="1" fillId="0" borderId="0" xfId="0" applyFont="1" applyFill="1"/>
    <xf numFmtId="49" fontId="0" fillId="0" borderId="0" xfId="3" applyNumberFormat="1" applyFont="1" applyFill="1" applyAlignment="1"/>
    <xf numFmtId="49" fontId="0" fillId="0" borderId="0" xfId="4" applyNumberFormat="1" applyFont="1" applyFill="1"/>
    <xf numFmtId="49" fontId="0" fillId="0" borderId="0" xfId="4" applyNumberFormat="1" applyFont="1" applyFill="1" applyAlignment="1">
      <alignment horizontal="right"/>
    </xf>
    <xf numFmtId="49" fontId="1" fillId="0" borderId="0" xfId="3" applyNumberFormat="1" applyFont="1" applyFill="1" applyAlignment="1"/>
    <xf numFmtId="49" fontId="0" fillId="0" borderId="0" xfId="5" applyNumberFormat="1" applyFont="1" applyFill="1" applyAlignment="1"/>
    <xf numFmtId="40" fontId="0" fillId="0" borderId="0" xfId="6" applyFont="1" applyFill="1"/>
    <xf numFmtId="49" fontId="1" fillId="0" borderId="0" xfId="5" applyNumberFormat="1" applyFont="1" applyFill="1" applyAlignment="1"/>
    <xf numFmtId="0" fontId="2" fillId="0" borderId="0" xfId="0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0" fontId="2" fillId="0" borderId="3" xfId="0" applyFont="1" applyFill="1" applyBorder="1"/>
    <xf numFmtId="40" fontId="2" fillId="0" borderId="0" xfId="1" applyFont="1" applyFill="1"/>
    <xf numFmtId="0" fontId="2" fillId="0" borderId="0" xfId="0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40" fontId="1" fillId="0" borderId="0" xfId="1" applyFont="1" applyFill="1"/>
    <xf numFmtId="49" fontId="2" fillId="0" borderId="0" xfId="3" applyNumberFormat="1" applyFont="1" applyFill="1" applyAlignment="1"/>
    <xf numFmtId="40" fontId="0" fillId="0" borderId="0" xfId="0" applyNumberFormat="1"/>
    <xf numFmtId="40" fontId="2" fillId="0" borderId="3" xfId="1" applyFont="1" applyFill="1" applyBorder="1"/>
  </cellXfs>
  <cellStyles count="14">
    <cellStyle name="Comma" xfId="1" builtinId="3"/>
    <cellStyle name="Comma 2" xfId="6"/>
    <cellStyle name="Normal" xfId="0" builtinId="0"/>
    <cellStyle name="Normal 2" xfId="7"/>
    <cellStyle name="PSChar" xfId="3"/>
    <cellStyle name="PSChar 2" xfId="5"/>
    <cellStyle name="PSDate" xfId="8"/>
    <cellStyle name="PSDate 2" xfId="9"/>
    <cellStyle name="PSDec" xfId="10"/>
    <cellStyle name="PSHeading" xfId="2"/>
    <cellStyle name="PSHeading 2" xfId="11"/>
    <cellStyle name="PSInt" xfId="4"/>
    <cellStyle name="PSInt 2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Normal="100" workbookViewId="0">
      <selection activeCell="F11" sqref="F11"/>
    </sheetView>
  </sheetViews>
  <sheetFormatPr defaultRowHeight="12.75" x14ac:dyDescent="0.2"/>
  <cols>
    <col min="2" max="2" width="42.7109375" bestFit="1" customWidth="1"/>
    <col min="3" max="3" width="11.42578125" style="20" bestFit="1" customWidth="1"/>
  </cols>
  <sheetData>
    <row r="1" spans="1:3" s="1" customFormat="1" x14ac:dyDescent="0.2">
      <c r="B1" s="2" t="s">
        <v>0</v>
      </c>
      <c r="C1" s="3"/>
    </row>
    <row r="2" spans="1:3" s="1" customFormat="1" x14ac:dyDescent="0.2">
      <c r="B2" s="4" t="s">
        <v>1</v>
      </c>
      <c r="C2" s="3"/>
    </row>
    <row r="3" spans="1:3" s="1" customFormat="1" x14ac:dyDescent="0.2">
      <c r="B3" s="4" t="s">
        <v>2</v>
      </c>
      <c r="C3" s="3"/>
    </row>
    <row r="4" spans="1:3" s="1" customFormat="1" ht="12.6" customHeight="1" x14ac:dyDescent="0.2">
      <c r="B4" s="4" t="s">
        <v>3</v>
      </c>
      <c r="C4" s="3"/>
    </row>
    <row r="5" spans="1:3" s="5" customFormat="1" ht="9" x14ac:dyDescent="0.15">
      <c r="C5" s="6"/>
    </row>
    <row r="6" spans="1:3" s="1" customFormat="1" ht="25.9" customHeight="1" thickBot="1" x14ac:dyDescent="0.25">
      <c r="A6" s="7" t="s">
        <v>4</v>
      </c>
      <c r="B6" s="8" t="s">
        <v>5</v>
      </c>
      <c r="C6" s="9" t="s">
        <v>6</v>
      </c>
    </row>
    <row r="7" spans="1:3" s="10" customFormat="1" ht="9" x14ac:dyDescent="0.15">
      <c r="B7" s="10" t="s">
        <v>7</v>
      </c>
      <c r="C7" s="11" t="s">
        <v>8</v>
      </c>
    </row>
    <row r="8" spans="1:3" s="15" customFormat="1" x14ac:dyDescent="0.2">
      <c r="A8" s="12">
        <v>1</v>
      </c>
      <c r="B8" s="13" t="s">
        <v>9</v>
      </c>
      <c r="C8" s="14">
        <v>86978.78</v>
      </c>
    </row>
    <row r="9" spans="1:3" s="17" customFormat="1" x14ac:dyDescent="0.2">
      <c r="A9" s="12">
        <v>2</v>
      </c>
      <c r="B9" s="16" t="s">
        <v>10</v>
      </c>
      <c r="C9" s="14">
        <v>178056.46</v>
      </c>
    </row>
    <row r="10" spans="1:3" s="17" customFormat="1" x14ac:dyDescent="0.2">
      <c r="A10" s="12">
        <v>3</v>
      </c>
      <c r="B10" s="16" t="s">
        <v>11</v>
      </c>
      <c r="C10" s="14">
        <v>142259.73000000001</v>
      </c>
    </row>
    <row r="11" spans="1:3" s="17" customFormat="1" x14ac:dyDescent="0.2">
      <c r="A11" s="12">
        <v>4</v>
      </c>
      <c r="B11" s="16" t="s">
        <v>12</v>
      </c>
      <c r="C11" s="14">
        <v>28609.75</v>
      </c>
    </row>
    <row r="12" spans="1:3" s="17" customFormat="1" x14ac:dyDescent="0.2">
      <c r="A12" s="12">
        <v>5</v>
      </c>
      <c r="B12" s="16" t="s">
        <v>13</v>
      </c>
      <c r="C12" s="14">
        <v>157872.82999999999</v>
      </c>
    </row>
    <row r="13" spans="1:3" s="17" customFormat="1" x14ac:dyDescent="0.2">
      <c r="A13" s="12">
        <v>6</v>
      </c>
      <c r="B13" s="16" t="s">
        <v>14</v>
      </c>
      <c r="C13" s="14">
        <v>-77842.8</v>
      </c>
    </row>
    <row r="14" spans="1:3" s="17" customFormat="1" x14ac:dyDescent="0.2">
      <c r="A14" s="12">
        <v>7</v>
      </c>
      <c r="B14" s="16" t="s">
        <v>15</v>
      </c>
      <c r="C14" s="14">
        <v>4678.99</v>
      </c>
    </row>
    <row r="15" spans="1:3" s="17" customFormat="1" x14ac:dyDescent="0.2">
      <c r="A15" s="12">
        <v>8</v>
      </c>
      <c r="B15" s="16" t="s">
        <v>16</v>
      </c>
      <c r="C15" s="14">
        <v>38215.550000000003</v>
      </c>
    </row>
    <row r="16" spans="1:3" s="17" customFormat="1" ht="22.15" customHeight="1" thickBot="1" x14ac:dyDescent="0.25">
      <c r="A16" s="12">
        <v>9</v>
      </c>
      <c r="B16" s="16" t="s">
        <v>17</v>
      </c>
      <c r="C16" s="18">
        <f>SUM(C8:C15)</f>
        <v>558829.28999999992</v>
      </c>
    </row>
    <row r="17" spans="1:3" s="17" customFormat="1" ht="21.6" customHeight="1" x14ac:dyDescent="0.2">
      <c r="A17" s="12">
        <v>10</v>
      </c>
      <c r="B17" s="16" t="s">
        <v>297</v>
      </c>
      <c r="C17" s="14">
        <f>C16*0.99</f>
        <v>553240.99709999992</v>
      </c>
    </row>
    <row r="18" spans="1:3" s="17" customFormat="1" x14ac:dyDescent="0.2">
      <c r="B18" s="16"/>
      <c r="C18" s="14"/>
    </row>
    <row r="19" spans="1:3" s="17" customFormat="1" x14ac:dyDescent="0.2">
      <c r="B19" s="16"/>
      <c r="C19" s="14"/>
    </row>
    <row r="20" spans="1:3" s="17" customFormat="1" x14ac:dyDescent="0.2">
      <c r="B20" s="16"/>
      <c r="C20" s="14"/>
    </row>
    <row r="21" spans="1:3" s="17" customFormat="1" x14ac:dyDescent="0.2">
      <c r="B21" s="16"/>
      <c r="C21" s="14"/>
    </row>
    <row r="22" spans="1:3" s="17" customFormat="1" x14ac:dyDescent="0.2">
      <c r="B22" s="16"/>
      <c r="C22" s="14"/>
    </row>
    <row r="23" spans="1:3" s="17" customFormat="1" x14ac:dyDescent="0.2">
      <c r="B23" s="16"/>
      <c r="C23" s="14"/>
    </row>
    <row r="24" spans="1:3" s="17" customFormat="1" x14ac:dyDescent="0.2">
      <c r="B24" s="16"/>
      <c r="C24" s="14"/>
    </row>
    <row r="25" spans="1:3" s="17" customFormat="1" x14ac:dyDescent="0.2">
      <c r="B25" s="16"/>
      <c r="C25" s="14"/>
    </row>
    <row r="26" spans="1:3" s="17" customFormat="1" x14ac:dyDescent="0.2">
      <c r="B26" s="16"/>
      <c r="C26" s="14"/>
    </row>
    <row r="27" spans="1:3" s="17" customFormat="1" x14ac:dyDescent="0.2">
      <c r="B27" s="16"/>
      <c r="C27" s="14"/>
    </row>
    <row r="28" spans="1:3" s="17" customFormat="1" x14ac:dyDescent="0.2">
      <c r="B28" s="16"/>
      <c r="C28" s="14"/>
    </row>
    <row r="29" spans="1:3" s="17" customFormat="1" x14ac:dyDescent="0.2">
      <c r="B29" s="16"/>
      <c r="C29" s="14"/>
    </row>
    <row r="30" spans="1:3" s="17" customFormat="1" x14ac:dyDescent="0.2">
      <c r="B30" s="16"/>
      <c r="C30" s="19"/>
    </row>
    <row r="31" spans="1:3" s="17" customFormat="1" x14ac:dyDescent="0.2">
      <c r="B31" s="16"/>
      <c r="C31" s="19"/>
    </row>
    <row r="32" spans="1:3" s="17" customFormat="1" x14ac:dyDescent="0.2">
      <c r="B32" s="16"/>
      <c r="C32" s="19"/>
    </row>
    <row r="33" spans="3:3" s="17" customFormat="1" x14ac:dyDescent="0.2">
      <c r="C33" s="19"/>
    </row>
    <row r="34" spans="3:3" s="17" customFormat="1" x14ac:dyDescent="0.2">
      <c r="C34" s="19"/>
    </row>
    <row r="35" spans="3:3" s="17" customFormat="1" x14ac:dyDescent="0.2">
      <c r="C35" s="19"/>
    </row>
  </sheetData>
  <pageMargins left="0.7" right="0.7" top="0.75" bottom="0.75" header="0.3" footer="0.3"/>
  <pageSetup orientation="portrait" r:id="rId1"/>
  <headerFooter>
    <oddHeader>&amp;RKPSC Case No. 2014-00396
Commission Staff's First Set of Data Request
Order Dated November 24, 2014
Item No.30
Attachment 2       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2"/>
  <sheetViews>
    <sheetView workbookViewId="0">
      <pane ySplit="6" topLeftCell="A79" activePane="bottomLeft" state="frozen"/>
      <selection pane="bottomLeft"/>
    </sheetView>
  </sheetViews>
  <sheetFormatPr defaultColWidth="8.85546875" defaultRowHeight="12.75" x14ac:dyDescent="0.2"/>
  <cols>
    <col min="1" max="1" width="11.28515625" style="1" customWidth="1"/>
    <col min="2" max="2" width="8.5703125" style="21" bestFit="1" customWidth="1"/>
    <col min="3" max="3" width="5.42578125" style="21" bestFit="1" customWidth="1"/>
    <col min="4" max="4" width="3.85546875" style="22" bestFit="1" customWidth="1"/>
    <col min="5" max="5" width="46" style="21" bestFit="1" customWidth="1"/>
    <col min="6" max="6" width="13.7109375" style="21" bestFit="1" customWidth="1"/>
    <col min="7" max="7" width="10.7109375" style="23" bestFit="1" customWidth="1"/>
    <col min="8" max="8" width="11.85546875" style="1" bestFit="1" customWidth="1"/>
    <col min="9" max="22" width="28.28515625" style="1" customWidth="1"/>
    <col min="23" max="16384" width="8.85546875" style="1"/>
  </cols>
  <sheetData>
    <row r="1" spans="1:8" x14ac:dyDescent="0.2">
      <c r="E1" s="2" t="s">
        <v>0</v>
      </c>
    </row>
    <row r="2" spans="1:8" x14ac:dyDescent="0.2">
      <c r="B2" s="1"/>
      <c r="C2" s="1"/>
      <c r="D2" s="1"/>
      <c r="E2" s="4" t="s">
        <v>1</v>
      </c>
      <c r="F2" s="1"/>
    </row>
    <row r="3" spans="1:8" x14ac:dyDescent="0.2">
      <c r="B3" s="1"/>
      <c r="C3" s="1"/>
      <c r="D3" s="1"/>
      <c r="E3" s="4" t="s">
        <v>2</v>
      </c>
      <c r="F3" s="1"/>
    </row>
    <row r="4" spans="1:8" ht="12.6" customHeight="1" x14ac:dyDescent="0.2">
      <c r="B4" s="1"/>
      <c r="C4" s="1"/>
      <c r="D4" s="1"/>
      <c r="E4" s="4" t="s">
        <v>3</v>
      </c>
      <c r="F4" s="1"/>
    </row>
    <row r="5" spans="1:8" s="5" customFormat="1" ht="9" x14ac:dyDescent="0.15"/>
    <row r="6" spans="1:8" ht="25.9" customHeight="1" thickBot="1" x14ac:dyDescent="0.25">
      <c r="A6" s="7" t="s">
        <v>5</v>
      </c>
      <c r="B6" s="7" t="s">
        <v>18</v>
      </c>
      <c r="C6" s="7" t="s">
        <v>19</v>
      </c>
      <c r="D6" s="24" t="s">
        <v>20</v>
      </c>
      <c r="E6" s="8" t="s">
        <v>21</v>
      </c>
      <c r="F6" s="8" t="s">
        <v>22</v>
      </c>
      <c r="G6" s="25" t="s">
        <v>6</v>
      </c>
      <c r="H6" s="25" t="s">
        <v>23</v>
      </c>
    </row>
    <row r="7" spans="1:8" s="10" customFormat="1" ht="9" x14ac:dyDescent="0.15">
      <c r="A7" s="10" t="s">
        <v>7</v>
      </c>
      <c r="B7" s="10" t="s">
        <v>8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</row>
    <row r="8" spans="1:8" s="31" customFormat="1" ht="25.5" x14ac:dyDescent="0.2">
      <c r="A8" s="26" t="s">
        <v>9</v>
      </c>
      <c r="B8" s="27"/>
      <c r="C8" s="27"/>
      <c r="D8" s="28"/>
      <c r="E8" s="29"/>
      <c r="F8" s="29"/>
      <c r="G8" s="30"/>
      <c r="H8" s="29"/>
    </row>
    <row r="9" spans="1:8" s="31" customFormat="1" x14ac:dyDescent="0.2">
      <c r="A9" s="15"/>
      <c r="B9" s="32" t="s">
        <v>30</v>
      </c>
      <c r="C9" s="33">
        <v>2013</v>
      </c>
      <c r="D9" s="34">
        <v>11</v>
      </c>
      <c r="E9" s="35" t="s">
        <v>31</v>
      </c>
      <c r="F9" s="32" t="s">
        <v>32</v>
      </c>
      <c r="G9" s="36">
        <v>-2609.1999999999998</v>
      </c>
      <c r="H9" s="15"/>
    </row>
    <row r="10" spans="1:8" x14ac:dyDescent="0.2">
      <c r="A10" s="37"/>
      <c r="B10" s="38" t="s">
        <v>30</v>
      </c>
      <c r="C10" s="39">
        <v>2013</v>
      </c>
      <c r="D10" s="40">
        <v>11</v>
      </c>
      <c r="E10" s="41" t="s">
        <v>31</v>
      </c>
      <c r="F10" s="38" t="s">
        <v>33</v>
      </c>
      <c r="G10" s="23">
        <v>1268.3399999999999</v>
      </c>
      <c r="H10" s="37"/>
    </row>
    <row r="11" spans="1:8" x14ac:dyDescent="0.2">
      <c r="A11" s="37"/>
      <c r="B11" s="38" t="s">
        <v>30</v>
      </c>
      <c r="C11" s="39">
        <v>2013</v>
      </c>
      <c r="D11" s="40">
        <v>11</v>
      </c>
      <c r="E11" s="41" t="s">
        <v>31</v>
      </c>
      <c r="F11" s="38" t="s">
        <v>34</v>
      </c>
      <c r="G11" s="23">
        <v>1340.86</v>
      </c>
      <c r="H11" s="37"/>
    </row>
    <row r="12" spans="1:8" x14ac:dyDescent="0.2">
      <c r="A12" s="37"/>
      <c r="B12" s="38" t="s">
        <v>30</v>
      </c>
      <c r="C12" s="39">
        <v>2013</v>
      </c>
      <c r="D12" s="40">
        <v>11</v>
      </c>
      <c r="E12" s="42" t="s">
        <v>35</v>
      </c>
      <c r="F12" s="42" t="s">
        <v>36</v>
      </c>
      <c r="G12" s="43">
        <v>3250</v>
      </c>
      <c r="H12" s="37"/>
    </row>
    <row r="13" spans="1:8" x14ac:dyDescent="0.2">
      <c r="A13" s="37"/>
      <c r="B13" s="38" t="s">
        <v>30</v>
      </c>
      <c r="C13" s="39">
        <v>2013</v>
      </c>
      <c r="D13" s="40">
        <v>11</v>
      </c>
      <c r="E13" s="42" t="s">
        <v>35</v>
      </c>
      <c r="F13" s="42" t="s">
        <v>37</v>
      </c>
      <c r="G13" s="43">
        <v>1500</v>
      </c>
      <c r="H13" s="37"/>
    </row>
    <row r="14" spans="1:8" x14ac:dyDescent="0.2">
      <c r="A14" s="37"/>
      <c r="B14" s="38" t="s">
        <v>30</v>
      </c>
      <c r="C14" s="39">
        <v>2014</v>
      </c>
      <c r="D14" s="40">
        <v>2</v>
      </c>
      <c r="E14" s="42" t="s">
        <v>38</v>
      </c>
      <c r="F14" s="42" t="s">
        <v>39</v>
      </c>
      <c r="G14" s="23">
        <v>1000</v>
      </c>
      <c r="H14" s="37"/>
    </row>
    <row r="15" spans="1:8" x14ac:dyDescent="0.2">
      <c r="A15" s="37"/>
      <c r="B15" s="38" t="s">
        <v>30</v>
      </c>
      <c r="C15" s="39">
        <v>2014</v>
      </c>
      <c r="D15" s="40">
        <v>2</v>
      </c>
      <c r="E15" s="41" t="s">
        <v>31</v>
      </c>
      <c r="F15" s="38" t="s">
        <v>40</v>
      </c>
      <c r="G15" s="23">
        <v>-701.67</v>
      </c>
      <c r="H15" s="37"/>
    </row>
    <row r="16" spans="1:8" x14ac:dyDescent="0.2">
      <c r="A16" s="37"/>
      <c r="B16" s="38" t="s">
        <v>30</v>
      </c>
      <c r="C16" s="39">
        <v>2014</v>
      </c>
      <c r="D16" s="40">
        <v>2</v>
      </c>
      <c r="E16" s="41" t="s">
        <v>31</v>
      </c>
      <c r="F16" s="38" t="s">
        <v>41</v>
      </c>
      <c r="G16" s="23">
        <v>514.38</v>
      </c>
      <c r="H16" s="37"/>
    </row>
    <row r="17" spans="1:8" x14ac:dyDescent="0.2">
      <c r="A17" s="37"/>
      <c r="B17" s="38" t="s">
        <v>42</v>
      </c>
      <c r="C17" s="39">
        <v>2013</v>
      </c>
      <c r="D17" s="40">
        <v>11</v>
      </c>
      <c r="E17" s="41" t="s">
        <v>31</v>
      </c>
      <c r="F17" s="38" t="s">
        <v>32</v>
      </c>
      <c r="G17" s="23">
        <v>-628.64</v>
      </c>
      <c r="H17" s="37"/>
    </row>
    <row r="18" spans="1:8" x14ac:dyDescent="0.2">
      <c r="A18" s="37"/>
      <c r="B18" s="38" t="s">
        <v>42</v>
      </c>
      <c r="C18" s="39">
        <v>2014</v>
      </c>
      <c r="D18" s="40">
        <v>3</v>
      </c>
      <c r="E18" s="41" t="s">
        <v>31</v>
      </c>
      <c r="F18" s="38" t="s">
        <v>43</v>
      </c>
      <c r="G18" s="23">
        <v>-912.15</v>
      </c>
      <c r="H18" s="37"/>
    </row>
    <row r="19" spans="1:8" x14ac:dyDescent="0.2">
      <c r="A19" s="37"/>
      <c r="B19" s="38" t="s">
        <v>42</v>
      </c>
      <c r="C19" s="39">
        <v>2014</v>
      </c>
      <c r="D19" s="40">
        <v>3</v>
      </c>
      <c r="E19" s="41" t="s">
        <v>31</v>
      </c>
      <c r="F19" s="38" t="s">
        <v>44</v>
      </c>
      <c r="G19" s="23">
        <v>668.7</v>
      </c>
      <c r="H19" s="37"/>
    </row>
    <row r="20" spans="1:8" x14ac:dyDescent="0.2">
      <c r="A20" s="37"/>
      <c r="B20" s="38" t="s">
        <v>42</v>
      </c>
      <c r="C20" s="39">
        <v>2014</v>
      </c>
      <c r="D20" s="40">
        <v>3</v>
      </c>
      <c r="E20" s="42" t="s">
        <v>45</v>
      </c>
      <c r="F20" s="42" t="s">
        <v>46</v>
      </c>
      <c r="G20" s="23">
        <v>1000</v>
      </c>
      <c r="H20" s="37"/>
    </row>
    <row r="21" spans="1:8" x14ac:dyDescent="0.2">
      <c r="A21" s="37"/>
      <c r="B21" s="38" t="s">
        <v>42</v>
      </c>
      <c r="C21" s="39">
        <v>2014</v>
      </c>
      <c r="D21" s="40">
        <v>4</v>
      </c>
      <c r="E21" s="41" t="s">
        <v>31</v>
      </c>
      <c r="F21" s="38" t="s">
        <v>47</v>
      </c>
      <c r="G21" s="23">
        <v>-726.29</v>
      </c>
      <c r="H21" s="37"/>
    </row>
    <row r="22" spans="1:8" x14ac:dyDescent="0.2">
      <c r="A22" s="37"/>
      <c r="B22" s="38" t="s">
        <v>42</v>
      </c>
      <c r="C22" s="39">
        <v>2014</v>
      </c>
      <c r="D22" s="40">
        <v>4</v>
      </c>
      <c r="E22" s="41" t="s">
        <v>31</v>
      </c>
      <c r="F22" s="38" t="s">
        <v>48</v>
      </c>
      <c r="G22" s="23">
        <v>525.17999999999995</v>
      </c>
      <c r="H22" s="37"/>
    </row>
    <row r="23" spans="1:8" x14ac:dyDescent="0.2">
      <c r="A23" s="37"/>
      <c r="B23" s="38" t="s">
        <v>42</v>
      </c>
      <c r="C23" s="39">
        <v>2014</v>
      </c>
      <c r="D23" s="40">
        <v>4</v>
      </c>
      <c r="E23" s="42" t="s">
        <v>35</v>
      </c>
      <c r="F23" s="42" t="s">
        <v>49</v>
      </c>
      <c r="G23" s="23">
        <v>1000</v>
      </c>
      <c r="H23" s="37"/>
    </row>
    <row r="24" spans="1:8" x14ac:dyDescent="0.2">
      <c r="A24" s="37"/>
      <c r="B24" s="38" t="s">
        <v>42</v>
      </c>
      <c r="C24" s="39">
        <v>2014</v>
      </c>
      <c r="D24" s="40">
        <v>5</v>
      </c>
      <c r="E24" s="41" t="s">
        <v>31</v>
      </c>
      <c r="F24" s="38" t="s">
        <v>50</v>
      </c>
      <c r="G24" s="23">
        <v>-5163</v>
      </c>
      <c r="H24" s="37"/>
    </row>
    <row r="25" spans="1:8" x14ac:dyDescent="0.2">
      <c r="A25" s="37"/>
      <c r="B25" s="38" t="s">
        <v>42</v>
      </c>
      <c r="C25" s="39">
        <v>2014</v>
      </c>
      <c r="D25" s="40">
        <v>5</v>
      </c>
      <c r="E25" s="41" t="s">
        <v>31</v>
      </c>
      <c r="F25" s="38" t="s">
        <v>51</v>
      </c>
      <c r="G25" s="23">
        <v>3733.31</v>
      </c>
      <c r="H25" s="37"/>
    </row>
    <row r="26" spans="1:8" x14ac:dyDescent="0.2">
      <c r="A26" s="37"/>
      <c r="B26" s="38" t="s">
        <v>42</v>
      </c>
      <c r="C26" s="39">
        <v>2014</v>
      </c>
      <c r="D26" s="40">
        <v>5</v>
      </c>
      <c r="E26" s="41" t="s">
        <v>31</v>
      </c>
      <c r="F26" s="38" t="s">
        <v>52</v>
      </c>
      <c r="G26" s="23">
        <v>1429.68</v>
      </c>
      <c r="H26" s="37"/>
    </row>
    <row r="27" spans="1:8" x14ac:dyDescent="0.2">
      <c r="A27" s="37"/>
      <c r="B27" s="38" t="s">
        <v>42</v>
      </c>
      <c r="C27" s="39">
        <v>2014</v>
      </c>
      <c r="D27" s="40">
        <v>5</v>
      </c>
      <c r="E27" s="42" t="s">
        <v>53</v>
      </c>
      <c r="F27" s="42" t="s">
        <v>54</v>
      </c>
      <c r="G27" s="43">
        <v>7464.14</v>
      </c>
      <c r="H27" s="37"/>
    </row>
    <row r="28" spans="1:8" x14ac:dyDescent="0.2">
      <c r="A28" s="37"/>
      <c r="B28" s="38" t="s">
        <v>42</v>
      </c>
      <c r="C28" s="39">
        <v>2014</v>
      </c>
      <c r="D28" s="40">
        <v>5</v>
      </c>
      <c r="E28" s="41" t="s">
        <v>55</v>
      </c>
      <c r="F28" s="38" t="s">
        <v>56</v>
      </c>
      <c r="G28" s="23">
        <v>-1103.94</v>
      </c>
      <c r="H28" s="37"/>
    </row>
    <row r="29" spans="1:8" x14ac:dyDescent="0.2">
      <c r="A29" s="37"/>
      <c r="B29" s="38" t="s">
        <v>42</v>
      </c>
      <c r="C29" s="39">
        <v>2014</v>
      </c>
      <c r="D29" s="40">
        <v>8</v>
      </c>
      <c r="E29" s="42" t="s">
        <v>57</v>
      </c>
      <c r="F29" s="42" t="s">
        <v>58</v>
      </c>
      <c r="G29" s="23">
        <v>500</v>
      </c>
      <c r="H29" s="37"/>
    </row>
    <row r="30" spans="1:8" x14ac:dyDescent="0.2">
      <c r="A30" s="37"/>
      <c r="B30" s="38" t="s">
        <v>59</v>
      </c>
      <c r="C30" s="39">
        <v>2014</v>
      </c>
      <c r="D30" s="40">
        <v>5</v>
      </c>
      <c r="E30" s="41" t="s">
        <v>31</v>
      </c>
      <c r="F30" s="38" t="s">
        <v>50</v>
      </c>
      <c r="G30" s="23">
        <v>-2754.28</v>
      </c>
      <c r="H30" s="37"/>
    </row>
    <row r="31" spans="1:8" x14ac:dyDescent="0.2">
      <c r="A31" s="37"/>
      <c r="B31" s="38" t="s">
        <v>59</v>
      </c>
      <c r="C31" s="39">
        <v>2014</v>
      </c>
      <c r="D31" s="40">
        <v>5</v>
      </c>
      <c r="E31" s="41" t="s">
        <v>31</v>
      </c>
      <c r="F31" s="38" t="s">
        <v>51</v>
      </c>
      <c r="G31" s="23">
        <v>1991.6</v>
      </c>
      <c r="H31" s="37"/>
    </row>
    <row r="32" spans="1:8" x14ac:dyDescent="0.2">
      <c r="A32" s="37"/>
      <c r="B32" s="38" t="s">
        <v>59</v>
      </c>
      <c r="C32" s="39">
        <v>2014</v>
      </c>
      <c r="D32" s="40">
        <v>5</v>
      </c>
      <c r="E32" s="41" t="s">
        <v>31</v>
      </c>
      <c r="F32" s="38" t="s">
        <v>52</v>
      </c>
      <c r="G32" s="23">
        <v>762.7</v>
      </c>
      <c r="H32" s="37"/>
    </row>
    <row r="33" spans="1:8" x14ac:dyDescent="0.2">
      <c r="A33" s="37"/>
      <c r="B33" s="38" t="s">
        <v>59</v>
      </c>
      <c r="C33" s="39">
        <v>2014</v>
      </c>
      <c r="D33" s="40">
        <v>5</v>
      </c>
      <c r="E33" s="42" t="s">
        <v>60</v>
      </c>
      <c r="F33" s="42" t="s">
        <v>61</v>
      </c>
      <c r="G33" s="43">
        <v>822</v>
      </c>
      <c r="H33" s="37"/>
    </row>
    <row r="34" spans="1:8" x14ac:dyDescent="0.2">
      <c r="A34" s="37"/>
      <c r="B34" s="38" t="s">
        <v>59</v>
      </c>
      <c r="C34" s="39">
        <v>2014</v>
      </c>
      <c r="D34" s="40">
        <v>5</v>
      </c>
      <c r="E34" s="41" t="s">
        <v>55</v>
      </c>
      <c r="F34" s="38" t="s">
        <v>56</v>
      </c>
      <c r="G34" s="23">
        <v>-589.82000000000005</v>
      </c>
      <c r="H34" s="37"/>
    </row>
    <row r="35" spans="1:8" x14ac:dyDescent="0.2">
      <c r="A35" s="37"/>
      <c r="B35" s="38" t="s">
        <v>59</v>
      </c>
      <c r="C35" s="39">
        <v>2014</v>
      </c>
      <c r="D35" s="40">
        <v>5</v>
      </c>
      <c r="E35" s="42" t="s">
        <v>62</v>
      </c>
      <c r="F35" s="42" t="s">
        <v>63</v>
      </c>
      <c r="G35" s="43">
        <v>1024.68</v>
      </c>
      <c r="H35" s="37"/>
    </row>
    <row r="36" spans="1:8" x14ac:dyDescent="0.2">
      <c r="A36" s="37"/>
      <c r="B36" s="38" t="s">
        <v>59</v>
      </c>
      <c r="C36" s="39">
        <v>2014</v>
      </c>
      <c r="D36" s="40">
        <v>5</v>
      </c>
      <c r="E36" s="42" t="s">
        <v>64</v>
      </c>
      <c r="F36" s="42" t="s">
        <v>65</v>
      </c>
      <c r="G36" s="43">
        <v>960</v>
      </c>
      <c r="H36" s="37"/>
    </row>
    <row r="37" spans="1:8" x14ac:dyDescent="0.2">
      <c r="A37" s="37"/>
      <c r="B37" s="38" t="s">
        <v>59</v>
      </c>
      <c r="C37" s="39">
        <v>2014</v>
      </c>
      <c r="D37" s="40">
        <v>5</v>
      </c>
      <c r="E37" s="42" t="s">
        <v>66</v>
      </c>
      <c r="F37" s="42" t="s">
        <v>67</v>
      </c>
      <c r="G37" s="43">
        <v>960</v>
      </c>
      <c r="H37" s="37"/>
    </row>
    <row r="38" spans="1:8" x14ac:dyDescent="0.2">
      <c r="A38" s="37"/>
      <c r="B38" s="38" t="s">
        <v>59</v>
      </c>
      <c r="C38" s="39">
        <v>2014</v>
      </c>
      <c r="D38" s="40">
        <v>6</v>
      </c>
      <c r="E38" s="41" t="s">
        <v>31</v>
      </c>
      <c r="F38" s="38" t="s">
        <v>68</v>
      </c>
      <c r="G38" s="23">
        <v>-817.25</v>
      </c>
      <c r="H38" s="37"/>
    </row>
    <row r="39" spans="1:8" x14ac:dyDescent="0.2">
      <c r="A39" s="37"/>
      <c r="B39" s="38" t="s">
        <v>59</v>
      </c>
      <c r="C39" s="39">
        <v>2014</v>
      </c>
      <c r="D39" s="40">
        <v>6</v>
      </c>
      <c r="E39" s="41" t="s">
        <v>31</v>
      </c>
      <c r="F39" s="38" t="s">
        <v>69</v>
      </c>
      <c r="G39" s="23">
        <v>590.92999999999995</v>
      </c>
      <c r="H39" s="37"/>
    </row>
    <row r="40" spans="1:8" x14ac:dyDescent="0.2">
      <c r="A40" s="37"/>
      <c r="B40" s="38" t="s">
        <v>59</v>
      </c>
      <c r="C40" s="39">
        <v>2014</v>
      </c>
      <c r="D40" s="40">
        <v>6</v>
      </c>
      <c r="E40" s="42" t="s">
        <v>64</v>
      </c>
      <c r="F40" s="42" t="s">
        <v>70</v>
      </c>
      <c r="G40" s="43">
        <v>560</v>
      </c>
      <c r="H40" s="37"/>
    </row>
    <row r="41" spans="1:8" x14ac:dyDescent="0.2">
      <c r="A41" s="37"/>
      <c r="B41" s="38" t="s">
        <v>59</v>
      </c>
      <c r="C41" s="39">
        <v>2014</v>
      </c>
      <c r="D41" s="40">
        <v>6</v>
      </c>
      <c r="E41" s="42" t="s">
        <v>66</v>
      </c>
      <c r="F41" s="42" t="s">
        <v>71</v>
      </c>
      <c r="G41" s="43">
        <v>560</v>
      </c>
      <c r="H41" s="37"/>
    </row>
    <row r="42" spans="1:8" x14ac:dyDescent="0.2">
      <c r="A42" s="37"/>
      <c r="B42" s="38" t="s">
        <v>72</v>
      </c>
      <c r="C42" s="39">
        <v>2013</v>
      </c>
      <c r="D42" s="40">
        <v>12</v>
      </c>
      <c r="E42" s="41" t="s">
        <v>31</v>
      </c>
      <c r="F42" s="38" t="s">
        <v>73</v>
      </c>
      <c r="G42" s="23">
        <v>-1436.46</v>
      </c>
      <c r="H42" s="37"/>
    </row>
    <row r="43" spans="1:8" x14ac:dyDescent="0.2">
      <c r="A43" s="37"/>
      <c r="B43" s="38" t="s">
        <v>72</v>
      </c>
      <c r="C43" s="39">
        <v>2013</v>
      </c>
      <c r="D43" s="40">
        <v>12</v>
      </c>
      <c r="E43" s="41" t="s">
        <v>31</v>
      </c>
      <c r="F43" s="38" t="s">
        <v>74</v>
      </c>
      <c r="G43" s="23">
        <v>711.43</v>
      </c>
      <c r="H43" s="37"/>
    </row>
    <row r="44" spans="1:8" x14ac:dyDescent="0.2">
      <c r="A44" s="37"/>
      <c r="B44" s="38" t="s">
        <v>72</v>
      </c>
      <c r="C44" s="39">
        <v>2013</v>
      </c>
      <c r="D44" s="40">
        <v>12</v>
      </c>
      <c r="E44" s="41" t="s">
        <v>31</v>
      </c>
      <c r="F44" s="38" t="s">
        <v>75</v>
      </c>
      <c r="G44" s="23">
        <v>725.01</v>
      </c>
      <c r="H44" s="37"/>
    </row>
    <row r="45" spans="1:8" x14ac:dyDescent="0.2">
      <c r="A45" s="37"/>
      <c r="B45" s="38" t="s">
        <v>72</v>
      </c>
      <c r="C45" s="39">
        <v>2013</v>
      </c>
      <c r="D45" s="40">
        <v>12</v>
      </c>
      <c r="E45" s="42" t="s">
        <v>35</v>
      </c>
      <c r="F45" s="42" t="s">
        <v>76</v>
      </c>
      <c r="G45" s="43">
        <v>2600</v>
      </c>
      <c r="H45" s="37"/>
    </row>
    <row r="46" spans="1:8" x14ac:dyDescent="0.2">
      <c r="A46" s="37"/>
      <c r="B46" s="38" t="s">
        <v>77</v>
      </c>
      <c r="C46" s="39">
        <v>2014</v>
      </c>
      <c r="D46" s="40">
        <v>2</v>
      </c>
      <c r="E46" s="42" t="s">
        <v>78</v>
      </c>
      <c r="F46" s="42" t="s">
        <v>79</v>
      </c>
      <c r="G46" s="23">
        <v>1500</v>
      </c>
      <c r="H46" s="37"/>
    </row>
    <row r="47" spans="1:8" x14ac:dyDescent="0.2">
      <c r="A47" s="37"/>
      <c r="B47" s="38" t="s">
        <v>77</v>
      </c>
      <c r="C47" s="39">
        <v>2014</v>
      </c>
      <c r="D47" s="40">
        <v>2</v>
      </c>
      <c r="E47" s="41" t="s">
        <v>31</v>
      </c>
      <c r="F47" s="38" t="s">
        <v>40</v>
      </c>
      <c r="G47" s="23">
        <v>-1061.8599999999999</v>
      </c>
      <c r="H47" s="37"/>
    </row>
    <row r="48" spans="1:8" x14ac:dyDescent="0.2">
      <c r="A48" s="37"/>
      <c r="B48" s="38" t="s">
        <v>77</v>
      </c>
      <c r="C48" s="39">
        <v>2014</v>
      </c>
      <c r="D48" s="40">
        <v>2</v>
      </c>
      <c r="E48" s="41" t="s">
        <v>31</v>
      </c>
      <c r="F48" s="38" t="s">
        <v>41</v>
      </c>
      <c r="G48" s="23">
        <v>778.43</v>
      </c>
      <c r="H48" s="37"/>
    </row>
    <row r="49" spans="1:8" x14ac:dyDescent="0.2">
      <c r="A49" s="37"/>
      <c r="B49" s="38" t="s">
        <v>80</v>
      </c>
      <c r="C49" s="39">
        <v>2013</v>
      </c>
      <c r="D49" s="40">
        <v>11</v>
      </c>
      <c r="E49" s="41" t="s">
        <v>81</v>
      </c>
      <c r="F49" s="38" t="s">
        <v>82</v>
      </c>
      <c r="G49" s="23">
        <v>1909.25</v>
      </c>
      <c r="H49" s="37"/>
    </row>
    <row r="50" spans="1:8" x14ac:dyDescent="0.2">
      <c r="A50" s="37"/>
      <c r="B50" s="38" t="s">
        <v>80</v>
      </c>
      <c r="C50" s="39">
        <v>2013</v>
      </c>
      <c r="D50" s="40">
        <v>12</v>
      </c>
      <c r="E50" s="41" t="s">
        <v>81</v>
      </c>
      <c r="F50" s="38" t="s">
        <v>83</v>
      </c>
      <c r="G50" s="23">
        <v>2425.44</v>
      </c>
      <c r="H50" s="37"/>
    </row>
    <row r="51" spans="1:8" x14ac:dyDescent="0.2">
      <c r="A51" s="37"/>
      <c r="B51" s="38" t="s">
        <v>80</v>
      </c>
      <c r="C51" s="39">
        <v>2014</v>
      </c>
      <c r="D51" s="40">
        <v>2</v>
      </c>
      <c r="E51" s="41" t="s">
        <v>81</v>
      </c>
      <c r="F51" s="38" t="s">
        <v>84</v>
      </c>
      <c r="G51" s="23">
        <v>577.33000000000004</v>
      </c>
      <c r="H51" s="37"/>
    </row>
    <row r="52" spans="1:8" x14ac:dyDescent="0.2">
      <c r="A52" s="37"/>
      <c r="B52" s="38" t="s">
        <v>80</v>
      </c>
      <c r="C52" s="39">
        <v>2014</v>
      </c>
      <c r="D52" s="40">
        <v>3</v>
      </c>
      <c r="E52" s="41" t="s">
        <v>85</v>
      </c>
      <c r="F52" s="41" t="s">
        <v>86</v>
      </c>
      <c r="G52" s="23">
        <v>13086.55</v>
      </c>
      <c r="H52" s="37"/>
    </row>
    <row r="53" spans="1:8" x14ac:dyDescent="0.2">
      <c r="A53" s="37"/>
      <c r="B53" s="38" t="s">
        <v>80</v>
      </c>
      <c r="C53" s="39">
        <v>2014</v>
      </c>
      <c r="D53" s="40">
        <v>4</v>
      </c>
      <c r="E53" s="41" t="s">
        <v>81</v>
      </c>
      <c r="F53" s="38" t="s">
        <v>87</v>
      </c>
      <c r="G53" s="23">
        <v>594.55999999999995</v>
      </c>
      <c r="H53" s="37"/>
    </row>
    <row r="54" spans="1:8" x14ac:dyDescent="0.2">
      <c r="A54" s="37"/>
      <c r="B54" s="38" t="s">
        <v>80</v>
      </c>
      <c r="C54" s="39">
        <v>2014</v>
      </c>
      <c r="D54" s="40">
        <v>5</v>
      </c>
      <c r="E54" s="41" t="s">
        <v>81</v>
      </c>
      <c r="F54" s="38" t="s">
        <v>88</v>
      </c>
      <c r="G54" s="23">
        <v>566.22</v>
      </c>
      <c r="H54" s="37"/>
    </row>
    <row r="55" spans="1:8" x14ac:dyDescent="0.2">
      <c r="A55" s="37"/>
      <c r="B55" s="38" t="s">
        <v>80</v>
      </c>
      <c r="C55" s="39">
        <v>2014</v>
      </c>
      <c r="D55" s="40">
        <v>7</v>
      </c>
      <c r="E55" s="41" t="s">
        <v>81</v>
      </c>
      <c r="F55" s="38" t="s">
        <v>89</v>
      </c>
      <c r="G55" s="23">
        <v>700.58</v>
      </c>
      <c r="H55" s="37"/>
    </row>
    <row r="56" spans="1:8" x14ac:dyDescent="0.2">
      <c r="A56" s="37"/>
      <c r="B56" s="38" t="s">
        <v>80</v>
      </c>
      <c r="C56" s="39">
        <v>2014</v>
      </c>
      <c r="D56" s="40">
        <v>8</v>
      </c>
      <c r="E56" s="41" t="s">
        <v>81</v>
      </c>
      <c r="F56" s="38" t="s">
        <v>90</v>
      </c>
      <c r="G56" s="23">
        <v>548.49</v>
      </c>
      <c r="H56" s="37"/>
    </row>
    <row r="57" spans="1:8" x14ac:dyDescent="0.2">
      <c r="A57" s="37"/>
      <c r="B57" s="38" t="s">
        <v>80</v>
      </c>
      <c r="C57" s="39">
        <v>2014</v>
      </c>
      <c r="D57" s="40">
        <v>9</v>
      </c>
      <c r="E57" s="41" t="s">
        <v>81</v>
      </c>
      <c r="F57" s="38" t="s">
        <v>91</v>
      </c>
      <c r="G57" s="23">
        <v>2551.13</v>
      </c>
      <c r="H57" s="37"/>
    </row>
    <row r="58" spans="1:8" x14ac:dyDescent="0.2">
      <c r="A58" s="37"/>
      <c r="B58" s="38" t="s">
        <v>80</v>
      </c>
      <c r="C58" s="39">
        <v>2014</v>
      </c>
      <c r="D58" s="40">
        <v>9</v>
      </c>
      <c r="E58" s="42" t="s">
        <v>92</v>
      </c>
      <c r="F58" s="42" t="s">
        <v>93</v>
      </c>
      <c r="G58" s="23">
        <v>14286.1</v>
      </c>
      <c r="H58" s="37"/>
    </row>
    <row r="59" spans="1:8" x14ac:dyDescent="0.2">
      <c r="A59" s="37"/>
      <c r="B59" s="38" t="s">
        <v>94</v>
      </c>
      <c r="C59" s="39">
        <v>2013</v>
      </c>
      <c r="D59" s="40">
        <v>10</v>
      </c>
      <c r="E59" s="41" t="s">
        <v>31</v>
      </c>
      <c r="F59" s="38" t="s">
        <v>95</v>
      </c>
      <c r="G59" s="23">
        <v>-587.15</v>
      </c>
      <c r="H59" s="37"/>
    </row>
    <row r="60" spans="1:8" x14ac:dyDescent="0.2">
      <c r="A60" s="37"/>
      <c r="B60" s="38" t="s">
        <v>94</v>
      </c>
      <c r="C60" s="39">
        <v>2013</v>
      </c>
      <c r="D60" s="40">
        <v>10</v>
      </c>
      <c r="E60" s="41" t="s">
        <v>31</v>
      </c>
      <c r="F60" s="38" t="s">
        <v>96</v>
      </c>
      <c r="G60" s="23">
        <v>587.15</v>
      </c>
      <c r="H60" s="37"/>
    </row>
    <row r="61" spans="1:8" x14ac:dyDescent="0.2">
      <c r="A61" s="37"/>
      <c r="B61" s="38" t="s">
        <v>94</v>
      </c>
      <c r="C61" s="39">
        <v>2013</v>
      </c>
      <c r="D61" s="40">
        <v>10</v>
      </c>
      <c r="E61" s="41" t="s">
        <v>31</v>
      </c>
      <c r="F61" s="38" t="s">
        <v>97</v>
      </c>
      <c r="G61" s="23">
        <v>-903.77</v>
      </c>
      <c r="H61" s="37"/>
    </row>
    <row r="62" spans="1:8" x14ac:dyDescent="0.2">
      <c r="A62" s="37"/>
      <c r="B62" s="38" t="s">
        <v>94</v>
      </c>
      <c r="C62" s="39">
        <v>2013</v>
      </c>
      <c r="D62" s="40">
        <v>10</v>
      </c>
      <c r="E62" s="44" t="s">
        <v>98</v>
      </c>
      <c r="F62" s="42" t="s">
        <v>99</v>
      </c>
      <c r="G62" s="43">
        <v>572.08000000000004</v>
      </c>
      <c r="H62" s="37"/>
    </row>
    <row r="63" spans="1:8" x14ac:dyDescent="0.2">
      <c r="A63" s="37"/>
      <c r="B63" s="38" t="s">
        <v>94</v>
      </c>
      <c r="C63" s="39">
        <v>2013</v>
      </c>
      <c r="D63" s="40">
        <v>10</v>
      </c>
      <c r="E63" s="42" t="s">
        <v>62</v>
      </c>
      <c r="F63" s="42" t="s">
        <v>100</v>
      </c>
      <c r="G63" s="43">
        <v>935.58</v>
      </c>
      <c r="H63" s="37"/>
    </row>
    <row r="64" spans="1:8" x14ac:dyDescent="0.2">
      <c r="A64" s="37"/>
      <c r="B64" s="38" t="s">
        <v>94</v>
      </c>
      <c r="C64" s="39">
        <v>2013</v>
      </c>
      <c r="D64" s="40">
        <v>11</v>
      </c>
      <c r="E64" s="42" t="s">
        <v>101</v>
      </c>
      <c r="F64" s="42" t="s">
        <v>102</v>
      </c>
      <c r="G64" s="23">
        <v>5000</v>
      </c>
      <c r="H64" s="37"/>
    </row>
    <row r="65" spans="1:8" x14ac:dyDescent="0.2">
      <c r="A65" s="37"/>
      <c r="B65" s="38" t="s">
        <v>94</v>
      </c>
      <c r="C65" s="39">
        <v>2013</v>
      </c>
      <c r="D65" s="40">
        <v>11</v>
      </c>
      <c r="E65" s="41" t="s">
        <v>31</v>
      </c>
      <c r="F65" s="38" t="s">
        <v>32</v>
      </c>
      <c r="G65" s="23">
        <v>-2740.14</v>
      </c>
      <c r="H65" s="37"/>
    </row>
    <row r="66" spans="1:8" x14ac:dyDescent="0.2">
      <c r="A66" s="37"/>
      <c r="B66" s="38" t="s">
        <v>94</v>
      </c>
      <c r="C66" s="39">
        <v>2013</v>
      </c>
      <c r="D66" s="40">
        <v>11</v>
      </c>
      <c r="E66" s="41" t="s">
        <v>31</v>
      </c>
      <c r="F66" s="38" t="s">
        <v>33</v>
      </c>
      <c r="G66" s="23">
        <v>1331.97</v>
      </c>
      <c r="H66" s="37"/>
    </row>
    <row r="67" spans="1:8" x14ac:dyDescent="0.2">
      <c r="A67" s="37"/>
      <c r="B67" s="38" t="s">
        <v>94</v>
      </c>
      <c r="C67" s="39">
        <v>2013</v>
      </c>
      <c r="D67" s="40">
        <v>11</v>
      </c>
      <c r="E67" s="41" t="s">
        <v>31</v>
      </c>
      <c r="F67" s="38" t="s">
        <v>34</v>
      </c>
      <c r="G67" s="23">
        <v>1408.13</v>
      </c>
      <c r="H67" s="37"/>
    </row>
    <row r="68" spans="1:8" x14ac:dyDescent="0.2">
      <c r="A68" s="37"/>
      <c r="B68" s="38" t="s">
        <v>94</v>
      </c>
      <c r="C68" s="39">
        <v>2013</v>
      </c>
      <c r="D68" s="40">
        <v>11</v>
      </c>
      <c r="E68" s="42" t="s">
        <v>62</v>
      </c>
      <c r="F68" s="42" t="s">
        <v>103</v>
      </c>
      <c r="G68" s="43">
        <v>1157.5999999999999</v>
      </c>
      <c r="H68" s="37"/>
    </row>
    <row r="69" spans="1:8" x14ac:dyDescent="0.2">
      <c r="A69" s="37"/>
      <c r="B69" s="38" t="s">
        <v>94</v>
      </c>
      <c r="C69" s="39">
        <v>2013</v>
      </c>
      <c r="D69" s="40">
        <v>12</v>
      </c>
      <c r="E69" s="41" t="s">
        <v>81</v>
      </c>
      <c r="F69" s="38" t="s">
        <v>83</v>
      </c>
      <c r="G69" s="23">
        <v>742.27</v>
      </c>
      <c r="H69" s="37"/>
    </row>
    <row r="70" spans="1:8" x14ac:dyDescent="0.2">
      <c r="A70" s="37"/>
      <c r="B70" s="38" t="s">
        <v>94</v>
      </c>
      <c r="C70" s="39">
        <v>2013</v>
      </c>
      <c r="D70" s="40">
        <v>12</v>
      </c>
      <c r="E70" s="42" t="s">
        <v>104</v>
      </c>
      <c r="F70" s="42" t="s">
        <v>105</v>
      </c>
      <c r="G70" s="43">
        <v>919.37</v>
      </c>
      <c r="H70" s="37"/>
    </row>
    <row r="71" spans="1:8" x14ac:dyDescent="0.2">
      <c r="A71" s="37"/>
      <c r="B71" s="38" t="s">
        <v>94</v>
      </c>
      <c r="C71" s="39">
        <v>2013</v>
      </c>
      <c r="D71" s="40">
        <v>12</v>
      </c>
      <c r="E71" s="42" t="s">
        <v>104</v>
      </c>
      <c r="F71" s="42" t="s">
        <v>106</v>
      </c>
      <c r="G71" s="43">
        <v>504.4</v>
      </c>
      <c r="H71" s="37"/>
    </row>
    <row r="72" spans="1:8" x14ac:dyDescent="0.2">
      <c r="A72" s="37"/>
      <c r="B72" s="38" t="s">
        <v>94</v>
      </c>
      <c r="C72" s="39">
        <v>2014</v>
      </c>
      <c r="D72" s="40">
        <v>1</v>
      </c>
      <c r="E72" s="42" t="s">
        <v>104</v>
      </c>
      <c r="F72" s="42" t="s">
        <v>107</v>
      </c>
      <c r="G72" s="23">
        <v>1862.4</v>
      </c>
      <c r="H72" s="37"/>
    </row>
    <row r="73" spans="1:8" x14ac:dyDescent="0.2">
      <c r="A73" s="37"/>
      <c r="B73" s="38" t="s">
        <v>94</v>
      </c>
      <c r="C73" s="39">
        <v>2014</v>
      </c>
      <c r="D73" s="40">
        <v>2</v>
      </c>
      <c r="E73" s="42" t="s">
        <v>104</v>
      </c>
      <c r="F73" s="42" t="s">
        <v>108</v>
      </c>
      <c r="G73" s="23">
        <v>535.44000000000005</v>
      </c>
      <c r="H73" s="37"/>
    </row>
    <row r="74" spans="1:8" x14ac:dyDescent="0.2">
      <c r="A74" s="37"/>
      <c r="B74" s="38" t="s">
        <v>94</v>
      </c>
      <c r="C74" s="39">
        <v>2014</v>
      </c>
      <c r="D74" s="40">
        <v>3</v>
      </c>
      <c r="E74" s="41" t="s">
        <v>31</v>
      </c>
      <c r="F74" s="38" t="s">
        <v>43</v>
      </c>
      <c r="G74" s="23">
        <v>-1295.93</v>
      </c>
      <c r="H74" s="37"/>
    </row>
    <row r="75" spans="1:8" x14ac:dyDescent="0.2">
      <c r="A75" s="37"/>
      <c r="B75" s="38" t="s">
        <v>94</v>
      </c>
      <c r="C75" s="39">
        <v>2014</v>
      </c>
      <c r="D75" s="40">
        <v>3</v>
      </c>
      <c r="E75" s="41" t="s">
        <v>31</v>
      </c>
      <c r="F75" s="38" t="s">
        <v>44</v>
      </c>
      <c r="G75" s="23">
        <v>950.01</v>
      </c>
      <c r="H75" s="37"/>
    </row>
    <row r="76" spans="1:8" x14ac:dyDescent="0.2">
      <c r="A76" s="37"/>
      <c r="B76" s="38" t="s">
        <v>94</v>
      </c>
      <c r="C76" s="39">
        <v>2014</v>
      </c>
      <c r="D76" s="40">
        <v>3</v>
      </c>
      <c r="E76" s="42" t="s">
        <v>109</v>
      </c>
      <c r="F76" s="42" t="s">
        <v>110</v>
      </c>
      <c r="G76" s="23">
        <v>1649.06</v>
      </c>
      <c r="H76" s="37"/>
    </row>
    <row r="77" spans="1:8" x14ac:dyDescent="0.2">
      <c r="A77" s="37"/>
      <c r="B77" s="38" t="s">
        <v>94</v>
      </c>
      <c r="C77" s="39">
        <v>2014</v>
      </c>
      <c r="D77" s="40">
        <v>5</v>
      </c>
      <c r="E77" s="42" t="s">
        <v>104</v>
      </c>
      <c r="F77" s="42" t="s">
        <v>111</v>
      </c>
      <c r="G77" s="43">
        <v>586.07000000000005</v>
      </c>
      <c r="H77" s="37"/>
    </row>
    <row r="78" spans="1:8" x14ac:dyDescent="0.2">
      <c r="A78" s="37"/>
      <c r="B78" s="38" t="s">
        <v>94</v>
      </c>
      <c r="C78" s="39">
        <v>2014</v>
      </c>
      <c r="D78" s="40">
        <v>5</v>
      </c>
      <c r="E78" s="42" t="s">
        <v>62</v>
      </c>
      <c r="F78" s="42" t="s">
        <v>112</v>
      </c>
      <c r="G78" s="43">
        <v>545.30999999999995</v>
      </c>
      <c r="H78" s="37"/>
    </row>
    <row r="79" spans="1:8" x14ac:dyDescent="0.2">
      <c r="A79" s="37"/>
      <c r="B79" s="38" t="s">
        <v>94</v>
      </c>
      <c r="C79" s="39">
        <v>2014</v>
      </c>
      <c r="D79" s="40">
        <v>6</v>
      </c>
      <c r="E79" s="41" t="s">
        <v>31</v>
      </c>
      <c r="F79" s="38" t="s">
        <v>68</v>
      </c>
      <c r="G79" s="23">
        <v>-1223.4100000000001</v>
      </c>
      <c r="H79" s="37"/>
    </row>
    <row r="80" spans="1:8" x14ac:dyDescent="0.2">
      <c r="A80" s="37"/>
      <c r="B80" s="38" t="s">
        <v>94</v>
      </c>
      <c r="C80" s="39">
        <v>2014</v>
      </c>
      <c r="D80" s="40">
        <v>6</v>
      </c>
      <c r="E80" s="41" t="s">
        <v>31</v>
      </c>
      <c r="F80" s="38" t="s">
        <v>69</v>
      </c>
      <c r="G80" s="23">
        <v>883.71</v>
      </c>
      <c r="H80" s="37"/>
    </row>
    <row r="81" spans="1:8" x14ac:dyDescent="0.2">
      <c r="A81" s="37"/>
      <c r="B81" s="38" t="s">
        <v>94</v>
      </c>
      <c r="C81" s="39">
        <v>2014</v>
      </c>
      <c r="D81" s="40">
        <v>6</v>
      </c>
      <c r="E81" s="42" t="s">
        <v>62</v>
      </c>
      <c r="F81" s="42" t="s">
        <v>113</v>
      </c>
      <c r="G81" s="43">
        <v>555</v>
      </c>
      <c r="H81" s="37"/>
    </row>
    <row r="82" spans="1:8" x14ac:dyDescent="0.2">
      <c r="A82" s="37"/>
      <c r="B82" s="38" t="s">
        <v>94</v>
      </c>
      <c r="C82" s="39">
        <v>2014</v>
      </c>
      <c r="D82" s="40">
        <v>6</v>
      </c>
      <c r="E82" s="42" t="s">
        <v>62</v>
      </c>
      <c r="F82" s="42" t="s">
        <v>114</v>
      </c>
      <c r="G82" s="43">
        <v>848.83</v>
      </c>
      <c r="H82" s="37"/>
    </row>
    <row r="83" spans="1:8" ht="13.5" thickBot="1" x14ac:dyDescent="0.25">
      <c r="A83" s="37"/>
      <c r="B83" s="41" t="s">
        <v>115</v>
      </c>
      <c r="C83" s="39"/>
      <c r="D83" s="40"/>
      <c r="E83" s="42"/>
      <c r="F83" s="42"/>
      <c r="G83" s="23">
        <v>13672.34</v>
      </c>
      <c r="H83" s="37"/>
    </row>
    <row r="84" spans="1:8" s="45" customFormat="1" x14ac:dyDescent="0.2">
      <c r="B84" s="46"/>
      <c r="C84" s="46" t="s">
        <v>17</v>
      </c>
      <c r="D84" s="47"/>
      <c r="E84" s="46"/>
      <c r="F84" s="46"/>
      <c r="G84" s="48"/>
      <c r="H84" s="49">
        <f>SUM(G9:G83)</f>
        <v>86978.78</v>
      </c>
    </row>
    <row r="85" spans="1:8" s="45" customFormat="1" x14ac:dyDescent="0.2">
      <c r="B85" s="46"/>
      <c r="C85" s="46"/>
      <c r="D85" s="47"/>
      <c r="E85" s="46"/>
      <c r="F85" s="46"/>
      <c r="G85" s="50"/>
      <c r="H85" s="49"/>
    </row>
    <row r="86" spans="1:8" x14ac:dyDescent="0.2">
      <c r="A86" s="45" t="s">
        <v>10</v>
      </c>
      <c r="B86" s="38"/>
      <c r="C86" s="39"/>
      <c r="D86" s="40"/>
      <c r="E86" s="42"/>
      <c r="F86" s="42"/>
      <c r="H86" s="37"/>
    </row>
    <row r="87" spans="1:8" x14ac:dyDescent="0.2">
      <c r="B87" s="38" t="s">
        <v>116</v>
      </c>
      <c r="C87" s="39">
        <v>2013</v>
      </c>
      <c r="D87" s="40">
        <v>10</v>
      </c>
      <c r="E87" s="41" t="s">
        <v>81</v>
      </c>
      <c r="F87" s="38" t="s">
        <v>117</v>
      </c>
      <c r="G87" s="23">
        <v>6109.1</v>
      </c>
      <c r="H87" s="37"/>
    </row>
    <row r="88" spans="1:8" x14ac:dyDescent="0.2">
      <c r="A88" s="37"/>
      <c r="B88" s="38" t="s">
        <v>116</v>
      </c>
      <c r="C88" s="39">
        <v>2013</v>
      </c>
      <c r="D88" s="40">
        <v>10</v>
      </c>
      <c r="E88" s="41" t="s">
        <v>118</v>
      </c>
      <c r="F88" s="38" t="s">
        <v>119</v>
      </c>
      <c r="G88" s="23">
        <v>14169.82</v>
      </c>
      <c r="H88" s="37"/>
    </row>
    <row r="89" spans="1:8" x14ac:dyDescent="0.2">
      <c r="A89" s="37"/>
      <c r="B89" s="38" t="s">
        <v>116</v>
      </c>
      <c r="C89" s="39">
        <v>2013</v>
      </c>
      <c r="D89" s="40">
        <v>10</v>
      </c>
      <c r="E89" s="41" t="s">
        <v>118</v>
      </c>
      <c r="F89" s="38" t="s">
        <v>120</v>
      </c>
      <c r="G89" s="23">
        <v>-42509.45</v>
      </c>
      <c r="H89" s="37"/>
    </row>
    <row r="90" spans="1:8" x14ac:dyDescent="0.2">
      <c r="A90" s="37"/>
      <c r="B90" s="38" t="s">
        <v>116</v>
      </c>
      <c r="C90" s="39">
        <v>2013</v>
      </c>
      <c r="D90" s="40">
        <v>10</v>
      </c>
      <c r="E90" s="42" t="s">
        <v>121</v>
      </c>
      <c r="F90" s="42" t="s">
        <v>122</v>
      </c>
      <c r="G90" s="43">
        <v>1350</v>
      </c>
      <c r="H90" s="37"/>
    </row>
    <row r="91" spans="1:8" x14ac:dyDescent="0.2">
      <c r="A91" s="37"/>
      <c r="B91" s="38" t="s">
        <v>116</v>
      </c>
      <c r="C91" s="39">
        <v>2013</v>
      </c>
      <c r="D91" s="40">
        <v>10</v>
      </c>
      <c r="E91" s="41" t="s">
        <v>123</v>
      </c>
      <c r="F91" s="38" t="s">
        <v>124</v>
      </c>
      <c r="G91" s="23">
        <v>1683.8</v>
      </c>
      <c r="H91" s="37"/>
    </row>
    <row r="92" spans="1:8" x14ac:dyDescent="0.2">
      <c r="A92" s="37"/>
      <c r="B92" s="38" t="s">
        <v>116</v>
      </c>
      <c r="C92" s="39">
        <v>2013</v>
      </c>
      <c r="D92" s="40">
        <v>11</v>
      </c>
      <c r="E92" s="41" t="s">
        <v>85</v>
      </c>
      <c r="F92" s="38" t="s">
        <v>125</v>
      </c>
      <c r="G92" s="23">
        <v>-5882.45</v>
      </c>
      <c r="H92" s="37"/>
    </row>
    <row r="93" spans="1:8" x14ac:dyDescent="0.2">
      <c r="A93" s="37"/>
      <c r="B93" s="38" t="s">
        <v>116</v>
      </c>
      <c r="C93" s="39">
        <v>2013</v>
      </c>
      <c r="D93" s="40">
        <v>11</v>
      </c>
      <c r="E93" s="41" t="s">
        <v>118</v>
      </c>
      <c r="F93" s="38" t="s">
        <v>126</v>
      </c>
      <c r="G93" s="23">
        <v>548.97</v>
      </c>
      <c r="H93" s="37"/>
    </row>
    <row r="94" spans="1:8" x14ac:dyDescent="0.2">
      <c r="A94" s="37"/>
      <c r="B94" s="38" t="s">
        <v>116</v>
      </c>
      <c r="C94" s="39">
        <v>2013</v>
      </c>
      <c r="D94" s="40">
        <v>11</v>
      </c>
      <c r="E94" s="41" t="s">
        <v>31</v>
      </c>
      <c r="F94" s="38" t="s">
        <v>32</v>
      </c>
      <c r="G94" s="23">
        <v>1397.93</v>
      </c>
      <c r="H94" s="37"/>
    </row>
    <row r="95" spans="1:8" x14ac:dyDescent="0.2">
      <c r="A95" s="37"/>
      <c r="B95" s="38" t="s">
        <v>116</v>
      </c>
      <c r="C95" s="39">
        <v>2013</v>
      </c>
      <c r="D95" s="40">
        <v>12</v>
      </c>
      <c r="E95" s="38" t="s">
        <v>127</v>
      </c>
      <c r="F95" s="38" t="s">
        <v>128</v>
      </c>
      <c r="G95" s="23">
        <v>-589.97</v>
      </c>
      <c r="H95" s="37"/>
    </row>
    <row r="96" spans="1:8" x14ac:dyDescent="0.2">
      <c r="A96" s="37"/>
      <c r="B96" s="38" t="s">
        <v>116</v>
      </c>
      <c r="C96" s="39">
        <v>2014</v>
      </c>
      <c r="D96" s="40">
        <v>1</v>
      </c>
      <c r="E96" s="41" t="s">
        <v>85</v>
      </c>
      <c r="F96" s="38" t="s">
        <v>129</v>
      </c>
      <c r="G96" s="23">
        <v>589.97</v>
      </c>
      <c r="H96" s="37"/>
    </row>
    <row r="97" spans="1:8" x14ac:dyDescent="0.2">
      <c r="A97" s="37"/>
      <c r="B97" s="38" t="s">
        <v>116</v>
      </c>
      <c r="C97" s="39">
        <v>2014</v>
      </c>
      <c r="D97" s="40">
        <v>1</v>
      </c>
      <c r="E97" s="41" t="s">
        <v>118</v>
      </c>
      <c r="F97" s="38" t="s">
        <v>130</v>
      </c>
      <c r="G97" s="23">
        <v>1675.27</v>
      </c>
      <c r="H97" s="37"/>
    </row>
    <row r="98" spans="1:8" x14ac:dyDescent="0.2">
      <c r="A98" s="37"/>
      <c r="B98" s="38" t="s">
        <v>116</v>
      </c>
      <c r="C98" s="39">
        <v>2014</v>
      </c>
      <c r="D98" s="40">
        <v>2</v>
      </c>
      <c r="E98" s="41" t="s">
        <v>85</v>
      </c>
      <c r="F98" s="38" t="s">
        <v>131</v>
      </c>
      <c r="G98" s="23">
        <v>12058.57</v>
      </c>
      <c r="H98" s="37"/>
    </row>
    <row r="99" spans="1:8" x14ac:dyDescent="0.2">
      <c r="A99" s="37"/>
      <c r="B99" s="38" t="s">
        <v>116</v>
      </c>
      <c r="C99" s="39">
        <v>2014</v>
      </c>
      <c r="D99" s="40">
        <v>2</v>
      </c>
      <c r="E99" s="41" t="s">
        <v>118</v>
      </c>
      <c r="F99" s="38" t="s">
        <v>132</v>
      </c>
      <c r="G99" s="23">
        <v>3220.01</v>
      </c>
      <c r="H99" s="37"/>
    </row>
    <row r="100" spans="1:8" x14ac:dyDescent="0.2">
      <c r="A100" s="37"/>
      <c r="B100" s="38" t="s">
        <v>116</v>
      </c>
      <c r="C100" s="39">
        <v>2014</v>
      </c>
      <c r="D100" s="40">
        <v>2</v>
      </c>
      <c r="E100" s="41" t="s">
        <v>123</v>
      </c>
      <c r="F100" s="38" t="s">
        <v>133</v>
      </c>
      <c r="G100" s="23">
        <v>1068.4100000000001</v>
      </c>
      <c r="H100" s="37"/>
    </row>
    <row r="101" spans="1:8" x14ac:dyDescent="0.2">
      <c r="A101" s="37"/>
      <c r="B101" s="38" t="s">
        <v>116</v>
      </c>
      <c r="C101" s="39">
        <v>2014</v>
      </c>
      <c r="D101" s="40">
        <v>3</v>
      </c>
      <c r="E101" s="41" t="s">
        <v>134</v>
      </c>
      <c r="F101" s="38" t="s">
        <v>135</v>
      </c>
      <c r="G101" s="23">
        <v>1010.17</v>
      </c>
      <c r="H101" s="37"/>
    </row>
    <row r="102" spans="1:8" x14ac:dyDescent="0.2">
      <c r="A102" s="37"/>
      <c r="B102" s="38" t="s">
        <v>116</v>
      </c>
      <c r="C102" s="39">
        <v>2014</v>
      </c>
      <c r="D102" s="40">
        <v>4</v>
      </c>
      <c r="E102" s="41" t="s">
        <v>118</v>
      </c>
      <c r="F102" s="38" t="s">
        <v>136</v>
      </c>
      <c r="G102" s="23">
        <v>1779.26</v>
      </c>
      <c r="H102" s="37"/>
    </row>
    <row r="103" spans="1:8" x14ac:dyDescent="0.2">
      <c r="A103" s="37"/>
      <c r="B103" s="38" t="s">
        <v>116</v>
      </c>
      <c r="C103" s="39">
        <v>2014</v>
      </c>
      <c r="D103" s="40">
        <v>5</v>
      </c>
      <c r="E103" s="41" t="s">
        <v>85</v>
      </c>
      <c r="F103" s="38" t="s">
        <v>125</v>
      </c>
      <c r="G103" s="23">
        <v>3462</v>
      </c>
      <c r="H103" s="37"/>
    </row>
    <row r="104" spans="1:8" x14ac:dyDescent="0.2">
      <c r="A104" s="37"/>
      <c r="B104" s="38" t="s">
        <v>116</v>
      </c>
      <c r="C104" s="39">
        <v>2014</v>
      </c>
      <c r="D104" s="40">
        <v>5</v>
      </c>
      <c r="E104" s="41" t="s">
        <v>118</v>
      </c>
      <c r="F104" s="38" t="s">
        <v>137</v>
      </c>
      <c r="G104" s="23">
        <v>3616.51</v>
      </c>
      <c r="H104" s="37"/>
    </row>
    <row r="105" spans="1:8" x14ac:dyDescent="0.2">
      <c r="A105" s="37"/>
      <c r="B105" s="38" t="s">
        <v>116</v>
      </c>
      <c r="C105" s="39">
        <v>2014</v>
      </c>
      <c r="D105" s="40">
        <v>5</v>
      </c>
      <c r="E105" s="41" t="s">
        <v>123</v>
      </c>
      <c r="F105" s="38" t="s">
        <v>138</v>
      </c>
      <c r="G105" s="23">
        <v>1558.27</v>
      </c>
      <c r="H105" s="37"/>
    </row>
    <row r="106" spans="1:8" x14ac:dyDescent="0.2">
      <c r="A106" s="37"/>
      <c r="B106" s="38" t="s">
        <v>116</v>
      </c>
      <c r="C106" s="39">
        <v>2014</v>
      </c>
      <c r="D106" s="40">
        <v>8</v>
      </c>
      <c r="E106" s="41" t="s">
        <v>118</v>
      </c>
      <c r="F106" s="38" t="s">
        <v>139</v>
      </c>
      <c r="G106" s="23">
        <v>611.66999999999996</v>
      </c>
      <c r="H106" s="37"/>
    </row>
    <row r="107" spans="1:8" x14ac:dyDescent="0.2">
      <c r="A107" s="37"/>
      <c r="B107" s="38" t="s">
        <v>116</v>
      </c>
      <c r="C107" s="39">
        <v>2014</v>
      </c>
      <c r="D107" s="40">
        <v>9</v>
      </c>
      <c r="E107" s="41" t="s">
        <v>118</v>
      </c>
      <c r="F107" s="38" t="s">
        <v>140</v>
      </c>
      <c r="G107" s="23">
        <v>2102.17</v>
      </c>
      <c r="H107" s="37"/>
    </row>
    <row r="108" spans="1:8" x14ac:dyDescent="0.2">
      <c r="A108" s="37"/>
      <c r="B108" s="38" t="s">
        <v>141</v>
      </c>
      <c r="C108" s="39">
        <v>2013</v>
      </c>
      <c r="D108" s="40">
        <v>10</v>
      </c>
      <c r="E108" s="41" t="s">
        <v>81</v>
      </c>
      <c r="F108" s="38" t="s">
        <v>117</v>
      </c>
      <c r="G108" s="23">
        <v>2424.9499999999998</v>
      </c>
      <c r="H108" s="37"/>
    </row>
    <row r="109" spans="1:8" x14ac:dyDescent="0.2">
      <c r="A109" s="37"/>
      <c r="B109" s="38" t="s">
        <v>141</v>
      </c>
      <c r="C109" s="39">
        <v>2013</v>
      </c>
      <c r="D109" s="40">
        <v>10</v>
      </c>
      <c r="E109" s="41" t="s">
        <v>81</v>
      </c>
      <c r="F109" s="38" t="s">
        <v>142</v>
      </c>
      <c r="G109" s="23">
        <v>674.84</v>
      </c>
      <c r="H109" s="37"/>
    </row>
    <row r="110" spans="1:8" x14ac:dyDescent="0.2">
      <c r="A110" s="37"/>
      <c r="B110" s="38" t="s">
        <v>141</v>
      </c>
      <c r="C110" s="39">
        <v>2013</v>
      </c>
      <c r="D110" s="40">
        <v>10</v>
      </c>
      <c r="E110" s="41" t="s">
        <v>118</v>
      </c>
      <c r="F110" s="38" t="s">
        <v>143</v>
      </c>
      <c r="G110" s="23">
        <v>-877.95</v>
      </c>
      <c r="H110" s="37"/>
    </row>
    <row r="111" spans="1:8" x14ac:dyDescent="0.2">
      <c r="A111" s="37"/>
      <c r="B111" s="38" t="s">
        <v>141</v>
      </c>
      <c r="C111" s="39">
        <v>2013</v>
      </c>
      <c r="D111" s="40">
        <v>10</v>
      </c>
      <c r="E111" s="41" t="s">
        <v>118</v>
      </c>
      <c r="F111" s="38" t="s">
        <v>144</v>
      </c>
      <c r="G111" s="23">
        <v>606</v>
      </c>
      <c r="H111" s="37"/>
    </row>
    <row r="112" spans="1:8" x14ac:dyDescent="0.2">
      <c r="A112" s="37"/>
      <c r="B112" s="38" t="s">
        <v>141</v>
      </c>
      <c r="C112" s="39">
        <v>2013</v>
      </c>
      <c r="D112" s="40">
        <v>10</v>
      </c>
      <c r="E112" s="41" t="s">
        <v>118</v>
      </c>
      <c r="F112" s="38" t="s">
        <v>145</v>
      </c>
      <c r="G112" s="23">
        <v>515.72</v>
      </c>
      <c r="H112" s="37"/>
    </row>
    <row r="113" spans="1:8" x14ac:dyDescent="0.2">
      <c r="A113" s="37"/>
      <c r="B113" s="38" t="s">
        <v>141</v>
      </c>
      <c r="C113" s="39">
        <v>2013</v>
      </c>
      <c r="D113" s="40">
        <v>10</v>
      </c>
      <c r="E113" s="41" t="s">
        <v>118</v>
      </c>
      <c r="F113" s="38" t="s">
        <v>146</v>
      </c>
      <c r="G113" s="23">
        <v>2528.08</v>
      </c>
      <c r="H113" s="37"/>
    </row>
    <row r="114" spans="1:8" x14ac:dyDescent="0.2">
      <c r="A114" s="37"/>
      <c r="B114" s="38" t="s">
        <v>141</v>
      </c>
      <c r="C114" s="39">
        <v>2013</v>
      </c>
      <c r="D114" s="40">
        <v>10</v>
      </c>
      <c r="E114" s="41" t="s">
        <v>118</v>
      </c>
      <c r="F114" s="38" t="s">
        <v>147</v>
      </c>
      <c r="G114" s="23">
        <v>41700</v>
      </c>
      <c r="H114" s="37"/>
    </row>
    <row r="115" spans="1:8" x14ac:dyDescent="0.2">
      <c r="A115" s="37"/>
      <c r="B115" s="38" t="s">
        <v>141</v>
      </c>
      <c r="C115" s="39">
        <v>2013</v>
      </c>
      <c r="D115" s="40">
        <v>10</v>
      </c>
      <c r="E115" s="42" t="s">
        <v>148</v>
      </c>
      <c r="F115" s="42" t="s">
        <v>149</v>
      </c>
      <c r="G115" s="23">
        <v>1300</v>
      </c>
      <c r="H115" s="37"/>
    </row>
    <row r="116" spans="1:8" x14ac:dyDescent="0.2">
      <c r="A116" s="37"/>
      <c r="B116" s="38" t="s">
        <v>141</v>
      </c>
      <c r="C116" s="39">
        <v>2013</v>
      </c>
      <c r="D116" s="40">
        <v>11</v>
      </c>
      <c r="E116" s="42" t="s">
        <v>150</v>
      </c>
      <c r="F116" s="42" t="s">
        <v>151</v>
      </c>
      <c r="G116" s="23">
        <v>41700</v>
      </c>
      <c r="H116" s="37"/>
    </row>
    <row r="117" spans="1:8" x14ac:dyDescent="0.2">
      <c r="A117" s="37"/>
      <c r="B117" s="38" t="s">
        <v>141</v>
      </c>
      <c r="C117" s="39">
        <v>2013</v>
      </c>
      <c r="D117" s="40">
        <v>11</v>
      </c>
      <c r="E117" s="41" t="s">
        <v>81</v>
      </c>
      <c r="F117" s="38" t="s">
        <v>82</v>
      </c>
      <c r="G117" s="23">
        <v>1238.99</v>
      </c>
      <c r="H117" s="37"/>
    </row>
    <row r="118" spans="1:8" x14ac:dyDescent="0.2">
      <c r="A118" s="37"/>
      <c r="B118" s="38" t="s">
        <v>141</v>
      </c>
      <c r="C118" s="39">
        <v>2013</v>
      </c>
      <c r="D118" s="40">
        <v>11</v>
      </c>
      <c r="E118" s="41" t="s">
        <v>152</v>
      </c>
      <c r="F118" s="38" t="s">
        <v>153</v>
      </c>
      <c r="G118" s="23">
        <v>1260.43</v>
      </c>
      <c r="H118" s="37"/>
    </row>
    <row r="119" spans="1:8" x14ac:dyDescent="0.2">
      <c r="A119" s="37"/>
      <c r="B119" s="38" t="s">
        <v>141</v>
      </c>
      <c r="C119" s="39">
        <v>2013</v>
      </c>
      <c r="D119" s="40">
        <v>11</v>
      </c>
      <c r="E119" s="41" t="s">
        <v>154</v>
      </c>
      <c r="F119" s="38" t="s">
        <v>155</v>
      </c>
      <c r="G119" s="23">
        <v>4766.16</v>
      </c>
      <c r="H119" s="37"/>
    </row>
    <row r="120" spans="1:8" x14ac:dyDescent="0.2">
      <c r="A120" s="37"/>
      <c r="B120" s="38" t="s">
        <v>141</v>
      </c>
      <c r="C120" s="39">
        <v>2013</v>
      </c>
      <c r="D120" s="40">
        <v>11</v>
      </c>
      <c r="E120" s="41" t="s">
        <v>118</v>
      </c>
      <c r="F120" s="38" t="s">
        <v>156</v>
      </c>
      <c r="G120" s="23">
        <v>-41700</v>
      </c>
      <c r="H120" s="37"/>
    </row>
    <row r="121" spans="1:8" x14ac:dyDescent="0.2">
      <c r="A121" s="37"/>
      <c r="B121" s="38" t="s">
        <v>141</v>
      </c>
      <c r="C121" s="39">
        <v>2013</v>
      </c>
      <c r="D121" s="40">
        <v>11</v>
      </c>
      <c r="E121" s="41" t="s">
        <v>134</v>
      </c>
      <c r="F121" s="38" t="s">
        <v>157</v>
      </c>
      <c r="G121" s="23">
        <v>1527.52</v>
      </c>
      <c r="H121" s="37"/>
    </row>
    <row r="122" spans="1:8" x14ac:dyDescent="0.2">
      <c r="A122" s="37"/>
      <c r="B122" s="38" t="s">
        <v>141</v>
      </c>
      <c r="C122" s="39">
        <v>2013</v>
      </c>
      <c r="D122" s="40">
        <v>11</v>
      </c>
      <c r="E122" s="41" t="s">
        <v>134</v>
      </c>
      <c r="F122" s="38" t="s">
        <v>158</v>
      </c>
      <c r="G122" s="23">
        <v>9689.77</v>
      </c>
      <c r="H122" s="37"/>
    </row>
    <row r="123" spans="1:8" x14ac:dyDescent="0.2">
      <c r="A123" s="37"/>
      <c r="B123" s="38" t="s">
        <v>141</v>
      </c>
      <c r="C123" s="39">
        <v>2013</v>
      </c>
      <c r="D123" s="40">
        <v>11</v>
      </c>
      <c r="E123" s="41" t="s">
        <v>134</v>
      </c>
      <c r="F123" s="38" t="s">
        <v>159</v>
      </c>
      <c r="G123" s="23">
        <v>2145.9899999999998</v>
      </c>
      <c r="H123" s="37"/>
    </row>
    <row r="124" spans="1:8" x14ac:dyDescent="0.2">
      <c r="A124" s="37"/>
      <c r="B124" s="38" t="s">
        <v>141</v>
      </c>
      <c r="C124" s="39">
        <v>2013</v>
      </c>
      <c r="D124" s="40">
        <v>11</v>
      </c>
      <c r="E124" s="41" t="s">
        <v>160</v>
      </c>
      <c r="F124" s="38" t="s">
        <v>161</v>
      </c>
      <c r="G124" s="23">
        <v>3444.55</v>
      </c>
      <c r="H124" s="37"/>
    </row>
    <row r="125" spans="1:8" x14ac:dyDescent="0.2">
      <c r="A125" s="37"/>
      <c r="B125" s="38" t="s">
        <v>141</v>
      </c>
      <c r="C125" s="39">
        <v>2013</v>
      </c>
      <c r="D125" s="40">
        <v>11</v>
      </c>
      <c r="E125" s="42" t="s">
        <v>148</v>
      </c>
      <c r="F125" s="42" t="s">
        <v>162</v>
      </c>
      <c r="G125" s="23">
        <v>1300</v>
      </c>
      <c r="H125" s="37"/>
    </row>
    <row r="126" spans="1:8" x14ac:dyDescent="0.2">
      <c r="A126" s="37"/>
      <c r="B126" s="38" t="s">
        <v>141</v>
      </c>
      <c r="C126" s="39">
        <v>2013</v>
      </c>
      <c r="D126" s="40">
        <v>11</v>
      </c>
      <c r="E126" s="42" t="s">
        <v>148</v>
      </c>
      <c r="F126" s="42" t="s">
        <v>163</v>
      </c>
      <c r="G126" s="43">
        <v>16377</v>
      </c>
      <c r="H126" s="37"/>
    </row>
    <row r="127" spans="1:8" x14ac:dyDescent="0.2">
      <c r="A127" s="37"/>
      <c r="B127" s="38" t="s">
        <v>141</v>
      </c>
      <c r="C127" s="39">
        <v>2013</v>
      </c>
      <c r="D127" s="40">
        <v>11</v>
      </c>
      <c r="E127" s="42" t="s">
        <v>148</v>
      </c>
      <c r="F127" s="42" t="s">
        <v>164</v>
      </c>
      <c r="G127" s="43">
        <v>744.07</v>
      </c>
      <c r="H127" s="37"/>
    </row>
    <row r="128" spans="1:8" x14ac:dyDescent="0.2">
      <c r="A128" s="37"/>
      <c r="B128" s="38" t="s">
        <v>141</v>
      </c>
      <c r="C128" s="39">
        <v>2013</v>
      </c>
      <c r="D128" s="40">
        <v>12</v>
      </c>
      <c r="E128" s="41" t="s">
        <v>81</v>
      </c>
      <c r="F128" s="38" t="s">
        <v>83</v>
      </c>
      <c r="G128" s="23">
        <v>701.83</v>
      </c>
      <c r="H128" s="37"/>
    </row>
    <row r="129" spans="1:8" x14ac:dyDescent="0.2">
      <c r="A129" s="37"/>
      <c r="B129" s="38" t="s">
        <v>141</v>
      </c>
      <c r="C129" s="39">
        <v>2013</v>
      </c>
      <c r="D129" s="40">
        <v>12</v>
      </c>
      <c r="E129" s="41" t="s">
        <v>154</v>
      </c>
      <c r="F129" s="38" t="s">
        <v>165</v>
      </c>
      <c r="G129" s="23">
        <v>734.87</v>
      </c>
      <c r="H129" s="37"/>
    </row>
    <row r="130" spans="1:8" x14ac:dyDescent="0.2">
      <c r="A130" s="37"/>
      <c r="B130" s="38" t="s">
        <v>141</v>
      </c>
      <c r="C130" s="39">
        <v>2013</v>
      </c>
      <c r="D130" s="40">
        <v>12</v>
      </c>
      <c r="E130" s="41" t="s">
        <v>154</v>
      </c>
      <c r="F130" s="38" t="s">
        <v>166</v>
      </c>
      <c r="G130" s="23">
        <v>1091.57</v>
      </c>
      <c r="H130" s="37"/>
    </row>
    <row r="131" spans="1:8" x14ac:dyDescent="0.2">
      <c r="A131" s="37"/>
      <c r="B131" s="38" t="s">
        <v>141</v>
      </c>
      <c r="C131" s="39">
        <v>2013</v>
      </c>
      <c r="D131" s="40">
        <v>12</v>
      </c>
      <c r="E131" s="41" t="s">
        <v>134</v>
      </c>
      <c r="F131" s="38" t="s">
        <v>167</v>
      </c>
      <c r="G131" s="23">
        <v>645.92999999999995</v>
      </c>
      <c r="H131" s="37"/>
    </row>
    <row r="132" spans="1:8" x14ac:dyDescent="0.2">
      <c r="A132" s="37"/>
      <c r="B132" s="38" t="s">
        <v>141</v>
      </c>
      <c r="C132" s="39">
        <v>2013</v>
      </c>
      <c r="D132" s="40">
        <v>12</v>
      </c>
      <c r="E132" s="41" t="s">
        <v>134</v>
      </c>
      <c r="F132" s="38" t="s">
        <v>168</v>
      </c>
      <c r="G132" s="23">
        <v>1178.02</v>
      </c>
      <c r="H132" s="37"/>
    </row>
    <row r="133" spans="1:8" x14ac:dyDescent="0.2">
      <c r="A133" s="37"/>
      <c r="B133" s="38" t="s">
        <v>141</v>
      </c>
      <c r="C133" s="39">
        <v>2013</v>
      </c>
      <c r="D133" s="40">
        <v>12</v>
      </c>
      <c r="E133" s="41" t="s">
        <v>134</v>
      </c>
      <c r="F133" s="38" t="s">
        <v>169</v>
      </c>
      <c r="G133" s="23">
        <v>1359.24</v>
      </c>
      <c r="H133" s="37"/>
    </row>
    <row r="134" spans="1:8" x14ac:dyDescent="0.2">
      <c r="A134" s="37"/>
      <c r="B134" s="38" t="s">
        <v>141</v>
      </c>
      <c r="C134" s="39">
        <v>2013</v>
      </c>
      <c r="D134" s="40">
        <v>12</v>
      </c>
      <c r="E134" s="41" t="s">
        <v>160</v>
      </c>
      <c r="F134" s="38" t="s">
        <v>161</v>
      </c>
      <c r="G134" s="23">
        <v>736.62</v>
      </c>
      <c r="H134" s="37"/>
    </row>
    <row r="135" spans="1:8" x14ac:dyDescent="0.2">
      <c r="A135" s="37"/>
      <c r="B135" s="38" t="s">
        <v>141</v>
      </c>
      <c r="C135" s="39">
        <v>2013</v>
      </c>
      <c r="D135" s="40">
        <v>12</v>
      </c>
      <c r="E135" s="41" t="s">
        <v>170</v>
      </c>
      <c r="F135" s="38" t="s">
        <v>171</v>
      </c>
      <c r="G135" s="23">
        <v>-1260.43</v>
      </c>
      <c r="H135" s="37"/>
    </row>
    <row r="136" spans="1:8" x14ac:dyDescent="0.2">
      <c r="A136" s="37"/>
      <c r="B136" s="38" t="s">
        <v>141</v>
      </c>
      <c r="C136" s="39">
        <v>2013</v>
      </c>
      <c r="D136" s="40">
        <v>12</v>
      </c>
      <c r="E136" s="42" t="s">
        <v>148</v>
      </c>
      <c r="F136" s="42" t="s">
        <v>172</v>
      </c>
      <c r="G136" s="43">
        <v>1300</v>
      </c>
      <c r="H136" s="37"/>
    </row>
    <row r="137" spans="1:8" x14ac:dyDescent="0.2">
      <c r="A137" s="37"/>
      <c r="B137" s="38" t="s">
        <v>141</v>
      </c>
      <c r="C137" s="39">
        <v>2014</v>
      </c>
      <c r="D137" s="40">
        <v>1</v>
      </c>
      <c r="E137" s="41" t="s">
        <v>81</v>
      </c>
      <c r="F137" s="38" t="s">
        <v>173</v>
      </c>
      <c r="G137" s="23">
        <v>1161.22</v>
      </c>
      <c r="H137" s="37"/>
    </row>
    <row r="138" spans="1:8" x14ac:dyDescent="0.2">
      <c r="A138" s="37"/>
      <c r="B138" s="38" t="s">
        <v>141</v>
      </c>
      <c r="C138" s="39">
        <v>2014</v>
      </c>
      <c r="D138" s="40">
        <v>1</v>
      </c>
      <c r="E138" s="41" t="s">
        <v>81</v>
      </c>
      <c r="F138" s="38" t="s">
        <v>174</v>
      </c>
      <c r="G138" s="23">
        <v>1647.02</v>
      </c>
      <c r="H138" s="37"/>
    </row>
    <row r="139" spans="1:8" x14ac:dyDescent="0.2">
      <c r="A139" s="37"/>
      <c r="B139" s="38" t="s">
        <v>141</v>
      </c>
      <c r="C139" s="39">
        <v>2014</v>
      </c>
      <c r="D139" s="40">
        <v>1</v>
      </c>
      <c r="E139" s="44" t="s">
        <v>148</v>
      </c>
      <c r="F139" s="42" t="s">
        <v>175</v>
      </c>
      <c r="G139" s="23">
        <v>1300</v>
      </c>
      <c r="H139" s="37"/>
    </row>
    <row r="140" spans="1:8" x14ac:dyDescent="0.2">
      <c r="A140" s="37"/>
      <c r="B140" s="38" t="s">
        <v>141</v>
      </c>
      <c r="C140" s="39">
        <v>2014</v>
      </c>
      <c r="D140" s="40">
        <v>2</v>
      </c>
      <c r="E140" s="41" t="s">
        <v>81</v>
      </c>
      <c r="F140" s="38" t="s">
        <v>84</v>
      </c>
      <c r="G140" s="23">
        <v>3099.22</v>
      </c>
      <c r="H140" s="37"/>
    </row>
    <row r="141" spans="1:8" x14ac:dyDescent="0.2">
      <c r="A141" s="37"/>
      <c r="B141" s="38" t="s">
        <v>141</v>
      </c>
      <c r="C141" s="39">
        <v>2014</v>
      </c>
      <c r="D141" s="40">
        <v>2</v>
      </c>
      <c r="E141" s="41" t="s">
        <v>81</v>
      </c>
      <c r="F141" s="38" t="s">
        <v>176</v>
      </c>
      <c r="G141" s="23">
        <v>536.09</v>
      </c>
      <c r="H141" s="37"/>
    </row>
    <row r="142" spans="1:8" x14ac:dyDescent="0.2">
      <c r="A142" s="37"/>
      <c r="B142" s="38" t="s">
        <v>141</v>
      </c>
      <c r="C142" s="39">
        <v>2014</v>
      </c>
      <c r="D142" s="40">
        <v>2</v>
      </c>
      <c r="E142" s="41" t="s">
        <v>152</v>
      </c>
      <c r="F142" s="41" t="s">
        <v>177</v>
      </c>
      <c r="G142" s="23">
        <v>860.59</v>
      </c>
      <c r="H142" s="37"/>
    </row>
    <row r="143" spans="1:8" x14ac:dyDescent="0.2">
      <c r="A143" s="37"/>
      <c r="B143" s="38" t="s">
        <v>141</v>
      </c>
      <c r="C143" s="39">
        <v>2014</v>
      </c>
      <c r="D143" s="40">
        <v>2</v>
      </c>
      <c r="E143" s="41" t="s">
        <v>134</v>
      </c>
      <c r="F143" s="38" t="s">
        <v>178</v>
      </c>
      <c r="G143" s="23">
        <v>641.65</v>
      </c>
      <c r="H143" s="37"/>
    </row>
    <row r="144" spans="1:8" x14ac:dyDescent="0.2">
      <c r="A144" s="37"/>
      <c r="B144" s="38" t="s">
        <v>141</v>
      </c>
      <c r="C144" s="39">
        <v>2014</v>
      </c>
      <c r="D144" s="40">
        <v>2</v>
      </c>
      <c r="E144" s="41" t="s">
        <v>134</v>
      </c>
      <c r="F144" s="38" t="s">
        <v>179</v>
      </c>
      <c r="G144" s="23">
        <v>2018.63</v>
      </c>
      <c r="H144" s="37"/>
    </row>
    <row r="145" spans="1:8" x14ac:dyDescent="0.2">
      <c r="A145" s="37"/>
      <c r="B145" s="38" t="s">
        <v>141</v>
      </c>
      <c r="C145" s="39">
        <v>2014</v>
      </c>
      <c r="D145" s="40">
        <v>2</v>
      </c>
      <c r="E145" s="41" t="s">
        <v>160</v>
      </c>
      <c r="F145" s="38" t="s">
        <v>161</v>
      </c>
      <c r="G145" s="23">
        <v>528.23</v>
      </c>
      <c r="H145" s="37"/>
    </row>
    <row r="146" spans="1:8" x14ac:dyDescent="0.2">
      <c r="A146" s="37"/>
      <c r="B146" s="38" t="s">
        <v>141</v>
      </c>
      <c r="C146" s="39">
        <v>2014</v>
      </c>
      <c r="D146" s="40">
        <v>2</v>
      </c>
      <c r="E146" s="42" t="s">
        <v>148</v>
      </c>
      <c r="F146" s="42" t="s">
        <v>180</v>
      </c>
      <c r="G146" s="23">
        <v>1300</v>
      </c>
      <c r="H146" s="37"/>
    </row>
    <row r="147" spans="1:8" x14ac:dyDescent="0.2">
      <c r="A147" s="37"/>
      <c r="B147" s="38" t="s">
        <v>141</v>
      </c>
      <c r="C147" s="39">
        <v>2014</v>
      </c>
      <c r="D147" s="40">
        <v>2</v>
      </c>
      <c r="E147" s="42" t="s">
        <v>181</v>
      </c>
      <c r="F147" s="42" t="s">
        <v>182</v>
      </c>
      <c r="G147" s="23">
        <v>1000</v>
      </c>
      <c r="H147" s="37"/>
    </row>
    <row r="148" spans="1:8" x14ac:dyDescent="0.2">
      <c r="A148" s="37"/>
      <c r="B148" s="38" t="s">
        <v>141</v>
      </c>
      <c r="C148" s="39">
        <v>2014</v>
      </c>
      <c r="D148" s="40">
        <v>3</v>
      </c>
      <c r="E148" s="41" t="s">
        <v>81</v>
      </c>
      <c r="F148" s="38" t="s">
        <v>183</v>
      </c>
      <c r="G148" s="23">
        <v>3774.02</v>
      </c>
      <c r="H148" s="37"/>
    </row>
    <row r="149" spans="1:8" x14ac:dyDescent="0.2">
      <c r="A149" s="37"/>
      <c r="B149" s="38" t="s">
        <v>141</v>
      </c>
      <c r="C149" s="39">
        <v>2014</v>
      </c>
      <c r="D149" s="40">
        <v>3</v>
      </c>
      <c r="E149" s="41" t="s">
        <v>81</v>
      </c>
      <c r="F149" s="38" t="s">
        <v>184</v>
      </c>
      <c r="G149" s="23">
        <v>2426.6999999999998</v>
      </c>
      <c r="H149" s="37"/>
    </row>
    <row r="150" spans="1:8" x14ac:dyDescent="0.2">
      <c r="A150" s="37"/>
      <c r="B150" s="38" t="s">
        <v>141</v>
      </c>
      <c r="C150" s="39">
        <v>2014</v>
      </c>
      <c r="D150" s="40">
        <v>3</v>
      </c>
      <c r="E150" s="44" t="s">
        <v>98</v>
      </c>
      <c r="F150" s="42" t="s">
        <v>185</v>
      </c>
      <c r="G150" s="43">
        <v>819.27</v>
      </c>
      <c r="H150" s="37"/>
    </row>
    <row r="151" spans="1:8" x14ac:dyDescent="0.2">
      <c r="A151" s="37"/>
      <c r="B151" s="38" t="s">
        <v>141</v>
      </c>
      <c r="C151" s="39">
        <v>2014</v>
      </c>
      <c r="D151" s="40">
        <v>3</v>
      </c>
      <c r="E151" s="41" t="s">
        <v>170</v>
      </c>
      <c r="F151" s="38" t="s">
        <v>186</v>
      </c>
      <c r="G151" s="23">
        <v>-860.59</v>
      </c>
      <c r="H151" s="37"/>
    </row>
    <row r="152" spans="1:8" x14ac:dyDescent="0.2">
      <c r="A152" s="37"/>
      <c r="B152" s="38" t="s">
        <v>141</v>
      </c>
      <c r="C152" s="39">
        <v>2014</v>
      </c>
      <c r="D152" s="40">
        <v>3</v>
      </c>
      <c r="E152" s="42" t="s">
        <v>148</v>
      </c>
      <c r="F152" s="42" t="s">
        <v>187</v>
      </c>
      <c r="G152" s="23">
        <v>1300</v>
      </c>
      <c r="H152" s="37"/>
    </row>
    <row r="153" spans="1:8" x14ac:dyDescent="0.2">
      <c r="A153" s="37"/>
      <c r="B153" s="38" t="s">
        <v>141</v>
      </c>
      <c r="C153" s="39">
        <v>2014</v>
      </c>
      <c r="D153" s="40">
        <v>4</v>
      </c>
      <c r="E153" s="41" t="s">
        <v>81</v>
      </c>
      <c r="F153" s="38" t="s">
        <v>87</v>
      </c>
      <c r="G153" s="23">
        <v>6702.91</v>
      </c>
      <c r="H153" s="37"/>
    </row>
    <row r="154" spans="1:8" x14ac:dyDescent="0.2">
      <c r="A154" s="37"/>
      <c r="B154" s="38" t="s">
        <v>141</v>
      </c>
      <c r="C154" s="39">
        <v>2014</v>
      </c>
      <c r="D154" s="40">
        <v>4</v>
      </c>
      <c r="E154" s="41" t="s">
        <v>85</v>
      </c>
      <c r="F154" s="38" t="s">
        <v>129</v>
      </c>
      <c r="G154" s="23">
        <v>789.03</v>
      </c>
      <c r="H154" s="37"/>
    </row>
    <row r="155" spans="1:8" x14ac:dyDescent="0.2">
      <c r="A155" s="37"/>
      <c r="B155" s="38" t="s">
        <v>141</v>
      </c>
      <c r="C155" s="39">
        <v>2014</v>
      </c>
      <c r="D155" s="40">
        <v>4</v>
      </c>
      <c r="E155" s="41" t="s">
        <v>85</v>
      </c>
      <c r="F155" s="38" t="s">
        <v>125</v>
      </c>
      <c r="G155" s="23">
        <v>1980</v>
      </c>
      <c r="H155" s="37"/>
    </row>
    <row r="156" spans="1:8" x14ac:dyDescent="0.2">
      <c r="A156" s="37"/>
      <c r="B156" s="38" t="s">
        <v>141</v>
      </c>
      <c r="C156" s="39">
        <v>2014</v>
      </c>
      <c r="D156" s="40">
        <v>4</v>
      </c>
      <c r="E156" s="42" t="s">
        <v>188</v>
      </c>
      <c r="F156" s="42" t="s">
        <v>189</v>
      </c>
      <c r="G156" s="23">
        <v>900</v>
      </c>
      <c r="H156" s="37"/>
    </row>
    <row r="157" spans="1:8" x14ac:dyDescent="0.2">
      <c r="A157" s="37"/>
      <c r="B157" s="38" t="s">
        <v>141</v>
      </c>
      <c r="C157" s="39">
        <v>2014</v>
      </c>
      <c r="D157" s="40">
        <v>4</v>
      </c>
      <c r="E157" s="42" t="s">
        <v>148</v>
      </c>
      <c r="F157" s="42" t="s">
        <v>190</v>
      </c>
      <c r="G157" s="23">
        <v>1300</v>
      </c>
      <c r="H157" s="37"/>
    </row>
    <row r="158" spans="1:8" x14ac:dyDescent="0.2">
      <c r="A158" s="37"/>
      <c r="B158" s="38" t="s">
        <v>141</v>
      </c>
      <c r="C158" s="39">
        <v>2014</v>
      </c>
      <c r="D158" s="40">
        <v>5</v>
      </c>
      <c r="E158" s="41" t="s">
        <v>81</v>
      </c>
      <c r="F158" s="38" t="s">
        <v>88</v>
      </c>
      <c r="G158" s="23">
        <v>14982.54</v>
      </c>
      <c r="H158" s="37"/>
    </row>
    <row r="159" spans="1:8" x14ac:dyDescent="0.2">
      <c r="A159" s="37"/>
      <c r="B159" s="38" t="s">
        <v>141</v>
      </c>
      <c r="C159" s="39">
        <v>2014</v>
      </c>
      <c r="D159" s="40">
        <v>5</v>
      </c>
      <c r="E159" s="41" t="s">
        <v>154</v>
      </c>
      <c r="F159" s="38" t="s">
        <v>191</v>
      </c>
      <c r="G159" s="23">
        <v>1096.1600000000001</v>
      </c>
      <c r="H159" s="37"/>
    </row>
    <row r="160" spans="1:8" x14ac:dyDescent="0.2">
      <c r="A160" s="37"/>
      <c r="B160" s="38" t="s">
        <v>141</v>
      </c>
      <c r="C160" s="39">
        <v>2014</v>
      </c>
      <c r="D160" s="40">
        <v>5</v>
      </c>
      <c r="E160" s="41" t="s">
        <v>134</v>
      </c>
      <c r="F160" s="38" t="s">
        <v>192</v>
      </c>
      <c r="G160" s="23">
        <v>3103.18</v>
      </c>
      <c r="H160" s="37"/>
    </row>
    <row r="161" spans="1:8" x14ac:dyDescent="0.2">
      <c r="A161" s="37"/>
      <c r="B161" s="38" t="s">
        <v>141</v>
      </c>
      <c r="C161" s="39">
        <v>2014</v>
      </c>
      <c r="D161" s="40">
        <v>5</v>
      </c>
      <c r="E161" s="41" t="s">
        <v>160</v>
      </c>
      <c r="F161" s="38" t="s">
        <v>161</v>
      </c>
      <c r="G161" s="23">
        <v>984.06</v>
      </c>
      <c r="H161" s="37"/>
    </row>
    <row r="162" spans="1:8" x14ac:dyDescent="0.2">
      <c r="A162" s="37"/>
      <c r="B162" s="38" t="s">
        <v>141</v>
      </c>
      <c r="C162" s="39">
        <v>2014</v>
      </c>
      <c r="D162" s="40">
        <v>5</v>
      </c>
      <c r="E162" s="42" t="s">
        <v>148</v>
      </c>
      <c r="F162" s="42" t="s">
        <v>193</v>
      </c>
      <c r="G162" s="43">
        <v>1300</v>
      </c>
      <c r="H162" s="37"/>
    </row>
    <row r="163" spans="1:8" x14ac:dyDescent="0.2">
      <c r="A163" s="37"/>
      <c r="B163" s="38" t="s">
        <v>141</v>
      </c>
      <c r="C163" s="39">
        <v>2014</v>
      </c>
      <c r="D163" s="40">
        <v>6</v>
      </c>
      <c r="E163" s="41" t="s">
        <v>81</v>
      </c>
      <c r="F163" s="38" t="s">
        <v>194</v>
      </c>
      <c r="G163" s="23">
        <v>6005.54</v>
      </c>
      <c r="H163" s="37"/>
    </row>
    <row r="164" spans="1:8" x14ac:dyDescent="0.2">
      <c r="A164" s="37"/>
      <c r="B164" s="38" t="s">
        <v>141</v>
      </c>
      <c r="C164" s="39">
        <v>2014</v>
      </c>
      <c r="D164" s="40">
        <v>6</v>
      </c>
      <c r="E164" s="41" t="s">
        <v>81</v>
      </c>
      <c r="F164" s="38" t="s">
        <v>195</v>
      </c>
      <c r="G164" s="23">
        <v>675.98</v>
      </c>
      <c r="H164" s="37"/>
    </row>
    <row r="165" spans="1:8" x14ac:dyDescent="0.2">
      <c r="A165" s="37"/>
      <c r="B165" s="38" t="s">
        <v>141</v>
      </c>
      <c r="C165" s="39">
        <v>2014</v>
      </c>
      <c r="D165" s="40">
        <v>6</v>
      </c>
      <c r="E165" s="41" t="s">
        <v>31</v>
      </c>
      <c r="F165" s="38" t="s">
        <v>68</v>
      </c>
      <c r="G165" s="23">
        <v>-1304.8399999999999</v>
      </c>
      <c r="H165" s="37"/>
    </row>
    <row r="166" spans="1:8" x14ac:dyDescent="0.2">
      <c r="A166" s="37"/>
      <c r="B166" s="38" t="s">
        <v>141</v>
      </c>
      <c r="C166" s="39">
        <v>2014</v>
      </c>
      <c r="D166" s="40">
        <v>6</v>
      </c>
      <c r="E166" s="42" t="s">
        <v>148</v>
      </c>
      <c r="F166" s="42" t="s">
        <v>196</v>
      </c>
      <c r="G166" s="43">
        <v>1300</v>
      </c>
      <c r="H166" s="37"/>
    </row>
    <row r="167" spans="1:8" x14ac:dyDescent="0.2">
      <c r="A167" s="37"/>
      <c r="B167" s="38" t="s">
        <v>141</v>
      </c>
      <c r="C167" s="39">
        <v>2014</v>
      </c>
      <c r="D167" s="40">
        <v>7</v>
      </c>
      <c r="E167" s="41" t="s">
        <v>81</v>
      </c>
      <c r="F167" s="38" t="s">
        <v>89</v>
      </c>
      <c r="G167" s="23">
        <v>-14677.78</v>
      </c>
      <c r="H167" s="37"/>
    </row>
    <row r="168" spans="1:8" x14ac:dyDescent="0.2">
      <c r="A168" s="37"/>
      <c r="B168" s="38" t="s">
        <v>141</v>
      </c>
      <c r="C168" s="39">
        <v>2014</v>
      </c>
      <c r="D168" s="40">
        <v>7</v>
      </c>
      <c r="E168" s="41" t="s">
        <v>81</v>
      </c>
      <c r="F168" s="38" t="s">
        <v>197</v>
      </c>
      <c r="G168" s="23">
        <v>2361.61</v>
      </c>
      <c r="H168" s="37"/>
    </row>
    <row r="169" spans="1:8" x14ac:dyDescent="0.2">
      <c r="A169" s="37"/>
      <c r="B169" s="38" t="s">
        <v>141</v>
      </c>
      <c r="C169" s="39">
        <v>2014</v>
      </c>
      <c r="D169" s="40">
        <v>7</v>
      </c>
      <c r="E169" s="42" t="s">
        <v>188</v>
      </c>
      <c r="F169" s="42" t="s">
        <v>198</v>
      </c>
      <c r="G169" s="23">
        <v>1250</v>
      </c>
      <c r="H169" s="37"/>
    </row>
    <row r="170" spans="1:8" x14ac:dyDescent="0.2">
      <c r="A170" s="37"/>
      <c r="B170" s="38" t="s">
        <v>141</v>
      </c>
      <c r="C170" s="39">
        <v>2014</v>
      </c>
      <c r="D170" s="40">
        <v>7</v>
      </c>
      <c r="E170" s="41" t="s">
        <v>118</v>
      </c>
      <c r="F170" s="38" t="s">
        <v>199</v>
      </c>
      <c r="G170" s="23">
        <v>964.6</v>
      </c>
      <c r="H170" s="37"/>
    </row>
    <row r="171" spans="1:8" x14ac:dyDescent="0.2">
      <c r="A171" s="37"/>
      <c r="B171" s="38" t="s">
        <v>141</v>
      </c>
      <c r="C171" s="39">
        <v>2014</v>
      </c>
      <c r="D171" s="40">
        <v>7</v>
      </c>
      <c r="E171" s="41" t="s">
        <v>31</v>
      </c>
      <c r="F171" s="38" t="s">
        <v>200</v>
      </c>
      <c r="G171" s="23">
        <v>-8251.82</v>
      </c>
      <c r="H171" s="37"/>
    </row>
    <row r="172" spans="1:8" x14ac:dyDescent="0.2">
      <c r="A172" s="37"/>
      <c r="B172" s="38" t="s">
        <v>141</v>
      </c>
      <c r="C172" s="39">
        <v>2014</v>
      </c>
      <c r="D172" s="40">
        <v>7</v>
      </c>
      <c r="E172" s="42" t="s">
        <v>148</v>
      </c>
      <c r="F172" s="42" t="s">
        <v>201</v>
      </c>
      <c r="G172" s="23">
        <v>1300</v>
      </c>
      <c r="H172" s="37"/>
    </row>
    <row r="173" spans="1:8" x14ac:dyDescent="0.2">
      <c r="A173" s="37"/>
      <c r="B173" s="38" t="s">
        <v>141</v>
      </c>
      <c r="C173" s="39">
        <v>2014</v>
      </c>
      <c r="D173" s="40">
        <v>7</v>
      </c>
      <c r="E173" s="41" t="s">
        <v>123</v>
      </c>
      <c r="F173" s="38" t="s">
        <v>202</v>
      </c>
      <c r="G173" s="23">
        <v>6078.74</v>
      </c>
      <c r="H173" s="37"/>
    </row>
    <row r="174" spans="1:8" x14ac:dyDescent="0.2">
      <c r="A174" s="37"/>
      <c r="B174" s="38" t="s">
        <v>141</v>
      </c>
      <c r="C174" s="39">
        <v>2014</v>
      </c>
      <c r="D174" s="40">
        <v>8</v>
      </c>
      <c r="E174" s="41" t="s">
        <v>81</v>
      </c>
      <c r="F174" s="38" t="s">
        <v>90</v>
      </c>
      <c r="G174" s="23">
        <v>943.61</v>
      </c>
      <c r="H174" s="37"/>
    </row>
    <row r="175" spans="1:8" x14ac:dyDescent="0.2">
      <c r="A175" s="37"/>
      <c r="B175" s="38" t="s">
        <v>141</v>
      </c>
      <c r="C175" s="39">
        <v>2014</v>
      </c>
      <c r="D175" s="40">
        <v>8</v>
      </c>
      <c r="E175" s="41" t="s">
        <v>85</v>
      </c>
      <c r="F175" s="41" t="s">
        <v>203</v>
      </c>
      <c r="G175" s="23">
        <v>-5853.6</v>
      </c>
      <c r="H175" s="37"/>
    </row>
    <row r="176" spans="1:8" x14ac:dyDescent="0.2">
      <c r="A176" s="37"/>
      <c r="B176" s="38" t="s">
        <v>141</v>
      </c>
      <c r="C176" s="39">
        <v>2014</v>
      </c>
      <c r="D176" s="40">
        <v>8</v>
      </c>
      <c r="E176" s="41" t="s">
        <v>152</v>
      </c>
      <c r="F176" s="38" t="s">
        <v>204</v>
      </c>
      <c r="G176" s="23">
        <v>565.99</v>
      </c>
      <c r="H176" s="37"/>
    </row>
    <row r="177" spans="1:8" x14ac:dyDescent="0.2">
      <c r="A177" s="37"/>
      <c r="B177" s="38" t="s">
        <v>141</v>
      </c>
      <c r="C177" s="39">
        <v>2014</v>
      </c>
      <c r="D177" s="40">
        <v>8</v>
      </c>
      <c r="E177" s="41" t="s">
        <v>31</v>
      </c>
      <c r="F177" s="38" t="s">
        <v>205</v>
      </c>
      <c r="G177" s="23">
        <v>5668.81</v>
      </c>
      <c r="H177" s="37"/>
    </row>
    <row r="178" spans="1:8" x14ac:dyDescent="0.2">
      <c r="A178" s="37"/>
      <c r="B178" s="38" t="s">
        <v>141</v>
      </c>
      <c r="C178" s="39">
        <v>2014</v>
      </c>
      <c r="D178" s="40">
        <v>8</v>
      </c>
      <c r="E178" s="41" t="s">
        <v>134</v>
      </c>
      <c r="F178" s="38" t="s">
        <v>206</v>
      </c>
      <c r="G178" s="23">
        <v>628.09</v>
      </c>
      <c r="H178" s="37"/>
    </row>
    <row r="179" spans="1:8" x14ac:dyDescent="0.2">
      <c r="A179" s="37"/>
      <c r="B179" s="38" t="s">
        <v>141</v>
      </c>
      <c r="C179" s="39">
        <v>2014</v>
      </c>
      <c r="D179" s="40">
        <v>8</v>
      </c>
      <c r="E179" s="42" t="s">
        <v>148</v>
      </c>
      <c r="F179" s="42" t="s">
        <v>207</v>
      </c>
      <c r="G179" s="23">
        <v>1300</v>
      </c>
      <c r="H179" s="37"/>
    </row>
    <row r="180" spans="1:8" x14ac:dyDescent="0.2">
      <c r="A180" s="37"/>
      <c r="B180" s="38" t="s">
        <v>141</v>
      </c>
      <c r="C180" s="39">
        <v>2014</v>
      </c>
      <c r="D180" s="40">
        <v>9</v>
      </c>
      <c r="E180" s="41" t="s">
        <v>81</v>
      </c>
      <c r="F180" s="38" t="s">
        <v>91</v>
      </c>
      <c r="G180" s="23">
        <v>1707.46</v>
      </c>
      <c r="H180" s="37"/>
    </row>
    <row r="181" spans="1:8" x14ac:dyDescent="0.2">
      <c r="A181" s="37"/>
      <c r="B181" s="38" t="s">
        <v>141</v>
      </c>
      <c r="C181" s="39">
        <v>2014</v>
      </c>
      <c r="D181" s="40">
        <v>9</v>
      </c>
      <c r="E181" s="41" t="s">
        <v>81</v>
      </c>
      <c r="F181" s="38" t="s">
        <v>208</v>
      </c>
      <c r="G181" s="23">
        <v>-1217.3399999999999</v>
      </c>
      <c r="H181" s="37"/>
    </row>
    <row r="182" spans="1:8" x14ac:dyDescent="0.2">
      <c r="A182" s="37"/>
      <c r="B182" s="38" t="s">
        <v>141</v>
      </c>
      <c r="C182" s="39">
        <v>2014</v>
      </c>
      <c r="D182" s="40">
        <v>9</v>
      </c>
      <c r="E182" s="41" t="s">
        <v>134</v>
      </c>
      <c r="F182" s="38" t="s">
        <v>209</v>
      </c>
      <c r="G182" s="23">
        <v>998.76</v>
      </c>
      <c r="H182" s="37"/>
    </row>
    <row r="183" spans="1:8" x14ac:dyDescent="0.2">
      <c r="A183" s="37"/>
      <c r="B183" s="38" t="s">
        <v>141</v>
      </c>
      <c r="C183" s="39">
        <v>2014</v>
      </c>
      <c r="D183" s="40">
        <v>9</v>
      </c>
      <c r="E183" s="41" t="s">
        <v>170</v>
      </c>
      <c r="F183" s="38" t="s">
        <v>210</v>
      </c>
      <c r="G183" s="23">
        <v>-565.99</v>
      </c>
      <c r="H183" s="37"/>
    </row>
    <row r="184" spans="1:8" x14ac:dyDescent="0.2">
      <c r="A184" s="37"/>
      <c r="B184" s="38" t="s">
        <v>141</v>
      </c>
      <c r="C184" s="39">
        <v>2014</v>
      </c>
      <c r="D184" s="40">
        <v>9</v>
      </c>
      <c r="E184" s="42" t="s">
        <v>148</v>
      </c>
      <c r="F184" s="42" t="s">
        <v>211</v>
      </c>
      <c r="G184" s="23">
        <v>1300</v>
      </c>
      <c r="H184" s="37"/>
    </row>
    <row r="185" spans="1:8" ht="13.5" thickBot="1" x14ac:dyDescent="0.25">
      <c r="A185" s="37"/>
      <c r="B185" s="38" t="s">
        <v>212</v>
      </c>
      <c r="C185" s="39"/>
      <c r="D185" s="40"/>
      <c r="E185" s="42"/>
      <c r="F185" s="42"/>
      <c r="G185" s="23">
        <v>15304.909999999994</v>
      </c>
      <c r="H185" s="37"/>
    </row>
    <row r="186" spans="1:8" s="45" customFormat="1" x14ac:dyDescent="0.2">
      <c r="B186" s="46"/>
      <c r="C186" s="46" t="s">
        <v>17</v>
      </c>
      <c r="D186" s="47"/>
      <c r="E186" s="46"/>
      <c r="F186" s="46"/>
      <c r="G186" s="48"/>
      <c r="H186" s="49">
        <f>SUM(G87:G185)</f>
        <v>178056.46000000002</v>
      </c>
    </row>
    <row r="187" spans="1:8" s="37" customFormat="1" x14ac:dyDescent="0.2">
      <c r="B187" s="51"/>
      <c r="C187" s="51"/>
      <c r="D187" s="52"/>
      <c r="E187" s="51"/>
      <c r="F187" s="51"/>
      <c r="G187" s="15"/>
      <c r="H187" s="53"/>
    </row>
    <row r="188" spans="1:8" x14ac:dyDescent="0.2">
      <c r="A188" s="54" t="s">
        <v>213</v>
      </c>
      <c r="B188" s="38"/>
      <c r="C188" s="39"/>
      <c r="D188" s="40"/>
      <c r="E188" s="42"/>
      <c r="F188" s="42"/>
      <c r="H188" s="37"/>
    </row>
    <row r="189" spans="1:8" x14ac:dyDescent="0.2">
      <c r="A189" s="41"/>
      <c r="B189" s="38" t="s">
        <v>214</v>
      </c>
      <c r="C189" s="39">
        <v>2013</v>
      </c>
      <c r="D189" s="40">
        <v>11</v>
      </c>
      <c r="E189" s="42" t="s">
        <v>215</v>
      </c>
      <c r="F189" s="42" t="s">
        <v>216</v>
      </c>
      <c r="G189" s="23">
        <v>2000</v>
      </c>
      <c r="H189" s="37"/>
    </row>
    <row r="190" spans="1:8" x14ac:dyDescent="0.2">
      <c r="A190" s="37"/>
      <c r="B190" s="38" t="s">
        <v>214</v>
      </c>
      <c r="C190" s="39">
        <v>2013</v>
      </c>
      <c r="D190" s="40">
        <v>12</v>
      </c>
      <c r="E190" s="41" t="s">
        <v>31</v>
      </c>
      <c r="F190" s="41" t="s">
        <v>73</v>
      </c>
      <c r="G190" s="23">
        <v>824.23</v>
      </c>
      <c r="H190" s="37"/>
    </row>
    <row r="191" spans="1:8" x14ac:dyDescent="0.2">
      <c r="A191" s="37"/>
      <c r="B191" s="38" t="s">
        <v>214</v>
      </c>
      <c r="C191" s="39">
        <v>2013</v>
      </c>
      <c r="D191" s="40">
        <v>12</v>
      </c>
      <c r="E191" s="41" t="s">
        <v>31</v>
      </c>
      <c r="F191" s="41" t="s">
        <v>74</v>
      </c>
      <c r="G191" s="23">
        <f>573.22+56.1+0.25</f>
        <v>629.57000000000005</v>
      </c>
      <c r="H191" s="37"/>
    </row>
    <row r="192" spans="1:8" x14ac:dyDescent="0.2">
      <c r="A192" s="37"/>
      <c r="B192" s="38" t="s">
        <v>214</v>
      </c>
      <c r="C192" s="39">
        <v>2013</v>
      </c>
      <c r="D192" s="40">
        <v>12</v>
      </c>
      <c r="E192" s="41" t="s">
        <v>31</v>
      </c>
      <c r="F192" s="38" t="s">
        <v>75</v>
      </c>
      <c r="G192" s="23">
        <f>584.17+57.16</f>
        <v>641.32999999999993</v>
      </c>
      <c r="H192" s="37"/>
    </row>
    <row r="193" spans="1:8" x14ac:dyDescent="0.2">
      <c r="A193" s="37"/>
      <c r="B193" s="38" t="s">
        <v>214</v>
      </c>
      <c r="C193" s="39">
        <v>2014</v>
      </c>
      <c r="D193" s="40">
        <v>1</v>
      </c>
      <c r="E193" s="42" t="s">
        <v>217</v>
      </c>
      <c r="F193" s="42" t="s">
        <v>218</v>
      </c>
      <c r="G193" s="23">
        <v>3000</v>
      </c>
      <c r="H193" s="37"/>
    </row>
    <row r="194" spans="1:8" x14ac:dyDescent="0.2">
      <c r="A194" s="15"/>
      <c r="B194" s="32" t="s">
        <v>214</v>
      </c>
      <c r="C194" s="33">
        <v>2014</v>
      </c>
      <c r="D194" s="34">
        <v>1</v>
      </c>
      <c r="E194" s="35" t="s">
        <v>31</v>
      </c>
      <c r="F194" s="35" t="s">
        <v>219</v>
      </c>
      <c r="G194" s="36">
        <v>-52008.83</v>
      </c>
      <c r="H194" s="15"/>
    </row>
    <row r="195" spans="1:8" x14ac:dyDescent="0.2">
      <c r="A195" s="37"/>
      <c r="B195" s="38" t="s">
        <v>214</v>
      </c>
      <c r="C195" s="39">
        <v>2014</v>
      </c>
      <c r="D195" s="40">
        <v>1</v>
      </c>
      <c r="E195" s="41" t="s">
        <v>31</v>
      </c>
      <c r="F195" s="41" t="s">
        <v>220</v>
      </c>
      <c r="G195" s="23">
        <v>38127.199999999997</v>
      </c>
      <c r="H195" s="37"/>
    </row>
    <row r="196" spans="1:8" x14ac:dyDescent="0.2">
      <c r="A196" s="37"/>
      <c r="B196" s="38" t="s">
        <v>214</v>
      </c>
      <c r="C196" s="39">
        <v>2014</v>
      </c>
      <c r="D196" s="40">
        <v>1</v>
      </c>
      <c r="E196" s="41" t="s">
        <v>31</v>
      </c>
      <c r="F196" s="41" t="s">
        <v>221</v>
      </c>
      <c r="G196" s="23">
        <v>13881.66</v>
      </c>
      <c r="H196" s="37"/>
    </row>
    <row r="197" spans="1:8" x14ac:dyDescent="0.2">
      <c r="A197" s="37"/>
      <c r="B197" s="38" t="s">
        <v>214</v>
      </c>
      <c r="C197" s="39">
        <v>2014</v>
      </c>
      <c r="D197" s="40">
        <v>1</v>
      </c>
      <c r="E197" s="42" t="s">
        <v>222</v>
      </c>
      <c r="F197" s="42" t="s">
        <v>223</v>
      </c>
      <c r="G197" s="23">
        <v>3000</v>
      </c>
      <c r="H197" s="37"/>
    </row>
    <row r="198" spans="1:8" x14ac:dyDescent="0.2">
      <c r="A198" s="37"/>
      <c r="B198" s="38" t="s">
        <v>214</v>
      </c>
      <c r="C198" s="39">
        <v>2014</v>
      </c>
      <c r="D198" s="40">
        <v>1</v>
      </c>
      <c r="E198" s="38" t="s">
        <v>224</v>
      </c>
      <c r="F198" s="41" t="s">
        <v>225</v>
      </c>
      <c r="G198" s="23">
        <v>67972.740000000005</v>
      </c>
      <c r="H198" s="37"/>
    </row>
    <row r="199" spans="1:8" x14ac:dyDescent="0.2">
      <c r="A199" s="37"/>
      <c r="B199" s="38" t="s">
        <v>214</v>
      </c>
      <c r="C199" s="39">
        <v>2014</v>
      </c>
      <c r="D199" s="40">
        <v>1</v>
      </c>
      <c r="E199" s="41" t="s">
        <v>55</v>
      </c>
      <c r="F199" s="41" t="s">
        <v>226</v>
      </c>
      <c r="G199" s="23">
        <v>-11274.22</v>
      </c>
      <c r="H199" s="37"/>
    </row>
    <row r="200" spans="1:8" x14ac:dyDescent="0.2">
      <c r="A200" s="37"/>
      <c r="B200" s="38" t="s">
        <v>214</v>
      </c>
      <c r="C200" s="39">
        <v>2014</v>
      </c>
      <c r="D200" s="40">
        <v>2</v>
      </c>
      <c r="E200" s="41" t="s">
        <v>31</v>
      </c>
      <c r="F200" s="41" t="s">
        <v>40</v>
      </c>
      <c r="G200" s="23">
        <v>-15085.66</v>
      </c>
      <c r="H200" s="37"/>
    </row>
    <row r="201" spans="1:8" x14ac:dyDescent="0.2">
      <c r="A201" s="37"/>
      <c r="B201" s="38" t="s">
        <v>214</v>
      </c>
      <c r="C201" s="39">
        <v>2014</v>
      </c>
      <c r="D201" s="40">
        <v>2</v>
      </c>
      <c r="E201" s="41" t="s">
        <v>31</v>
      </c>
      <c r="F201" s="41" t="s">
        <v>41</v>
      </c>
      <c r="G201" s="23">
        <v>11059.15</v>
      </c>
      <c r="H201" s="37"/>
    </row>
    <row r="202" spans="1:8" x14ac:dyDescent="0.2">
      <c r="A202" s="37"/>
      <c r="B202" s="38" t="s">
        <v>214</v>
      </c>
      <c r="C202" s="39">
        <v>2014</v>
      </c>
      <c r="D202" s="40">
        <v>2</v>
      </c>
      <c r="E202" s="41" t="s">
        <v>31</v>
      </c>
      <c r="F202" s="41" t="s">
        <v>227</v>
      </c>
      <c r="G202" s="23">
        <v>4026.51</v>
      </c>
      <c r="H202" s="37"/>
    </row>
    <row r="203" spans="1:8" x14ac:dyDescent="0.2">
      <c r="A203" s="37"/>
      <c r="B203" s="38" t="s">
        <v>214</v>
      </c>
      <c r="C203" s="39">
        <v>2014</v>
      </c>
      <c r="D203" s="40">
        <v>2</v>
      </c>
      <c r="E203" s="42" t="s">
        <v>228</v>
      </c>
      <c r="F203" s="42" t="s">
        <v>229</v>
      </c>
      <c r="G203" s="23">
        <v>21500</v>
      </c>
      <c r="H203" s="37"/>
    </row>
    <row r="204" spans="1:8" x14ac:dyDescent="0.2">
      <c r="A204" s="37"/>
      <c r="B204" s="38" t="s">
        <v>214</v>
      </c>
      <c r="C204" s="39">
        <v>2014</v>
      </c>
      <c r="D204" s="40">
        <v>2</v>
      </c>
      <c r="E204" s="41" t="s">
        <v>55</v>
      </c>
      <c r="F204" s="41" t="s">
        <v>230</v>
      </c>
      <c r="G204" s="23">
        <f>-6540.41+3270.2</f>
        <v>-3270.21</v>
      </c>
      <c r="H204" s="37"/>
    </row>
    <row r="205" spans="1:8" x14ac:dyDescent="0.2">
      <c r="A205" s="37"/>
      <c r="B205" s="38" t="s">
        <v>214</v>
      </c>
      <c r="C205" s="39">
        <v>2014</v>
      </c>
      <c r="D205" s="40">
        <v>3</v>
      </c>
      <c r="E205" s="42" t="s">
        <v>228</v>
      </c>
      <c r="F205" s="42" t="s">
        <v>229</v>
      </c>
      <c r="G205" s="23">
        <v>-21500</v>
      </c>
      <c r="H205" s="37"/>
    </row>
    <row r="206" spans="1:8" x14ac:dyDescent="0.2">
      <c r="A206" s="37"/>
      <c r="B206" s="38" t="s">
        <v>214</v>
      </c>
      <c r="C206" s="39">
        <v>2014</v>
      </c>
      <c r="D206" s="40">
        <v>3</v>
      </c>
      <c r="E206" s="42" t="s">
        <v>228</v>
      </c>
      <c r="F206" s="42" t="s">
        <v>231</v>
      </c>
      <c r="G206" s="23">
        <v>21250</v>
      </c>
      <c r="H206" s="37"/>
    </row>
    <row r="207" spans="1:8" x14ac:dyDescent="0.2">
      <c r="A207" s="37"/>
      <c r="B207" s="38" t="s">
        <v>214</v>
      </c>
      <c r="C207" s="39">
        <v>2014</v>
      </c>
      <c r="D207" s="40">
        <v>4</v>
      </c>
      <c r="E207" s="42" t="s">
        <v>228</v>
      </c>
      <c r="F207" s="42" t="s">
        <v>232</v>
      </c>
      <c r="G207" s="23">
        <v>7500</v>
      </c>
      <c r="H207" s="37"/>
    </row>
    <row r="208" spans="1:8" x14ac:dyDescent="0.2">
      <c r="A208" s="37"/>
      <c r="B208" s="38" t="s">
        <v>214</v>
      </c>
      <c r="C208" s="39">
        <v>2014</v>
      </c>
      <c r="D208" s="40">
        <v>4</v>
      </c>
      <c r="E208" s="42" t="s">
        <v>228</v>
      </c>
      <c r="F208" s="42" t="s">
        <v>233</v>
      </c>
      <c r="G208" s="23">
        <v>3625</v>
      </c>
      <c r="H208" s="37"/>
    </row>
    <row r="209" spans="1:8" x14ac:dyDescent="0.2">
      <c r="A209" s="37"/>
      <c r="B209" s="38" t="s">
        <v>214</v>
      </c>
      <c r="C209" s="39">
        <v>2014</v>
      </c>
      <c r="D209" s="40">
        <v>7</v>
      </c>
      <c r="E209" s="41" t="s">
        <v>31</v>
      </c>
      <c r="F209" s="41" t="s">
        <v>200</v>
      </c>
      <c r="G209" s="23">
        <v>-7200.74</v>
      </c>
      <c r="H209" s="37"/>
    </row>
    <row r="210" spans="1:8" x14ac:dyDescent="0.2">
      <c r="A210" s="37"/>
      <c r="B210" s="38" t="s">
        <v>214</v>
      </c>
      <c r="C210" s="39">
        <v>2014</v>
      </c>
      <c r="D210" s="40">
        <v>7</v>
      </c>
      <c r="E210" s="41" t="s">
        <v>31</v>
      </c>
      <c r="F210" s="41" t="s">
        <v>234</v>
      </c>
      <c r="G210" s="23">
        <v>4951.26</v>
      </c>
      <c r="H210" s="37"/>
    </row>
    <row r="211" spans="1:8" x14ac:dyDescent="0.2">
      <c r="A211" s="37"/>
      <c r="B211" s="38" t="s">
        <v>214</v>
      </c>
      <c r="C211" s="39">
        <v>2014</v>
      </c>
      <c r="D211" s="40">
        <v>7</v>
      </c>
      <c r="E211" s="41" t="s">
        <v>31</v>
      </c>
      <c r="F211" s="41" t="s">
        <v>235</v>
      </c>
      <c r="G211" s="23">
        <v>2249.4899999999998</v>
      </c>
      <c r="H211" s="37"/>
    </row>
    <row r="212" spans="1:8" x14ac:dyDescent="0.2">
      <c r="A212" s="37"/>
      <c r="B212" s="38" t="s">
        <v>214</v>
      </c>
      <c r="C212" s="39">
        <v>2014</v>
      </c>
      <c r="D212" s="40">
        <v>7</v>
      </c>
      <c r="E212" s="42" t="s">
        <v>222</v>
      </c>
      <c r="F212" s="42" t="s">
        <v>236</v>
      </c>
      <c r="G212" s="23">
        <v>5340</v>
      </c>
      <c r="H212" s="37"/>
    </row>
    <row r="213" spans="1:8" x14ac:dyDescent="0.2">
      <c r="A213" s="37"/>
      <c r="B213" s="38" t="s">
        <v>214</v>
      </c>
      <c r="C213" s="39">
        <v>2014</v>
      </c>
      <c r="D213" s="40">
        <v>7</v>
      </c>
      <c r="E213" s="41" t="s">
        <v>55</v>
      </c>
      <c r="F213" s="41" t="s">
        <v>237</v>
      </c>
      <c r="G213" s="23">
        <v>-1759.51</v>
      </c>
      <c r="H213" s="37"/>
    </row>
    <row r="214" spans="1:8" x14ac:dyDescent="0.2">
      <c r="A214" s="37"/>
      <c r="B214" s="38" t="s">
        <v>214</v>
      </c>
      <c r="C214" s="39">
        <v>2014</v>
      </c>
      <c r="D214" s="40">
        <v>7</v>
      </c>
      <c r="E214" s="42" t="s">
        <v>238</v>
      </c>
      <c r="F214" s="42" t="s">
        <v>239</v>
      </c>
      <c r="G214" s="23">
        <v>999</v>
      </c>
      <c r="H214" s="37"/>
    </row>
    <row r="215" spans="1:8" x14ac:dyDescent="0.2">
      <c r="A215" s="37"/>
      <c r="B215" s="38" t="s">
        <v>214</v>
      </c>
      <c r="C215" s="39">
        <v>2014</v>
      </c>
      <c r="D215" s="40">
        <v>7</v>
      </c>
      <c r="E215" s="42" t="s">
        <v>240</v>
      </c>
      <c r="F215" s="42" t="s">
        <v>241</v>
      </c>
      <c r="G215" s="23">
        <v>5440</v>
      </c>
      <c r="H215" s="37"/>
    </row>
    <row r="216" spans="1:8" x14ac:dyDescent="0.2">
      <c r="A216" s="37"/>
      <c r="B216" s="38" t="s">
        <v>214</v>
      </c>
      <c r="C216" s="39">
        <v>2014</v>
      </c>
      <c r="D216" s="40">
        <v>8</v>
      </c>
      <c r="E216" s="41" t="s">
        <v>31</v>
      </c>
      <c r="F216" s="41" t="s">
        <v>242</v>
      </c>
      <c r="G216" s="23">
        <v>16938.41</v>
      </c>
      <c r="H216" s="37"/>
    </row>
    <row r="217" spans="1:8" x14ac:dyDescent="0.2">
      <c r="A217" s="37"/>
      <c r="B217" s="38" t="s">
        <v>214</v>
      </c>
      <c r="C217" s="39">
        <v>2014</v>
      </c>
      <c r="D217" s="40">
        <v>8</v>
      </c>
      <c r="E217" s="41" t="s">
        <v>31</v>
      </c>
      <c r="F217" s="41" t="s">
        <v>243</v>
      </c>
      <c r="G217" s="23">
        <v>6403.55</v>
      </c>
      <c r="H217" s="37"/>
    </row>
    <row r="218" spans="1:8" x14ac:dyDescent="0.2">
      <c r="A218" s="37"/>
      <c r="B218" s="38" t="s">
        <v>214</v>
      </c>
      <c r="C218" s="39">
        <v>2014</v>
      </c>
      <c r="D218" s="40">
        <v>8</v>
      </c>
      <c r="E218" s="38" t="s">
        <v>224</v>
      </c>
      <c r="F218" s="38" t="s">
        <v>203</v>
      </c>
      <c r="G218" s="23">
        <v>33530.86</v>
      </c>
      <c r="H218" s="37"/>
    </row>
    <row r="219" spans="1:8" x14ac:dyDescent="0.2">
      <c r="A219" s="37"/>
      <c r="B219" s="38" t="s">
        <v>214</v>
      </c>
      <c r="C219" s="39">
        <v>2014</v>
      </c>
      <c r="D219" s="40">
        <v>8</v>
      </c>
      <c r="E219" s="41" t="s">
        <v>55</v>
      </c>
      <c r="F219" s="41" t="s">
        <v>244</v>
      </c>
      <c r="G219" s="23">
        <f>-10017.37+5008.68</f>
        <v>-5008.6900000000005</v>
      </c>
      <c r="H219" s="37"/>
    </row>
    <row r="220" spans="1:8" x14ac:dyDescent="0.2">
      <c r="A220" s="37"/>
      <c r="B220" s="38" t="s">
        <v>214</v>
      </c>
      <c r="C220" s="39">
        <v>2014</v>
      </c>
      <c r="D220" s="40">
        <v>9</v>
      </c>
      <c r="E220" s="41" t="s">
        <v>31</v>
      </c>
      <c r="F220" s="41" t="s">
        <v>245</v>
      </c>
      <c r="G220" s="23">
        <v>10158.69</v>
      </c>
      <c r="H220" s="37"/>
    </row>
    <row r="221" spans="1:8" x14ac:dyDescent="0.2">
      <c r="A221" s="37"/>
      <c r="B221" s="38" t="s">
        <v>214</v>
      </c>
      <c r="C221" s="39">
        <v>2014</v>
      </c>
      <c r="D221" s="40">
        <v>9</v>
      </c>
      <c r="E221" s="41" t="s">
        <v>31</v>
      </c>
      <c r="F221" s="41" t="s">
        <v>246</v>
      </c>
      <c r="G221" s="23">
        <v>-7371.81</v>
      </c>
      <c r="H221" s="37"/>
    </row>
    <row r="222" spans="1:8" x14ac:dyDescent="0.2">
      <c r="A222" s="37"/>
      <c r="B222" s="38" t="s">
        <v>214</v>
      </c>
      <c r="C222" s="39">
        <v>2014</v>
      </c>
      <c r="D222" s="40">
        <v>9</v>
      </c>
      <c r="E222" s="41" t="s">
        <v>31</v>
      </c>
      <c r="F222" s="41" t="s">
        <v>247</v>
      </c>
      <c r="G222" s="23">
        <v>-2786.91</v>
      </c>
      <c r="H222" s="37"/>
    </row>
    <row r="223" spans="1:8" x14ac:dyDescent="0.2">
      <c r="A223" s="37"/>
      <c r="B223" s="38" t="s">
        <v>214</v>
      </c>
      <c r="C223" s="39">
        <v>2014</v>
      </c>
      <c r="D223" s="40">
        <v>9</v>
      </c>
      <c r="E223" s="38" t="s">
        <v>224</v>
      </c>
      <c r="F223" s="38" t="s">
        <v>203</v>
      </c>
      <c r="G223" s="23">
        <v>-14593.06</v>
      </c>
      <c r="H223" s="37"/>
    </row>
    <row r="224" spans="1:8" x14ac:dyDescent="0.2">
      <c r="A224" s="37"/>
      <c r="B224" s="38" t="s">
        <v>214</v>
      </c>
      <c r="C224" s="39">
        <v>2014</v>
      </c>
      <c r="D224" s="40">
        <v>9</v>
      </c>
      <c r="E224" s="41" t="s">
        <v>55</v>
      </c>
      <c r="F224" s="41" t="s">
        <v>248</v>
      </c>
      <c r="G224" s="23">
        <f>4359.68-2179.84</f>
        <v>2179.84</v>
      </c>
      <c r="H224" s="37"/>
    </row>
    <row r="225" spans="1:8" x14ac:dyDescent="0.2">
      <c r="A225" s="37"/>
      <c r="B225" s="38" t="s">
        <v>249</v>
      </c>
      <c r="C225" s="39">
        <v>2014</v>
      </c>
      <c r="D225" s="40">
        <v>2</v>
      </c>
      <c r="E225" s="41" t="s">
        <v>55</v>
      </c>
      <c r="F225" s="41" t="s">
        <v>230</v>
      </c>
      <c r="G225" s="23">
        <f>-6540.41+3270.2</f>
        <v>-3270.21</v>
      </c>
      <c r="H225" s="37"/>
    </row>
    <row r="226" spans="1:8" ht="13.5" thickBot="1" x14ac:dyDescent="0.25">
      <c r="A226" s="37"/>
      <c r="B226" s="38" t="s">
        <v>250</v>
      </c>
      <c r="C226" s="39"/>
      <c r="D226" s="40"/>
      <c r="E226" s="41"/>
      <c r="F226" s="41"/>
      <c r="G226" s="23">
        <v>161.09000000000003</v>
      </c>
      <c r="H226" s="37"/>
    </row>
    <row r="227" spans="1:8" s="45" customFormat="1" x14ac:dyDescent="0.2">
      <c r="B227" s="46"/>
      <c r="C227" s="46" t="s">
        <v>17</v>
      </c>
      <c r="D227" s="47"/>
      <c r="E227" s="46"/>
      <c r="F227" s="46"/>
      <c r="G227" s="48"/>
      <c r="H227" s="49">
        <f>SUM(G189:G226)</f>
        <v>142259.72999999998</v>
      </c>
    </row>
    <row r="228" spans="1:8" s="45" customFormat="1" x14ac:dyDescent="0.2">
      <c r="B228" s="46"/>
      <c r="C228" s="46"/>
      <c r="D228" s="47"/>
      <c r="E228" s="46"/>
      <c r="F228" s="46"/>
      <c r="G228" s="50"/>
      <c r="H228" s="49"/>
    </row>
    <row r="229" spans="1:8" x14ac:dyDescent="0.2">
      <c r="A229" s="45" t="s">
        <v>12</v>
      </c>
      <c r="B229" s="38"/>
      <c r="C229" s="39"/>
      <c r="D229" s="40"/>
      <c r="E229" s="41"/>
      <c r="F229" s="41"/>
      <c r="H229" s="37"/>
    </row>
    <row r="230" spans="1:8" x14ac:dyDescent="0.2">
      <c r="B230" s="38" t="s">
        <v>214</v>
      </c>
      <c r="C230" s="39">
        <v>2014</v>
      </c>
      <c r="D230" s="40">
        <v>1</v>
      </c>
      <c r="E230" s="41" t="s">
        <v>55</v>
      </c>
      <c r="F230" s="41" t="s">
        <v>226</v>
      </c>
      <c r="G230" s="23">
        <v>-2577.77</v>
      </c>
      <c r="H230" s="37"/>
    </row>
    <row r="231" spans="1:8" x14ac:dyDescent="0.2">
      <c r="A231" s="37"/>
      <c r="B231" s="38" t="s">
        <v>214</v>
      </c>
      <c r="C231" s="39">
        <v>2014</v>
      </c>
      <c r="D231" s="40">
        <v>1</v>
      </c>
      <c r="E231" s="42" t="s">
        <v>251</v>
      </c>
      <c r="F231" s="42" t="s">
        <v>252</v>
      </c>
      <c r="G231" s="23">
        <v>1250</v>
      </c>
      <c r="H231" s="37"/>
    </row>
    <row r="232" spans="1:8" x14ac:dyDescent="0.2">
      <c r="A232" s="37"/>
      <c r="B232" s="38" t="s">
        <v>214</v>
      </c>
      <c r="C232" s="39">
        <v>2014</v>
      </c>
      <c r="D232" s="40">
        <v>2</v>
      </c>
      <c r="E232" s="41" t="s">
        <v>55</v>
      </c>
      <c r="F232" s="41" t="s">
        <v>230</v>
      </c>
      <c r="G232" s="23">
        <v>-3290.53</v>
      </c>
      <c r="H232" s="37"/>
    </row>
    <row r="233" spans="1:8" x14ac:dyDescent="0.2">
      <c r="A233" s="37"/>
      <c r="B233" s="38" t="s">
        <v>214</v>
      </c>
      <c r="C233" s="39">
        <v>2014</v>
      </c>
      <c r="D233" s="40">
        <v>3</v>
      </c>
      <c r="E233" s="41" t="s">
        <v>253</v>
      </c>
      <c r="F233" s="41" t="s">
        <v>86</v>
      </c>
      <c r="G233" s="23">
        <v>-13086.55</v>
      </c>
      <c r="H233" s="37"/>
    </row>
    <row r="234" spans="1:8" x14ac:dyDescent="0.2">
      <c r="A234" s="37"/>
      <c r="B234" s="38" t="s">
        <v>214</v>
      </c>
      <c r="C234" s="39">
        <v>2014</v>
      </c>
      <c r="D234" s="40">
        <v>3</v>
      </c>
      <c r="E234" s="42" t="s">
        <v>92</v>
      </c>
      <c r="F234" s="42" t="s">
        <v>254</v>
      </c>
      <c r="G234" s="23">
        <v>13086.55</v>
      </c>
      <c r="H234" s="37"/>
    </row>
    <row r="235" spans="1:8" x14ac:dyDescent="0.2">
      <c r="A235" s="37"/>
      <c r="B235" s="38" t="s">
        <v>214</v>
      </c>
      <c r="C235" s="39">
        <v>2014</v>
      </c>
      <c r="D235" s="40">
        <v>3</v>
      </c>
      <c r="E235" s="41" t="s">
        <v>55</v>
      </c>
      <c r="F235" s="41" t="s">
        <v>255</v>
      </c>
      <c r="G235" s="23">
        <v>-2878.34</v>
      </c>
      <c r="H235" s="37"/>
    </row>
    <row r="236" spans="1:8" x14ac:dyDescent="0.2">
      <c r="A236" s="37"/>
      <c r="B236" s="38" t="s">
        <v>214</v>
      </c>
      <c r="C236" s="39">
        <v>2014</v>
      </c>
      <c r="D236" s="40">
        <v>4</v>
      </c>
      <c r="E236" s="41" t="s">
        <v>31</v>
      </c>
      <c r="F236" s="41" t="s">
        <v>48</v>
      </c>
      <c r="G236" s="23">
        <v>5737.39</v>
      </c>
      <c r="H236" s="37"/>
    </row>
    <row r="237" spans="1:8" x14ac:dyDescent="0.2">
      <c r="A237" s="37"/>
      <c r="B237" s="38" t="s">
        <v>214</v>
      </c>
      <c r="C237" s="39">
        <v>2014</v>
      </c>
      <c r="D237" s="40">
        <v>4</v>
      </c>
      <c r="E237" s="41" t="s">
        <v>31</v>
      </c>
      <c r="F237" s="41" t="s">
        <v>256</v>
      </c>
      <c r="G237" s="23">
        <v>2197.15</v>
      </c>
      <c r="H237" s="37"/>
    </row>
    <row r="238" spans="1:8" x14ac:dyDescent="0.2">
      <c r="A238" s="37"/>
      <c r="B238" s="38" t="s">
        <v>214</v>
      </c>
      <c r="C238" s="39">
        <v>2014</v>
      </c>
      <c r="D238" s="40">
        <v>4</v>
      </c>
      <c r="E238" s="41" t="s">
        <v>55</v>
      </c>
      <c r="F238" s="41" t="s">
        <v>257</v>
      </c>
      <c r="G238" s="23">
        <v>-3533.8</v>
      </c>
      <c r="H238" s="37"/>
    </row>
    <row r="239" spans="1:8" x14ac:dyDescent="0.2">
      <c r="A239" s="37"/>
      <c r="B239" s="38" t="s">
        <v>214</v>
      </c>
      <c r="C239" s="39">
        <v>2014</v>
      </c>
      <c r="D239" s="40">
        <v>5</v>
      </c>
      <c r="E239" s="41" t="s">
        <v>55</v>
      </c>
      <c r="F239" s="41" t="s">
        <v>56</v>
      </c>
      <c r="G239" s="23">
        <v>-4600.9799999999996</v>
      </c>
      <c r="H239" s="37"/>
    </row>
    <row r="240" spans="1:8" x14ac:dyDescent="0.2">
      <c r="A240" s="37"/>
      <c r="B240" s="38" t="s">
        <v>214</v>
      </c>
      <c r="C240" s="39">
        <v>2014</v>
      </c>
      <c r="D240" s="40">
        <v>6</v>
      </c>
      <c r="E240" s="41" t="s">
        <v>81</v>
      </c>
      <c r="F240" s="41" t="s">
        <v>195</v>
      </c>
      <c r="G240" s="23">
        <v>1333.05</v>
      </c>
      <c r="H240" s="37"/>
    </row>
    <row r="241" spans="1:8" x14ac:dyDescent="0.2">
      <c r="A241" s="37"/>
      <c r="B241" s="38" t="s">
        <v>214</v>
      </c>
      <c r="C241" s="39">
        <v>2014</v>
      </c>
      <c r="D241" s="40">
        <v>6</v>
      </c>
      <c r="E241" s="41" t="s">
        <v>31</v>
      </c>
      <c r="F241" s="41" t="s">
        <v>68</v>
      </c>
      <c r="G241" s="23">
        <v>-20236.57</v>
      </c>
      <c r="H241" s="37"/>
    </row>
    <row r="242" spans="1:8" x14ac:dyDescent="0.2">
      <c r="A242" s="37"/>
      <c r="B242" s="38" t="s">
        <v>214</v>
      </c>
      <c r="C242" s="39">
        <v>2014</v>
      </c>
      <c r="D242" s="40">
        <v>6</v>
      </c>
      <c r="E242" s="41" t="s">
        <v>31</v>
      </c>
      <c r="F242" s="41" t="s">
        <v>69</v>
      </c>
      <c r="G242" s="23">
        <v>14632.87</v>
      </c>
      <c r="H242" s="37"/>
    </row>
    <row r="243" spans="1:8" x14ac:dyDescent="0.2">
      <c r="A243" s="37"/>
      <c r="B243" s="38" t="s">
        <v>214</v>
      </c>
      <c r="C243" s="39">
        <v>2014</v>
      </c>
      <c r="D243" s="40">
        <v>6</v>
      </c>
      <c r="E243" s="41" t="s">
        <v>31</v>
      </c>
      <c r="F243" s="41" t="s">
        <v>258</v>
      </c>
      <c r="G243" s="23">
        <v>5615.06</v>
      </c>
      <c r="H243" s="37"/>
    </row>
    <row r="244" spans="1:8" x14ac:dyDescent="0.2">
      <c r="A244" s="37"/>
      <c r="B244" s="38" t="s">
        <v>214</v>
      </c>
      <c r="C244" s="39">
        <v>2014</v>
      </c>
      <c r="D244" s="40">
        <v>6</v>
      </c>
      <c r="E244" s="41" t="s">
        <v>55</v>
      </c>
      <c r="F244" s="41" t="s">
        <v>259</v>
      </c>
      <c r="G244" s="23">
        <v>-6385.7</v>
      </c>
      <c r="H244" s="37"/>
    </row>
    <row r="245" spans="1:8" x14ac:dyDescent="0.2">
      <c r="A245" s="37"/>
      <c r="B245" s="38" t="s">
        <v>214</v>
      </c>
      <c r="C245" s="39">
        <v>2014</v>
      </c>
      <c r="D245" s="40">
        <v>6</v>
      </c>
      <c r="E245" s="42" t="s">
        <v>260</v>
      </c>
      <c r="F245" s="42" t="s">
        <v>261</v>
      </c>
      <c r="G245" s="23">
        <v>29256</v>
      </c>
      <c r="H245" s="37"/>
    </row>
    <row r="246" spans="1:8" x14ac:dyDescent="0.2">
      <c r="A246" s="37"/>
      <c r="B246" s="38" t="s">
        <v>214</v>
      </c>
      <c r="C246" s="39">
        <v>2014</v>
      </c>
      <c r="D246" s="40">
        <v>7</v>
      </c>
      <c r="E246" s="42" t="s">
        <v>92</v>
      </c>
      <c r="F246" s="42" t="s">
        <v>262</v>
      </c>
      <c r="G246" s="23">
        <v>17260.41</v>
      </c>
      <c r="H246" s="37"/>
    </row>
    <row r="247" spans="1:8" x14ac:dyDescent="0.2">
      <c r="A247" s="37"/>
      <c r="B247" s="38" t="s">
        <v>214</v>
      </c>
      <c r="C247" s="39">
        <v>2014</v>
      </c>
      <c r="D247" s="40">
        <v>7</v>
      </c>
      <c r="E247" s="41" t="s">
        <v>55</v>
      </c>
      <c r="F247" s="41" t="s">
        <v>237</v>
      </c>
      <c r="G247" s="23">
        <v>-1972</v>
      </c>
      <c r="H247" s="37"/>
    </row>
    <row r="248" spans="1:8" x14ac:dyDescent="0.2">
      <c r="A248" s="37"/>
      <c r="B248" s="38" t="s">
        <v>214</v>
      </c>
      <c r="C248" s="39">
        <v>2014</v>
      </c>
      <c r="D248" s="40">
        <v>8</v>
      </c>
      <c r="E248" s="41" t="s">
        <v>55</v>
      </c>
      <c r="F248" s="41" t="s">
        <v>244</v>
      </c>
      <c r="G248" s="23">
        <v>-1107.96</v>
      </c>
      <c r="H248" s="37"/>
    </row>
    <row r="249" spans="1:8" x14ac:dyDescent="0.2">
      <c r="A249" s="37"/>
      <c r="B249" s="38" t="s">
        <v>214</v>
      </c>
      <c r="C249" s="39">
        <v>2014</v>
      </c>
      <c r="D249" s="40">
        <v>9</v>
      </c>
      <c r="E249" s="41" t="s">
        <v>55</v>
      </c>
      <c r="F249" s="41" t="s">
        <v>248</v>
      </c>
      <c r="G249" s="23">
        <v>-1315.78</v>
      </c>
      <c r="H249" s="37"/>
    </row>
    <row r="250" spans="1:8" x14ac:dyDescent="0.2">
      <c r="A250" s="37"/>
      <c r="B250" s="38" t="s">
        <v>249</v>
      </c>
      <c r="C250" s="39">
        <v>2014</v>
      </c>
      <c r="D250" s="40">
        <v>2</v>
      </c>
      <c r="E250" s="41" t="s">
        <v>55</v>
      </c>
      <c r="F250" s="41" t="s">
        <v>230</v>
      </c>
      <c r="G250" s="23">
        <v>-1256.01</v>
      </c>
      <c r="H250" s="37"/>
    </row>
    <row r="251" spans="1:8" ht="13.5" thickBot="1" x14ac:dyDescent="0.25">
      <c r="A251" s="37"/>
      <c r="B251" s="38" t="s">
        <v>263</v>
      </c>
      <c r="C251" s="39"/>
      <c r="D251" s="40"/>
      <c r="E251" s="41"/>
      <c r="F251" s="41"/>
      <c r="G251" s="23">
        <v>483.26200000000017</v>
      </c>
      <c r="H251" s="37"/>
    </row>
    <row r="252" spans="1:8" s="45" customFormat="1" x14ac:dyDescent="0.2">
      <c r="B252" s="46"/>
      <c r="C252" s="46" t="s">
        <v>17</v>
      </c>
      <c r="D252" s="47"/>
      <c r="E252" s="46"/>
      <c r="F252" s="46"/>
      <c r="G252" s="48"/>
      <c r="H252" s="49">
        <f>SUM(G230:G251)</f>
        <v>28609.752000000008</v>
      </c>
    </row>
    <row r="253" spans="1:8" x14ac:dyDescent="0.2">
      <c r="A253" s="37"/>
      <c r="B253" s="38"/>
      <c r="C253" s="39"/>
      <c r="D253" s="40"/>
      <c r="E253" s="41"/>
      <c r="F253" s="41"/>
      <c r="H253" s="37"/>
    </row>
    <row r="254" spans="1:8" x14ac:dyDescent="0.2">
      <c r="A254" s="45" t="s">
        <v>264</v>
      </c>
      <c r="B254" s="38"/>
      <c r="C254" s="39"/>
      <c r="D254" s="40"/>
      <c r="E254" s="41"/>
      <c r="F254" s="41"/>
      <c r="H254" s="37"/>
    </row>
    <row r="255" spans="1:8" x14ac:dyDescent="0.2">
      <c r="B255" s="38" t="s">
        <v>214</v>
      </c>
      <c r="C255" s="39">
        <v>2013</v>
      </c>
      <c r="D255" s="40">
        <v>11</v>
      </c>
      <c r="E255" s="41" t="s">
        <v>81</v>
      </c>
      <c r="F255" s="38" t="s">
        <v>82</v>
      </c>
      <c r="G255" s="23">
        <v>2690.78</v>
      </c>
      <c r="H255" s="37"/>
    </row>
    <row r="256" spans="1:8" x14ac:dyDescent="0.2">
      <c r="A256" s="37"/>
      <c r="B256" s="38" t="s">
        <v>214</v>
      </c>
      <c r="C256" s="39">
        <v>2013</v>
      </c>
      <c r="D256" s="40">
        <v>11</v>
      </c>
      <c r="E256" s="41" t="s">
        <v>81</v>
      </c>
      <c r="F256" s="38" t="s">
        <v>265</v>
      </c>
      <c r="G256" s="23">
        <v>1597.4</v>
      </c>
      <c r="H256" s="37"/>
    </row>
    <row r="257" spans="1:8" x14ac:dyDescent="0.2">
      <c r="A257" s="37"/>
      <c r="B257" s="38" t="s">
        <v>214</v>
      </c>
      <c r="C257" s="39">
        <v>2013</v>
      </c>
      <c r="D257" s="40">
        <v>11</v>
      </c>
      <c r="E257" s="41" t="s">
        <v>81</v>
      </c>
      <c r="F257" s="38" t="s">
        <v>266</v>
      </c>
      <c r="G257" s="23">
        <v>2181.8000000000002</v>
      </c>
      <c r="H257" s="37"/>
    </row>
    <row r="258" spans="1:8" x14ac:dyDescent="0.2">
      <c r="A258" s="37"/>
      <c r="B258" s="38" t="s">
        <v>214</v>
      </c>
      <c r="C258" s="39">
        <v>2013</v>
      </c>
      <c r="D258" s="40">
        <v>12</v>
      </c>
      <c r="E258" s="41" t="s">
        <v>81</v>
      </c>
      <c r="F258" s="41" t="s">
        <v>83</v>
      </c>
      <c r="G258" s="23">
        <v>21362.080000000002</v>
      </c>
      <c r="H258" s="37"/>
    </row>
    <row r="259" spans="1:8" x14ac:dyDescent="0.2">
      <c r="A259" s="37"/>
      <c r="B259" s="38" t="s">
        <v>214</v>
      </c>
      <c r="C259" s="39">
        <v>2013</v>
      </c>
      <c r="D259" s="40">
        <v>12</v>
      </c>
      <c r="E259" s="41" t="s">
        <v>81</v>
      </c>
      <c r="F259" s="41" t="s">
        <v>267</v>
      </c>
      <c r="G259" s="23">
        <v>13046.12</v>
      </c>
      <c r="H259" s="37"/>
    </row>
    <row r="260" spans="1:8" x14ac:dyDescent="0.2">
      <c r="A260" s="37"/>
      <c r="B260" s="38" t="s">
        <v>214</v>
      </c>
      <c r="C260" s="39">
        <v>2013</v>
      </c>
      <c r="D260" s="40">
        <v>12</v>
      </c>
      <c r="E260" s="41" t="s">
        <v>81</v>
      </c>
      <c r="F260" s="41" t="s">
        <v>268</v>
      </c>
      <c r="G260" s="23">
        <v>13563.37</v>
      </c>
      <c r="H260" s="37"/>
    </row>
    <row r="261" spans="1:8" x14ac:dyDescent="0.2">
      <c r="A261" s="37"/>
      <c r="B261" s="38" t="s">
        <v>214</v>
      </c>
      <c r="C261" s="39">
        <v>2014</v>
      </c>
      <c r="D261" s="40">
        <v>1</v>
      </c>
      <c r="E261" s="41" t="s">
        <v>81</v>
      </c>
      <c r="F261" s="41" t="s">
        <v>173</v>
      </c>
      <c r="G261" s="23">
        <v>503.09</v>
      </c>
      <c r="H261" s="37"/>
    </row>
    <row r="262" spans="1:8" x14ac:dyDescent="0.2">
      <c r="A262" s="37"/>
      <c r="B262" s="38" t="s">
        <v>214</v>
      </c>
      <c r="C262" s="39">
        <v>2014</v>
      </c>
      <c r="D262" s="40">
        <v>1</v>
      </c>
      <c r="E262" s="41" t="s">
        <v>81</v>
      </c>
      <c r="F262" s="41" t="s">
        <v>269</v>
      </c>
      <c r="G262" s="23">
        <v>2593.1999999999998</v>
      </c>
      <c r="H262" s="37"/>
    </row>
    <row r="263" spans="1:8" x14ac:dyDescent="0.2">
      <c r="A263" s="37"/>
      <c r="B263" s="38" t="s">
        <v>214</v>
      </c>
      <c r="C263" s="39">
        <v>2014</v>
      </c>
      <c r="D263" s="40">
        <v>1</v>
      </c>
      <c r="E263" s="41" t="s">
        <v>81</v>
      </c>
      <c r="F263" s="41" t="s">
        <v>174</v>
      </c>
      <c r="G263" s="23">
        <v>908.17</v>
      </c>
      <c r="H263" s="37"/>
    </row>
    <row r="264" spans="1:8" x14ac:dyDescent="0.2">
      <c r="A264" s="37"/>
      <c r="B264" s="38" t="s">
        <v>214</v>
      </c>
      <c r="C264" s="39">
        <v>2014</v>
      </c>
      <c r="D264" s="40">
        <v>2</v>
      </c>
      <c r="E264" s="41" t="s">
        <v>81</v>
      </c>
      <c r="F264" s="41" t="s">
        <v>84</v>
      </c>
      <c r="G264" s="23">
        <v>2039.32</v>
      </c>
      <c r="H264" s="37"/>
    </row>
    <row r="265" spans="1:8" x14ac:dyDescent="0.2">
      <c r="A265" s="37"/>
      <c r="B265" s="38" t="s">
        <v>214</v>
      </c>
      <c r="C265" s="39">
        <v>2014</v>
      </c>
      <c r="D265" s="40">
        <v>2</v>
      </c>
      <c r="E265" s="41" t="s">
        <v>81</v>
      </c>
      <c r="F265" s="41" t="s">
        <v>270</v>
      </c>
      <c r="G265" s="23">
        <v>3474.43</v>
      </c>
      <c r="H265" s="37"/>
    </row>
    <row r="266" spans="1:8" x14ac:dyDescent="0.2">
      <c r="A266" s="37"/>
      <c r="B266" s="38" t="s">
        <v>214</v>
      </c>
      <c r="C266" s="39">
        <v>2014</v>
      </c>
      <c r="D266" s="40">
        <v>2</v>
      </c>
      <c r="E266" s="41" t="s">
        <v>81</v>
      </c>
      <c r="F266" s="41" t="s">
        <v>176</v>
      </c>
      <c r="G266" s="23">
        <v>2694.29</v>
      </c>
      <c r="H266" s="37"/>
    </row>
    <row r="267" spans="1:8" x14ac:dyDescent="0.2">
      <c r="A267" s="37"/>
      <c r="B267" s="38" t="s">
        <v>214</v>
      </c>
      <c r="C267" s="39">
        <v>2014</v>
      </c>
      <c r="D267" s="40">
        <v>3</v>
      </c>
      <c r="E267" s="41" t="s">
        <v>81</v>
      </c>
      <c r="F267" s="38" t="s">
        <v>183</v>
      </c>
      <c r="G267" s="23">
        <v>651.73</v>
      </c>
      <c r="H267" s="37"/>
    </row>
    <row r="268" spans="1:8" x14ac:dyDescent="0.2">
      <c r="A268" s="37"/>
      <c r="B268" s="38" t="s">
        <v>214</v>
      </c>
      <c r="C268" s="39">
        <v>2014</v>
      </c>
      <c r="D268" s="40">
        <v>3</v>
      </c>
      <c r="E268" s="41" t="s">
        <v>81</v>
      </c>
      <c r="F268" s="38" t="s">
        <v>271</v>
      </c>
      <c r="G268" s="23">
        <v>2275.0300000000002</v>
      </c>
      <c r="H268" s="37"/>
    </row>
    <row r="269" spans="1:8" x14ac:dyDescent="0.2">
      <c r="A269" s="37"/>
      <c r="B269" s="38" t="s">
        <v>214</v>
      </c>
      <c r="C269" s="39">
        <v>2014</v>
      </c>
      <c r="D269" s="40">
        <v>3</v>
      </c>
      <c r="E269" s="41" t="s">
        <v>81</v>
      </c>
      <c r="F269" s="38" t="s">
        <v>184</v>
      </c>
      <c r="G269" s="23">
        <v>504.34</v>
      </c>
      <c r="H269" s="37"/>
    </row>
    <row r="270" spans="1:8" x14ac:dyDescent="0.2">
      <c r="A270" s="37"/>
      <c r="B270" s="38" t="s">
        <v>214</v>
      </c>
      <c r="C270" s="39">
        <v>2014</v>
      </c>
      <c r="D270" s="40">
        <v>4</v>
      </c>
      <c r="E270" s="41" t="s">
        <v>81</v>
      </c>
      <c r="F270" s="41" t="s">
        <v>87</v>
      </c>
      <c r="G270" s="23">
        <v>982.22</v>
      </c>
      <c r="H270" s="37"/>
    </row>
    <row r="271" spans="1:8" x14ac:dyDescent="0.2">
      <c r="A271" s="37"/>
      <c r="B271" s="38" t="s">
        <v>214</v>
      </c>
      <c r="C271" s="39">
        <v>2014</v>
      </c>
      <c r="D271" s="40">
        <v>4</v>
      </c>
      <c r="E271" s="41" t="s">
        <v>81</v>
      </c>
      <c r="F271" s="41" t="s">
        <v>272</v>
      </c>
      <c r="G271" s="23">
        <v>-1360.58</v>
      </c>
      <c r="H271" s="37"/>
    </row>
    <row r="272" spans="1:8" x14ac:dyDescent="0.2">
      <c r="A272" s="37"/>
      <c r="B272" s="38" t="s">
        <v>214</v>
      </c>
      <c r="C272" s="39">
        <v>2014</v>
      </c>
      <c r="D272" s="40">
        <v>4</v>
      </c>
      <c r="E272" s="41" t="s">
        <v>81</v>
      </c>
      <c r="F272" s="41" t="s">
        <v>273</v>
      </c>
      <c r="G272" s="23">
        <v>1193.8399999999999</v>
      </c>
      <c r="H272" s="37"/>
    </row>
    <row r="273" spans="1:8" x14ac:dyDescent="0.2">
      <c r="A273" s="37"/>
      <c r="B273" s="38" t="s">
        <v>214</v>
      </c>
      <c r="C273" s="39">
        <v>2014</v>
      </c>
      <c r="D273" s="40">
        <v>5</v>
      </c>
      <c r="E273" s="41" t="s">
        <v>81</v>
      </c>
      <c r="F273" s="41" t="s">
        <v>88</v>
      </c>
      <c r="G273" s="23">
        <v>3372.9</v>
      </c>
      <c r="H273" s="37"/>
    </row>
    <row r="274" spans="1:8" x14ac:dyDescent="0.2">
      <c r="A274" s="37"/>
      <c r="B274" s="38" t="s">
        <v>214</v>
      </c>
      <c r="C274" s="39">
        <v>2014</v>
      </c>
      <c r="D274" s="40">
        <v>5</v>
      </c>
      <c r="E274" s="41" t="s">
        <v>81</v>
      </c>
      <c r="F274" s="41" t="s">
        <v>274</v>
      </c>
      <c r="G274" s="23">
        <v>5282.26</v>
      </c>
      <c r="H274" s="37"/>
    </row>
    <row r="275" spans="1:8" x14ac:dyDescent="0.2">
      <c r="A275" s="37"/>
      <c r="B275" s="38" t="s">
        <v>214</v>
      </c>
      <c r="C275" s="39">
        <v>2014</v>
      </c>
      <c r="D275" s="40">
        <v>5</v>
      </c>
      <c r="E275" s="41" t="s">
        <v>81</v>
      </c>
      <c r="F275" s="38" t="s">
        <v>275</v>
      </c>
      <c r="G275" s="23">
        <v>2881.92</v>
      </c>
      <c r="H275" s="37"/>
    </row>
    <row r="276" spans="1:8" x14ac:dyDescent="0.2">
      <c r="A276" s="37"/>
      <c r="B276" s="38" t="s">
        <v>214</v>
      </c>
      <c r="C276" s="39">
        <v>2014</v>
      </c>
      <c r="D276" s="40">
        <v>6</v>
      </c>
      <c r="E276" s="41" t="s">
        <v>81</v>
      </c>
      <c r="F276" s="41" t="s">
        <v>194</v>
      </c>
      <c r="G276" s="23">
        <v>7347.9</v>
      </c>
      <c r="H276" s="37"/>
    </row>
    <row r="277" spans="1:8" x14ac:dyDescent="0.2">
      <c r="A277" s="37"/>
      <c r="B277" s="38" t="s">
        <v>214</v>
      </c>
      <c r="C277" s="39">
        <v>2014</v>
      </c>
      <c r="D277" s="40">
        <v>7</v>
      </c>
      <c r="E277" s="41" t="s">
        <v>81</v>
      </c>
      <c r="F277" s="38" t="s">
        <v>89</v>
      </c>
      <c r="G277" s="23">
        <v>2778.51</v>
      </c>
      <c r="H277" s="37"/>
    </row>
    <row r="278" spans="1:8" x14ac:dyDescent="0.2">
      <c r="A278" s="37"/>
      <c r="B278" s="38" t="s">
        <v>214</v>
      </c>
      <c r="C278" s="39">
        <v>2014</v>
      </c>
      <c r="D278" s="40">
        <v>7</v>
      </c>
      <c r="E278" s="41" t="s">
        <v>81</v>
      </c>
      <c r="F278" s="38" t="s">
        <v>276</v>
      </c>
      <c r="G278" s="23">
        <v>4517.2700000000004</v>
      </c>
      <c r="H278" s="37"/>
    </row>
    <row r="279" spans="1:8" x14ac:dyDescent="0.2">
      <c r="A279" s="37"/>
      <c r="B279" s="38" t="s">
        <v>214</v>
      </c>
      <c r="C279" s="39">
        <v>2014</v>
      </c>
      <c r="D279" s="40">
        <v>7</v>
      </c>
      <c r="E279" s="41" t="s">
        <v>81</v>
      </c>
      <c r="F279" s="38" t="s">
        <v>197</v>
      </c>
      <c r="G279" s="23">
        <v>2756.48</v>
      </c>
      <c r="H279" s="37"/>
    </row>
    <row r="280" spans="1:8" x14ac:dyDescent="0.2">
      <c r="A280" s="37"/>
      <c r="B280" s="38" t="s">
        <v>214</v>
      </c>
      <c r="C280" s="39">
        <v>2014</v>
      </c>
      <c r="D280" s="40">
        <v>8</v>
      </c>
      <c r="E280" s="41" t="s">
        <v>81</v>
      </c>
      <c r="F280" s="41" t="s">
        <v>90</v>
      </c>
      <c r="G280" s="23">
        <v>968.14</v>
      </c>
      <c r="H280" s="37"/>
    </row>
    <row r="281" spans="1:8" x14ac:dyDescent="0.2">
      <c r="A281" s="37"/>
      <c r="B281" s="38" t="s">
        <v>214</v>
      </c>
      <c r="C281" s="39">
        <v>2014</v>
      </c>
      <c r="D281" s="40">
        <v>8</v>
      </c>
      <c r="E281" s="41" t="s">
        <v>81</v>
      </c>
      <c r="F281" s="41" t="s">
        <v>277</v>
      </c>
      <c r="G281" s="23">
        <v>1446.79</v>
      </c>
      <c r="H281" s="37"/>
    </row>
    <row r="282" spans="1:8" x14ac:dyDescent="0.2">
      <c r="A282" s="37"/>
      <c r="B282" s="38" t="s">
        <v>214</v>
      </c>
      <c r="C282" s="39">
        <v>2014</v>
      </c>
      <c r="D282" s="40">
        <v>8</v>
      </c>
      <c r="E282" s="41" t="s">
        <v>81</v>
      </c>
      <c r="F282" s="41" t="s">
        <v>278</v>
      </c>
      <c r="G282" s="23">
        <v>1594.73</v>
      </c>
      <c r="H282" s="37"/>
    </row>
    <row r="283" spans="1:8" x14ac:dyDescent="0.2">
      <c r="A283" s="37"/>
      <c r="B283" s="38" t="s">
        <v>214</v>
      </c>
      <c r="C283" s="39">
        <v>2014</v>
      </c>
      <c r="D283" s="40">
        <v>9</v>
      </c>
      <c r="E283" s="41" t="s">
        <v>81</v>
      </c>
      <c r="F283" s="38" t="s">
        <v>91</v>
      </c>
      <c r="G283" s="23">
        <v>1391.68</v>
      </c>
      <c r="H283" s="37"/>
    </row>
    <row r="284" spans="1:8" x14ac:dyDescent="0.2">
      <c r="A284" s="37"/>
      <c r="B284" s="38" t="s">
        <v>214</v>
      </c>
      <c r="C284" s="39">
        <v>2014</v>
      </c>
      <c r="D284" s="40">
        <v>9</v>
      </c>
      <c r="E284" s="41" t="s">
        <v>81</v>
      </c>
      <c r="F284" s="38" t="s">
        <v>279</v>
      </c>
      <c r="G284" s="23">
        <v>2304.5100000000002</v>
      </c>
      <c r="H284" s="37"/>
    </row>
    <row r="285" spans="1:8" x14ac:dyDescent="0.2">
      <c r="A285" s="37"/>
      <c r="B285" s="38" t="s">
        <v>214</v>
      </c>
      <c r="C285" s="39">
        <v>2014</v>
      </c>
      <c r="D285" s="40">
        <v>9</v>
      </c>
      <c r="E285" s="41" t="s">
        <v>81</v>
      </c>
      <c r="F285" s="38" t="s">
        <v>208</v>
      </c>
      <c r="G285" s="23">
        <v>1635.36</v>
      </c>
      <c r="H285" s="37"/>
    </row>
    <row r="286" spans="1:8" ht="13.5" thickBot="1" x14ac:dyDescent="0.25">
      <c r="A286" s="37"/>
      <c r="B286" s="41" t="s">
        <v>280</v>
      </c>
      <c r="C286"/>
      <c r="D286"/>
      <c r="E286"/>
      <c r="F286"/>
      <c r="G286" s="55">
        <f>SUM(G265:G285)</f>
        <v>48693.750000000007</v>
      </c>
      <c r="H286" s="37"/>
    </row>
    <row r="287" spans="1:8" s="45" customFormat="1" x14ac:dyDescent="0.2">
      <c r="B287" s="46"/>
      <c r="C287" s="46" t="s">
        <v>17</v>
      </c>
      <c r="D287" s="47"/>
      <c r="E287" s="46"/>
      <c r="F287" s="46"/>
      <c r="G287" s="48"/>
      <c r="H287" s="49">
        <f>SUM(G255:G286)</f>
        <v>157872.82999999993</v>
      </c>
    </row>
    <row r="288" spans="1:8" x14ac:dyDescent="0.2">
      <c r="A288" s="37"/>
      <c r="B288" s="38"/>
      <c r="C288" s="39"/>
      <c r="D288" s="40"/>
      <c r="E288" s="41"/>
      <c r="F288" s="38"/>
      <c r="H288" s="37"/>
    </row>
    <row r="289" spans="1:8" x14ac:dyDescent="0.2">
      <c r="A289" s="45" t="s">
        <v>281</v>
      </c>
      <c r="B289" s="38"/>
      <c r="C289" s="39"/>
      <c r="D289" s="40"/>
      <c r="E289" s="41"/>
      <c r="F289" s="38"/>
      <c r="H289" s="37"/>
    </row>
    <row r="290" spans="1:8" x14ac:dyDescent="0.2">
      <c r="B290" s="38" t="s">
        <v>214</v>
      </c>
      <c r="C290" s="39">
        <v>2013</v>
      </c>
      <c r="D290" s="40">
        <v>10</v>
      </c>
      <c r="E290" s="41" t="s">
        <v>31</v>
      </c>
      <c r="F290" s="41" t="s">
        <v>97</v>
      </c>
      <c r="G290" s="23">
        <v>-1528.1</v>
      </c>
      <c r="H290" s="37"/>
    </row>
    <row r="291" spans="1:8" x14ac:dyDescent="0.2">
      <c r="A291" s="37"/>
      <c r="B291" s="38" t="s">
        <v>214</v>
      </c>
      <c r="C291" s="39">
        <v>2013</v>
      </c>
      <c r="D291" s="40">
        <v>10</v>
      </c>
      <c r="E291" s="41" t="s">
        <v>31</v>
      </c>
      <c r="F291" s="41" t="s">
        <v>282</v>
      </c>
      <c r="G291" s="23">
        <v>-512.16999999999996</v>
      </c>
      <c r="H291" s="37"/>
    </row>
    <row r="292" spans="1:8" x14ac:dyDescent="0.2">
      <c r="A292" s="37"/>
      <c r="B292" s="38" t="s">
        <v>214</v>
      </c>
      <c r="C292" s="39">
        <v>2013</v>
      </c>
      <c r="D292" s="40">
        <v>10</v>
      </c>
      <c r="E292" s="41" t="s">
        <v>31</v>
      </c>
      <c r="F292" s="41" t="s">
        <v>283</v>
      </c>
      <c r="G292" s="23">
        <v>-2803.48</v>
      </c>
      <c r="H292" s="37"/>
    </row>
    <row r="293" spans="1:8" x14ac:dyDescent="0.2">
      <c r="A293" s="37"/>
      <c r="B293" s="38" t="s">
        <v>214</v>
      </c>
      <c r="C293" s="39">
        <v>2013</v>
      </c>
      <c r="D293" s="40">
        <v>11</v>
      </c>
      <c r="E293" s="41" t="s">
        <v>31</v>
      </c>
      <c r="F293" s="41" t="s">
        <v>32</v>
      </c>
      <c r="G293" s="23">
        <v>-2044.67</v>
      </c>
      <c r="H293" s="37"/>
    </row>
    <row r="294" spans="1:8" x14ac:dyDescent="0.2">
      <c r="A294" s="37"/>
      <c r="B294" s="38" t="s">
        <v>214</v>
      </c>
      <c r="C294" s="39">
        <v>2013</v>
      </c>
      <c r="D294" s="40">
        <v>11</v>
      </c>
      <c r="E294" s="41" t="s">
        <v>31</v>
      </c>
      <c r="F294" s="41" t="s">
        <v>33</v>
      </c>
      <c r="G294" s="23">
        <v>-637.79999999999995</v>
      </c>
      <c r="H294" s="37"/>
    </row>
    <row r="295" spans="1:8" x14ac:dyDescent="0.2">
      <c r="A295" s="37"/>
      <c r="B295" s="38" t="s">
        <v>214</v>
      </c>
      <c r="C295" s="39">
        <v>2013</v>
      </c>
      <c r="D295" s="40">
        <v>11</v>
      </c>
      <c r="E295" s="41" t="s">
        <v>31</v>
      </c>
      <c r="F295" s="41" t="s">
        <v>34</v>
      </c>
      <c r="G295" s="23">
        <v>-4464.2299999999996</v>
      </c>
      <c r="H295" s="37"/>
    </row>
    <row r="296" spans="1:8" x14ac:dyDescent="0.2">
      <c r="A296" s="37"/>
      <c r="B296" s="38" t="s">
        <v>214</v>
      </c>
      <c r="C296" s="39">
        <v>2013</v>
      </c>
      <c r="D296" s="40">
        <v>12</v>
      </c>
      <c r="E296" s="41" t="s">
        <v>31</v>
      </c>
      <c r="F296" s="41" t="s">
        <v>73</v>
      </c>
      <c r="G296" s="23">
        <v>-1094.21</v>
      </c>
      <c r="H296" s="37"/>
    </row>
    <row r="297" spans="1:8" x14ac:dyDescent="0.2">
      <c r="A297" s="37"/>
      <c r="B297" s="38" t="s">
        <v>214</v>
      </c>
      <c r="C297" s="39">
        <v>2013</v>
      </c>
      <c r="D297" s="40">
        <v>12</v>
      </c>
      <c r="E297" s="41" t="s">
        <v>31</v>
      </c>
      <c r="F297" s="38" t="s">
        <v>75</v>
      </c>
      <c r="G297" s="23">
        <v>-2428.48</v>
      </c>
      <c r="H297" s="37"/>
    </row>
    <row r="298" spans="1:8" x14ac:dyDescent="0.2">
      <c r="A298" s="37"/>
      <c r="B298" s="38" t="s">
        <v>214</v>
      </c>
      <c r="C298" s="39">
        <v>2014</v>
      </c>
      <c r="D298" s="40">
        <v>1</v>
      </c>
      <c r="E298" s="41" t="s">
        <v>31</v>
      </c>
      <c r="F298" s="41" t="s">
        <v>219</v>
      </c>
      <c r="G298" s="23">
        <v>-1193.9000000000001</v>
      </c>
      <c r="H298" s="37"/>
    </row>
    <row r="299" spans="1:8" x14ac:dyDescent="0.2">
      <c r="A299" s="37"/>
      <c r="B299" s="38" t="s">
        <v>214</v>
      </c>
      <c r="C299" s="39">
        <v>2014</v>
      </c>
      <c r="D299" s="40">
        <v>1</v>
      </c>
      <c r="E299" s="41" t="s">
        <v>31</v>
      </c>
      <c r="F299" s="41" t="s">
        <v>220</v>
      </c>
      <c r="G299" s="23">
        <v>-6150.26</v>
      </c>
      <c r="H299" s="37"/>
    </row>
    <row r="300" spans="1:8" x14ac:dyDescent="0.2">
      <c r="A300" s="37"/>
      <c r="B300" s="38" t="s">
        <v>214</v>
      </c>
      <c r="C300" s="39">
        <v>2014</v>
      </c>
      <c r="D300" s="40">
        <v>1</v>
      </c>
      <c r="E300" s="41" t="s">
        <v>31</v>
      </c>
      <c r="F300" s="41" t="s">
        <v>221</v>
      </c>
      <c r="G300" s="23">
        <v>-1026.26</v>
      </c>
      <c r="H300" s="37"/>
    </row>
    <row r="301" spans="1:8" x14ac:dyDescent="0.2">
      <c r="A301" s="37"/>
      <c r="B301" s="38" t="s">
        <v>214</v>
      </c>
      <c r="C301" s="39">
        <v>2014</v>
      </c>
      <c r="D301" s="40">
        <v>1</v>
      </c>
      <c r="E301" s="41" t="s">
        <v>55</v>
      </c>
      <c r="F301" s="41" t="s">
        <v>226</v>
      </c>
      <c r="G301" s="23">
        <v>3637.29</v>
      </c>
      <c r="H301" s="37"/>
    </row>
    <row r="302" spans="1:8" x14ac:dyDescent="0.2">
      <c r="A302" s="37"/>
      <c r="B302" s="38" t="s">
        <v>214</v>
      </c>
      <c r="C302" s="39">
        <v>2014</v>
      </c>
      <c r="D302" s="40">
        <v>2</v>
      </c>
      <c r="E302" s="41" t="s">
        <v>31</v>
      </c>
      <c r="F302" s="41" t="s">
        <v>40</v>
      </c>
      <c r="G302" s="23">
        <v>-1604.46</v>
      </c>
      <c r="H302" s="37"/>
    </row>
    <row r="303" spans="1:8" x14ac:dyDescent="0.2">
      <c r="A303" s="37"/>
      <c r="B303" s="38" t="s">
        <v>214</v>
      </c>
      <c r="C303" s="39">
        <v>2014</v>
      </c>
      <c r="D303" s="40">
        <v>2</v>
      </c>
      <c r="E303" s="41" t="s">
        <v>31</v>
      </c>
      <c r="F303" s="41" t="s">
        <v>41</v>
      </c>
      <c r="G303" s="23">
        <v>-7653.42</v>
      </c>
      <c r="H303" s="37"/>
    </row>
    <row r="304" spans="1:8" x14ac:dyDescent="0.2">
      <c r="A304" s="37"/>
      <c r="B304" s="38" t="s">
        <v>214</v>
      </c>
      <c r="C304" s="39">
        <v>2014</v>
      </c>
      <c r="D304" s="40">
        <v>2</v>
      </c>
      <c r="E304" s="41" t="s">
        <v>31</v>
      </c>
      <c r="F304" s="41" t="s">
        <v>227</v>
      </c>
      <c r="G304" s="23">
        <v>-1544.7</v>
      </c>
      <c r="H304" s="37"/>
    </row>
    <row r="305" spans="1:8" x14ac:dyDescent="0.2">
      <c r="A305" s="37"/>
      <c r="B305" s="41" t="s">
        <v>214</v>
      </c>
      <c r="C305" s="39">
        <v>2014</v>
      </c>
      <c r="D305" s="40">
        <v>2</v>
      </c>
      <c r="E305" s="41" t="s">
        <v>55</v>
      </c>
      <c r="F305" s="41" t="s">
        <v>230</v>
      </c>
      <c r="G305" s="23">
        <v>4526.22</v>
      </c>
      <c r="H305" s="37"/>
    </row>
    <row r="306" spans="1:8" x14ac:dyDescent="0.2">
      <c r="A306" s="37"/>
      <c r="B306" s="38" t="s">
        <v>214</v>
      </c>
      <c r="C306" s="39">
        <v>2014</v>
      </c>
      <c r="D306" s="40">
        <v>3</v>
      </c>
      <c r="E306" s="41" t="s">
        <v>31</v>
      </c>
      <c r="F306" s="41" t="s">
        <v>43</v>
      </c>
      <c r="G306" s="23">
        <v>-1466.36</v>
      </c>
      <c r="H306" s="37"/>
    </row>
    <row r="307" spans="1:8" x14ac:dyDescent="0.2">
      <c r="A307" s="37"/>
      <c r="B307" s="38" t="s">
        <v>214</v>
      </c>
      <c r="C307" s="39">
        <v>2014</v>
      </c>
      <c r="D307" s="40">
        <v>3</v>
      </c>
      <c r="E307" s="41" t="s">
        <v>31</v>
      </c>
      <c r="F307" s="41" t="s">
        <v>44</v>
      </c>
      <c r="G307" s="23">
        <v>-7459.02</v>
      </c>
      <c r="H307" s="37"/>
    </row>
    <row r="308" spans="1:8" x14ac:dyDescent="0.2">
      <c r="A308" s="37"/>
      <c r="B308" s="38" t="s">
        <v>214</v>
      </c>
      <c r="C308" s="39">
        <v>2014</v>
      </c>
      <c r="D308" s="40">
        <v>3</v>
      </c>
      <c r="E308" s="41" t="s">
        <v>31</v>
      </c>
      <c r="F308" s="41" t="s">
        <v>284</v>
      </c>
      <c r="G308" s="23">
        <v>-1665.67</v>
      </c>
      <c r="H308" s="37"/>
    </row>
    <row r="309" spans="1:8" x14ac:dyDescent="0.2">
      <c r="A309" s="37"/>
      <c r="B309" s="38" t="s">
        <v>214</v>
      </c>
      <c r="C309" s="39">
        <v>2014</v>
      </c>
      <c r="D309" s="40">
        <v>3</v>
      </c>
      <c r="E309" s="41" t="s">
        <v>55</v>
      </c>
      <c r="F309" s="41" t="s">
        <v>255</v>
      </c>
      <c r="G309" s="23">
        <v>4411.25</v>
      </c>
      <c r="H309" s="37"/>
    </row>
    <row r="310" spans="1:8" x14ac:dyDescent="0.2">
      <c r="A310" s="37"/>
      <c r="B310" s="38" t="s">
        <v>214</v>
      </c>
      <c r="C310" s="39">
        <v>2014</v>
      </c>
      <c r="D310" s="40">
        <v>4</v>
      </c>
      <c r="E310" s="41" t="s">
        <v>31</v>
      </c>
      <c r="F310" s="41" t="s">
        <v>47</v>
      </c>
      <c r="G310" s="23">
        <v>-1562.63</v>
      </c>
      <c r="H310" s="37"/>
    </row>
    <row r="311" spans="1:8" x14ac:dyDescent="0.2">
      <c r="A311" s="37"/>
      <c r="B311" s="38" t="s">
        <v>214</v>
      </c>
      <c r="C311" s="39">
        <v>2014</v>
      </c>
      <c r="D311" s="40">
        <v>4</v>
      </c>
      <c r="E311" s="41" t="s">
        <v>31</v>
      </c>
      <c r="F311" s="41" t="s">
        <v>256</v>
      </c>
      <c r="G311" s="23">
        <v>-1962.05</v>
      </c>
      <c r="H311" s="37"/>
    </row>
    <row r="312" spans="1:8" x14ac:dyDescent="0.2">
      <c r="A312" s="37"/>
      <c r="B312" s="38" t="s">
        <v>214</v>
      </c>
      <c r="C312" s="39">
        <v>2014</v>
      </c>
      <c r="D312" s="40">
        <v>4</v>
      </c>
      <c r="E312" s="41" t="s">
        <v>55</v>
      </c>
      <c r="F312" s="41" t="s">
        <v>257</v>
      </c>
      <c r="G312" s="23">
        <v>4479.1499999999996</v>
      </c>
      <c r="H312" s="37"/>
    </row>
    <row r="313" spans="1:8" x14ac:dyDescent="0.2">
      <c r="A313" s="37"/>
      <c r="B313" s="38" t="s">
        <v>214</v>
      </c>
      <c r="C313" s="39">
        <v>2014</v>
      </c>
      <c r="D313" s="40">
        <v>5</v>
      </c>
      <c r="E313" s="41" t="s">
        <v>31</v>
      </c>
      <c r="F313" s="41" t="s">
        <v>50</v>
      </c>
      <c r="G313" s="23">
        <v>-2239.9299999999998</v>
      </c>
      <c r="H313" s="37"/>
    </row>
    <row r="314" spans="1:8" x14ac:dyDescent="0.2">
      <c r="A314" s="37"/>
      <c r="B314" s="38" t="s">
        <v>214</v>
      </c>
      <c r="C314" s="39">
        <v>2014</v>
      </c>
      <c r="D314" s="40">
        <v>5</v>
      </c>
      <c r="E314" s="41" t="s">
        <v>31</v>
      </c>
      <c r="F314" s="41" t="s">
        <v>51</v>
      </c>
      <c r="G314" s="23">
        <v>-10277.27</v>
      </c>
      <c r="H314" s="37"/>
    </row>
    <row r="315" spans="1:8" x14ac:dyDescent="0.2">
      <c r="A315" s="37"/>
      <c r="B315" s="38" t="s">
        <v>214</v>
      </c>
      <c r="C315" s="39">
        <v>2014</v>
      </c>
      <c r="D315" s="40">
        <v>5</v>
      </c>
      <c r="E315" s="41" t="s">
        <v>31</v>
      </c>
      <c r="F315" s="41" t="s">
        <v>52</v>
      </c>
      <c r="G315" s="23">
        <v>-3272.8</v>
      </c>
      <c r="H315" s="37"/>
    </row>
    <row r="316" spans="1:8" x14ac:dyDescent="0.2">
      <c r="A316" s="37"/>
      <c r="B316" s="38" t="s">
        <v>214</v>
      </c>
      <c r="C316" s="39">
        <v>2014</v>
      </c>
      <c r="D316" s="40">
        <v>5</v>
      </c>
      <c r="E316" s="41" t="s">
        <v>55</v>
      </c>
      <c r="F316" s="41" t="s">
        <v>56</v>
      </c>
      <c r="G316" s="23">
        <v>6078</v>
      </c>
      <c r="H316" s="37"/>
    </row>
    <row r="317" spans="1:8" x14ac:dyDescent="0.2">
      <c r="A317" s="37"/>
      <c r="B317" s="38" t="s">
        <v>214</v>
      </c>
      <c r="C317" s="39">
        <v>2014</v>
      </c>
      <c r="D317" s="40">
        <v>6</v>
      </c>
      <c r="E317" s="41" t="s">
        <v>31</v>
      </c>
      <c r="F317" s="41" t="s">
        <v>68</v>
      </c>
      <c r="G317" s="23">
        <v>-1526.15</v>
      </c>
      <c r="H317" s="37"/>
    </row>
    <row r="318" spans="1:8" x14ac:dyDescent="0.2">
      <c r="A318" s="37"/>
      <c r="B318" s="38" t="s">
        <v>214</v>
      </c>
      <c r="C318" s="39">
        <v>2014</v>
      </c>
      <c r="D318" s="40">
        <v>6</v>
      </c>
      <c r="E318" s="41" t="s">
        <v>31</v>
      </c>
      <c r="F318" s="41" t="s">
        <v>69</v>
      </c>
      <c r="G318" s="23">
        <v>-6645.14</v>
      </c>
      <c r="H318" s="37"/>
    </row>
    <row r="319" spans="1:8" x14ac:dyDescent="0.2">
      <c r="A319" s="37"/>
      <c r="B319" s="38" t="s">
        <v>214</v>
      </c>
      <c r="C319" s="39">
        <v>2014</v>
      </c>
      <c r="D319" s="40">
        <v>6</v>
      </c>
      <c r="E319" s="41" t="s">
        <v>31</v>
      </c>
      <c r="F319" s="41" t="s">
        <v>258</v>
      </c>
      <c r="G319" s="23">
        <v>-2473.14</v>
      </c>
      <c r="H319" s="37"/>
    </row>
    <row r="320" spans="1:8" x14ac:dyDescent="0.2">
      <c r="A320" s="37"/>
      <c r="B320" s="38" t="s">
        <v>214</v>
      </c>
      <c r="C320" s="39">
        <v>2014</v>
      </c>
      <c r="D320" s="40">
        <v>6</v>
      </c>
      <c r="E320" s="41" t="s">
        <v>55</v>
      </c>
      <c r="F320" s="41" t="s">
        <v>259</v>
      </c>
      <c r="G320" s="23">
        <v>3929.91</v>
      </c>
      <c r="H320" s="37"/>
    </row>
    <row r="321" spans="1:8" x14ac:dyDescent="0.2">
      <c r="A321" s="37"/>
      <c r="B321" s="38" t="s">
        <v>214</v>
      </c>
      <c r="C321" s="39">
        <v>2014</v>
      </c>
      <c r="D321" s="40">
        <v>7</v>
      </c>
      <c r="E321" s="41" t="s">
        <v>31</v>
      </c>
      <c r="F321" s="41" t="s">
        <v>200</v>
      </c>
      <c r="G321" s="23">
        <v>-594.01</v>
      </c>
      <c r="H321" s="37"/>
    </row>
    <row r="322" spans="1:8" x14ac:dyDescent="0.2">
      <c r="A322" s="37"/>
      <c r="B322" s="38" t="s">
        <v>214</v>
      </c>
      <c r="C322" s="39">
        <v>2014</v>
      </c>
      <c r="D322" s="40">
        <v>7</v>
      </c>
      <c r="E322" s="41" t="s">
        <v>31</v>
      </c>
      <c r="F322" s="41" t="s">
        <v>234</v>
      </c>
      <c r="G322" s="23">
        <v>-2151.56</v>
      </c>
      <c r="H322" s="37"/>
    </row>
    <row r="323" spans="1:8" x14ac:dyDescent="0.2">
      <c r="A323" s="37"/>
      <c r="B323" s="38" t="s">
        <v>214</v>
      </c>
      <c r="C323" s="39">
        <v>2014</v>
      </c>
      <c r="D323" s="40">
        <v>7</v>
      </c>
      <c r="E323" s="41" t="s">
        <v>31</v>
      </c>
      <c r="F323" s="41" t="s">
        <v>235</v>
      </c>
      <c r="G323" s="23">
        <v>-636.84</v>
      </c>
      <c r="H323" s="37"/>
    </row>
    <row r="324" spans="1:8" x14ac:dyDescent="0.2">
      <c r="A324" s="37"/>
      <c r="B324" s="38" t="s">
        <v>214</v>
      </c>
      <c r="C324" s="39">
        <v>2014</v>
      </c>
      <c r="D324" s="40">
        <v>7</v>
      </c>
      <c r="E324" s="41" t="s">
        <v>55</v>
      </c>
      <c r="F324" s="41" t="s">
        <v>237</v>
      </c>
      <c r="G324" s="23">
        <v>1272.46</v>
      </c>
      <c r="H324" s="37"/>
    </row>
    <row r="325" spans="1:8" x14ac:dyDescent="0.2">
      <c r="A325" s="37"/>
      <c r="B325" s="38" t="s">
        <v>214</v>
      </c>
      <c r="C325" s="39">
        <v>2014</v>
      </c>
      <c r="D325" s="40">
        <v>8</v>
      </c>
      <c r="E325" s="41" t="s">
        <v>31</v>
      </c>
      <c r="F325" s="41" t="s">
        <v>205</v>
      </c>
      <c r="G325" s="23">
        <v>-23341.95</v>
      </c>
      <c r="H325" s="37"/>
    </row>
    <row r="326" spans="1:8" x14ac:dyDescent="0.2">
      <c r="A326" s="37"/>
      <c r="B326" s="38" t="s">
        <v>214</v>
      </c>
      <c r="C326" s="39">
        <v>2014</v>
      </c>
      <c r="D326" s="40">
        <v>8</v>
      </c>
      <c r="E326" s="41" t="s">
        <v>31</v>
      </c>
      <c r="F326" s="41" t="s">
        <v>242</v>
      </c>
      <c r="G326" s="23">
        <v>-2300.0700000000002</v>
      </c>
      <c r="H326" s="37"/>
    </row>
    <row r="327" spans="1:8" x14ac:dyDescent="0.2">
      <c r="A327" s="37"/>
      <c r="B327" s="38" t="s">
        <v>214</v>
      </c>
      <c r="C327" s="39">
        <v>2014</v>
      </c>
      <c r="D327" s="40">
        <v>8</v>
      </c>
      <c r="E327" s="41" t="s">
        <v>31</v>
      </c>
      <c r="F327" s="41" t="s">
        <v>243</v>
      </c>
      <c r="G327" s="23">
        <v>-842.44</v>
      </c>
      <c r="H327" s="37"/>
    </row>
    <row r="328" spans="1:8" x14ac:dyDescent="0.2">
      <c r="A328" s="37"/>
      <c r="B328" s="38" t="s">
        <v>214</v>
      </c>
      <c r="C328" s="39">
        <v>2014</v>
      </c>
      <c r="D328" s="40">
        <v>8</v>
      </c>
      <c r="E328" s="41" t="s">
        <v>55</v>
      </c>
      <c r="F328" s="41" t="s">
        <v>244</v>
      </c>
      <c r="G328" s="23">
        <v>1360.28</v>
      </c>
      <c r="H328" s="37"/>
    </row>
    <row r="329" spans="1:8" x14ac:dyDescent="0.2">
      <c r="A329" s="37"/>
      <c r="B329" s="38" t="s">
        <v>214</v>
      </c>
      <c r="C329" s="39">
        <v>2014</v>
      </c>
      <c r="D329" s="40">
        <v>9</v>
      </c>
      <c r="E329" s="41" t="s">
        <v>31</v>
      </c>
      <c r="F329" s="41" t="s">
        <v>245</v>
      </c>
      <c r="G329" s="23">
        <v>-569.16999999999996</v>
      </c>
      <c r="H329" s="37"/>
    </row>
    <row r="330" spans="1:8" x14ac:dyDescent="0.2">
      <c r="A330" s="37"/>
      <c r="B330" s="38" t="s">
        <v>214</v>
      </c>
      <c r="C330" s="39">
        <v>2014</v>
      </c>
      <c r="D330" s="40">
        <v>9</v>
      </c>
      <c r="E330" s="41" t="s">
        <v>31</v>
      </c>
      <c r="F330" s="41" t="s">
        <v>246</v>
      </c>
      <c r="G330" s="23">
        <v>-2145.11</v>
      </c>
      <c r="H330" s="37"/>
    </row>
    <row r="331" spans="1:8" x14ac:dyDescent="0.2">
      <c r="A331" s="37"/>
      <c r="B331" s="38" t="s">
        <v>214</v>
      </c>
      <c r="C331" s="39">
        <v>2014</v>
      </c>
      <c r="D331" s="40">
        <v>9</v>
      </c>
      <c r="E331" s="41" t="s">
        <v>31</v>
      </c>
      <c r="F331" s="41" t="s">
        <v>247</v>
      </c>
      <c r="G331" s="23">
        <v>-737.2</v>
      </c>
      <c r="H331" s="37"/>
    </row>
    <row r="332" spans="1:8" x14ac:dyDescent="0.2">
      <c r="A332" s="37"/>
      <c r="B332" s="38" t="s">
        <v>214</v>
      </c>
      <c r="C332" s="39">
        <v>2014</v>
      </c>
      <c r="D332" s="40">
        <v>9</v>
      </c>
      <c r="E332" s="41" t="s">
        <v>55</v>
      </c>
      <c r="F332" s="41" t="s">
        <v>248</v>
      </c>
      <c r="G332" s="23">
        <v>1268.6099999999999</v>
      </c>
      <c r="H332" s="37"/>
    </row>
    <row r="333" spans="1:8" ht="13.5" thickBot="1" x14ac:dyDescent="0.25">
      <c r="A333" s="37"/>
      <c r="B333" s="38" t="s">
        <v>214</v>
      </c>
      <c r="C333" s="39">
        <v>2013</v>
      </c>
      <c r="D333" s="40">
        <v>12</v>
      </c>
      <c r="E333" s="41" t="s">
        <v>31</v>
      </c>
      <c r="F333" s="41" t="s">
        <v>74</v>
      </c>
      <c r="G333" s="23">
        <v>-251.32</v>
      </c>
      <c r="H333" s="37"/>
    </row>
    <row r="334" spans="1:8" s="45" customFormat="1" x14ac:dyDescent="0.2">
      <c r="B334" s="46"/>
      <c r="C334" s="46" t="s">
        <v>17</v>
      </c>
      <c r="D334" s="47"/>
      <c r="E334" s="46"/>
      <c r="F334" s="46"/>
      <c r="G334" s="48"/>
      <c r="H334" s="49">
        <f>SUM(G290:G333)</f>
        <v>-77842.800000000017</v>
      </c>
    </row>
    <row r="335" spans="1:8" x14ac:dyDescent="0.2">
      <c r="A335" s="37"/>
      <c r="B335" s="38"/>
      <c r="C335" s="39"/>
      <c r="D335" s="40"/>
      <c r="E335" s="41"/>
      <c r="F335" s="41"/>
      <c r="H335" s="37"/>
    </row>
    <row r="336" spans="1:8" x14ac:dyDescent="0.2">
      <c r="A336" s="45" t="s">
        <v>15</v>
      </c>
      <c r="B336" s="38"/>
      <c r="C336" s="39"/>
      <c r="D336" s="40"/>
      <c r="E336" s="41"/>
      <c r="F336" s="41"/>
      <c r="H336" s="37"/>
    </row>
    <row r="337" spans="1:8" x14ac:dyDescent="0.2">
      <c r="B337" s="38" t="s">
        <v>285</v>
      </c>
      <c r="C337" s="39">
        <v>2013</v>
      </c>
      <c r="D337" s="40">
        <v>12</v>
      </c>
      <c r="E337" s="41" t="s">
        <v>81</v>
      </c>
      <c r="F337" s="38" t="s">
        <v>83</v>
      </c>
      <c r="G337" s="23">
        <v>554.47</v>
      </c>
      <c r="H337" s="37"/>
    </row>
    <row r="338" spans="1:8" x14ac:dyDescent="0.2">
      <c r="A338" s="37"/>
      <c r="B338" s="38" t="s">
        <v>285</v>
      </c>
      <c r="C338" s="39">
        <v>2014</v>
      </c>
      <c r="D338" s="40">
        <v>4</v>
      </c>
      <c r="E338" s="41" t="s">
        <v>81</v>
      </c>
      <c r="F338" s="38" t="s">
        <v>87</v>
      </c>
      <c r="G338" s="23">
        <v>609.33000000000004</v>
      </c>
      <c r="H338" s="37"/>
    </row>
    <row r="339" spans="1:8" x14ac:dyDescent="0.2">
      <c r="A339" s="37"/>
      <c r="B339" s="38" t="s">
        <v>285</v>
      </c>
      <c r="C339" s="39">
        <v>2014</v>
      </c>
      <c r="D339" s="40">
        <v>5</v>
      </c>
      <c r="E339" s="41" t="s">
        <v>81</v>
      </c>
      <c r="F339" s="38" t="s">
        <v>88</v>
      </c>
      <c r="G339" s="23">
        <v>986.6</v>
      </c>
      <c r="H339" s="37"/>
    </row>
    <row r="340" spans="1:8" ht="13.5" thickBot="1" x14ac:dyDescent="0.25">
      <c r="B340" s="41" t="s">
        <v>286</v>
      </c>
      <c r="C340"/>
      <c r="D340"/>
      <c r="E340"/>
      <c r="F340"/>
      <c r="G340" s="55">
        <v>2528.59</v>
      </c>
    </row>
    <row r="341" spans="1:8" s="45" customFormat="1" x14ac:dyDescent="0.2">
      <c r="B341" s="46"/>
      <c r="C341" s="46" t="s">
        <v>17</v>
      </c>
      <c r="D341" s="47"/>
      <c r="E341" s="46"/>
      <c r="F341" s="46"/>
      <c r="G341" s="48"/>
      <c r="H341" s="49">
        <f>SUM(G337:G340)</f>
        <v>4678.99</v>
      </c>
    </row>
    <row r="343" spans="1:8" x14ac:dyDescent="0.2">
      <c r="A343" s="45" t="s">
        <v>16</v>
      </c>
      <c r="B343" s="38"/>
      <c r="C343" s="39"/>
      <c r="D343" s="40"/>
      <c r="E343" s="41"/>
      <c r="F343" s="38"/>
      <c r="H343" s="37"/>
    </row>
    <row r="344" spans="1:8" x14ac:dyDescent="0.2">
      <c r="B344" s="38" t="s">
        <v>214</v>
      </c>
      <c r="C344" s="39">
        <v>2013</v>
      </c>
      <c r="D344" s="40">
        <v>12</v>
      </c>
      <c r="E344" s="41" t="s">
        <v>287</v>
      </c>
      <c r="F344" s="38" t="s">
        <v>288</v>
      </c>
      <c r="G344" s="23">
        <v>2952.62</v>
      </c>
      <c r="H344" s="37"/>
    </row>
    <row r="345" spans="1:8" x14ac:dyDescent="0.2">
      <c r="A345" s="37"/>
      <c r="B345" s="38" t="s">
        <v>214</v>
      </c>
      <c r="C345" s="39">
        <v>2014</v>
      </c>
      <c r="D345" s="40">
        <v>3</v>
      </c>
      <c r="E345" s="41" t="s">
        <v>287</v>
      </c>
      <c r="F345" s="38" t="s">
        <v>288</v>
      </c>
      <c r="G345" s="23">
        <v>2370.5700000000002</v>
      </c>
      <c r="H345" s="37"/>
    </row>
    <row r="346" spans="1:8" x14ac:dyDescent="0.2">
      <c r="A346" s="37"/>
      <c r="B346" s="38" t="s">
        <v>214</v>
      </c>
      <c r="C346" s="39">
        <v>2014</v>
      </c>
      <c r="D346" s="40">
        <v>6</v>
      </c>
      <c r="E346" s="41" t="s">
        <v>287</v>
      </c>
      <c r="F346" s="38" t="s">
        <v>288</v>
      </c>
      <c r="G346" s="23">
        <v>3385.71</v>
      </c>
      <c r="H346" s="37"/>
    </row>
    <row r="347" spans="1:8" x14ac:dyDescent="0.2">
      <c r="A347" s="37"/>
      <c r="B347" s="38" t="s">
        <v>214</v>
      </c>
      <c r="C347" s="39">
        <v>2014</v>
      </c>
      <c r="D347" s="40">
        <v>6</v>
      </c>
      <c r="E347" s="41" t="s">
        <v>289</v>
      </c>
      <c r="F347" s="38" t="s">
        <v>290</v>
      </c>
      <c r="G347" s="23">
        <v>3448.65</v>
      </c>
      <c r="H347" s="37"/>
    </row>
    <row r="348" spans="1:8" x14ac:dyDescent="0.2">
      <c r="A348" s="37"/>
      <c r="B348" s="38" t="s">
        <v>214</v>
      </c>
      <c r="C348" s="39">
        <v>2014</v>
      </c>
      <c r="D348" s="40">
        <v>9</v>
      </c>
      <c r="E348" s="41" t="s">
        <v>287</v>
      </c>
      <c r="F348" s="38" t="s">
        <v>288</v>
      </c>
      <c r="G348" s="23">
        <v>1675.04</v>
      </c>
      <c r="H348" s="37"/>
    </row>
    <row r="349" spans="1:8" x14ac:dyDescent="0.2">
      <c r="A349" s="37"/>
      <c r="B349" s="38" t="s">
        <v>291</v>
      </c>
      <c r="C349" s="39">
        <v>2013</v>
      </c>
      <c r="D349" s="40">
        <v>10</v>
      </c>
      <c r="E349" s="42" t="s">
        <v>292</v>
      </c>
      <c r="F349" s="42" t="s">
        <v>293</v>
      </c>
      <c r="G349" s="23">
        <v>4000</v>
      </c>
      <c r="H349" s="37"/>
    </row>
    <row r="350" spans="1:8" x14ac:dyDescent="0.2">
      <c r="A350" s="37"/>
      <c r="B350" s="38" t="s">
        <v>291</v>
      </c>
      <c r="C350" s="39">
        <v>2014</v>
      </c>
      <c r="D350" s="40">
        <v>1</v>
      </c>
      <c r="E350" s="41" t="s">
        <v>81</v>
      </c>
      <c r="F350" s="38" t="s">
        <v>269</v>
      </c>
      <c r="G350" s="23">
        <v>-580.84</v>
      </c>
      <c r="H350" s="37"/>
    </row>
    <row r="351" spans="1:8" x14ac:dyDescent="0.2">
      <c r="A351" s="37"/>
      <c r="B351" s="38" t="s">
        <v>291</v>
      </c>
      <c r="C351" s="39">
        <v>2014</v>
      </c>
      <c r="D351" s="40">
        <v>1</v>
      </c>
      <c r="E351" s="42" t="s">
        <v>294</v>
      </c>
      <c r="F351" s="42" t="s">
        <v>295</v>
      </c>
      <c r="G351" s="23">
        <v>2000</v>
      </c>
      <c r="H351" s="37"/>
    </row>
    <row r="352" spans="1:8" x14ac:dyDescent="0.2">
      <c r="A352" s="37"/>
      <c r="B352" s="38" t="s">
        <v>291</v>
      </c>
      <c r="C352" s="39">
        <v>2014</v>
      </c>
      <c r="D352" s="40">
        <v>2</v>
      </c>
      <c r="E352" s="41" t="s">
        <v>81</v>
      </c>
      <c r="F352" s="38" t="s">
        <v>84</v>
      </c>
      <c r="G352" s="23">
        <v>633.79</v>
      </c>
      <c r="H352" s="37"/>
    </row>
    <row r="353" spans="1:8" x14ac:dyDescent="0.2">
      <c r="A353" s="37"/>
      <c r="B353" s="38" t="s">
        <v>291</v>
      </c>
      <c r="C353" s="39">
        <v>2014</v>
      </c>
      <c r="D353" s="40">
        <v>2</v>
      </c>
      <c r="E353" s="41" t="s">
        <v>81</v>
      </c>
      <c r="F353" s="38" t="s">
        <v>270</v>
      </c>
      <c r="G353" s="23">
        <v>27197.62</v>
      </c>
      <c r="H353" s="37"/>
    </row>
    <row r="354" spans="1:8" x14ac:dyDescent="0.2">
      <c r="A354" s="37"/>
      <c r="B354" s="38" t="s">
        <v>291</v>
      </c>
      <c r="C354" s="39">
        <v>2014</v>
      </c>
      <c r="D354" s="40">
        <v>2</v>
      </c>
      <c r="E354" s="41" t="s">
        <v>55</v>
      </c>
      <c r="F354" s="38" t="s">
        <v>230</v>
      </c>
      <c r="G354" s="23">
        <v>-13424.89</v>
      </c>
      <c r="H354" s="37"/>
    </row>
    <row r="355" spans="1:8" x14ac:dyDescent="0.2">
      <c r="A355" s="37"/>
      <c r="B355" s="38" t="s">
        <v>291</v>
      </c>
      <c r="C355" s="39">
        <v>2014</v>
      </c>
      <c r="D355" s="40">
        <v>3</v>
      </c>
      <c r="E355" s="41" t="s">
        <v>81</v>
      </c>
      <c r="F355" s="38" t="s">
        <v>183</v>
      </c>
      <c r="G355" s="23">
        <v>756.79</v>
      </c>
      <c r="H355" s="37"/>
    </row>
    <row r="356" spans="1:8" x14ac:dyDescent="0.2">
      <c r="A356" s="37"/>
      <c r="B356" s="38" t="s">
        <v>291</v>
      </c>
      <c r="C356" s="39">
        <v>2014</v>
      </c>
      <c r="D356" s="40">
        <v>5</v>
      </c>
      <c r="E356" s="41" t="s">
        <v>81</v>
      </c>
      <c r="F356" s="38" t="s">
        <v>88</v>
      </c>
      <c r="G356" s="23">
        <v>971.81</v>
      </c>
      <c r="H356" s="37"/>
    </row>
    <row r="357" spans="1:8" x14ac:dyDescent="0.2">
      <c r="A357" s="37"/>
      <c r="B357" s="38" t="s">
        <v>291</v>
      </c>
      <c r="C357" s="39">
        <v>2014</v>
      </c>
      <c r="D357" s="40">
        <v>5</v>
      </c>
      <c r="E357" s="41" t="s">
        <v>81</v>
      </c>
      <c r="F357" s="38" t="s">
        <v>274</v>
      </c>
      <c r="G357" s="23">
        <v>1689.68</v>
      </c>
      <c r="H357" s="37"/>
    </row>
    <row r="358" spans="1:8" x14ac:dyDescent="0.2">
      <c r="A358" s="37"/>
      <c r="B358" s="38" t="s">
        <v>291</v>
      </c>
      <c r="C358" s="39">
        <v>2014</v>
      </c>
      <c r="D358" s="40">
        <v>5</v>
      </c>
      <c r="E358" s="41" t="s">
        <v>81</v>
      </c>
      <c r="F358" s="38" t="s">
        <v>275</v>
      </c>
      <c r="G358" s="23">
        <v>595.75</v>
      </c>
      <c r="H358" s="37"/>
    </row>
    <row r="359" spans="1:8" ht="13.5" thickBot="1" x14ac:dyDescent="0.25">
      <c r="A359" s="37"/>
      <c r="B359" s="38" t="s">
        <v>291</v>
      </c>
      <c r="C359" s="39">
        <v>2014</v>
      </c>
      <c r="D359" s="40">
        <v>7</v>
      </c>
      <c r="E359" s="41" t="s">
        <v>81</v>
      </c>
      <c r="F359" s="38" t="s">
        <v>276</v>
      </c>
      <c r="G359" s="23">
        <v>543.25</v>
      </c>
      <c r="H359" s="37"/>
    </row>
    <row r="360" spans="1:8" s="45" customFormat="1" x14ac:dyDescent="0.2">
      <c r="B360" s="46"/>
      <c r="C360" s="46" t="s">
        <v>17</v>
      </c>
      <c r="D360" s="47"/>
      <c r="E360" s="46"/>
      <c r="F360" s="46"/>
      <c r="G360" s="48"/>
      <c r="H360" s="49">
        <f>SUM(G344:G359)</f>
        <v>38215.550000000003</v>
      </c>
    </row>
    <row r="361" spans="1:8" ht="13.5" thickBot="1" x14ac:dyDescent="0.25"/>
    <row r="362" spans="1:8" s="45" customFormat="1" x14ac:dyDescent="0.2">
      <c r="A362" s="45" t="s">
        <v>296</v>
      </c>
      <c r="B362" s="46"/>
      <c r="C362" s="46"/>
      <c r="D362" s="47"/>
      <c r="E362" s="46"/>
      <c r="F362" s="46"/>
      <c r="G362" s="49"/>
      <c r="H362" s="56">
        <f>SUM(H6:H360)</f>
        <v>558829.2919999999</v>
      </c>
    </row>
  </sheetData>
  <pageMargins left="0.5" right="0.5" top="0.35" bottom="0.35" header="0.25" footer="0.5"/>
  <pageSetup scale="86" fitToHeight="0" orientation="portrait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930 Summary</vt:lpstr>
      <vt:lpstr>930 Detail</vt:lpstr>
      <vt:lpstr>'930 Detail'!Print_Titles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dcterms:created xsi:type="dcterms:W3CDTF">2014-12-18T21:08:08Z</dcterms:created>
  <dcterms:modified xsi:type="dcterms:W3CDTF">2015-01-06T14:35:54Z</dcterms:modified>
</cp:coreProperties>
</file>