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Sheet1!$A$1:$Y$47</definedName>
  </definedNames>
  <calcPr calcId="145621"/>
</workbook>
</file>

<file path=xl/calcChain.xml><?xml version="1.0" encoding="utf-8"?>
<calcChain xmlns="http://schemas.openxmlformats.org/spreadsheetml/2006/main">
  <c r="J18" i="1" l="1"/>
  <c r="J17" i="1"/>
  <c r="J13" i="1"/>
  <c r="J11" i="1"/>
  <c r="N21" i="1"/>
  <c r="L21" i="1"/>
  <c r="J21" i="1" l="1"/>
  <c r="P19" i="1"/>
  <c r="T19" i="1" s="1"/>
  <c r="P15" i="1"/>
  <c r="T15" i="1" s="1"/>
  <c r="P14" i="1"/>
  <c r="T14" i="1" s="1"/>
  <c r="P13" i="1"/>
  <c r="T13" i="1" s="1"/>
  <c r="P11" i="1"/>
  <c r="V11" i="1" s="1"/>
  <c r="P18" i="1"/>
  <c r="V18" i="1" s="1"/>
  <c r="P17" i="1"/>
  <c r="T17" i="1" s="1"/>
  <c r="P16" i="1"/>
  <c r="T16" i="1" s="1"/>
  <c r="P12" i="1"/>
  <c r="V12" i="1" s="1"/>
  <c r="F21" i="1"/>
  <c r="T12" i="1" l="1"/>
  <c r="X12" i="1" s="1"/>
  <c r="T18" i="1"/>
  <c r="X18" i="1" s="1"/>
  <c r="T11" i="1"/>
  <c r="H21" i="1"/>
  <c r="V16" i="1"/>
  <c r="X16" i="1" s="1"/>
  <c r="P21" i="1"/>
  <c r="V17" i="1"/>
  <c r="X17" i="1" s="1"/>
  <c r="V19" i="1"/>
  <c r="X19" i="1" s="1"/>
  <c r="V14" i="1"/>
  <c r="V13" i="1"/>
  <c r="V15" i="1"/>
  <c r="X15" i="1" s="1"/>
  <c r="X14" i="1" l="1"/>
  <c r="V21" i="1"/>
  <c r="V24" i="1" s="1"/>
  <c r="X13" i="1"/>
  <c r="X11" i="1"/>
  <c r="T21" i="1"/>
  <c r="T24" i="1" s="1"/>
  <c r="X21" i="1" l="1"/>
  <c r="X24" i="1" s="1"/>
  <c r="X27" i="1" s="1"/>
</calcChain>
</file>

<file path=xl/sharedStrings.xml><?xml version="1.0" encoding="utf-8"?>
<sst xmlns="http://schemas.openxmlformats.org/spreadsheetml/2006/main" count="27" uniqueCount="27">
  <si>
    <t>KENTUCKY POWER COMPANY</t>
  </si>
  <si>
    <t>Response to KIUC 2-3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</si>
  <si>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</si>
  <si>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</si>
  <si>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</si>
  <si>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</si>
  <si>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</si>
  <si>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</si>
  <si>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</si>
  <si>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</si>
  <si>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</si>
  <si>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Normal MACRS Tax Depreciation</t>
  </si>
  <si>
    <t>Estimated Additional Tax Depreciation</t>
  </si>
  <si>
    <t>2014 Book Additions by Month</t>
  </si>
  <si>
    <t>Annualized Tax Depreciation Thru 9/30/2014  (9/12)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</si>
  <si>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 Company records Depreciation Schedule M's based on Forecasted Tax Additions pro-rata throughout the year (-ie- 1/12th per month).  The Forecast is updated periodically to reflect actual additions.</t>
    </r>
  </si>
  <si>
    <t>Book Basis</t>
  </si>
  <si>
    <t>Estimated Incremental ADIT as of 9/30/2014 based on actual book additions</t>
  </si>
  <si>
    <r>
      <rPr>
        <b/>
        <sz val="11"/>
        <color theme="1"/>
        <rFont val="Calibri"/>
        <family val="2"/>
        <scheme val="minor"/>
      </rPr>
      <t xml:space="preserve">Note (1): </t>
    </r>
    <r>
      <rPr>
        <sz val="11"/>
        <color theme="1"/>
        <rFont val="Calibri"/>
        <family val="2"/>
        <scheme val="minor"/>
      </rPr>
      <t>The Company reflects the tax benefits of tax depreciation consistent with the principles of Internal Revenue Code regulation 1.6655-2(f)(3)(iv)(A).</t>
    </r>
  </si>
  <si>
    <t>Note (1)</t>
  </si>
  <si>
    <t>Estimated Tax Depreciation w/ Bonus Extension</t>
  </si>
  <si>
    <t>Less:
Intangible Property</t>
  </si>
  <si>
    <t>Less:
Structures &amp;
Improvements</t>
  </si>
  <si>
    <t>Less:
ARO</t>
  </si>
  <si>
    <t>Less:
Land &amp; 
Land Rights</t>
  </si>
  <si>
    <t>Bonus
Qualifying 
Tax Basis</t>
  </si>
  <si>
    <t>CALCULATION OF ESTIMATED 2014 BONUS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</si>
</sst>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1" applyNumberFormat="1" applyFon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0" xfId="0" applyFont="1"/>
    <xf numFmtId="164" fontId="0" fillId="0" borderId="0" xfId="1" applyNumberFormat="1" applyFont="1"/>
    <xf numFmtId="164" fontId="0" fillId="0" borderId="0" xfId="1" applyNumberFormat="1" applyFont="1" applyFill="1"/>
    <xf numFmtId="0" fontId="0" fillId="0" borderId="0" xfId="0" applyFill="1"/>
    <xf numFmtId="0" fontId="2" fillId="0" borderId="1" xfId="0" applyFont="1" applyBorder="1"/>
    <xf numFmtId="0" fontId="0" fillId="0" borderId="1" xfId="0" applyBorder="1"/>
    <xf numFmtId="0" fontId="2" fillId="0" borderId="0" xfId="0" applyFont="1" applyAlignment="1">
      <alignment horizontal="center"/>
    </xf>
    <xf numFmtId="17" fontId="0" fillId="0" borderId="0" xfId="0" quotePrefix="1" applyNumberFormat="1"/>
    <xf numFmtId="0" fontId="0" fillId="0" borderId="0" xfId="0" applyBorder="1"/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"/>
  <sheetViews>
    <sheetView tabSelected="1" zoomScaleNormal="100" workbookViewId="0"/>
  </sheetViews>
  <sheetFormatPr defaultRowHeight="15" x14ac:dyDescent="0.25"/>
  <cols>
    <col min="1" max="1" width="2.7109375" customWidth="1"/>
    <col min="2" max="2" width="40.7109375" customWidth="1"/>
    <col min="3" max="3" width="0.85546875" customWidth="1"/>
    <col min="4" max="4" width="3.7109375" customWidth="1"/>
    <col min="5" max="5" width="0.85546875" customWidth="1"/>
    <col min="6" max="6" width="13.7109375" customWidth="1"/>
    <col min="7" max="7" width="0.85546875" customWidth="1"/>
    <col min="8" max="8" width="13.7109375" customWidth="1"/>
    <col min="9" max="9" width="0.85546875" customWidth="1"/>
    <col min="10" max="10" width="13.7109375" customWidth="1"/>
    <col min="11" max="11" width="0.85546875" customWidth="1"/>
    <col min="12" max="12" width="13.7109375" customWidth="1"/>
    <col min="13" max="13" width="0.85546875" customWidth="1"/>
    <col min="14" max="14" width="13.7109375" customWidth="1"/>
    <col min="15" max="15" width="0.85546875" customWidth="1"/>
    <col min="16" max="16" width="13.7109375" customWidth="1"/>
    <col min="17" max="19" width="0.85546875" customWidth="1"/>
    <col min="20" max="20" width="13.7109375" customWidth="1"/>
    <col min="21" max="21" width="0.85546875" customWidth="1"/>
    <col min="22" max="22" width="13.7109375" customWidth="1"/>
    <col min="23" max="23" width="0.85546875" customWidth="1"/>
    <col min="24" max="24" width="13.7109375" customWidth="1"/>
    <col min="25" max="25" width="0.85546875" customWidth="1"/>
  </cols>
  <sheetData>
    <row r="1" spans="2:24" x14ac:dyDescent="0.25">
      <c r="B1" s="17" t="s">
        <v>0</v>
      </c>
      <c r="C1" s="17"/>
      <c r="D1" s="17"/>
      <c r="E1" s="17"/>
      <c r="F1" s="17"/>
    </row>
    <row r="2" spans="2:24" x14ac:dyDescent="0.25">
      <c r="B2" s="17" t="s">
        <v>26</v>
      </c>
      <c r="C2" s="17"/>
      <c r="D2" s="17"/>
      <c r="E2" s="17"/>
      <c r="F2" s="17"/>
    </row>
    <row r="3" spans="2:24" x14ac:dyDescent="0.25">
      <c r="B3" s="18" t="s">
        <v>1</v>
      </c>
      <c r="C3" s="18"/>
      <c r="D3" s="18"/>
      <c r="E3" s="18"/>
      <c r="F3" s="18"/>
    </row>
    <row r="10" spans="2:24" ht="60" x14ac:dyDescent="0.25">
      <c r="B10" s="9" t="s">
        <v>13</v>
      </c>
      <c r="F10" s="4" t="s">
        <v>16</v>
      </c>
      <c r="G10" s="5"/>
      <c r="H10" s="4" t="s">
        <v>21</v>
      </c>
      <c r="I10" s="15"/>
      <c r="J10" s="4" t="s">
        <v>22</v>
      </c>
      <c r="K10" s="15"/>
      <c r="L10" s="4" t="s">
        <v>23</v>
      </c>
      <c r="M10" s="15"/>
      <c r="N10" s="4" t="s">
        <v>24</v>
      </c>
      <c r="P10" s="4" t="s">
        <v>25</v>
      </c>
      <c r="T10" s="4" t="s">
        <v>20</v>
      </c>
      <c r="V10" s="4" t="s">
        <v>11</v>
      </c>
      <c r="X10" s="4" t="s">
        <v>12</v>
      </c>
    </row>
    <row r="11" spans="2:24" x14ac:dyDescent="0.25">
      <c r="B11" s="12" t="s">
        <v>2</v>
      </c>
      <c r="F11" s="7">
        <v>8750206</v>
      </c>
      <c r="G11" s="8"/>
      <c r="H11" s="7">
        <v>-461372</v>
      </c>
      <c r="I11" s="7"/>
      <c r="J11" s="7">
        <f>-234178-321912</f>
        <v>-556090</v>
      </c>
      <c r="K11" s="7"/>
      <c r="L11" s="7">
        <v>0</v>
      </c>
      <c r="M11" s="7"/>
      <c r="N11" s="7">
        <v>10982</v>
      </c>
      <c r="P11" s="6">
        <f>SUM(F11:O11)</f>
        <v>7743726</v>
      </c>
      <c r="T11" s="6">
        <f>ROUND(P11*0.5,0)+ROUND((P11*0.5)*0.0375,0)</f>
        <v>4017058</v>
      </c>
      <c r="V11" s="6">
        <f>ROUND(P11*0.0375,0)</f>
        <v>290390</v>
      </c>
      <c r="X11" s="6">
        <f>T11-V11</f>
        <v>3726668</v>
      </c>
    </row>
    <row r="12" spans="2:24" x14ac:dyDescent="0.25">
      <c r="B12" s="12" t="s">
        <v>3</v>
      </c>
      <c r="F12" s="7">
        <v>4136709</v>
      </c>
      <c r="G12" s="8"/>
      <c r="H12" s="7">
        <v>-231301</v>
      </c>
      <c r="I12" s="7"/>
      <c r="J12" s="7">
        <v>-19983</v>
      </c>
      <c r="K12" s="7"/>
      <c r="L12" s="7">
        <v>0</v>
      </c>
      <c r="M12" s="7"/>
      <c r="N12" s="7">
        <v>-762</v>
      </c>
      <c r="P12" s="6">
        <f t="shared" ref="P12:P19" si="0">SUM(F12:O12)</f>
        <v>3884663</v>
      </c>
      <c r="T12" s="6">
        <f t="shared" ref="T12:T19" si="1">ROUND(P12*0.5,0)+ROUND((P12*0.5)*0.0375,0)</f>
        <v>2015169</v>
      </c>
      <c r="V12" s="6">
        <f t="shared" ref="V12:V19" si="2">ROUND(P12*0.0375,0)</f>
        <v>145675</v>
      </c>
      <c r="X12" s="6">
        <f t="shared" ref="X12:X19" si="3">T12-V12</f>
        <v>1869494</v>
      </c>
    </row>
    <row r="13" spans="2:24" x14ac:dyDescent="0.25">
      <c r="B13" s="12" t="s">
        <v>4</v>
      </c>
      <c r="F13" s="7">
        <v>7077774</v>
      </c>
      <c r="G13" s="8"/>
      <c r="H13" s="7">
        <v>-184840</v>
      </c>
      <c r="I13" s="7"/>
      <c r="J13" s="7">
        <f>-120727-3139</f>
        <v>-123866</v>
      </c>
      <c r="K13" s="7"/>
      <c r="L13" s="7">
        <v>0</v>
      </c>
      <c r="M13" s="7"/>
      <c r="N13" s="7">
        <v>609</v>
      </c>
      <c r="P13" s="6">
        <f t="shared" si="0"/>
        <v>6769677</v>
      </c>
      <c r="T13" s="6">
        <f t="shared" si="1"/>
        <v>3511770</v>
      </c>
      <c r="V13" s="6">
        <f t="shared" si="2"/>
        <v>253863</v>
      </c>
      <c r="X13" s="6">
        <f t="shared" si="3"/>
        <v>3257907</v>
      </c>
    </row>
    <row r="14" spans="2:24" x14ac:dyDescent="0.25">
      <c r="B14" s="12" t="s">
        <v>5</v>
      </c>
      <c r="F14" s="7">
        <v>3459352</v>
      </c>
      <c r="G14" s="8"/>
      <c r="H14" s="7">
        <v>-274502</v>
      </c>
      <c r="I14" s="7"/>
      <c r="J14" s="7">
        <v>-5632</v>
      </c>
      <c r="K14" s="7"/>
      <c r="L14" s="7">
        <v>0</v>
      </c>
      <c r="M14" s="7"/>
      <c r="N14" s="7">
        <v>-135</v>
      </c>
      <c r="P14" s="6">
        <f t="shared" si="0"/>
        <v>3179083</v>
      </c>
      <c r="T14" s="6">
        <f t="shared" si="1"/>
        <v>1649150</v>
      </c>
      <c r="V14" s="6">
        <f t="shared" si="2"/>
        <v>119216</v>
      </c>
      <c r="X14" s="6">
        <f t="shared" si="3"/>
        <v>1529934</v>
      </c>
    </row>
    <row r="15" spans="2:24" x14ac:dyDescent="0.25">
      <c r="B15" s="12" t="s">
        <v>6</v>
      </c>
      <c r="F15" s="7">
        <v>5271827</v>
      </c>
      <c r="G15" s="8"/>
      <c r="H15" s="7">
        <v>-182543</v>
      </c>
      <c r="I15" s="7"/>
      <c r="J15" s="7">
        <v>-1666</v>
      </c>
      <c r="K15" s="7"/>
      <c r="L15" s="7">
        <v>0</v>
      </c>
      <c r="M15" s="7"/>
      <c r="N15" s="7">
        <v>-886281</v>
      </c>
      <c r="P15" s="6">
        <f t="shared" si="0"/>
        <v>4201337</v>
      </c>
      <c r="T15" s="6">
        <f t="shared" si="1"/>
        <v>2179444</v>
      </c>
      <c r="V15" s="6">
        <f t="shared" si="2"/>
        <v>157550</v>
      </c>
      <c r="X15" s="6">
        <f t="shared" si="3"/>
        <v>2021894</v>
      </c>
    </row>
    <row r="16" spans="2:24" x14ac:dyDescent="0.25">
      <c r="B16" s="12" t="s">
        <v>7</v>
      </c>
      <c r="F16" s="7">
        <v>109893755</v>
      </c>
      <c r="G16" s="8"/>
      <c r="H16" s="7">
        <v>-425835</v>
      </c>
      <c r="I16" s="7"/>
      <c r="J16" s="7">
        <v>-192955</v>
      </c>
      <c r="K16" s="7"/>
      <c r="L16" s="7">
        <v>-42577813</v>
      </c>
      <c r="M16" s="7"/>
      <c r="N16" s="7">
        <v>-8888</v>
      </c>
      <c r="P16" s="6">
        <f t="shared" si="0"/>
        <v>66688264</v>
      </c>
      <c r="T16" s="6">
        <f t="shared" si="1"/>
        <v>34594537</v>
      </c>
      <c r="V16" s="6">
        <f t="shared" si="2"/>
        <v>2500810</v>
      </c>
      <c r="X16" s="6">
        <f t="shared" si="3"/>
        <v>32093727</v>
      </c>
    </row>
    <row r="17" spans="2:24" x14ac:dyDescent="0.25">
      <c r="B17" s="12" t="s">
        <v>8</v>
      </c>
      <c r="F17" s="7">
        <v>19687465</v>
      </c>
      <c r="G17" s="8"/>
      <c r="H17" s="7">
        <v>-280361</v>
      </c>
      <c r="I17" s="7"/>
      <c r="J17" s="7">
        <f>-9312603-9282</f>
        <v>-9321885</v>
      </c>
      <c r="K17" s="7"/>
      <c r="L17" s="7">
        <v>0</v>
      </c>
      <c r="M17" s="7"/>
      <c r="N17" s="7">
        <v>-11111</v>
      </c>
      <c r="P17" s="6">
        <f t="shared" si="0"/>
        <v>10074108</v>
      </c>
      <c r="T17" s="6">
        <f t="shared" si="1"/>
        <v>5225944</v>
      </c>
      <c r="V17" s="6">
        <f t="shared" si="2"/>
        <v>377779</v>
      </c>
      <c r="X17" s="6">
        <f t="shared" si="3"/>
        <v>4848165</v>
      </c>
    </row>
    <row r="18" spans="2:24" x14ac:dyDescent="0.25">
      <c r="B18" s="12" t="s">
        <v>9</v>
      </c>
      <c r="F18" s="7">
        <v>11728907</v>
      </c>
      <c r="G18" s="8"/>
      <c r="H18" s="7">
        <v>-476278</v>
      </c>
      <c r="I18" s="7"/>
      <c r="J18" s="7">
        <f>-8870-164</f>
        <v>-9034</v>
      </c>
      <c r="K18" s="7"/>
      <c r="L18" s="7">
        <v>0</v>
      </c>
      <c r="M18" s="7"/>
      <c r="N18" s="7">
        <v>-6</v>
      </c>
      <c r="P18" s="6">
        <f t="shared" si="0"/>
        <v>11243589</v>
      </c>
      <c r="T18" s="6">
        <f t="shared" si="1"/>
        <v>5832612</v>
      </c>
      <c r="V18" s="6">
        <f t="shared" si="2"/>
        <v>421635</v>
      </c>
      <c r="X18" s="6">
        <f t="shared" si="3"/>
        <v>5410977</v>
      </c>
    </row>
    <row r="19" spans="2:24" x14ac:dyDescent="0.25">
      <c r="B19" s="12" t="s">
        <v>10</v>
      </c>
      <c r="F19" s="7">
        <v>4194142</v>
      </c>
      <c r="G19" s="8"/>
      <c r="H19" s="7">
        <v>-102878</v>
      </c>
      <c r="I19" s="7"/>
      <c r="J19" s="7">
        <v>-79781</v>
      </c>
      <c r="K19" s="7"/>
      <c r="L19" s="7">
        <v>0</v>
      </c>
      <c r="M19" s="7"/>
      <c r="N19" s="7">
        <v>-330144</v>
      </c>
      <c r="P19" s="6">
        <f t="shared" si="0"/>
        <v>3681339</v>
      </c>
      <c r="T19" s="6">
        <f t="shared" si="1"/>
        <v>1909695</v>
      </c>
      <c r="V19" s="6">
        <f t="shared" si="2"/>
        <v>138050</v>
      </c>
      <c r="X19" s="6">
        <f t="shared" si="3"/>
        <v>1771645</v>
      </c>
    </row>
    <row r="20" spans="2:24" x14ac:dyDescent="0.25">
      <c r="B20" s="12"/>
      <c r="F20" s="7"/>
      <c r="G20" s="8"/>
      <c r="H20" s="7"/>
      <c r="I20" s="7"/>
      <c r="J20" s="7"/>
      <c r="K20" s="7"/>
      <c r="L20" s="7"/>
      <c r="M20" s="7"/>
      <c r="N20" s="7"/>
      <c r="P20" s="6"/>
      <c r="T20" s="10"/>
      <c r="V20" s="10"/>
      <c r="X20" s="10"/>
    </row>
    <row r="21" spans="2:24" ht="15.75" thickBot="1" x14ac:dyDescent="0.3">
      <c r="F21" s="2">
        <f>SUM(F11:F20)</f>
        <v>174200137</v>
      </c>
      <c r="H21" s="2">
        <f>SUM(H11:H20)</f>
        <v>-2619910</v>
      </c>
      <c r="I21" s="1"/>
      <c r="J21" s="2">
        <f>SUM(J11:J20)</f>
        <v>-10310892</v>
      </c>
      <c r="K21" s="1"/>
      <c r="L21" s="2">
        <f>SUM(L11:L20)</f>
        <v>-42577813</v>
      </c>
      <c r="M21" s="1"/>
      <c r="N21" s="2">
        <f>SUM(N11:N20)</f>
        <v>-1225736</v>
      </c>
      <c r="P21" s="2">
        <f>SUM(P11:P20)</f>
        <v>117465786</v>
      </c>
      <c r="T21" s="2">
        <f>SUM(T11:T20)</f>
        <v>60935379</v>
      </c>
      <c r="U21" s="13"/>
      <c r="V21" s="2">
        <f>SUM(V11:V20)</f>
        <v>4404968</v>
      </c>
      <c r="W21" s="13"/>
      <c r="X21" s="2">
        <f>SUM(X11:X20)</f>
        <v>56530411</v>
      </c>
    </row>
    <row r="22" spans="2:24" ht="15.75" thickTop="1" x14ac:dyDescent="0.25"/>
    <row r="24" spans="2:24" ht="15.75" thickBot="1" x14ac:dyDescent="0.3">
      <c r="B24" t="s">
        <v>14</v>
      </c>
      <c r="P24" s="11" t="s">
        <v>19</v>
      </c>
      <c r="T24" s="3">
        <f>ROUND(T21*9/12,0)</f>
        <v>45701534</v>
      </c>
      <c r="V24" s="3">
        <f>ROUND(V21*9/12,0)</f>
        <v>3303726</v>
      </c>
      <c r="X24" s="3">
        <f>ROUND(X21*9/12,0)</f>
        <v>42397808</v>
      </c>
    </row>
    <row r="25" spans="2:24" ht="15.75" thickTop="1" x14ac:dyDescent="0.25"/>
    <row r="27" spans="2:24" ht="15.75" thickBot="1" x14ac:dyDescent="0.3">
      <c r="B27" t="s">
        <v>17</v>
      </c>
      <c r="X27" s="3">
        <f>ROUND(X24*0.35*-1,0)</f>
        <v>-14839233</v>
      </c>
    </row>
    <row r="28" spans="2:24" ht="15.75" thickTop="1" x14ac:dyDescent="0.25"/>
    <row r="29" spans="2:24" x14ac:dyDescent="0.25">
      <c r="F29" s="1"/>
    </row>
    <row r="30" spans="2:24" x14ac:dyDescent="0.25">
      <c r="F30" s="1"/>
    </row>
    <row r="31" spans="2:24" x14ac:dyDescent="0.25">
      <c r="F31" s="1"/>
    </row>
    <row r="32" spans="2:24" x14ac:dyDescent="0.25">
      <c r="F32" s="1"/>
    </row>
    <row r="33" spans="2:14" x14ac:dyDescent="0.25">
      <c r="F33" s="1"/>
    </row>
    <row r="34" spans="2:14" x14ac:dyDescent="0.25">
      <c r="F34" s="1"/>
    </row>
    <row r="36" spans="2:14" x14ac:dyDescent="0.25">
      <c r="B36" s="16" t="s">
        <v>15</v>
      </c>
      <c r="C36" s="16"/>
      <c r="D36" s="16"/>
      <c r="E36" s="16"/>
      <c r="F36" s="16"/>
      <c r="G36" s="16"/>
      <c r="H36" s="16"/>
      <c r="I36" s="14"/>
      <c r="J36" s="14"/>
      <c r="K36" s="14"/>
      <c r="L36" s="14"/>
      <c r="M36" s="14"/>
      <c r="N36" s="14"/>
    </row>
    <row r="37" spans="2:14" x14ac:dyDescent="0.25">
      <c r="B37" s="16"/>
      <c r="C37" s="16"/>
      <c r="D37" s="16"/>
      <c r="E37" s="16"/>
      <c r="F37" s="16"/>
      <c r="G37" s="16"/>
      <c r="H37" s="16"/>
      <c r="I37" s="14"/>
      <c r="J37" s="14"/>
      <c r="K37" s="14"/>
      <c r="L37" s="14"/>
      <c r="M37" s="14"/>
      <c r="N37" s="14"/>
    </row>
    <row r="38" spans="2:14" x14ac:dyDescent="0.25">
      <c r="B38" s="16"/>
      <c r="C38" s="16"/>
      <c r="D38" s="16"/>
      <c r="E38" s="16"/>
      <c r="F38" s="16"/>
      <c r="G38" s="16"/>
      <c r="H38" s="16"/>
      <c r="I38" s="14"/>
      <c r="J38" s="14"/>
      <c r="K38" s="14"/>
      <c r="L38" s="14"/>
      <c r="M38" s="14"/>
      <c r="N38" s="14"/>
    </row>
    <row r="42" spans="2:14" x14ac:dyDescent="0.25">
      <c r="B42" s="16" t="s">
        <v>18</v>
      </c>
      <c r="C42" s="16"/>
      <c r="D42" s="16"/>
      <c r="E42" s="16"/>
      <c r="F42" s="16"/>
      <c r="G42" s="16"/>
      <c r="H42" s="16"/>
      <c r="I42" s="14"/>
      <c r="J42" s="14"/>
      <c r="K42" s="14"/>
      <c r="L42" s="14"/>
      <c r="M42" s="14"/>
      <c r="N42" s="14"/>
    </row>
    <row r="43" spans="2:14" x14ac:dyDescent="0.25">
      <c r="B43" s="16"/>
      <c r="C43" s="16"/>
      <c r="D43" s="16"/>
      <c r="E43" s="16"/>
      <c r="F43" s="16"/>
      <c r="G43" s="16"/>
      <c r="H43" s="16"/>
      <c r="I43" s="14"/>
      <c r="J43" s="14"/>
      <c r="K43" s="14"/>
      <c r="L43" s="14"/>
      <c r="M43" s="14"/>
      <c r="N43" s="14"/>
    </row>
  </sheetData>
  <mergeCells count="5">
    <mergeCell ref="B42:H43"/>
    <mergeCell ref="B36:H38"/>
    <mergeCell ref="B1:F1"/>
    <mergeCell ref="B2:F2"/>
    <mergeCell ref="B3:F3"/>
  </mergeCells>
  <pageMargins left="0.5" right="0.25" top="0.75" bottom="0.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Hodgson</dc:creator>
  <cp:lastModifiedBy>s045355</cp:lastModifiedBy>
  <cp:lastPrinted>2015-02-27T22:00:21Z</cp:lastPrinted>
  <dcterms:created xsi:type="dcterms:W3CDTF">2015-02-04T18:55:31Z</dcterms:created>
  <dcterms:modified xsi:type="dcterms:W3CDTF">2015-02-27T22:00:22Z</dcterms:modified>
</cp:coreProperties>
</file>