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8640" windowHeight="9915"/>
  </bookViews>
  <sheets>
    <sheet name="KIUC 2-20" sheetId="2" r:id="rId1"/>
  </sheets>
  <calcPr calcId="145621"/>
</workbook>
</file>

<file path=xl/calcChain.xml><?xml version="1.0" encoding="utf-8"?>
<calcChain xmlns="http://schemas.openxmlformats.org/spreadsheetml/2006/main">
  <c r="Y18" i="2" l="1"/>
  <c r="X18" i="2"/>
  <c r="W18" i="2"/>
  <c r="V18" i="2"/>
  <c r="U18" i="2"/>
  <c r="T18" i="2"/>
  <c r="S18" i="2"/>
  <c r="R18" i="2"/>
  <c r="Q18" i="2"/>
  <c r="P18" i="2"/>
  <c r="O18" i="2"/>
  <c r="N18" i="2"/>
  <c r="M20" i="2"/>
  <c r="L20" i="2"/>
  <c r="K20" i="2"/>
  <c r="J20" i="2"/>
  <c r="I20" i="2"/>
  <c r="H20" i="2"/>
  <c r="G20" i="2"/>
  <c r="F20" i="2"/>
  <c r="E20" i="2"/>
  <c r="D20" i="2"/>
  <c r="C20" i="2"/>
  <c r="B20" i="2"/>
  <c r="M18" i="2"/>
  <c r="L18" i="2"/>
  <c r="K18" i="2"/>
  <c r="J18" i="2"/>
  <c r="I18" i="2"/>
  <c r="H18" i="2"/>
  <c r="G18" i="2"/>
  <c r="F18" i="2"/>
  <c r="E18" i="2"/>
  <c r="D18" i="2"/>
  <c r="C18" i="2"/>
  <c r="B18" i="2"/>
  <c r="Y15" i="2"/>
  <c r="Y20" i="2" s="1"/>
  <c r="X15" i="2"/>
  <c r="X20" i="2" s="1"/>
  <c r="W15" i="2"/>
  <c r="W20" i="2" s="1"/>
  <c r="V15" i="2"/>
  <c r="V20" i="2" s="1"/>
  <c r="U15" i="2"/>
  <c r="U20" i="2" s="1"/>
  <c r="T15" i="2"/>
  <c r="T20" i="2" s="1"/>
  <c r="S15" i="2"/>
  <c r="S20" i="2" s="1"/>
  <c r="R15" i="2"/>
  <c r="R20" i="2" s="1"/>
  <c r="Q15" i="2"/>
  <c r="Q20" i="2" s="1"/>
  <c r="P15" i="2"/>
  <c r="P20" i="2" s="1"/>
  <c r="O15" i="2"/>
  <c r="O20" i="2" s="1"/>
  <c r="N15" i="2"/>
  <c r="N20" i="2" s="1"/>
  <c r="M15" i="2"/>
  <c r="L15" i="2"/>
  <c r="K15" i="2"/>
  <c r="J15" i="2"/>
  <c r="I15" i="2"/>
  <c r="H15" i="2"/>
  <c r="G15" i="2"/>
  <c r="F15" i="2"/>
  <c r="E15" i="2"/>
  <c r="D15" i="2"/>
  <c r="C15" i="2"/>
  <c r="B15" i="2"/>
  <c r="Y24" i="2" l="1"/>
  <c r="X24" i="2"/>
  <c r="W24" i="2"/>
  <c r="W29" i="2" s="1"/>
  <c r="V24" i="2"/>
  <c r="V29" i="2" s="1"/>
  <c r="U24" i="2"/>
  <c r="U29" i="2" s="1"/>
  <c r="T24" i="2"/>
  <c r="T29" i="2" s="1"/>
  <c r="S24" i="2"/>
  <c r="S29" i="2" s="1"/>
  <c r="R24" i="2"/>
  <c r="R29" i="2" s="1"/>
  <c r="Q24" i="2"/>
  <c r="Q29" i="2" s="1"/>
  <c r="P24" i="2"/>
  <c r="P29" i="2" s="1"/>
  <c r="O24" i="2"/>
  <c r="O29" i="2" s="1"/>
  <c r="N24" i="2"/>
  <c r="N29" i="2" s="1"/>
  <c r="M24" i="2"/>
  <c r="L24" i="2"/>
  <c r="L29" i="2" s="1"/>
  <c r="K24" i="2"/>
  <c r="K29" i="2" s="1"/>
  <c r="J24" i="2"/>
  <c r="J29" i="2" s="1"/>
  <c r="I24" i="2"/>
  <c r="H24" i="2"/>
  <c r="H29" i="2" s="1"/>
  <c r="G24" i="2"/>
  <c r="G29" i="2" s="1"/>
  <c r="F24" i="2"/>
  <c r="F29" i="2" s="1"/>
  <c r="E24" i="2"/>
  <c r="D24" i="2"/>
  <c r="C24" i="2"/>
  <c r="C29" i="2" s="1"/>
  <c r="B24" i="2"/>
  <c r="Y29" i="2"/>
  <c r="X29" i="2"/>
  <c r="M29" i="2"/>
  <c r="I29" i="2"/>
  <c r="E29" i="2"/>
  <c r="D29" i="2"/>
  <c r="B29" i="2"/>
</calcChain>
</file>

<file path=xl/sharedStrings.xml><?xml version="1.0" encoding="utf-8"?>
<sst xmlns="http://schemas.openxmlformats.org/spreadsheetml/2006/main" count="54" uniqueCount="42">
  <si>
    <t>Internal Energy (GWH)</t>
  </si>
  <si>
    <t xml:space="preserve">   Residential</t>
  </si>
  <si>
    <t xml:space="preserve">   Commercial</t>
  </si>
  <si>
    <t xml:space="preserve">   Total Industrial</t>
  </si>
  <si>
    <t xml:space="preserve">   Total Other Ultimate</t>
  </si>
  <si>
    <t xml:space="preserve">   Total Ultimate Sales</t>
  </si>
  <si>
    <t>Other Sales-for-Resale</t>
  </si>
  <si>
    <t xml:space="preserve">   Total Sales-for-Resale</t>
  </si>
  <si>
    <t xml:space="preserve">   Total Internal Sales</t>
  </si>
  <si>
    <t xml:space="preserve">   Total Internal Energy</t>
  </si>
  <si>
    <t>Kentucky Power Company</t>
  </si>
  <si>
    <t xml:space="preserve">   Losses Excl. Marginal Losses</t>
  </si>
  <si>
    <t xml:space="preserve">       Excluding Marginal Losses</t>
  </si>
  <si>
    <t>Total Sources:</t>
  </si>
  <si>
    <t>Total Uses:</t>
  </si>
  <si>
    <t>Generation (GWH)</t>
  </si>
  <si>
    <t>Big Sandy 1</t>
  </si>
  <si>
    <t>Big Sandy 1(Gas)</t>
  </si>
  <si>
    <t>Big Sandy 2</t>
  </si>
  <si>
    <t>Mitchell 1</t>
  </si>
  <si>
    <t>Mitchell 2</t>
  </si>
  <si>
    <t>Total Generation</t>
  </si>
  <si>
    <t>Rockport 1 Purchases</t>
  </si>
  <si>
    <t>Rockport 2 Purchases</t>
  </si>
  <si>
    <t>Market Purchases</t>
  </si>
  <si>
    <t>Generation for Off System Sales</t>
  </si>
  <si>
    <t>Generation for Off-System Sales and</t>
  </si>
  <si>
    <t>Assumed Generation and Purchases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</si>
  <si>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</si>
  <si>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</si>
  <si>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</si>
  <si>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</si>
  <si>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</si>
  <si>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</si>
  <si>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</si>
  <si>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</si>
  <si>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</si>
  <si>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</si>
  <si>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</si>
  <si>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</si>
  <si>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 2015- December 2016</t>
  </si>
  <si>
    <t>Monthly Internal Requirements Excluding Marginal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</si>
</sst>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u/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Font="1"/>
    <xf numFmtId="17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1" fontId="0" fillId="0" borderId="0" xfId="0" applyNumberFormat="1"/>
    <xf numFmtId="164" fontId="0" fillId="0" borderId="0" xfId="0" applyNumberFormat="1"/>
    <xf numFmtId="1" fontId="0" fillId="2" borderId="0" xfId="0" applyNumberFormat="1" applyFill="1"/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workbookViewId="0">
      <selection activeCell="C34" sqref="C34"/>
    </sheetView>
  </sheetViews>
  <sheetFormatPr defaultRowHeight="15" x14ac:dyDescent="0.25"/>
  <cols>
    <col min="1" max="1" width="33" bestFit="1" customWidth="1"/>
  </cols>
  <sheetData>
    <row r="1" spans="1:3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x14ac:dyDescent="0.25">
      <c r="A2" s="8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5" customFormat="1" x14ac:dyDescent="0.25">
      <c r="A3" s="8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x14ac:dyDescent="0.25">
      <c r="A4" s="11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x14ac:dyDescent="0.25">
      <c r="A5" s="8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8" spans="1:30" x14ac:dyDescent="0.25">
      <c r="B8">
        <v>2015</v>
      </c>
      <c r="C8">
        <v>2015</v>
      </c>
      <c r="D8">
        <v>2015</v>
      </c>
      <c r="E8">
        <v>2015</v>
      </c>
      <c r="F8">
        <v>2015</v>
      </c>
      <c r="G8">
        <v>2015</v>
      </c>
      <c r="H8">
        <v>2015</v>
      </c>
      <c r="I8">
        <v>2015</v>
      </c>
      <c r="J8">
        <v>2015</v>
      </c>
      <c r="K8">
        <v>2015</v>
      </c>
      <c r="L8">
        <v>2015</v>
      </c>
      <c r="M8">
        <v>2015</v>
      </c>
      <c r="N8">
        <v>2016</v>
      </c>
      <c r="O8">
        <v>2016</v>
      </c>
      <c r="P8">
        <v>2016</v>
      </c>
      <c r="Q8">
        <v>2016</v>
      </c>
      <c r="R8">
        <v>2016</v>
      </c>
      <c r="S8">
        <v>2016</v>
      </c>
      <c r="T8">
        <v>2016</v>
      </c>
      <c r="U8">
        <v>2016</v>
      </c>
      <c r="V8">
        <v>2016</v>
      </c>
      <c r="W8">
        <v>2016</v>
      </c>
      <c r="X8">
        <v>2016</v>
      </c>
      <c r="Y8">
        <v>2016</v>
      </c>
    </row>
    <row r="9" spans="1:30" x14ac:dyDescent="0.25">
      <c r="A9" s="2" t="s">
        <v>0</v>
      </c>
      <c r="B9" s="12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2" t="s">
        <v>33</v>
      </c>
      <c r="H9" s="12" t="s">
        <v>34</v>
      </c>
      <c r="I9" s="12" t="s">
        <v>35</v>
      </c>
      <c r="J9" s="12" t="s">
        <v>36</v>
      </c>
      <c r="K9" s="12" t="s">
        <v>37</v>
      </c>
      <c r="L9" s="12" t="s">
        <v>38</v>
      </c>
      <c r="M9" s="12" t="s">
        <v>39</v>
      </c>
      <c r="N9" s="12" t="s">
        <v>28</v>
      </c>
      <c r="O9" s="12" t="s">
        <v>29</v>
      </c>
      <c r="P9" s="12" t="s">
        <v>30</v>
      </c>
      <c r="Q9" s="12" t="s">
        <v>31</v>
      </c>
      <c r="R9" s="12" t="s">
        <v>32</v>
      </c>
      <c r="S9" s="12" t="s">
        <v>33</v>
      </c>
      <c r="T9" s="12" t="s">
        <v>34</v>
      </c>
      <c r="U9" s="12" t="s">
        <v>35</v>
      </c>
      <c r="V9" s="12" t="s">
        <v>36</v>
      </c>
      <c r="W9" s="12" t="s">
        <v>37</v>
      </c>
      <c r="X9" s="12" t="s">
        <v>38</v>
      </c>
      <c r="Y9" s="12" t="s">
        <v>39</v>
      </c>
    </row>
    <row r="10" spans="1:30" x14ac:dyDescent="0.25">
      <c r="A10" s="1"/>
    </row>
    <row r="11" spans="1:30" x14ac:dyDescent="0.25">
      <c r="A11" s="1" t="s">
        <v>1</v>
      </c>
      <c r="B11" s="14">
        <v>306.68797404151633</v>
      </c>
      <c r="C11" s="14">
        <v>243.38897783302693</v>
      </c>
      <c r="D11" s="14">
        <v>227.9153760484464</v>
      </c>
      <c r="E11" s="14">
        <v>148.09167264410223</v>
      </c>
      <c r="F11" s="14">
        <v>132.86646163655558</v>
      </c>
      <c r="G11" s="14">
        <v>145.62311517621464</v>
      </c>
      <c r="H11" s="14">
        <v>186.41551995076807</v>
      </c>
      <c r="I11" s="14">
        <v>180.72908030828032</v>
      </c>
      <c r="J11" s="14">
        <v>146.51076181395806</v>
      </c>
      <c r="K11" s="14">
        <v>133.69264130185704</v>
      </c>
      <c r="L11" s="14">
        <v>182.78627889786767</v>
      </c>
      <c r="M11" s="14">
        <v>243.60171882108273</v>
      </c>
      <c r="N11" s="14">
        <v>305.37519996156203</v>
      </c>
      <c r="O11" s="14">
        <v>235.70268256214976</v>
      </c>
      <c r="P11" s="14">
        <v>232.87178250759487</v>
      </c>
      <c r="Q11" s="14">
        <v>145.56611593719646</v>
      </c>
      <c r="R11" s="14">
        <v>129.01258155798894</v>
      </c>
      <c r="S11" s="14">
        <v>145.23026896871627</v>
      </c>
      <c r="T11" s="14">
        <v>186.08708480818234</v>
      </c>
      <c r="U11" s="14">
        <v>181.90577513046634</v>
      </c>
      <c r="V11" s="14">
        <v>146.60017369621252</v>
      </c>
      <c r="W11" s="14">
        <v>132.25023731757193</v>
      </c>
      <c r="X11" s="14">
        <v>182.87486575354129</v>
      </c>
      <c r="Y11" s="14">
        <v>241.77589509604582</v>
      </c>
    </row>
    <row r="12" spans="1:30" x14ac:dyDescent="0.25">
      <c r="A12" s="1" t="s">
        <v>2</v>
      </c>
      <c r="B12" s="14">
        <v>124.00159436170721</v>
      </c>
      <c r="C12" s="14">
        <v>107.75613500451577</v>
      </c>
      <c r="D12" s="14">
        <v>114.29037316095855</v>
      </c>
      <c r="E12" s="14">
        <v>101.53102818699708</v>
      </c>
      <c r="F12" s="14">
        <v>108.13500951919541</v>
      </c>
      <c r="G12" s="14">
        <v>110.81430553102659</v>
      </c>
      <c r="H12" s="14">
        <v>120.8175563973856</v>
      </c>
      <c r="I12" s="14">
        <v>119.31320746313386</v>
      </c>
      <c r="J12" s="14">
        <v>112.12877697588711</v>
      </c>
      <c r="K12" s="14">
        <v>111.94120306563526</v>
      </c>
      <c r="L12" s="14">
        <v>107.01717374501082</v>
      </c>
      <c r="M12" s="14">
        <v>107.70604457784424</v>
      </c>
      <c r="N12" s="14">
        <v>124.36353093948212</v>
      </c>
      <c r="O12" s="14">
        <v>105.28304434812198</v>
      </c>
      <c r="P12" s="14">
        <v>117.31525721440187</v>
      </c>
      <c r="Q12" s="14">
        <v>101.17967135117458</v>
      </c>
      <c r="R12" s="14">
        <v>106.31764324912942</v>
      </c>
      <c r="S12" s="14">
        <v>111.38284494900715</v>
      </c>
      <c r="T12" s="14">
        <v>121.50392072391459</v>
      </c>
      <c r="U12" s="14">
        <v>120.74245735498043</v>
      </c>
      <c r="V12" s="14">
        <v>112.94451104963925</v>
      </c>
      <c r="W12" s="14">
        <v>111.86617689899245</v>
      </c>
      <c r="X12" s="14">
        <v>108.22982932182354</v>
      </c>
      <c r="Y12" s="14">
        <v>107.86333282633272</v>
      </c>
    </row>
    <row r="13" spans="1:30" x14ac:dyDescent="0.25">
      <c r="A13" s="1" t="s">
        <v>3</v>
      </c>
      <c r="B13" s="14">
        <v>234.56907998008938</v>
      </c>
      <c r="C13" s="14">
        <v>222.37572903317522</v>
      </c>
      <c r="D13" s="14">
        <v>244.06740242150184</v>
      </c>
      <c r="E13" s="14">
        <v>238.3178268177962</v>
      </c>
      <c r="F13" s="14">
        <v>249.54030865190498</v>
      </c>
      <c r="G13" s="14">
        <v>232.65960718081166</v>
      </c>
      <c r="H13" s="14">
        <v>232.40636060842004</v>
      </c>
      <c r="I13" s="14">
        <v>240.10403460543606</v>
      </c>
      <c r="J13" s="14">
        <v>225.52233975332777</v>
      </c>
      <c r="K13" s="14">
        <v>251.15855163778309</v>
      </c>
      <c r="L13" s="14">
        <v>254.02775309064299</v>
      </c>
      <c r="M13" s="14">
        <v>235.27506330641199</v>
      </c>
      <c r="N13" s="14">
        <v>235.53779973372636</v>
      </c>
      <c r="O13" s="14">
        <v>220.99732261648339</v>
      </c>
      <c r="P13" s="14">
        <v>247.10055846913403</v>
      </c>
      <c r="Q13" s="14">
        <v>238.25533907058849</v>
      </c>
      <c r="R13" s="14">
        <v>247.83220022858796</v>
      </c>
      <c r="S13" s="14">
        <v>235.87567314912013</v>
      </c>
      <c r="T13" s="14">
        <v>235.67229284027525</v>
      </c>
      <c r="U13" s="14">
        <v>243.75146020730097</v>
      </c>
      <c r="V13" s="14">
        <v>228.48744993667174</v>
      </c>
      <c r="W13" s="14">
        <v>253.19108292594768</v>
      </c>
      <c r="X13" s="14">
        <v>257.15201818232794</v>
      </c>
      <c r="Y13" s="14">
        <v>237.40896945680791</v>
      </c>
    </row>
    <row r="14" spans="1:30" x14ac:dyDescent="0.25">
      <c r="A14" s="1" t="s">
        <v>4</v>
      </c>
      <c r="B14" s="14">
        <v>1.1026687143357103</v>
      </c>
      <c r="C14" s="14">
        <v>0.91727856118456974</v>
      </c>
      <c r="D14" s="14">
        <v>0.95592459670564378</v>
      </c>
      <c r="E14" s="14">
        <v>0.80949745587230715</v>
      </c>
      <c r="F14" s="14">
        <v>0.74351921534793386</v>
      </c>
      <c r="G14" s="14">
        <v>0.66930878169401331</v>
      </c>
      <c r="H14" s="14">
        <v>0.70198969527448674</v>
      </c>
      <c r="I14" s="14">
        <v>0.78403282701495758</v>
      </c>
      <c r="J14" s="14">
        <v>0.85361930473901093</v>
      </c>
      <c r="K14" s="14">
        <v>1.0070465528736841</v>
      </c>
      <c r="L14" s="14">
        <v>1.0767369732782164</v>
      </c>
      <c r="M14" s="14">
        <v>1.0757484529243482</v>
      </c>
      <c r="N14" s="14">
        <v>1.1053188656576658</v>
      </c>
      <c r="O14" s="14">
        <v>0.91797017050694585</v>
      </c>
      <c r="P14" s="14">
        <v>0.96722125065550146</v>
      </c>
      <c r="Q14" s="14">
        <v>0.82460504096194986</v>
      </c>
      <c r="R14" s="14">
        <v>0.75440813501904413</v>
      </c>
      <c r="S14" s="14">
        <v>0.66625843186255618</v>
      </c>
      <c r="T14" s="14">
        <v>0.7233473367930976</v>
      </c>
      <c r="U14" s="14">
        <v>0.79783245397437919</v>
      </c>
      <c r="V14" s="14">
        <v>0.85024487278181815</v>
      </c>
      <c r="W14" s="14">
        <v>1.02441212797777</v>
      </c>
      <c r="X14" s="14">
        <v>1.0767620513212839</v>
      </c>
      <c r="Y14" s="14">
        <v>1.0875168019361448</v>
      </c>
      <c r="Z14" s="6"/>
      <c r="AA14" s="6"/>
      <c r="AB14" s="6"/>
      <c r="AC14" s="6"/>
      <c r="AD14" s="6"/>
    </row>
    <row r="15" spans="1:30" x14ac:dyDescent="0.25">
      <c r="A15" s="1" t="s">
        <v>5</v>
      </c>
      <c r="B15" s="14">
        <f>SUM(B11:B14)</f>
        <v>666.36131709764857</v>
      </c>
      <c r="C15" s="14">
        <f t="shared" ref="C15:Y15" si="0">SUM(C11:C14)</f>
        <v>574.43812043190258</v>
      </c>
      <c r="D15" s="14">
        <f t="shared" si="0"/>
        <v>587.2290762276125</v>
      </c>
      <c r="E15" s="14">
        <f t="shared" si="0"/>
        <v>488.75002510476781</v>
      </c>
      <c r="F15" s="14">
        <f t="shared" si="0"/>
        <v>491.28529902300392</v>
      </c>
      <c r="G15" s="14">
        <f t="shared" si="0"/>
        <v>489.76633666974692</v>
      </c>
      <c r="H15" s="14">
        <f t="shared" si="0"/>
        <v>540.34142665184822</v>
      </c>
      <c r="I15" s="14">
        <f t="shared" si="0"/>
        <v>540.93035520386513</v>
      </c>
      <c r="J15" s="14">
        <f t="shared" si="0"/>
        <v>485.015497847912</v>
      </c>
      <c r="K15" s="14">
        <f t="shared" si="0"/>
        <v>497.79944255814911</v>
      </c>
      <c r="L15" s="14">
        <f t="shared" si="0"/>
        <v>544.90794270679976</v>
      </c>
      <c r="M15" s="14">
        <f t="shared" si="0"/>
        <v>587.65857515826326</v>
      </c>
      <c r="N15" s="14">
        <f t="shared" si="0"/>
        <v>666.38184950042819</v>
      </c>
      <c r="O15" s="14">
        <f t="shared" si="0"/>
        <v>562.90101969726209</v>
      </c>
      <c r="P15" s="14">
        <f t="shared" si="0"/>
        <v>598.25481944178625</v>
      </c>
      <c r="Q15" s="14">
        <f t="shared" si="0"/>
        <v>485.82573139992149</v>
      </c>
      <c r="R15" s="14">
        <f t="shared" si="0"/>
        <v>483.91683317072534</v>
      </c>
      <c r="S15" s="14">
        <f t="shared" si="0"/>
        <v>493.1550454987061</v>
      </c>
      <c r="T15" s="14">
        <f t="shared" si="0"/>
        <v>543.98664570916537</v>
      </c>
      <c r="U15" s="14">
        <f t="shared" si="0"/>
        <v>547.19752514672211</v>
      </c>
      <c r="V15" s="14">
        <f t="shared" si="0"/>
        <v>488.88237955530536</v>
      </c>
      <c r="W15" s="14">
        <f t="shared" si="0"/>
        <v>498.3319092704898</v>
      </c>
      <c r="X15" s="14">
        <f t="shared" si="0"/>
        <v>549.33347530901415</v>
      </c>
      <c r="Y15" s="14">
        <f t="shared" si="0"/>
        <v>588.13571418112258</v>
      </c>
    </row>
    <row r="16" spans="1:30" x14ac:dyDescent="0.25">
      <c r="A16" s="1"/>
      <c r="D16" s="7"/>
    </row>
    <row r="17" spans="1:25" x14ac:dyDescent="0.25">
      <c r="A17" s="1" t="s">
        <v>6</v>
      </c>
      <c r="B17" s="14">
        <v>10.691812708880228</v>
      </c>
      <c r="C17" s="14">
        <v>8.5476972144012056</v>
      </c>
      <c r="D17" s="14">
        <v>8.0901887733273004</v>
      </c>
      <c r="E17" s="14">
        <v>6.8071692514222342</v>
      </c>
      <c r="F17" s="14">
        <v>6.496666630400691</v>
      </c>
      <c r="G17" s="14">
        <v>7.3879456114706219</v>
      </c>
      <c r="H17" s="14">
        <v>8.4593254672995961</v>
      </c>
      <c r="I17" s="14">
        <v>8.472500101611617</v>
      </c>
      <c r="J17" s="14">
        <v>7.0421526559081764</v>
      </c>
      <c r="K17" s="14">
        <v>7.0137418272257692</v>
      </c>
      <c r="L17" s="14">
        <v>7.487520041030729</v>
      </c>
      <c r="M17" s="14">
        <v>9.1360870386282187</v>
      </c>
      <c r="N17" s="14">
        <v>10.749448470645483</v>
      </c>
      <c r="O17" s="14">
        <v>8.5976242104241276</v>
      </c>
      <c r="P17" s="14">
        <v>8.1391395470317285</v>
      </c>
      <c r="Q17" s="14">
        <v>6.8521304839473229</v>
      </c>
      <c r="R17" s="14">
        <v>6.5400478446392416</v>
      </c>
      <c r="S17" s="14">
        <v>7.4338158303499009</v>
      </c>
      <c r="T17" s="14">
        <v>8.5076185642526276</v>
      </c>
      <c r="U17" s="14">
        <v>8.5202989777821294</v>
      </c>
      <c r="V17" s="14">
        <v>7.0847869098291492</v>
      </c>
      <c r="W17" s="14">
        <v>7.0554273535092733</v>
      </c>
      <c r="X17" s="14">
        <v>7.5286655403408185</v>
      </c>
      <c r="Y17" s="14">
        <v>9.1795379055161206</v>
      </c>
    </row>
    <row r="18" spans="1:25" x14ac:dyDescent="0.25">
      <c r="A18" s="1" t="s">
        <v>7</v>
      </c>
      <c r="B18" s="14">
        <f t="shared" ref="B18:Y18" si="1">+SUM(B17:B17)</f>
        <v>10.691812708880228</v>
      </c>
      <c r="C18" s="14">
        <f t="shared" si="1"/>
        <v>8.5476972144012056</v>
      </c>
      <c r="D18" s="14">
        <f t="shared" si="1"/>
        <v>8.0901887733273004</v>
      </c>
      <c r="E18" s="14">
        <f t="shared" si="1"/>
        <v>6.8071692514222342</v>
      </c>
      <c r="F18" s="14">
        <f t="shared" si="1"/>
        <v>6.496666630400691</v>
      </c>
      <c r="G18" s="14">
        <f t="shared" si="1"/>
        <v>7.3879456114706219</v>
      </c>
      <c r="H18" s="14">
        <f t="shared" si="1"/>
        <v>8.4593254672995961</v>
      </c>
      <c r="I18" s="14">
        <f t="shared" si="1"/>
        <v>8.472500101611617</v>
      </c>
      <c r="J18" s="14">
        <f t="shared" si="1"/>
        <v>7.0421526559081764</v>
      </c>
      <c r="K18" s="14">
        <f t="shared" si="1"/>
        <v>7.0137418272257692</v>
      </c>
      <c r="L18" s="14">
        <f t="shared" si="1"/>
        <v>7.487520041030729</v>
      </c>
      <c r="M18" s="14">
        <f t="shared" si="1"/>
        <v>9.1360870386282187</v>
      </c>
      <c r="N18" s="14">
        <f t="shared" si="1"/>
        <v>10.749448470645483</v>
      </c>
      <c r="O18" s="14">
        <f t="shared" si="1"/>
        <v>8.5976242104241276</v>
      </c>
      <c r="P18" s="14">
        <f t="shared" si="1"/>
        <v>8.1391395470317285</v>
      </c>
      <c r="Q18" s="14">
        <f t="shared" si="1"/>
        <v>6.8521304839473229</v>
      </c>
      <c r="R18" s="14">
        <f t="shared" si="1"/>
        <v>6.5400478446392416</v>
      </c>
      <c r="S18" s="14">
        <f t="shared" si="1"/>
        <v>7.4338158303499009</v>
      </c>
      <c r="T18" s="14">
        <f t="shared" si="1"/>
        <v>8.5076185642526276</v>
      </c>
      <c r="U18" s="14">
        <f t="shared" si="1"/>
        <v>8.5202989777821294</v>
      </c>
      <c r="V18" s="14">
        <f t="shared" si="1"/>
        <v>7.0847869098291492</v>
      </c>
      <c r="W18" s="14">
        <f t="shared" si="1"/>
        <v>7.0554273535092733</v>
      </c>
      <c r="X18" s="14">
        <f t="shared" si="1"/>
        <v>7.5286655403408185</v>
      </c>
      <c r="Y18" s="14">
        <f t="shared" si="1"/>
        <v>9.1795379055161206</v>
      </c>
    </row>
    <row r="19" spans="1:25" x14ac:dyDescent="0.25">
      <c r="A19" s="1"/>
      <c r="D19" s="7"/>
    </row>
    <row r="20" spans="1:25" x14ac:dyDescent="0.25">
      <c r="A20" s="1" t="s">
        <v>8</v>
      </c>
      <c r="B20" s="14">
        <f>B15+B18</f>
        <v>677.05312980652877</v>
      </c>
      <c r="C20" s="14">
        <f t="shared" ref="C20:Y20" si="2">C15+C18</f>
        <v>582.98581764630376</v>
      </c>
      <c r="D20" s="14">
        <f t="shared" si="2"/>
        <v>595.31926500093982</v>
      </c>
      <c r="E20" s="14">
        <f t="shared" si="2"/>
        <v>495.55719435619005</v>
      </c>
      <c r="F20" s="14">
        <f t="shared" si="2"/>
        <v>497.7819656534046</v>
      </c>
      <c r="G20" s="14">
        <f t="shared" si="2"/>
        <v>497.15428228121755</v>
      </c>
      <c r="H20" s="14">
        <f t="shared" si="2"/>
        <v>548.80075211914777</v>
      </c>
      <c r="I20" s="14">
        <f t="shared" si="2"/>
        <v>549.40285530547681</v>
      </c>
      <c r="J20" s="14">
        <f t="shared" si="2"/>
        <v>492.05765050382018</v>
      </c>
      <c r="K20" s="14">
        <f t="shared" si="2"/>
        <v>504.81318438537488</v>
      </c>
      <c r="L20" s="14">
        <f t="shared" si="2"/>
        <v>552.39546274783049</v>
      </c>
      <c r="M20" s="14">
        <f t="shared" si="2"/>
        <v>596.79466219689152</v>
      </c>
      <c r="N20" s="14">
        <f t="shared" si="2"/>
        <v>677.13129797107365</v>
      </c>
      <c r="O20" s="14">
        <f t="shared" si="2"/>
        <v>571.49864390768619</v>
      </c>
      <c r="P20" s="14">
        <f t="shared" si="2"/>
        <v>606.39395898881799</v>
      </c>
      <c r="Q20" s="14">
        <f t="shared" si="2"/>
        <v>492.67786188386884</v>
      </c>
      <c r="R20" s="14">
        <f t="shared" si="2"/>
        <v>490.45688101536456</v>
      </c>
      <c r="S20" s="14">
        <f t="shared" si="2"/>
        <v>500.58886132905599</v>
      </c>
      <c r="T20" s="14">
        <f t="shared" si="2"/>
        <v>552.49426427341803</v>
      </c>
      <c r="U20" s="14">
        <f t="shared" si="2"/>
        <v>555.7178241245042</v>
      </c>
      <c r="V20" s="14">
        <f t="shared" si="2"/>
        <v>495.96716646513454</v>
      </c>
      <c r="W20" s="14">
        <f t="shared" si="2"/>
        <v>505.38733662399909</v>
      </c>
      <c r="X20" s="14">
        <f t="shared" si="2"/>
        <v>556.862140849355</v>
      </c>
      <c r="Y20" s="14">
        <f t="shared" si="2"/>
        <v>597.31525208663868</v>
      </c>
    </row>
    <row r="21" spans="1:25" x14ac:dyDescent="0.25">
      <c r="A21" s="1"/>
      <c r="D21" s="7"/>
    </row>
    <row r="22" spans="1:25" x14ac:dyDescent="0.25">
      <c r="A22" s="1" t="s">
        <v>11</v>
      </c>
      <c r="B22" s="14">
        <v>34.722558117313774</v>
      </c>
      <c r="C22" s="14">
        <v>20.719598615351718</v>
      </c>
      <c r="D22" s="14">
        <v>-13.382530127249193</v>
      </c>
      <c r="E22" s="14">
        <v>1.9586096803300332</v>
      </c>
      <c r="F22" s="14">
        <v>9.3650405404731867</v>
      </c>
      <c r="G22" s="14">
        <v>41.851109046257335</v>
      </c>
      <c r="H22" s="14">
        <v>19.510854031063968</v>
      </c>
      <c r="I22" s="14">
        <v>25.047328664675003</v>
      </c>
      <c r="J22" s="14">
        <v>-7.3725801542155684</v>
      </c>
      <c r="K22" s="14">
        <v>-5.8444410582132402</v>
      </c>
      <c r="L22" s="14">
        <v>5.0088105241925227</v>
      </c>
      <c r="M22" s="14">
        <v>73.268141997968428</v>
      </c>
      <c r="N22" s="14">
        <v>28.332206152420373</v>
      </c>
      <c r="O22" s="14">
        <v>46.923962112093228</v>
      </c>
      <c r="P22" s="14">
        <v>-24.089385240141187</v>
      </c>
      <c r="Q22" s="14">
        <v>-0.56711916633183002</v>
      </c>
      <c r="R22" s="14">
        <v>16.082415082424763</v>
      </c>
      <c r="S22" s="14">
        <v>40.635387246961884</v>
      </c>
      <c r="T22" s="14">
        <v>14.156083806211594</v>
      </c>
      <c r="U22" s="14">
        <v>24.64252348097693</v>
      </c>
      <c r="V22" s="14">
        <v>-9.1111045103156343</v>
      </c>
      <c r="W22" s="14">
        <v>-6.3283728189377584</v>
      </c>
      <c r="X22" s="14">
        <v>1.064675063457571</v>
      </c>
      <c r="Y22" s="14">
        <v>71.72037518091372</v>
      </c>
    </row>
    <row r="23" spans="1:25" x14ac:dyDescent="0.25">
      <c r="A23" s="1"/>
    </row>
    <row r="24" spans="1:25" x14ac:dyDescent="0.25">
      <c r="A24" s="1" t="s">
        <v>9</v>
      </c>
      <c r="B24" s="3">
        <f>+B20+B22</f>
        <v>711.7756879238425</v>
      </c>
      <c r="C24" s="3">
        <f t="shared" ref="C24:Y24" si="3">+C20+C22</f>
        <v>603.7054162616555</v>
      </c>
      <c r="D24" s="3">
        <f t="shared" si="3"/>
        <v>581.93673487369063</v>
      </c>
      <c r="E24" s="3">
        <f t="shared" si="3"/>
        <v>497.51580403652008</v>
      </c>
      <c r="F24" s="3">
        <f t="shared" si="3"/>
        <v>507.14700619387776</v>
      </c>
      <c r="G24" s="3">
        <f t="shared" si="3"/>
        <v>539.00539132747485</v>
      </c>
      <c r="H24" s="3">
        <f t="shared" si="3"/>
        <v>568.31160615021179</v>
      </c>
      <c r="I24" s="3">
        <f t="shared" si="3"/>
        <v>574.45018397015178</v>
      </c>
      <c r="J24" s="3">
        <f t="shared" si="3"/>
        <v>484.68507034960464</v>
      </c>
      <c r="K24" s="3">
        <f t="shared" si="3"/>
        <v>498.96874332716163</v>
      </c>
      <c r="L24" s="3">
        <f t="shared" si="3"/>
        <v>557.40427327202303</v>
      </c>
      <c r="M24" s="3">
        <f t="shared" si="3"/>
        <v>670.06280419485995</v>
      </c>
      <c r="N24" s="3">
        <f t="shared" si="3"/>
        <v>705.46350412349398</v>
      </c>
      <c r="O24" s="3">
        <f t="shared" si="3"/>
        <v>618.42260601977944</v>
      </c>
      <c r="P24" s="3">
        <f t="shared" si="3"/>
        <v>582.30457374867683</v>
      </c>
      <c r="Q24" s="3">
        <f t="shared" si="3"/>
        <v>492.11074271753699</v>
      </c>
      <c r="R24" s="3">
        <f t="shared" si="3"/>
        <v>506.5392960977893</v>
      </c>
      <c r="S24" s="3">
        <f t="shared" si="3"/>
        <v>541.22424857601789</v>
      </c>
      <c r="T24" s="3">
        <f t="shared" si="3"/>
        <v>566.65034807962957</v>
      </c>
      <c r="U24" s="3">
        <f t="shared" si="3"/>
        <v>580.36034760548114</v>
      </c>
      <c r="V24" s="3">
        <f t="shared" si="3"/>
        <v>486.85606195481893</v>
      </c>
      <c r="W24" s="3">
        <f t="shared" si="3"/>
        <v>499.05896380506135</v>
      </c>
      <c r="X24" s="3">
        <f t="shared" si="3"/>
        <v>557.92681591281257</v>
      </c>
      <c r="Y24" s="3">
        <f t="shared" si="3"/>
        <v>669.0356272675524</v>
      </c>
    </row>
    <row r="25" spans="1:25" x14ac:dyDescent="0.25">
      <c r="A25" s="1" t="s">
        <v>12</v>
      </c>
    </row>
    <row r="27" spans="1:25" x14ac:dyDescent="0.25">
      <c r="A27" s="4" t="s">
        <v>25</v>
      </c>
      <c r="B27" s="13">
        <v>602.44200000000001</v>
      </c>
      <c r="C27" s="13">
        <v>665.59199999999998</v>
      </c>
      <c r="D27" s="13">
        <v>539.05499999999995</v>
      </c>
      <c r="E27" s="13">
        <v>329.17099999999999</v>
      </c>
      <c r="F27" s="13">
        <v>276.85399999999998</v>
      </c>
      <c r="G27" s="13">
        <v>190.245</v>
      </c>
      <c r="H27" s="13">
        <v>229.67599999999999</v>
      </c>
      <c r="I27" s="13">
        <v>183.66399999999999</v>
      </c>
      <c r="J27" s="13">
        <v>89.641000000000005</v>
      </c>
      <c r="K27" s="13">
        <v>66.584999999999994</v>
      </c>
      <c r="L27" s="13">
        <v>7.7830000000000004</v>
      </c>
      <c r="M27" s="13">
        <v>83.49</v>
      </c>
      <c r="N27" s="13">
        <v>108.449</v>
      </c>
      <c r="O27" s="13">
        <v>152.15199999999999</v>
      </c>
      <c r="P27" s="13">
        <v>166.99100000000001</v>
      </c>
      <c r="Q27" s="13">
        <v>75.587999999999994</v>
      </c>
      <c r="R27" s="13">
        <v>137.16200000000001</v>
      </c>
      <c r="S27" s="13">
        <v>156.91300000000001</v>
      </c>
      <c r="T27" s="13">
        <v>161.988</v>
      </c>
      <c r="U27" s="13">
        <v>162.72200000000001</v>
      </c>
      <c r="V27" s="13">
        <v>219.68600000000001</v>
      </c>
      <c r="W27" s="13">
        <v>189.03899999999999</v>
      </c>
      <c r="X27" s="13">
        <v>95.959000000000003</v>
      </c>
      <c r="Y27" s="13">
        <v>126.855</v>
      </c>
    </row>
    <row r="28" spans="1:25" x14ac:dyDescent="0.25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x14ac:dyDescent="0.25">
      <c r="A29" s="4" t="s">
        <v>14</v>
      </c>
      <c r="B29" s="3">
        <f>B24+B27</f>
        <v>1314.2176879238425</v>
      </c>
      <c r="C29" s="3">
        <f t="shared" ref="C29:Y29" si="4">C24+C27</f>
        <v>1269.2974162616556</v>
      </c>
      <c r="D29" s="3">
        <f t="shared" si="4"/>
        <v>1120.9917348736906</v>
      </c>
      <c r="E29" s="3">
        <f t="shared" si="4"/>
        <v>826.68680403652002</v>
      </c>
      <c r="F29" s="3">
        <f t="shared" si="4"/>
        <v>784.00100619387774</v>
      </c>
      <c r="G29" s="3">
        <f t="shared" si="4"/>
        <v>729.25039132747486</v>
      </c>
      <c r="H29" s="3">
        <f t="shared" si="4"/>
        <v>797.98760615021183</v>
      </c>
      <c r="I29" s="3">
        <f t="shared" si="4"/>
        <v>758.11418397015177</v>
      </c>
      <c r="J29" s="3">
        <f t="shared" si="4"/>
        <v>574.32607034960461</v>
      </c>
      <c r="K29" s="3">
        <f t="shared" si="4"/>
        <v>565.55374332716167</v>
      </c>
      <c r="L29" s="3">
        <f t="shared" si="4"/>
        <v>565.18727327202305</v>
      </c>
      <c r="M29" s="3">
        <f t="shared" si="4"/>
        <v>753.55280419485996</v>
      </c>
      <c r="N29" s="3">
        <f t="shared" si="4"/>
        <v>813.91250412349393</v>
      </c>
      <c r="O29" s="3">
        <f t="shared" si="4"/>
        <v>770.57460601977937</v>
      </c>
      <c r="P29" s="3">
        <f t="shared" si="4"/>
        <v>749.29557374867682</v>
      </c>
      <c r="Q29" s="3">
        <f t="shared" si="4"/>
        <v>567.69874271753702</v>
      </c>
      <c r="R29" s="3">
        <f t="shared" si="4"/>
        <v>643.70129609778928</v>
      </c>
      <c r="S29" s="3">
        <f t="shared" si="4"/>
        <v>698.1372485760179</v>
      </c>
      <c r="T29" s="3">
        <f t="shared" si="4"/>
        <v>728.63834807962962</v>
      </c>
      <c r="U29" s="3">
        <f t="shared" si="4"/>
        <v>743.08234760548112</v>
      </c>
      <c r="V29" s="3">
        <f t="shared" si="4"/>
        <v>706.54206195481891</v>
      </c>
      <c r="W29" s="3">
        <f t="shared" si="4"/>
        <v>688.09796380506134</v>
      </c>
      <c r="X29" s="3">
        <f t="shared" si="4"/>
        <v>653.88581591281263</v>
      </c>
      <c r="Y29" s="3">
        <f t="shared" si="4"/>
        <v>795.89062726755242</v>
      </c>
    </row>
    <row r="30" spans="1:2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x14ac:dyDescent="0.25">
      <c r="A32" s="2" t="s">
        <v>15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x14ac:dyDescent="0.25">
      <c r="A33" s="4" t="s">
        <v>16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25">
      <c r="A34" s="4" t="s">
        <v>17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x14ac:dyDescent="0.25">
      <c r="A35" s="4" t="s">
        <v>18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5">
      <c r="A36" s="4" t="s">
        <v>19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5">
      <c r="A37" s="4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x14ac:dyDescent="0.25">
      <c r="A38" s="4" t="s">
        <v>21</v>
      </c>
      <c r="B38" s="13">
        <v>1035.7170000000001</v>
      </c>
      <c r="C38" s="13">
        <v>1087.325</v>
      </c>
      <c r="D38" s="13">
        <v>990.02099999999996</v>
      </c>
      <c r="E38" s="13">
        <v>647.67499999999995</v>
      </c>
      <c r="F38" s="13">
        <v>574.60500000000002</v>
      </c>
      <c r="G38" s="13">
        <v>530.95900000000006</v>
      </c>
      <c r="H38" s="13">
        <v>571.24299999999994</v>
      </c>
      <c r="I38" s="13">
        <v>540.47199999999998</v>
      </c>
      <c r="J38" s="13">
        <v>344.22699999999998</v>
      </c>
      <c r="K38" s="13">
        <v>286.75400000000002</v>
      </c>
      <c r="L38" s="13">
        <v>277.62299999999999</v>
      </c>
      <c r="M38" s="13">
        <v>468.33100000000002</v>
      </c>
      <c r="N38" s="13">
        <v>487.76900000000001</v>
      </c>
      <c r="O38" s="13">
        <v>499.92</v>
      </c>
      <c r="P38" s="13">
        <v>506.45799999999997</v>
      </c>
      <c r="Q38" s="13">
        <v>334.68700000000001</v>
      </c>
      <c r="R38" s="13">
        <v>455.96299999999997</v>
      </c>
      <c r="S38" s="13">
        <v>537.29399999999998</v>
      </c>
      <c r="T38" s="13">
        <v>503.29600000000005</v>
      </c>
      <c r="U38" s="13">
        <v>521.03500000000008</v>
      </c>
      <c r="V38" s="13">
        <v>534.51900000000001</v>
      </c>
      <c r="W38" s="13">
        <v>513.22900000000004</v>
      </c>
      <c r="X38" s="13">
        <v>474.87</v>
      </c>
      <c r="Y38" s="13">
        <v>583.07000000000005</v>
      </c>
    </row>
    <row r="39" spans="1:25" x14ac:dyDescent="0.25">
      <c r="A39" s="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x14ac:dyDescent="0.25">
      <c r="A40" s="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x14ac:dyDescent="0.25">
      <c r="A41" s="4" t="s">
        <v>22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25">
      <c r="A42" s="4" t="s">
        <v>23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x14ac:dyDescent="0.25">
      <c r="A44" s="4" t="s">
        <v>24</v>
      </c>
      <c r="B44" s="13">
        <v>11.808</v>
      </c>
      <c r="C44" s="13">
        <v>0.42499999999999999</v>
      </c>
      <c r="D44" s="13">
        <v>1.24</v>
      </c>
      <c r="E44" s="13">
        <v>20.658000000000001</v>
      </c>
      <c r="F44" s="13">
        <v>34.798999999999999</v>
      </c>
      <c r="G44" s="13">
        <v>13.302</v>
      </c>
      <c r="H44" s="13">
        <v>8.8780000000000001</v>
      </c>
      <c r="I44" s="13">
        <v>14.814</v>
      </c>
      <c r="J44" s="13">
        <v>72.546000000000006</v>
      </c>
      <c r="K44" s="13">
        <v>106.99299999999999</v>
      </c>
      <c r="L44" s="13">
        <v>184.74700000000001</v>
      </c>
      <c r="M44" s="13">
        <v>77.287999999999997</v>
      </c>
      <c r="N44" s="13">
        <v>42.613</v>
      </c>
      <c r="O44" s="13">
        <v>20.616</v>
      </c>
      <c r="P44" s="13">
        <v>12.743</v>
      </c>
      <c r="Q44" s="13">
        <v>63.963000000000001</v>
      </c>
      <c r="R44" s="13">
        <v>31.573</v>
      </c>
      <c r="S44" s="13">
        <v>8.9</v>
      </c>
      <c r="T44" s="13">
        <v>37.286000000000001</v>
      </c>
      <c r="U44" s="13">
        <v>33.280999999999999</v>
      </c>
      <c r="V44" s="13">
        <v>21.219000000000001</v>
      </c>
      <c r="W44" s="13">
        <v>50.537999999999997</v>
      </c>
      <c r="X44" s="13">
        <v>54.994999999999997</v>
      </c>
      <c r="Y44" s="13">
        <v>38.424999999999997</v>
      </c>
    </row>
    <row r="46" spans="1:25" x14ac:dyDescent="0.25">
      <c r="A46" s="4" t="s">
        <v>13</v>
      </c>
      <c r="B46" s="3">
        <v>1314.2180000000001</v>
      </c>
      <c r="C46" s="3">
        <v>1269.2830000000001</v>
      </c>
      <c r="D46" s="3">
        <v>1120.972</v>
      </c>
      <c r="E46" s="3">
        <v>826.68499999999995</v>
      </c>
      <c r="F46" s="3">
        <v>783.99199999999996</v>
      </c>
      <c r="G46" s="3">
        <v>729.24600000000009</v>
      </c>
      <c r="H46" s="3">
        <v>797.99799999999993</v>
      </c>
      <c r="I46" s="3">
        <v>758.11799999999994</v>
      </c>
      <c r="J46" s="3">
        <v>574.33400000000006</v>
      </c>
      <c r="K46" s="3">
        <v>565.56899999999996</v>
      </c>
      <c r="L46" s="3">
        <v>565.18000000000006</v>
      </c>
      <c r="M46" s="3">
        <v>753.56000000000006</v>
      </c>
      <c r="N46" s="3">
        <v>813.91399999999999</v>
      </c>
      <c r="O46" s="3">
        <v>770.57099999999991</v>
      </c>
      <c r="P46" s="3">
        <v>749.303</v>
      </c>
      <c r="Q46" s="3">
        <v>567.70800000000008</v>
      </c>
      <c r="R46" s="3">
        <v>643.7109999999999</v>
      </c>
      <c r="S46" s="3">
        <v>698.13699999999994</v>
      </c>
      <c r="T46" s="3">
        <v>728.62699999999995</v>
      </c>
      <c r="U46" s="3">
        <v>743.08500000000004</v>
      </c>
      <c r="V46" s="3">
        <v>706.55600000000015</v>
      </c>
      <c r="W46" s="3">
        <v>688.09500000000003</v>
      </c>
      <c r="X46" s="3">
        <v>653.88700000000006</v>
      </c>
      <c r="Y46" s="3">
        <v>795.8900000000001</v>
      </c>
    </row>
  </sheetData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KIUC 2-20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E Holliday</dc:creator>
  <cp:lastModifiedBy>AEP</cp:lastModifiedBy>
  <cp:lastPrinted>2015-03-05T14:48:14Z</cp:lastPrinted>
  <dcterms:created xsi:type="dcterms:W3CDTF">2015-01-30T22:29:10Z</dcterms:created>
  <dcterms:modified xsi:type="dcterms:W3CDTF">2015-03-05T18:43:38Z</dcterms:modified>
</cp:coreProperties>
</file>