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ch 4 Impact" sheetId="1" r:id="rId1"/>
  </sheets>
  <calcPr calcId="145621"/>
</workbook>
</file>

<file path=xl/calcChain.xml><?xml version="1.0" encoding="utf-8"?>
<calcChain xmlns="http://schemas.openxmlformats.org/spreadsheetml/2006/main">
  <c r="E10" i="1" l="1"/>
  <c r="C10" i="1"/>
  <c r="G52" i="1"/>
  <c r="G53" i="1"/>
  <c r="G54" i="1"/>
  <c r="G55" i="1"/>
  <c r="G56" i="1"/>
  <c r="G57" i="1"/>
  <c r="G49" i="1"/>
  <c r="G45" i="1"/>
  <c r="G39" i="1"/>
  <c r="G40" i="1"/>
  <c r="G41" i="1"/>
  <c r="G31" i="1"/>
  <c r="G32" i="1"/>
  <c r="G33" i="1"/>
  <c r="G34" i="1"/>
  <c r="G51" i="1"/>
  <c r="G48" i="1"/>
  <c r="G38" i="1"/>
  <c r="G42" i="1" s="1"/>
  <c r="G30" i="1"/>
  <c r="G27" i="1"/>
  <c r="G21" i="1"/>
  <c r="G28" i="1" s="1"/>
  <c r="G22" i="1"/>
  <c r="G23" i="1"/>
  <c r="G24" i="1"/>
  <c r="G25" i="1"/>
  <c r="G26" i="1"/>
  <c r="G20" i="1"/>
  <c r="G13" i="1"/>
  <c r="G14" i="1"/>
  <c r="G15" i="1"/>
  <c r="G17" i="1" s="1"/>
  <c r="G16" i="1"/>
  <c r="G12" i="1"/>
  <c r="E50" i="1"/>
  <c r="E58" i="1" s="1"/>
  <c r="E42" i="1"/>
  <c r="E28" i="1"/>
  <c r="E17" i="1"/>
  <c r="C58" i="1"/>
  <c r="C50" i="1"/>
  <c r="C46" i="1"/>
  <c r="C44" i="1"/>
  <c r="C42" i="1"/>
  <c r="C35" i="1"/>
  <c r="C28" i="1"/>
  <c r="C17" i="1"/>
  <c r="B10" i="1"/>
  <c r="G10" i="1" l="1"/>
  <c r="G50" i="1"/>
  <c r="G58" i="1" s="1"/>
  <c r="G35" i="1"/>
  <c r="G44" i="1" s="1"/>
  <c r="G46" i="1" s="1"/>
  <c r="E35" i="1"/>
  <c r="E44" i="1" s="1"/>
  <c r="E46" i="1" s="1"/>
</calcChain>
</file>

<file path=xl/sharedStrings.xml><?xml version="1.0" encoding="utf-8"?>
<sst xmlns="http://schemas.openxmlformats.org/spreadsheetml/2006/main" count="57" uniqueCount="56">
  <si>
    <t>Line</t>
  </si>
  <si>
    <t>No.</t>
  </si>
  <si>
    <t>Description</t>
  </si>
  <si>
    <t>Operating Revenues - Sales of Electricity</t>
  </si>
  <si>
    <t>Operating Revenues - Firm Wholesale Sales of Electricity</t>
  </si>
  <si>
    <t>Provision for Rate Refund</t>
  </si>
  <si>
    <t>Other Electric Operating Revenues</t>
  </si>
  <si>
    <t>Non-Firm Sales Revenues</t>
  </si>
  <si>
    <t xml:space="preserve">    Total Operating Revenues</t>
  </si>
  <si>
    <t>Operation and Maintenance Expenses</t>
  </si>
  <si>
    <t>Power Production</t>
  </si>
  <si>
    <t>Transmission</t>
  </si>
  <si>
    <t>Distribution</t>
  </si>
  <si>
    <t>Customer Accounts</t>
  </si>
  <si>
    <t>Sales Expense</t>
  </si>
  <si>
    <t>Customer Service &amp; Information</t>
  </si>
  <si>
    <t>Administrative and General</t>
  </si>
  <si>
    <t>Undistributed Adjustments</t>
  </si>
  <si>
    <t xml:space="preserve">    Total Operation and Maintenance Expense</t>
  </si>
  <si>
    <t>Depreciation and Amortization Expense</t>
  </si>
  <si>
    <t>Taxes Other than Federal Income Taxes</t>
  </si>
  <si>
    <t>State Income Tax</t>
  </si>
  <si>
    <t>Interest on Customer Deposits</t>
  </si>
  <si>
    <t>Other</t>
  </si>
  <si>
    <t>Net Operating Income Before F.I.T.</t>
  </si>
  <si>
    <t>Federal Income Tax</t>
  </si>
  <si>
    <t xml:space="preserve">  Current Federal Income Tax</t>
  </si>
  <si>
    <t xml:space="preserve">  Deferred Federal Income Tax</t>
  </si>
  <si>
    <t xml:space="preserve">  Deferred Investment Tax Credit</t>
  </si>
  <si>
    <t xml:space="preserve">  ITC Adjustment</t>
  </si>
  <si>
    <t xml:space="preserve">    Total Federal Income Taxes</t>
  </si>
  <si>
    <t>Operating Income</t>
  </si>
  <si>
    <t>AFUDC Offset</t>
  </si>
  <si>
    <t>Net Operating Income</t>
  </si>
  <si>
    <t>Electric Plant in Service - Original Cost</t>
  </si>
  <si>
    <t>Accumulated Provision for Depreciation &amp; Amortization</t>
  </si>
  <si>
    <t xml:space="preserve">    Electric Plant In Service - Net</t>
  </si>
  <si>
    <t>Electric Plant Held for Future Use</t>
  </si>
  <si>
    <t>Prepayments</t>
  </si>
  <si>
    <t>Materials &amp; Supplies</t>
  </si>
  <si>
    <t>Cash Working Capital</t>
  </si>
  <si>
    <t>Construction Work in Progress</t>
  </si>
  <si>
    <t>Customer Advances &amp; Deposits</t>
  </si>
  <si>
    <t>Accumulated Deferred Income Taxes</t>
  </si>
  <si>
    <t>Rate Base</t>
  </si>
  <si>
    <t>KY PSC JURIS</t>
  </si>
  <si>
    <t>As Orginally</t>
  </si>
  <si>
    <t>Filed</t>
  </si>
  <si>
    <t>Adjustement</t>
  </si>
  <si>
    <t>Weather Normalization</t>
  </si>
  <si>
    <t>Adjusted KY PSC JURIS</t>
  </si>
  <si>
    <t xml:space="preserve"> to Remove</t>
  </si>
  <si>
    <t>Change</t>
  </si>
  <si>
    <t>in</t>
  </si>
  <si>
    <t>Kentucky Power Company</t>
  </si>
  <si>
    <t>Impact of Removing Weather Normalization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</si>
</sst>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* #,##0.0_);_(* \(#,##0.0\);&quot;&quot;;_(@_)"/>
    <numFmt numFmtId="167" formatCode="[Blue]#,##0,_);[Red]\(#,##0,\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name val="Arial Unicode MS"/>
      <family val="2"/>
    </font>
    <font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u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0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2" borderId="2" applyNumberFormat="0" applyAlignment="0" applyProtection="0"/>
    <xf numFmtId="0" fontId="16" fillId="2" borderId="2" applyNumberFormat="0" applyAlignment="0" applyProtection="0"/>
    <xf numFmtId="0" fontId="16" fillId="2" borderId="2" applyNumberFormat="0" applyAlignment="0" applyProtection="0"/>
    <xf numFmtId="0" fontId="16" fillId="2" borderId="2" applyNumberFormat="0" applyAlignment="0" applyProtection="0"/>
    <xf numFmtId="0" fontId="17" fillId="2" borderId="2" applyNumberFormat="0" applyAlignment="0" applyProtection="0"/>
    <xf numFmtId="0" fontId="18" fillId="10" borderId="3" applyNumberFormat="0" applyAlignment="0" applyProtection="0"/>
    <xf numFmtId="0" fontId="19" fillId="10" borderId="3" applyNumberFormat="0" applyAlignment="0" applyProtection="0"/>
    <xf numFmtId="0" fontId="19" fillId="10" borderId="3" applyNumberFormat="0" applyAlignment="0" applyProtection="0"/>
    <xf numFmtId="0" fontId="19" fillId="10" borderId="3" applyNumberFormat="0" applyAlignment="0" applyProtection="0"/>
    <xf numFmtId="0" fontId="20" fillId="26" borderId="3" applyNumberFormat="0" applyAlignment="0" applyProtection="0"/>
    <xf numFmtId="0" fontId="19" fillId="26" borderId="3" applyNumberFormat="0" applyAlignment="0" applyProtection="0"/>
    <xf numFmtId="0" fontId="18" fillId="26" borderId="3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9" borderId="2" applyNumberFormat="0" applyAlignment="0" applyProtection="0"/>
    <xf numFmtId="0" fontId="45" fillId="9" borderId="2" applyNumberFormat="0" applyAlignment="0" applyProtection="0"/>
    <xf numFmtId="0" fontId="45" fillId="9" borderId="2" applyNumberFormat="0" applyAlignment="0" applyProtection="0"/>
    <xf numFmtId="0" fontId="45" fillId="9" borderId="2" applyNumberFormat="0" applyAlignment="0" applyProtection="0"/>
    <xf numFmtId="0" fontId="46" fillId="9" borderId="2" applyNumberFormat="0" applyAlignment="0" applyProtection="0"/>
    <xf numFmtId="41" fontId="47" fillId="0" borderId="0">
      <alignment horizontal="left"/>
    </xf>
    <xf numFmtId="0" fontId="48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50" fillId="0" borderId="10" applyNumberFormat="0" applyFill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0" borderId="0"/>
    <xf numFmtId="0" fontId="4" fillId="0" borderId="0"/>
    <xf numFmtId="37" fontId="5" fillId="0" borderId="0"/>
    <xf numFmtId="0" fontId="5" fillId="0" borderId="0"/>
    <xf numFmtId="0" fontId="22" fillId="0" borderId="0"/>
    <xf numFmtId="0" fontId="1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55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54" fillId="0" borderId="0"/>
    <xf numFmtId="0" fontId="54" fillId="0" borderId="0"/>
    <xf numFmtId="0" fontId="54" fillId="0" borderId="0"/>
    <xf numFmtId="0" fontId="2" fillId="5" borderId="11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0" fontId="2" fillId="5" borderId="2" applyNumberFormat="0" applyFont="0" applyAlignment="0" applyProtection="0"/>
    <xf numFmtId="43" fontId="45" fillId="0" borderId="0"/>
    <xf numFmtId="167" fontId="56" fillId="0" borderId="0"/>
    <xf numFmtId="0" fontId="57" fillId="2" borderId="12" applyNumberFormat="0" applyAlignment="0" applyProtection="0"/>
    <xf numFmtId="0" fontId="58" fillId="2" borderId="12" applyNumberFormat="0" applyAlignment="0" applyProtection="0"/>
    <xf numFmtId="0" fontId="58" fillId="2" borderId="12" applyNumberFormat="0" applyAlignment="0" applyProtection="0"/>
    <xf numFmtId="0" fontId="58" fillId="2" borderId="12" applyNumberFormat="0" applyAlignment="0" applyProtection="0"/>
    <xf numFmtId="0" fontId="59" fillId="2" borderId="12" applyNumberFormat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60" fillId="0" borderId="13">
      <alignment horizontal="center"/>
    </xf>
    <xf numFmtId="0" fontId="60" fillId="0" borderId="13">
      <alignment horizontal="center"/>
    </xf>
    <xf numFmtId="0" fontId="60" fillId="0" borderId="13">
      <alignment horizontal="center"/>
    </xf>
    <xf numFmtId="0" fontId="60" fillId="0" borderId="13">
      <alignment horizontal="center"/>
    </xf>
    <xf numFmtId="0" fontId="60" fillId="0" borderId="13">
      <alignment horizontal="center"/>
    </xf>
    <xf numFmtId="0" fontId="60" fillId="0" borderId="13">
      <alignment horizontal="center"/>
    </xf>
    <xf numFmtId="0" fontId="60" fillId="0" borderId="13">
      <alignment horizontal="center"/>
    </xf>
    <xf numFmtId="0" fontId="60" fillId="0" borderId="13">
      <alignment horizontal="center"/>
    </xf>
    <xf numFmtId="0" fontId="60" fillId="0" borderId="13">
      <alignment horizontal="center"/>
    </xf>
    <xf numFmtId="0" fontId="60" fillId="0" borderId="13">
      <alignment horizontal="center"/>
    </xf>
    <xf numFmtId="0" fontId="60" fillId="0" borderId="13">
      <alignment horizontal="center"/>
    </xf>
    <xf numFmtId="0" fontId="60" fillId="0" borderId="13">
      <alignment horizontal="center"/>
    </xf>
    <xf numFmtId="0" fontId="60" fillId="0" borderId="13">
      <alignment horizontal="center"/>
    </xf>
    <xf numFmtId="0" fontId="60" fillId="0" borderId="13">
      <alignment horizontal="center"/>
    </xf>
    <xf numFmtId="0" fontId="60" fillId="0" borderId="13">
      <alignment horizontal="center"/>
    </xf>
    <xf numFmtId="0" fontId="60" fillId="0" borderId="13">
      <alignment horizontal="center"/>
    </xf>
    <xf numFmtId="0" fontId="60" fillId="0" borderId="13">
      <alignment horizontal="center"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2" fillId="27" borderId="0" applyNumberFormat="0" applyFont="0" applyBorder="0" applyAlignment="0" applyProtection="0"/>
    <xf numFmtId="0" fontId="22" fillId="27" borderId="0" applyNumberFormat="0" applyFont="0" applyBorder="0" applyAlignment="0" applyProtection="0"/>
    <xf numFmtId="0" fontId="22" fillId="27" borderId="0" applyNumberFormat="0" applyFont="0" applyBorder="0" applyAlignment="0" applyProtection="0"/>
    <xf numFmtId="0" fontId="22" fillId="27" borderId="0" applyNumberFormat="0" applyFont="0" applyBorder="0" applyAlignment="0" applyProtection="0"/>
    <xf numFmtId="0" fontId="22" fillId="27" borderId="0" applyNumberFormat="0" applyFont="0" applyBorder="0" applyAlignment="0" applyProtection="0"/>
    <xf numFmtId="0" fontId="22" fillId="27" borderId="0" applyNumberFormat="0" applyFont="0" applyBorder="0" applyAlignment="0" applyProtection="0"/>
    <xf numFmtId="0" fontId="22" fillId="27" borderId="0" applyNumberFormat="0" applyFont="0" applyBorder="0" applyAlignment="0" applyProtection="0"/>
    <xf numFmtId="0" fontId="22" fillId="27" borderId="0" applyNumberFormat="0" applyFont="0" applyBorder="0" applyAlignment="0" applyProtection="0"/>
    <xf numFmtId="0" fontId="22" fillId="27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4" fillId="0" borderId="15" applyNumberFormat="0" applyFill="0" applyAlignment="0" applyProtection="0"/>
    <xf numFmtId="0" fontId="63" fillId="0" borderId="1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Border="1"/>
    <xf numFmtId="164" fontId="0" fillId="0" borderId="1" xfId="1" applyNumberFormat="1" applyFont="1" applyBorder="1"/>
    <xf numFmtId="0" fontId="6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08">
    <cellStyle name="20% - Accent1 2" xfId="9"/>
    <cellStyle name="20% - Accent1 2 2" xfId="10"/>
    <cellStyle name="20% - Accent1 3" xfId="11"/>
    <cellStyle name="20% - Accent1 4" xfId="12"/>
    <cellStyle name="20% - Accent1 5" xfId="13"/>
    <cellStyle name="20% - Accent1 6" xfId="14"/>
    <cellStyle name="20% - Accent1 7" xfId="15"/>
    <cellStyle name="20% - Accent1 8" xfId="16"/>
    <cellStyle name="20% - Accent2 2" xfId="17"/>
    <cellStyle name="20% - Accent2 2 2" xfId="18"/>
    <cellStyle name="20% - Accent2 3" xfId="19"/>
    <cellStyle name="20% - Accent2 4" xfId="20"/>
    <cellStyle name="20% - Accent2 5" xfId="21"/>
    <cellStyle name="20% - Accent2 6" xfId="22"/>
    <cellStyle name="20% - Accent3 2" xfId="23"/>
    <cellStyle name="20% - Accent3 2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4 2" xfId="31"/>
    <cellStyle name="20% - Accent4 2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5 2" xfId="39"/>
    <cellStyle name="20% - Accent5 2 2" xfId="40"/>
    <cellStyle name="20% - Accent5 3" xfId="41"/>
    <cellStyle name="20% - Accent5 4" xfId="42"/>
    <cellStyle name="20% - Accent5 5" xfId="43"/>
    <cellStyle name="20% - Accent5 6" xfId="44"/>
    <cellStyle name="20% - Accent6 2" xfId="45"/>
    <cellStyle name="20% - Accent6 2 2" xfId="46"/>
    <cellStyle name="20% - Accent6 3" xfId="47"/>
    <cellStyle name="20% - Accent6 4" xfId="48"/>
    <cellStyle name="20% - Accent6 5" xfId="49"/>
    <cellStyle name="20% - Accent6 6" xfId="50"/>
    <cellStyle name="40% - Accent1 2" xfId="51"/>
    <cellStyle name="40% - Accent1 2 2" xfId="52"/>
    <cellStyle name="40% - Accent1 3" xfId="53"/>
    <cellStyle name="40% - Accent1 4" xfId="54"/>
    <cellStyle name="40% - Accent1 5" xfId="55"/>
    <cellStyle name="40% - Accent1 6" xfId="56"/>
    <cellStyle name="40% - Accent1 7" xfId="57"/>
    <cellStyle name="40% - Accent1 8" xfId="58"/>
    <cellStyle name="40% - Accent2 2" xfId="59"/>
    <cellStyle name="40% - Accent2 2 2" xfId="60"/>
    <cellStyle name="40% - Accent2 3" xfId="61"/>
    <cellStyle name="40% - Accent2 4" xfId="62"/>
    <cellStyle name="40% - Accent2 5" xfId="63"/>
    <cellStyle name="40% - Accent2 6" xfId="64"/>
    <cellStyle name="40% - Accent3 2" xfId="65"/>
    <cellStyle name="40% - Accent3 2 2" xfId="66"/>
    <cellStyle name="40% - Accent3 3" xfId="67"/>
    <cellStyle name="40% - Accent3 4" xfId="68"/>
    <cellStyle name="40% - Accent3 5" xfId="69"/>
    <cellStyle name="40% - Accent3 6" xfId="70"/>
    <cellStyle name="40% - Accent3 7" xfId="71"/>
    <cellStyle name="40% - Accent3 8" xfId="72"/>
    <cellStyle name="40% - Accent4 2" xfId="73"/>
    <cellStyle name="40% - Accent4 2 2" xfId="74"/>
    <cellStyle name="40% - Accent4 3" xfId="75"/>
    <cellStyle name="40% - Accent4 4" xfId="76"/>
    <cellStyle name="40% - Accent4 5" xfId="77"/>
    <cellStyle name="40% - Accent4 6" xfId="78"/>
    <cellStyle name="40% - Accent4 7" xfId="79"/>
    <cellStyle name="40% - Accent4 8" xfId="80"/>
    <cellStyle name="40% - Accent5 2" xfId="81"/>
    <cellStyle name="40% - Accent5 2 2" xfId="82"/>
    <cellStyle name="40% - Accent5 3" xfId="83"/>
    <cellStyle name="40% - Accent5 4" xfId="84"/>
    <cellStyle name="40% - Accent5 5" xfId="85"/>
    <cellStyle name="40% - Accent5 6" xfId="86"/>
    <cellStyle name="40% - Accent6 2" xfId="87"/>
    <cellStyle name="40% - Accent6 2 2" xfId="88"/>
    <cellStyle name="40% - Accent6 3" xfId="89"/>
    <cellStyle name="40% - Accent6 4" xfId="90"/>
    <cellStyle name="40% - Accent6 5" xfId="91"/>
    <cellStyle name="40% - Accent6 6" xfId="92"/>
    <cellStyle name="40% - Accent6 7" xfId="93"/>
    <cellStyle name="40% - Accent6 8" xfId="94"/>
    <cellStyle name="60% - Accent1 2" xfId="95"/>
    <cellStyle name="60% - Accent1 3" xfId="96"/>
    <cellStyle name="60% - Accent1 4" xfId="97"/>
    <cellStyle name="60% - Accent1 5" xfId="98"/>
    <cellStyle name="60% - Accent1 6" xfId="99"/>
    <cellStyle name="60% - Accent1 7" xfId="100"/>
    <cellStyle name="60% - Accent1 8" xfId="101"/>
    <cellStyle name="60% - Accent2 2" xfId="102"/>
    <cellStyle name="60% - Accent2 3" xfId="103"/>
    <cellStyle name="60% - Accent2 4" xfId="104"/>
    <cellStyle name="60% - Accent2 5" xfId="105"/>
    <cellStyle name="60% - Accent2 6" xfId="106"/>
    <cellStyle name="60% - Accent3 2" xfId="107"/>
    <cellStyle name="60% - Accent3 3" xfId="108"/>
    <cellStyle name="60% - Accent3 4" xfId="109"/>
    <cellStyle name="60% - Accent3 5" xfId="110"/>
    <cellStyle name="60% - Accent3 6" xfId="111"/>
    <cellStyle name="60% - Accent3 7" xfId="112"/>
    <cellStyle name="60% - Accent3 8" xfId="113"/>
    <cellStyle name="60% - Accent4 2" xfId="114"/>
    <cellStyle name="60% - Accent4 3" xfId="115"/>
    <cellStyle name="60% - Accent4 4" xfId="116"/>
    <cellStyle name="60% - Accent4 5" xfId="117"/>
    <cellStyle name="60% - Accent4 6" xfId="118"/>
    <cellStyle name="60% - Accent4 7" xfId="119"/>
    <cellStyle name="60% - Accent4 8" xfId="120"/>
    <cellStyle name="60% - Accent5 2" xfId="121"/>
    <cellStyle name="60% - Accent5 3" xfId="122"/>
    <cellStyle name="60% - Accent5 4" xfId="123"/>
    <cellStyle name="60% - Accent5 5" xfId="124"/>
    <cellStyle name="60% - Accent5 6" xfId="125"/>
    <cellStyle name="60% - Accent6 2" xfId="126"/>
    <cellStyle name="60% - Accent6 3" xfId="127"/>
    <cellStyle name="60% - Accent6 4" xfId="128"/>
    <cellStyle name="60% - Accent6 5" xfId="129"/>
    <cellStyle name="60% - Accent6 6" xfId="130"/>
    <cellStyle name="60% - Accent6 7" xfId="131"/>
    <cellStyle name="60% - Accent6 8" xfId="132"/>
    <cellStyle name="Accent1 2" xfId="133"/>
    <cellStyle name="Accent1 3" xfId="134"/>
    <cellStyle name="Accent1 4" xfId="135"/>
    <cellStyle name="Accent1 5" xfId="136"/>
    <cellStyle name="Accent1 6" xfId="137"/>
    <cellStyle name="Accent1 7" xfId="138"/>
    <cellStyle name="Accent1 8" xfId="139"/>
    <cellStyle name="Accent2 2" xfId="140"/>
    <cellStyle name="Accent2 3" xfId="141"/>
    <cellStyle name="Accent2 4" xfId="142"/>
    <cellStyle name="Accent2 5" xfId="143"/>
    <cellStyle name="Accent2 6" xfId="144"/>
    <cellStyle name="Accent3 2" xfId="145"/>
    <cellStyle name="Accent3 3" xfId="146"/>
    <cellStyle name="Accent3 4" xfId="147"/>
    <cellStyle name="Accent3 5" xfId="148"/>
    <cellStyle name="Accent3 6" xfId="149"/>
    <cellStyle name="Accent4 2" xfId="150"/>
    <cellStyle name="Accent4 3" xfId="151"/>
    <cellStyle name="Accent4 4" xfId="152"/>
    <cellStyle name="Accent4 5" xfId="153"/>
    <cellStyle name="Accent4 6" xfId="154"/>
    <cellStyle name="Accent4 7" xfId="155"/>
    <cellStyle name="Accent4 8" xfId="156"/>
    <cellStyle name="Accent5 2" xfId="157"/>
    <cellStyle name="Accent5 3" xfId="158"/>
    <cellStyle name="Accent5 4" xfId="159"/>
    <cellStyle name="Accent5 5" xfId="160"/>
    <cellStyle name="Accent5 6" xfId="161"/>
    <cellStyle name="Accent6 2" xfId="162"/>
    <cellStyle name="Accent6 3" xfId="163"/>
    <cellStyle name="Accent6 4" xfId="164"/>
    <cellStyle name="Accent6 5" xfId="165"/>
    <cellStyle name="Accent6 6" xfId="166"/>
    <cellStyle name="Bad 2" xfId="167"/>
    <cellStyle name="Bad 3" xfId="168"/>
    <cellStyle name="Bad 4" xfId="169"/>
    <cellStyle name="Bad 5" xfId="170"/>
    <cellStyle name="Bad 6" xfId="171"/>
    <cellStyle name="Bad 7" xfId="172"/>
    <cellStyle name="Bad 8" xfId="173"/>
    <cellStyle name="Calculation 2" xfId="174"/>
    <cellStyle name="Calculation 3" xfId="175"/>
    <cellStyle name="Calculation 4" xfId="176"/>
    <cellStyle name="Calculation 5" xfId="177"/>
    <cellStyle name="Calculation 6" xfId="178"/>
    <cellStyle name="Check Cell 2" xfId="179"/>
    <cellStyle name="Check Cell 3" xfId="180"/>
    <cellStyle name="Check Cell 4" xfId="181"/>
    <cellStyle name="Check Cell 5" xfId="182"/>
    <cellStyle name="Check Cell 6" xfId="183"/>
    <cellStyle name="Check Cell 7" xfId="184"/>
    <cellStyle name="Check Cell 8" xfId="185"/>
    <cellStyle name="Comma" xfId="1" builtinId="3"/>
    <cellStyle name="Comma 10" xfId="186"/>
    <cellStyle name="Comma 11" xfId="187"/>
    <cellStyle name="Comma 12" xfId="188"/>
    <cellStyle name="Comma 13" xfId="189"/>
    <cellStyle name="Comma 14" xfId="190"/>
    <cellStyle name="Comma 15" xfId="191"/>
    <cellStyle name="Comma 16" xfId="6"/>
    <cellStyle name="Comma 17" xfId="192"/>
    <cellStyle name="Comma 17 2" xfId="474"/>
    <cellStyle name="Comma 17 2 2" xfId="523"/>
    <cellStyle name="Comma 17 2 2 2" xfId="647"/>
    <cellStyle name="Comma 17 2 3" xfId="606"/>
    <cellStyle name="Comma 17 3" xfId="502"/>
    <cellStyle name="Comma 17 3 2" xfId="524"/>
    <cellStyle name="Comma 17 3 2 2" xfId="648"/>
    <cellStyle name="Comma 17 3 3" xfId="626"/>
    <cellStyle name="Comma 17 4" xfId="522"/>
    <cellStyle name="Comma 17 4 2" xfId="646"/>
    <cellStyle name="Comma 17 5" xfId="584"/>
    <cellStyle name="Comma 18" xfId="193"/>
    <cellStyle name="Comma 19" xfId="7"/>
    <cellStyle name="Comma 2" xfId="194"/>
    <cellStyle name="Comma 2 2" xfId="195"/>
    <cellStyle name="Comma 2 2 2" xfId="453"/>
    <cellStyle name="Comma 2 2 3" xfId="475"/>
    <cellStyle name="Comma 2 3" xfId="196"/>
    <cellStyle name="Comma 2 4" xfId="197"/>
    <cellStyle name="Comma 2_Allocators" xfId="198"/>
    <cellStyle name="Comma 20" xfId="199"/>
    <cellStyle name="Comma 20 2" xfId="476"/>
    <cellStyle name="Comma 20 2 2" xfId="526"/>
    <cellStyle name="Comma 20 2 2 2" xfId="650"/>
    <cellStyle name="Comma 20 2 3" xfId="607"/>
    <cellStyle name="Comma 20 3" xfId="503"/>
    <cellStyle name="Comma 20 3 2" xfId="527"/>
    <cellStyle name="Comma 20 3 2 2" xfId="651"/>
    <cellStyle name="Comma 20 3 3" xfId="627"/>
    <cellStyle name="Comma 20 4" xfId="525"/>
    <cellStyle name="Comma 20 4 2" xfId="649"/>
    <cellStyle name="Comma 20 5" xfId="585"/>
    <cellStyle name="Comma 21" xfId="3"/>
    <cellStyle name="Comma 3" xfId="200"/>
    <cellStyle name="Comma 3 10" xfId="470"/>
    <cellStyle name="Comma 3 10 2" xfId="500"/>
    <cellStyle name="Comma 3 10 2 2" xfId="529"/>
    <cellStyle name="Comma 3 10 2 2 2" xfId="653"/>
    <cellStyle name="Comma 3 10 2 3" xfId="624"/>
    <cellStyle name="Comma 3 10 3" xfId="520"/>
    <cellStyle name="Comma 3 10 3 2" xfId="530"/>
    <cellStyle name="Comma 3 10 3 2 2" xfId="654"/>
    <cellStyle name="Comma 3 10 3 3" xfId="644"/>
    <cellStyle name="Comma 3 10 4" xfId="528"/>
    <cellStyle name="Comma 3 10 4 2" xfId="652"/>
    <cellStyle name="Comma 3 10 5" xfId="602"/>
    <cellStyle name="Comma 3 11" xfId="477"/>
    <cellStyle name="Comma 3 12" xfId="472"/>
    <cellStyle name="Comma 3 12 2" xfId="531"/>
    <cellStyle name="Comma 3 12 2 2" xfId="655"/>
    <cellStyle name="Comma 3 12 3" xfId="604"/>
    <cellStyle name="Comma 3 2" xfId="201"/>
    <cellStyle name="Comma 3 3" xfId="202"/>
    <cellStyle name="Comma 3 4" xfId="454"/>
    <cellStyle name="Comma 3 4 2" xfId="488"/>
    <cellStyle name="Comma 3 4 2 2" xfId="533"/>
    <cellStyle name="Comma 3 4 2 2 2" xfId="657"/>
    <cellStyle name="Comma 3 4 2 3" xfId="612"/>
    <cellStyle name="Comma 3 4 3" xfId="508"/>
    <cellStyle name="Comma 3 4 3 2" xfId="534"/>
    <cellStyle name="Comma 3 4 3 2 2" xfId="658"/>
    <cellStyle name="Comma 3 4 3 3" xfId="632"/>
    <cellStyle name="Comma 3 4 4" xfId="532"/>
    <cellStyle name="Comma 3 4 4 2" xfId="656"/>
    <cellStyle name="Comma 3 4 5" xfId="590"/>
    <cellStyle name="Comma 3 5" xfId="460"/>
    <cellStyle name="Comma 3 5 2" xfId="490"/>
    <cellStyle name="Comma 3 5 2 2" xfId="536"/>
    <cellStyle name="Comma 3 5 2 2 2" xfId="660"/>
    <cellStyle name="Comma 3 5 2 3" xfId="614"/>
    <cellStyle name="Comma 3 5 3" xfId="510"/>
    <cellStyle name="Comma 3 5 3 2" xfId="537"/>
    <cellStyle name="Comma 3 5 3 2 2" xfId="661"/>
    <cellStyle name="Comma 3 5 3 3" xfId="634"/>
    <cellStyle name="Comma 3 5 4" xfId="535"/>
    <cellStyle name="Comma 3 5 4 2" xfId="659"/>
    <cellStyle name="Comma 3 5 5" xfId="592"/>
    <cellStyle name="Comma 3 6" xfId="462"/>
    <cellStyle name="Comma 3 6 2" xfId="492"/>
    <cellStyle name="Comma 3 6 2 2" xfId="539"/>
    <cellStyle name="Comma 3 6 2 2 2" xfId="663"/>
    <cellStyle name="Comma 3 6 2 3" xfId="616"/>
    <cellStyle name="Comma 3 6 3" xfId="512"/>
    <cellStyle name="Comma 3 6 3 2" xfId="540"/>
    <cellStyle name="Comma 3 6 3 2 2" xfId="664"/>
    <cellStyle name="Comma 3 6 3 3" xfId="636"/>
    <cellStyle name="Comma 3 6 4" xfId="538"/>
    <cellStyle name="Comma 3 6 4 2" xfId="662"/>
    <cellStyle name="Comma 3 6 5" xfId="594"/>
    <cellStyle name="Comma 3 7" xfId="464"/>
    <cellStyle name="Comma 3 7 2" xfId="494"/>
    <cellStyle name="Comma 3 7 2 2" xfId="542"/>
    <cellStyle name="Comma 3 7 2 2 2" xfId="666"/>
    <cellStyle name="Comma 3 7 2 3" xfId="618"/>
    <cellStyle name="Comma 3 7 3" xfId="514"/>
    <cellStyle name="Comma 3 7 3 2" xfId="543"/>
    <cellStyle name="Comma 3 7 3 2 2" xfId="667"/>
    <cellStyle name="Comma 3 7 3 3" xfId="638"/>
    <cellStyle name="Comma 3 7 4" xfId="541"/>
    <cellStyle name="Comma 3 7 4 2" xfId="665"/>
    <cellStyle name="Comma 3 7 5" xfId="596"/>
    <cellStyle name="Comma 3 8" xfId="466"/>
    <cellStyle name="Comma 3 8 2" xfId="496"/>
    <cellStyle name="Comma 3 8 2 2" xfId="545"/>
    <cellStyle name="Comma 3 8 2 2 2" xfId="669"/>
    <cellStyle name="Comma 3 8 2 3" xfId="620"/>
    <cellStyle name="Comma 3 8 3" xfId="516"/>
    <cellStyle name="Comma 3 8 3 2" xfId="546"/>
    <cellStyle name="Comma 3 8 3 2 2" xfId="670"/>
    <cellStyle name="Comma 3 8 3 3" xfId="640"/>
    <cellStyle name="Comma 3 8 4" xfId="544"/>
    <cellStyle name="Comma 3 8 4 2" xfId="668"/>
    <cellStyle name="Comma 3 8 5" xfId="598"/>
    <cellStyle name="Comma 3 9" xfId="468"/>
    <cellStyle name="Comma 3 9 2" xfId="498"/>
    <cellStyle name="Comma 3 9 2 2" xfId="548"/>
    <cellStyle name="Comma 3 9 2 2 2" xfId="672"/>
    <cellStyle name="Comma 3 9 2 3" xfId="622"/>
    <cellStyle name="Comma 3 9 3" xfId="518"/>
    <cellStyle name="Comma 3 9 3 2" xfId="549"/>
    <cellStyle name="Comma 3 9 3 2 2" xfId="673"/>
    <cellStyle name="Comma 3 9 3 3" xfId="642"/>
    <cellStyle name="Comma 3 9 4" xfId="547"/>
    <cellStyle name="Comma 3 9 4 2" xfId="671"/>
    <cellStyle name="Comma 3 9 5" xfId="600"/>
    <cellStyle name="Comma 4" xfId="203"/>
    <cellStyle name="Comma 4 2" xfId="8"/>
    <cellStyle name="Comma 4 3" xfId="204"/>
    <cellStyle name="Comma 5" xfId="205"/>
    <cellStyle name="Comma 6" xfId="206"/>
    <cellStyle name="Comma 6 2" xfId="207"/>
    <cellStyle name="Comma 7" xfId="208"/>
    <cellStyle name="Comma 7 2" xfId="209"/>
    <cellStyle name="Comma 8" xfId="210"/>
    <cellStyle name="Comma 8 2" xfId="211"/>
    <cellStyle name="Comma 9" xfId="212"/>
    <cellStyle name="CommaBlank" xfId="213"/>
    <cellStyle name="CommaBlank 2" xfId="214"/>
    <cellStyle name="Currency 10" xfId="215"/>
    <cellStyle name="Currency 10 2" xfId="478"/>
    <cellStyle name="Currency 10 2 2" xfId="551"/>
    <cellStyle name="Currency 10 2 2 2" xfId="675"/>
    <cellStyle name="Currency 10 2 3" xfId="608"/>
    <cellStyle name="Currency 10 3" xfId="504"/>
    <cellStyle name="Currency 10 3 2" xfId="552"/>
    <cellStyle name="Currency 10 3 2 2" xfId="676"/>
    <cellStyle name="Currency 10 3 3" xfId="628"/>
    <cellStyle name="Currency 10 4" xfId="550"/>
    <cellStyle name="Currency 10 4 2" xfId="674"/>
    <cellStyle name="Currency 10 5" xfId="586"/>
    <cellStyle name="Currency 11" xfId="459"/>
    <cellStyle name="Currency 2" xfId="216"/>
    <cellStyle name="Currency 2 2" xfId="217"/>
    <cellStyle name="Currency 2 3" xfId="452"/>
    <cellStyle name="Currency 3" xfId="218"/>
    <cellStyle name="Currency 3 2" xfId="219"/>
    <cellStyle name="Currency 3 3" xfId="220"/>
    <cellStyle name="Currency 3 4" xfId="221"/>
    <cellStyle name="Currency 3 5" xfId="479"/>
    <cellStyle name="Currency 4" xfId="222"/>
    <cellStyle name="Currency 4 2" xfId="223"/>
    <cellStyle name="Currency 4 3" xfId="224"/>
    <cellStyle name="Currency 4 4" xfId="225"/>
    <cellStyle name="Currency 5" xfId="226"/>
    <cellStyle name="Currency 6" xfId="227"/>
    <cellStyle name="Currency 7" xfId="228"/>
    <cellStyle name="Currency 8" xfId="229"/>
    <cellStyle name="Currency 9" xfId="230"/>
    <cellStyle name="Explanatory Text 2" xfId="231"/>
    <cellStyle name="Explanatory Text 3" xfId="232"/>
    <cellStyle name="Explanatory Text 4" xfId="233"/>
    <cellStyle name="Explanatory Text 5" xfId="234"/>
    <cellStyle name="Explanatory Text 6" xfId="235"/>
    <cellStyle name="Good 2" xfId="236"/>
    <cellStyle name="Good 3" xfId="237"/>
    <cellStyle name="Good 4" xfId="238"/>
    <cellStyle name="Good 5" xfId="239"/>
    <cellStyle name="Good 6" xfId="240"/>
    <cellStyle name="Heading 1 2" xfId="241"/>
    <cellStyle name="Heading 1 3" xfId="242"/>
    <cellStyle name="Heading 1 4" xfId="243"/>
    <cellStyle name="Heading 1 5" xfId="244"/>
    <cellStyle name="Heading 1 6" xfId="245"/>
    <cellStyle name="Heading 1 7" xfId="246"/>
    <cellStyle name="Heading 1 8" xfId="247"/>
    <cellStyle name="Heading 2 2" xfId="248"/>
    <cellStyle name="Heading 2 3" xfId="249"/>
    <cellStyle name="Heading 2 4" xfId="250"/>
    <cellStyle name="Heading 2 5" xfId="251"/>
    <cellStyle name="Heading 2 6" xfId="252"/>
    <cellStyle name="Heading 2 7" xfId="253"/>
    <cellStyle name="Heading 2 8" xfId="254"/>
    <cellStyle name="Heading 3 2" xfId="255"/>
    <cellStyle name="Heading 3 3" xfId="256"/>
    <cellStyle name="Heading 3 4" xfId="257"/>
    <cellStyle name="Heading 3 5" xfId="258"/>
    <cellStyle name="Heading 3 6" xfId="259"/>
    <cellStyle name="Heading 3 7" xfId="260"/>
    <cellStyle name="Heading 3 8" xfId="261"/>
    <cellStyle name="Heading 4 2" xfId="262"/>
    <cellStyle name="Heading 4 3" xfId="263"/>
    <cellStyle name="Heading 4 4" xfId="264"/>
    <cellStyle name="Heading 4 5" xfId="265"/>
    <cellStyle name="Heading 4 6" xfId="266"/>
    <cellStyle name="Heading 4 7" xfId="267"/>
    <cellStyle name="Heading 4 8" xfId="268"/>
    <cellStyle name="Input 2" xfId="269"/>
    <cellStyle name="Input 3" xfId="270"/>
    <cellStyle name="Input 4" xfId="271"/>
    <cellStyle name="Input 5" xfId="272"/>
    <cellStyle name="Input 6" xfId="273"/>
    <cellStyle name="kirkdollars" xfId="274"/>
    <cellStyle name="Linked Cell 2" xfId="275"/>
    <cellStyle name="Linked Cell 3" xfId="276"/>
    <cellStyle name="Linked Cell 4" xfId="277"/>
    <cellStyle name="Linked Cell 5" xfId="278"/>
    <cellStyle name="Linked Cell 6" xfId="279"/>
    <cellStyle name="Neutral 2" xfId="280"/>
    <cellStyle name="Neutral 3" xfId="281"/>
    <cellStyle name="Neutral 4" xfId="282"/>
    <cellStyle name="Neutral 5" xfId="283"/>
    <cellStyle name="Neutral 6" xfId="284"/>
    <cellStyle name="Normal" xfId="0" builtinId="0"/>
    <cellStyle name="Normal 10" xfId="285"/>
    <cellStyle name="Normal 11" xfId="286"/>
    <cellStyle name="Normal 12" xfId="287"/>
    <cellStyle name="Normal 13" xfId="288"/>
    <cellStyle name="Normal 14" xfId="289"/>
    <cellStyle name="Normal 15" xfId="290"/>
    <cellStyle name="Normal 15 2" xfId="480"/>
    <cellStyle name="Normal 15 2 2" xfId="554"/>
    <cellStyle name="Normal 15 2 2 2" xfId="678"/>
    <cellStyle name="Normal 15 2 3" xfId="609"/>
    <cellStyle name="Normal 15 3" xfId="505"/>
    <cellStyle name="Normal 15 3 2" xfId="555"/>
    <cellStyle name="Normal 15 3 2 2" xfId="679"/>
    <cellStyle name="Normal 15 3 3" xfId="629"/>
    <cellStyle name="Normal 15 4" xfId="553"/>
    <cellStyle name="Normal 15 4 2" xfId="677"/>
    <cellStyle name="Normal 15 5" xfId="587"/>
    <cellStyle name="Normal 16" xfId="291"/>
    <cellStyle name="Normal 17" xfId="292"/>
    <cellStyle name="Normal 18" xfId="293"/>
    <cellStyle name="Normal 19" xfId="294"/>
    <cellStyle name="Normal 2" xfId="295"/>
    <cellStyle name="Normal 2 2" xfId="296"/>
    <cellStyle name="Normal 2 3" xfId="5"/>
    <cellStyle name="Normal 2 4" xfId="297"/>
    <cellStyle name="Normal 2_Adjustment WP" xfId="298"/>
    <cellStyle name="Normal 20" xfId="299"/>
    <cellStyle name="Normal 21" xfId="300"/>
    <cellStyle name="Normal 22" xfId="301"/>
    <cellStyle name="Normal 23" xfId="302"/>
    <cellStyle name="Normal 24" xfId="303"/>
    <cellStyle name="Normal 25" xfId="304"/>
    <cellStyle name="Normal 26" xfId="305"/>
    <cellStyle name="Normal 27" xfId="306"/>
    <cellStyle name="Normal 28" xfId="307"/>
    <cellStyle name="Normal 29" xfId="308"/>
    <cellStyle name="Normal 3" xfId="309"/>
    <cellStyle name="Normal 3 2" xfId="310"/>
    <cellStyle name="Normal 3 3" xfId="311"/>
    <cellStyle name="Normal 3 4" xfId="312"/>
    <cellStyle name="Normal 3 5" xfId="451"/>
    <cellStyle name="Normal 3 6" xfId="481"/>
    <cellStyle name="Normal 3_108 Summary" xfId="313"/>
    <cellStyle name="Normal 30" xfId="314"/>
    <cellStyle name="Normal 31" xfId="315"/>
    <cellStyle name="Normal 32" xfId="316"/>
    <cellStyle name="Normal 33" xfId="317"/>
    <cellStyle name="Normal 34" xfId="318"/>
    <cellStyle name="Normal 35" xfId="319"/>
    <cellStyle name="Normal 35 2" xfId="482"/>
    <cellStyle name="Normal 35 2 2" xfId="557"/>
    <cellStyle name="Normal 35 2 2 2" xfId="681"/>
    <cellStyle name="Normal 35 2 3" xfId="610"/>
    <cellStyle name="Normal 35 3" xfId="506"/>
    <cellStyle name="Normal 35 3 2" xfId="558"/>
    <cellStyle name="Normal 35 3 2 2" xfId="682"/>
    <cellStyle name="Normal 35 3 3" xfId="630"/>
    <cellStyle name="Normal 35 4" xfId="556"/>
    <cellStyle name="Normal 35 4 2" xfId="680"/>
    <cellStyle name="Normal 35 5" xfId="588"/>
    <cellStyle name="Normal 36" xfId="2"/>
    <cellStyle name="Normal 4" xfId="320"/>
    <cellStyle name="Normal 4 2" xfId="455"/>
    <cellStyle name="Normal 4 3" xfId="483"/>
    <cellStyle name="Normal 5" xfId="321"/>
    <cellStyle name="Normal 5 2" xfId="456"/>
    <cellStyle name="Normal 5 3" xfId="484"/>
    <cellStyle name="Normal 6" xfId="322"/>
    <cellStyle name="Normal 6 10" xfId="473"/>
    <cellStyle name="Normal 6 10 2" xfId="559"/>
    <cellStyle name="Normal 6 10 2 2" xfId="683"/>
    <cellStyle name="Normal 6 10 3" xfId="605"/>
    <cellStyle name="Normal 6 2" xfId="458"/>
    <cellStyle name="Normal 6 2 2" xfId="489"/>
    <cellStyle name="Normal 6 2 2 2" xfId="561"/>
    <cellStyle name="Normal 6 2 2 2 2" xfId="685"/>
    <cellStyle name="Normal 6 2 2 3" xfId="613"/>
    <cellStyle name="Normal 6 2 3" xfId="509"/>
    <cellStyle name="Normal 6 2 3 2" xfId="562"/>
    <cellStyle name="Normal 6 2 3 2 2" xfId="686"/>
    <cellStyle name="Normal 6 2 3 3" xfId="633"/>
    <cellStyle name="Normal 6 2 4" xfId="560"/>
    <cellStyle name="Normal 6 2 4 2" xfId="684"/>
    <cellStyle name="Normal 6 2 5" xfId="591"/>
    <cellStyle name="Normal 6 3" xfId="461"/>
    <cellStyle name="Normal 6 3 2" xfId="491"/>
    <cellStyle name="Normal 6 3 2 2" xfId="564"/>
    <cellStyle name="Normal 6 3 2 2 2" xfId="688"/>
    <cellStyle name="Normal 6 3 2 3" xfId="615"/>
    <cellStyle name="Normal 6 3 3" xfId="511"/>
    <cellStyle name="Normal 6 3 3 2" xfId="565"/>
    <cellStyle name="Normal 6 3 3 2 2" xfId="689"/>
    <cellStyle name="Normal 6 3 3 3" xfId="635"/>
    <cellStyle name="Normal 6 3 4" xfId="563"/>
    <cellStyle name="Normal 6 3 4 2" xfId="687"/>
    <cellStyle name="Normal 6 3 5" xfId="593"/>
    <cellStyle name="Normal 6 4" xfId="463"/>
    <cellStyle name="Normal 6 4 2" xfId="493"/>
    <cellStyle name="Normal 6 4 2 2" xfId="567"/>
    <cellStyle name="Normal 6 4 2 2 2" xfId="691"/>
    <cellStyle name="Normal 6 4 2 3" xfId="617"/>
    <cellStyle name="Normal 6 4 3" xfId="513"/>
    <cellStyle name="Normal 6 4 3 2" xfId="568"/>
    <cellStyle name="Normal 6 4 3 2 2" xfId="692"/>
    <cellStyle name="Normal 6 4 3 3" xfId="637"/>
    <cellStyle name="Normal 6 4 4" xfId="566"/>
    <cellStyle name="Normal 6 4 4 2" xfId="690"/>
    <cellStyle name="Normal 6 4 5" xfId="595"/>
    <cellStyle name="Normal 6 5" xfId="465"/>
    <cellStyle name="Normal 6 5 2" xfId="495"/>
    <cellStyle name="Normal 6 5 2 2" xfId="570"/>
    <cellStyle name="Normal 6 5 2 2 2" xfId="694"/>
    <cellStyle name="Normal 6 5 2 3" xfId="619"/>
    <cellStyle name="Normal 6 5 3" xfId="515"/>
    <cellStyle name="Normal 6 5 3 2" xfId="571"/>
    <cellStyle name="Normal 6 5 3 2 2" xfId="695"/>
    <cellStyle name="Normal 6 5 3 3" xfId="639"/>
    <cellStyle name="Normal 6 5 4" xfId="569"/>
    <cellStyle name="Normal 6 5 4 2" xfId="693"/>
    <cellStyle name="Normal 6 5 5" xfId="597"/>
    <cellStyle name="Normal 6 6" xfId="467"/>
    <cellStyle name="Normal 6 6 2" xfId="497"/>
    <cellStyle name="Normal 6 6 2 2" xfId="573"/>
    <cellStyle name="Normal 6 6 2 2 2" xfId="697"/>
    <cellStyle name="Normal 6 6 2 3" xfId="621"/>
    <cellStyle name="Normal 6 6 3" xfId="517"/>
    <cellStyle name="Normal 6 6 3 2" xfId="574"/>
    <cellStyle name="Normal 6 6 3 2 2" xfId="698"/>
    <cellStyle name="Normal 6 6 3 3" xfId="641"/>
    <cellStyle name="Normal 6 6 4" xfId="572"/>
    <cellStyle name="Normal 6 6 4 2" xfId="696"/>
    <cellStyle name="Normal 6 6 5" xfId="599"/>
    <cellStyle name="Normal 6 7" xfId="469"/>
    <cellStyle name="Normal 6 7 2" xfId="499"/>
    <cellStyle name="Normal 6 7 2 2" xfId="576"/>
    <cellStyle name="Normal 6 7 2 2 2" xfId="700"/>
    <cellStyle name="Normal 6 7 2 3" xfId="623"/>
    <cellStyle name="Normal 6 7 3" xfId="519"/>
    <cellStyle name="Normal 6 7 3 2" xfId="577"/>
    <cellStyle name="Normal 6 7 3 2 2" xfId="701"/>
    <cellStyle name="Normal 6 7 3 3" xfId="643"/>
    <cellStyle name="Normal 6 7 4" xfId="575"/>
    <cellStyle name="Normal 6 7 4 2" xfId="699"/>
    <cellStyle name="Normal 6 7 5" xfId="601"/>
    <cellStyle name="Normal 6 8" xfId="471"/>
    <cellStyle name="Normal 6 8 2" xfId="501"/>
    <cellStyle name="Normal 6 8 2 2" xfId="579"/>
    <cellStyle name="Normal 6 8 2 2 2" xfId="703"/>
    <cellStyle name="Normal 6 8 2 3" xfId="625"/>
    <cellStyle name="Normal 6 8 3" xfId="521"/>
    <cellStyle name="Normal 6 8 3 2" xfId="580"/>
    <cellStyle name="Normal 6 8 3 2 2" xfId="704"/>
    <cellStyle name="Normal 6 8 3 3" xfId="645"/>
    <cellStyle name="Normal 6 8 4" xfId="578"/>
    <cellStyle name="Normal 6 8 4 2" xfId="702"/>
    <cellStyle name="Normal 6 8 5" xfId="603"/>
    <cellStyle name="Normal 6 9" xfId="485"/>
    <cellStyle name="Normal 7" xfId="323"/>
    <cellStyle name="Normal 8" xfId="324"/>
    <cellStyle name="Normal 9" xfId="325"/>
    <cellStyle name="Note 10" xfId="326"/>
    <cellStyle name="Note 11" xfId="327"/>
    <cellStyle name="Note 2" xfId="328"/>
    <cellStyle name="Note 2 2" xfId="329"/>
    <cellStyle name="Note 2_Allocators" xfId="330"/>
    <cellStyle name="Note 3" xfId="331"/>
    <cellStyle name="Note 3 2" xfId="332"/>
    <cellStyle name="Note 3 3" xfId="333"/>
    <cellStyle name="Note 3_Allocators" xfId="334"/>
    <cellStyle name="Note 4" xfId="335"/>
    <cellStyle name="Note 4 2" xfId="336"/>
    <cellStyle name="Note 4_Allocators" xfId="337"/>
    <cellStyle name="Note 5" xfId="338"/>
    <cellStyle name="Note 6" xfId="339"/>
    <cellStyle name="Note 6 2" xfId="340"/>
    <cellStyle name="Note 6_Allocators" xfId="341"/>
    <cellStyle name="Note 7" xfId="342"/>
    <cellStyle name="Note 7 2" xfId="343"/>
    <cellStyle name="Note 8" xfId="344"/>
    <cellStyle name="Note 9" xfId="345"/>
    <cellStyle name="nPlosion" xfId="346"/>
    <cellStyle name="nvision" xfId="347"/>
    <cellStyle name="Output 2" xfId="348"/>
    <cellStyle name="Output 3" xfId="349"/>
    <cellStyle name="Output 4" xfId="350"/>
    <cellStyle name="Output 5" xfId="351"/>
    <cellStyle name="Output 6" xfId="352"/>
    <cellStyle name="Percent 10" xfId="353"/>
    <cellStyle name="Percent 11" xfId="354"/>
    <cellStyle name="Percent 12" xfId="355"/>
    <cellStyle name="Percent 13" xfId="356"/>
    <cellStyle name="Percent 13 2" xfId="486"/>
    <cellStyle name="Percent 13 2 2" xfId="582"/>
    <cellStyle name="Percent 13 2 2 2" xfId="706"/>
    <cellStyle name="Percent 13 2 3" xfId="611"/>
    <cellStyle name="Percent 13 3" xfId="507"/>
    <cellStyle name="Percent 13 3 2" xfId="583"/>
    <cellStyle name="Percent 13 3 2 2" xfId="707"/>
    <cellStyle name="Percent 13 3 3" xfId="631"/>
    <cellStyle name="Percent 13 4" xfId="581"/>
    <cellStyle name="Percent 13 4 2" xfId="705"/>
    <cellStyle name="Percent 13 5" xfId="589"/>
    <cellStyle name="Percent 14" xfId="4"/>
    <cellStyle name="Percent 2" xfId="357"/>
    <cellStyle name="Percent 2 2" xfId="358"/>
    <cellStyle name="Percent 3" xfId="359"/>
    <cellStyle name="Percent 3 2" xfId="360"/>
    <cellStyle name="Percent 3 3" xfId="361"/>
    <cellStyle name="Percent 3 4" xfId="457"/>
    <cellStyle name="Percent 3 5" xfId="487"/>
    <cellStyle name="Percent 4" xfId="362"/>
    <cellStyle name="Percent 4 2" xfId="363"/>
    <cellStyle name="Percent 4 3" xfId="364"/>
    <cellStyle name="Percent 4 4" xfId="365"/>
    <cellStyle name="Percent 5" xfId="366"/>
    <cellStyle name="Percent 5 2" xfId="367"/>
    <cellStyle name="Percent 6" xfId="368"/>
    <cellStyle name="Percent 6 2" xfId="369"/>
    <cellStyle name="Percent 7" xfId="370"/>
    <cellStyle name="Percent 8" xfId="371"/>
    <cellStyle name="Percent 9" xfId="372"/>
    <cellStyle name="PSChar" xfId="373"/>
    <cellStyle name="PSChar 2" xfId="374"/>
    <cellStyle name="PSChar 2 2" xfId="375"/>
    <cellStyle name="PSChar 2 3" xfId="376"/>
    <cellStyle name="PSChar 3" xfId="377"/>
    <cellStyle name="PSChar 3 2" xfId="378"/>
    <cellStyle name="PSChar 4" xfId="379"/>
    <cellStyle name="PSChar 5" xfId="380"/>
    <cellStyle name="PSChar 6" xfId="381"/>
    <cellStyle name="PSDate" xfId="382"/>
    <cellStyle name="PSDate 2" xfId="383"/>
    <cellStyle name="PSDate 2 2" xfId="384"/>
    <cellStyle name="PSDate 2 3" xfId="385"/>
    <cellStyle name="PSDate 3" xfId="386"/>
    <cellStyle name="PSDate 3 2" xfId="387"/>
    <cellStyle name="PSDate 4" xfId="388"/>
    <cellStyle name="PSDate 5" xfId="389"/>
    <cellStyle name="PSDate 6" xfId="390"/>
    <cellStyle name="PSDec" xfId="391"/>
    <cellStyle name="PSDec 2" xfId="392"/>
    <cellStyle name="PSDec 2 2" xfId="393"/>
    <cellStyle name="PSDec 2 3" xfId="394"/>
    <cellStyle name="PSDec 3" xfId="395"/>
    <cellStyle name="PSDec 3 2" xfId="396"/>
    <cellStyle name="PSDec 4" xfId="397"/>
    <cellStyle name="PSDec 5" xfId="398"/>
    <cellStyle name="PSDec 6" xfId="399"/>
    <cellStyle name="PSHeading" xfId="400"/>
    <cellStyle name="PSHeading 10" xfId="401"/>
    <cellStyle name="PSHeading 11" xfId="402"/>
    <cellStyle name="PSHeading 2" xfId="403"/>
    <cellStyle name="PSHeading 2 2" xfId="404"/>
    <cellStyle name="PSHeading 2 3" xfId="405"/>
    <cellStyle name="PSHeading 2_108 Summary" xfId="406"/>
    <cellStyle name="PSHeading 3" xfId="407"/>
    <cellStyle name="PSHeading 3 2" xfId="408"/>
    <cellStyle name="PSHeading 3_108 Summary" xfId="409"/>
    <cellStyle name="PSHeading 4" xfId="410"/>
    <cellStyle name="PSHeading 5" xfId="411"/>
    <cellStyle name="PSHeading 6" xfId="412"/>
    <cellStyle name="PSHeading 7" xfId="413"/>
    <cellStyle name="PSHeading 8" xfId="414"/>
    <cellStyle name="PSHeading 9" xfId="415"/>
    <cellStyle name="PSHeading_101 check" xfId="416"/>
    <cellStyle name="PSInt" xfId="417"/>
    <cellStyle name="PSInt 2" xfId="418"/>
    <cellStyle name="PSInt 2 2" xfId="419"/>
    <cellStyle name="PSInt 2 3" xfId="420"/>
    <cellStyle name="PSInt 3" xfId="421"/>
    <cellStyle name="PSInt 3 2" xfId="422"/>
    <cellStyle name="PSInt 4" xfId="423"/>
    <cellStyle name="PSInt 5" xfId="424"/>
    <cellStyle name="PSInt 6" xfId="425"/>
    <cellStyle name="PSSpacer" xfId="426"/>
    <cellStyle name="PSSpacer 2" xfId="427"/>
    <cellStyle name="PSSpacer 2 2" xfId="428"/>
    <cellStyle name="PSSpacer 2 3" xfId="429"/>
    <cellStyle name="PSSpacer 3" xfId="430"/>
    <cellStyle name="PSSpacer 3 2" xfId="431"/>
    <cellStyle name="PSSpacer 4" xfId="432"/>
    <cellStyle name="PSSpacer 5" xfId="433"/>
    <cellStyle name="PSSpacer 6" xfId="434"/>
    <cellStyle name="Title 2" xfId="435"/>
    <cellStyle name="Title 3" xfId="436"/>
    <cellStyle name="Title 4" xfId="437"/>
    <cellStyle name="Title 5" xfId="438"/>
    <cellStyle name="Total 2" xfId="439"/>
    <cellStyle name="Total 3" xfId="440"/>
    <cellStyle name="Total 4" xfId="441"/>
    <cellStyle name="Total 5" xfId="442"/>
    <cellStyle name="Total 6" xfId="443"/>
    <cellStyle name="Total 7" xfId="444"/>
    <cellStyle name="Total 8" xfId="445"/>
    <cellStyle name="Warning Text 2" xfId="446"/>
    <cellStyle name="Warning Text 3" xfId="447"/>
    <cellStyle name="Warning Text 4" xfId="448"/>
    <cellStyle name="Warning Text 5" xfId="449"/>
    <cellStyle name="Warning Text 6" xfId="4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tabSelected="1" workbookViewId="0">
      <selection activeCell="A3" sqref="A3:G3"/>
    </sheetView>
  </sheetViews>
  <sheetFormatPr defaultRowHeight="15"/>
  <cols>
    <col min="1" max="1" width="4.7109375" style="1" bestFit="1" customWidth="1"/>
    <col min="2" max="2" width="52.28515625" bestFit="1" customWidth="1"/>
    <col min="3" max="3" width="14.7109375" customWidth="1"/>
    <col min="4" max="4" width="2.7109375" style="3" customWidth="1"/>
    <col min="5" max="5" width="22.140625" bestFit="1" customWidth="1"/>
    <col min="6" max="6" width="2.7109375" style="3" customWidth="1"/>
    <col min="7" max="7" width="12" bestFit="1" customWidth="1"/>
    <col min="11" max="11" width="30.85546875" customWidth="1"/>
  </cols>
  <sheetData>
    <row r="2" spans="1:11">
      <c r="A2" s="10" t="s">
        <v>54</v>
      </c>
      <c r="B2" s="10"/>
      <c r="C2" s="10"/>
      <c r="D2" s="10"/>
      <c r="E2" s="10"/>
      <c r="F2" s="10"/>
      <c r="G2" s="10"/>
    </row>
    <row r="3" spans="1:11">
      <c r="A3" s="10" t="s">
        <v>55</v>
      </c>
      <c r="B3" s="10"/>
      <c r="C3" s="10"/>
      <c r="D3" s="10"/>
      <c r="E3" s="10"/>
      <c r="F3" s="10"/>
      <c r="G3" s="10"/>
    </row>
    <row r="5" spans="1:11">
      <c r="F5" s="4"/>
      <c r="K5" s="1"/>
    </row>
    <row r="6" spans="1:11">
      <c r="E6" s="1" t="s">
        <v>50</v>
      </c>
      <c r="F6" s="4"/>
      <c r="K6" s="1"/>
    </row>
    <row r="7" spans="1:11">
      <c r="C7" s="1" t="s">
        <v>46</v>
      </c>
      <c r="D7" s="4"/>
      <c r="E7" s="1" t="s">
        <v>51</v>
      </c>
      <c r="F7" s="4"/>
      <c r="G7" s="1" t="s">
        <v>52</v>
      </c>
      <c r="K7" s="1"/>
    </row>
    <row r="8" spans="1:11">
      <c r="A8" s="1" t="s">
        <v>0</v>
      </c>
      <c r="C8" s="1" t="s">
        <v>47</v>
      </c>
      <c r="D8" s="4"/>
      <c r="E8" s="1" t="s">
        <v>49</v>
      </c>
      <c r="F8" s="4"/>
      <c r="G8" s="1" t="s">
        <v>53</v>
      </c>
      <c r="K8" s="1"/>
    </row>
    <row r="9" spans="1:11">
      <c r="A9" s="9" t="s">
        <v>1</v>
      </c>
      <c r="B9" s="9" t="s">
        <v>2</v>
      </c>
      <c r="C9" s="9" t="s">
        <v>45</v>
      </c>
      <c r="D9" s="4"/>
      <c r="E9" s="9" t="s">
        <v>48</v>
      </c>
      <c r="F9" s="4"/>
      <c r="G9" s="9" t="s">
        <v>45</v>
      </c>
      <c r="K9" s="1"/>
    </row>
    <row r="10" spans="1:11" s="2" customFormat="1">
      <c r="A10" s="2">
        <v>-1</v>
      </c>
      <c r="B10" s="2">
        <f>A10-1</f>
        <v>-2</v>
      </c>
      <c r="C10" s="2">
        <f>B10-1</f>
        <v>-3</v>
      </c>
      <c r="D10" s="5"/>
      <c r="E10" s="2">
        <f>C10-1</f>
        <v>-4</v>
      </c>
      <c r="F10" s="5"/>
      <c r="G10" s="2">
        <f t="shared" ref="G10" si="0">E10-1</f>
        <v>-5</v>
      </c>
    </row>
    <row r="12" spans="1:11">
      <c r="A12" s="1">
        <v>1</v>
      </c>
      <c r="B12" t="s">
        <v>3</v>
      </c>
      <c r="C12" s="6">
        <v>560593075</v>
      </c>
      <c r="D12" s="7"/>
      <c r="E12" s="6">
        <v>566522206</v>
      </c>
      <c r="F12" s="7"/>
      <c r="G12" s="6">
        <f>E12-C12</f>
        <v>5929131</v>
      </c>
    </row>
    <row r="13" spans="1:11">
      <c r="A13" s="1">
        <v>2</v>
      </c>
      <c r="B13" t="s">
        <v>4</v>
      </c>
      <c r="C13" s="6">
        <v>0</v>
      </c>
      <c r="D13" s="7"/>
      <c r="E13" s="6">
        <v>0</v>
      </c>
      <c r="F13" s="7"/>
      <c r="G13" s="6">
        <f t="shared" ref="G13:G16" si="1">E13-C13</f>
        <v>0</v>
      </c>
    </row>
    <row r="14" spans="1:11">
      <c r="A14" s="1">
        <v>3</v>
      </c>
      <c r="B14" t="s">
        <v>5</v>
      </c>
      <c r="C14" s="6">
        <v>0</v>
      </c>
      <c r="D14" s="7"/>
      <c r="E14" s="6">
        <v>0</v>
      </c>
      <c r="F14" s="7"/>
      <c r="G14" s="6">
        <f t="shared" si="1"/>
        <v>0</v>
      </c>
    </row>
    <row r="15" spans="1:11">
      <c r="A15" s="1">
        <v>4</v>
      </c>
      <c r="B15" t="s">
        <v>6</v>
      </c>
      <c r="C15" s="6">
        <v>10006585</v>
      </c>
      <c r="D15" s="7"/>
      <c r="E15" s="6">
        <v>10006585</v>
      </c>
      <c r="F15" s="7"/>
      <c r="G15" s="6">
        <f t="shared" si="1"/>
        <v>0</v>
      </c>
    </row>
    <row r="16" spans="1:11">
      <c r="A16" s="1">
        <v>5</v>
      </c>
      <c r="B16" t="s">
        <v>7</v>
      </c>
      <c r="C16" s="8">
        <v>0</v>
      </c>
      <c r="D16" s="7"/>
      <c r="E16" s="8">
        <v>0</v>
      </c>
      <c r="F16" s="7"/>
      <c r="G16" s="8">
        <f t="shared" si="1"/>
        <v>0</v>
      </c>
    </row>
    <row r="17" spans="1:7">
      <c r="A17" s="1">
        <v>6</v>
      </c>
      <c r="B17" t="s">
        <v>8</v>
      </c>
      <c r="C17" s="6">
        <f>SUM(C12:C16)</f>
        <v>570599660</v>
      </c>
      <c r="D17" s="7"/>
      <c r="E17" s="6">
        <f t="shared" ref="E17:G17" si="2">SUM(E12:E16)</f>
        <v>576528791</v>
      </c>
      <c r="F17" s="7"/>
      <c r="G17" s="6">
        <f t="shared" si="2"/>
        <v>5929131</v>
      </c>
    </row>
    <row r="18" spans="1:7">
      <c r="A18" s="1">
        <v>7</v>
      </c>
      <c r="C18" s="6"/>
      <c r="D18" s="7"/>
      <c r="E18" s="6"/>
      <c r="F18" s="7"/>
      <c r="G18" s="6"/>
    </row>
    <row r="19" spans="1:7">
      <c r="A19" s="1">
        <v>8</v>
      </c>
      <c r="B19" t="s">
        <v>9</v>
      </c>
      <c r="C19" s="6"/>
      <c r="D19" s="7"/>
      <c r="E19" s="6"/>
      <c r="F19" s="7"/>
      <c r="G19" s="6"/>
    </row>
    <row r="20" spans="1:7">
      <c r="A20" s="1">
        <v>9</v>
      </c>
      <c r="B20" t="s">
        <v>10</v>
      </c>
      <c r="C20" s="6">
        <v>285521653</v>
      </c>
      <c r="D20" s="7"/>
      <c r="E20" s="6">
        <v>290232200</v>
      </c>
      <c r="F20" s="7"/>
      <c r="G20" s="6">
        <f>E20-C20</f>
        <v>4710547</v>
      </c>
    </row>
    <row r="21" spans="1:7">
      <c r="A21" s="1">
        <v>10</v>
      </c>
      <c r="B21" t="s">
        <v>11</v>
      </c>
      <c r="C21" s="6">
        <v>1603974</v>
      </c>
      <c r="D21" s="7"/>
      <c r="E21" s="6">
        <v>1603974</v>
      </c>
      <c r="F21" s="7"/>
      <c r="G21" s="6">
        <f t="shared" ref="G21:G26" si="3">E21-C21</f>
        <v>0</v>
      </c>
    </row>
    <row r="22" spans="1:7">
      <c r="A22" s="1">
        <v>11</v>
      </c>
      <c r="B22" t="s">
        <v>12</v>
      </c>
      <c r="C22" s="6">
        <v>57330260</v>
      </c>
      <c r="D22" s="7"/>
      <c r="E22" s="6">
        <v>57330260</v>
      </c>
      <c r="F22" s="7"/>
      <c r="G22" s="6">
        <f t="shared" si="3"/>
        <v>0</v>
      </c>
    </row>
    <row r="23" spans="1:7">
      <c r="A23" s="1">
        <v>12</v>
      </c>
      <c r="B23" t="s">
        <v>13</v>
      </c>
      <c r="C23" s="6">
        <v>7038811</v>
      </c>
      <c r="D23" s="7"/>
      <c r="E23" s="6">
        <v>7038811</v>
      </c>
      <c r="F23" s="7"/>
      <c r="G23" s="6">
        <f t="shared" si="3"/>
        <v>0</v>
      </c>
    </row>
    <row r="24" spans="1:7">
      <c r="A24" s="1">
        <v>13</v>
      </c>
      <c r="B24" t="s">
        <v>14</v>
      </c>
      <c r="C24" s="6">
        <v>34977</v>
      </c>
      <c r="D24" s="7"/>
      <c r="E24" s="6">
        <v>34977</v>
      </c>
      <c r="F24" s="7"/>
      <c r="G24" s="6">
        <f t="shared" si="3"/>
        <v>0</v>
      </c>
    </row>
    <row r="25" spans="1:7">
      <c r="A25" s="1">
        <v>14</v>
      </c>
      <c r="B25" t="s">
        <v>15</v>
      </c>
      <c r="C25" s="6">
        <v>2277267</v>
      </c>
      <c r="D25" s="7"/>
      <c r="E25" s="6">
        <v>2277267</v>
      </c>
      <c r="F25" s="7"/>
      <c r="G25" s="6">
        <f t="shared" si="3"/>
        <v>0</v>
      </c>
    </row>
    <row r="26" spans="1:7">
      <c r="A26" s="1">
        <v>15</v>
      </c>
      <c r="B26" t="s">
        <v>16</v>
      </c>
      <c r="C26" s="6">
        <v>-5153995</v>
      </c>
      <c r="D26" s="7"/>
      <c r="E26" s="6">
        <v>-5153995</v>
      </c>
      <c r="F26" s="7"/>
      <c r="G26" s="6">
        <f t="shared" si="3"/>
        <v>0</v>
      </c>
    </row>
    <row r="27" spans="1:7">
      <c r="A27" s="1">
        <v>16</v>
      </c>
      <c r="B27" t="s">
        <v>17</v>
      </c>
      <c r="C27" s="8">
        <v>0</v>
      </c>
      <c r="D27" s="7"/>
      <c r="E27" s="8">
        <v>0</v>
      </c>
      <c r="F27" s="7"/>
      <c r="G27" s="8">
        <f>E27-C27</f>
        <v>0</v>
      </c>
    </row>
    <row r="28" spans="1:7">
      <c r="A28" s="1">
        <v>17</v>
      </c>
      <c r="B28" t="s">
        <v>18</v>
      </c>
      <c r="C28" s="6">
        <f>SUM(C20:C27)</f>
        <v>348652947</v>
      </c>
      <c r="D28" s="7"/>
      <c r="E28" s="6">
        <f t="shared" ref="E28:G28" si="4">SUM(E20:E27)</f>
        <v>353363494</v>
      </c>
      <c r="F28" s="7"/>
      <c r="G28" s="6">
        <f t="shared" si="4"/>
        <v>4710547</v>
      </c>
    </row>
    <row r="29" spans="1:7">
      <c r="A29" s="1">
        <v>18</v>
      </c>
      <c r="C29" s="6"/>
      <c r="D29" s="7"/>
      <c r="E29" s="6"/>
      <c r="F29" s="7"/>
      <c r="G29" s="6"/>
    </row>
    <row r="30" spans="1:7">
      <c r="A30" s="1">
        <v>19</v>
      </c>
      <c r="B30" t="s">
        <v>19</v>
      </c>
      <c r="C30" s="6">
        <v>84021979</v>
      </c>
      <c r="D30" s="7"/>
      <c r="E30" s="6">
        <v>84021979</v>
      </c>
      <c r="F30" s="7"/>
      <c r="G30" s="6">
        <f>E30-C30</f>
        <v>0</v>
      </c>
    </row>
    <row r="31" spans="1:7">
      <c r="A31" s="1">
        <v>20</v>
      </c>
      <c r="B31" t="s">
        <v>20</v>
      </c>
      <c r="C31" s="6">
        <v>19291300</v>
      </c>
      <c r="D31" s="7"/>
      <c r="E31" s="6">
        <v>19291300</v>
      </c>
      <c r="F31" s="7"/>
      <c r="G31" s="6">
        <f t="shared" ref="G31:G34" si="5">E31-C31</f>
        <v>0</v>
      </c>
    </row>
    <row r="32" spans="1:7">
      <c r="A32" s="1">
        <v>21</v>
      </c>
      <c r="B32" t="s">
        <v>21</v>
      </c>
      <c r="C32" s="6">
        <v>4290707</v>
      </c>
      <c r="D32" s="7"/>
      <c r="E32" s="6">
        <v>4360590</v>
      </c>
      <c r="F32" s="7"/>
      <c r="G32" s="6">
        <f t="shared" si="5"/>
        <v>69883</v>
      </c>
    </row>
    <row r="33" spans="1:7">
      <c r="A33" s="1">
        <v>22</v>
      </c>
      <c r="B33" t="s">
        <v>22</v>
      </c>
      <c r="C33" s="6">
        <v>30313</v>
      </c>
      <c r="D33" s="7"/>
      <c r="E33" s="6">
        <v>30313</v>
      </c>
      <c r="F33" s="7"/>
      <c r="G33" s="6">
        <f t="shared" si="5"/>
        <v>0</v>
      </c>
    </row>
    <row r="34" spans="1:7">
      <c r="A34" s="1">
        <v>23</v>
      </c>
      <c r="B34" t="s">
        <v>23</v>
      </c>
      <c r="C34" s="8">
        <v>1453065</v>
      </c>
      <c r="D34" s="7"/>
      <c r="E34" s="8">
        <v>1453065</v>
      </c>
      <c r="F34" s="7"/>
      <c r="G34" s="8">
        <f t="shared" si="5"/>
        <v>0</v>
      </c>
    </row>
    <row r="35" spans="1:7">
      <c r="A35" s="1">
        <v>24</v>
      </c>
      <c r="B35" t="s">
        <v>24</v>
      </c>
      <c r="C35" s="6">
        <f>C17-SUM(C28:C34)</f>
        <v>112859349</v>
      </c>
      <c r="D35" s="7"/>
      <c r="E35" s="6">
        <f t="shared" ref="E35:G35" si="6">E17-SUM(E28:E34)</f>
        <v>114008050</v>
      </c>
      <c r="F35" s="7"/>
      <c r="G35" s="6">
        <f t="shared" si="6"/>
        <v>1148701</v>
      </c>
    </row>
    <row r="36" spans="1:7">
      <c r="A36" s="1">
        <v>25</v>
      </c>
      <c r="C36" s="6"/>
      <c r="D36" s="7"/>
      <c r="E36" s="6"/>
      <c r="F36" s="7"/>
      <c r="G36" s="6"/>
    </row>
    <row r="37" spans="1:7">
      <c r="A37" s="1">
        <v>26</v>
      </c>
      <c r="B37" t="s">
        <v>25</v>
      </c>
      <c r="C37" s="6"/>
      <c r="D37" s="7"/>
      <c r="E37" s="6"/>
      <c r="F37" s="7"/>
      <c r="G37" s="6"/>
    </row>
    <row r="38" spans="1:7">
      <c r="A38" s="1">
        <v>27</v>
      </c>
      <c r="B38" t="s">
        <v>26</v>
      </c>
      <c r="C38" s="6">
        <v>27319239</v>
      </c>
      <c r="D38" s="7"/>
      <c r="E38" s="6">
        <v>27721285</v>
      </c>
      <c r="F38" s="7"/>
      <c r="G38" s="6">
        <f>E38-C38</f>
        <v>402046</v>
      </c>
    </row>
    <row r="39" spans="1:7">
      <c r="A39" s="1">
        <v>28</v>
      </c>
      <c r="B39" t="s">
        <v>27</v>
      </c>
      <c r="C39" s="6">
        <v>90094</v>
      </c>
      <c r="D39" s="7"/>
      <c r="E39" s="6">
        <v>90094</v>
      </c>
      <c r="F39" s="7"/>
      <c r="G39" s="6">
        <f t="shared" ref="G39:G41" si="7">E39-C39</f>
        <v>0</v>
      </c>
    </row>
    <row r="40" spans="1:7">
      <c r="A40" s="1">
        <v>29</v>
      </c>
      <c r="B40" t="s">
        <v>28</v>
      </c>
      <c r="C40" s="6">
        <v>-128109</v>
      </c>
      <c r="D40" s="7"/>
      <c r="E40" s="6">
        <v>-128109</v>
      </c>
      <c r="F40" s="7"/>
      <c r="G40" s="6">
        <f t="shared" si="7"/>
        <v>0</v>
      </c>
    </row>
    <row r="41" spans="1:7">
      <c r="A41" s="1">
        <v>30</v>
      </c>
      <c r="B41" t="s">
        <v>29</v>
      </c>
      <c r="C41" s="8">
        <v>0</v>
      </c>
      <c r="D41" s="7"/>
      <c r="E41" s="8">
        <v>0</v>
      </c>
      <c r="F41" s="7"/>
      <c r="G41" s="8">
        <f t="shared" si="7"/>
        <v>0</v>
      </c>
    </row>
    <row r="42" spans="1:7">
      <c r="A42" s="1">
        <v>31</v>
      </c>
      <c r="B42" t="s">
        <v>30</v>
      </c>
      <c r="C42" s="6">
        <f>SUM(C38:C41)</f>
        <v>27281224</v>
      </c>
      <c r="D42" s="7"/>
      <c r="E42" s="6">
        <f t="shared" ref="E42:G42" si="8">SUM(E38:E41)</f>
        <v>27683270</v>
      </c>
      <c r="F42" s="7"/>
      <c r="G42" s="6">
        <f t="shared" si="8"/>
        <v>402046</v>
      </c>
    </row>
    <row r="43" spans="1:7">
      <c r="A43" s="1">
        <v>32</v>
      </c>
      <c r="C43" s="6"/>
      <c r="D43" s="7"/>
      <c r="E43" s="6"/>
      <c r="F43" s="7"/>
      <c r="G43" s="6"/>
    </row>
    <row r="44" spans="1:7">
      <c r="A44" s="1">
        <v>33</v>
      </c>
      <c r="B44" t="s">
        <v>31</v>
      </c>
      <c r="C44" s="6">
        <f>C35-C42</f>
        <v>85578125</v>
      </c>
      <c r="D44" s="7"/>
      <c r="E44" s="6">
        <f t="shared" ref="E44:G45" si="9">E35-E42</f>
        <v>86324780</v>
      </c>
      <c r="F44" s="7"/>
      <c r="G44" s="6">
        <f t="shared" si="9"/>
        <v>746655</v>
      </c>
    </row>
    <row r="45" spans="1:7">
      <c r="A45" s="1">
        <v>34</v>
      </c>
      <c r="B45" t="s">
        <v>32</v>
      </c>
      <c r="C45" s="8">
        <v>5755911</v>
      </c>
      <c r="D45" s="7"/>
      <c r="E45" s="8">
        <v>5755911</v>
      </c>
      <c r="F45" s="7"/>
      <c r="G45" s="8">
        <f t="shared" si="9"/>
        <v>0</v>
      </c>
    </row>
    <row r="46" spans="1:7">
      <c r="A46" s="1">
        <v>35</v>
      </c>
      <c r="B46" t="s">
        <v>33</v>
      </c>
      <c r="C46" s="6">
        <f>SUM(C44:C45)</f>
        <v>91334036</v>
      </c>
      <c r="D46" s="7"/>
      <c r="E46" s="6">
        <f t="shared" ref="E46:G46" si="10">SUM(E44:E45)</f>
        <v>92080691</v>
      </c>
      <c r="F46" s="7"/>
      <c r="G46" s="6">
        <f t="shared" si="10"/>
        <v>746655</v>
      </c>
    </row>
    <row r="47" spans="1:7">
      <c r="A47" s="1">
        <v>36</v>
      </c>
      <c r="C47" s="6"/>
      <c r="D47" s="7"/>
      <c r="E47" s="6"/>
      <c r="F47" s="7"/>
      <c r="G47" s="6"/>
    </row>
    <row r="48" spans="1:7">
      <c r="A48" s="1">
        <v>37</v>
      </c>
      <c r="B48" t="s">
        <v>34</v>
      </c>
      <c r="C48" s="6">
        <v>2015831092</v>
      </c>
      <c r="D48" s="7"/>
      <c r="E48" s="6">
        <v>2015831092</v>
      </c>
      <c r="F48" s="7"/>
      <c r="G48" s="6">
        <f>E48-C48</f>
        <v>0</v>
      </c>
    </row>
    <row r="49" spans="1:7">
      <c r="A49" s="1">
        <v>38</v>
      </c>
      <c r="B49" t="s">
        <v>35</v>
      </c>
      <c r="C49" s="8">
        <v>-689419283</v>
      </c>
      <c r="D49" s="7"/>
      <c r="E49" s="8">
        <v>-689419283</v>
      </c>
      <c r="F49" s="7"/>
      <c r="G49" s="8">
        <f>E49-C49</f>
        <v>0</v>
      </c>
    </row>
    <row r="50" spans="1:7">
      <c r="A50" s="1">
        <v>39</v>
      </c>
      <c r="B50" t="s">
        <v>36</v>
      </c>
      <c r="C50" s="6">
        <f>SUM(C48:C49)</f>
        <v>1326411809</v>
      </c>
      <c r="D50" s="7"/>
      <c r="E50" s="6">
        <f t="shared" ref="E50:G50" si="11">SUM(E48:E49)</f>
        <v>1326411809</v>
      </c>
      <c r="F50" s="7"/>
      <c r="G50" s="6">
        <f t="shared" si="11"/>
        <v>0</v>
      </c>
    </row>
    <row r="51" spans="1:7">
      <c r="A51" s="1">
        <v>40</v>
      </c>
      <c r="B51" t="s">
        <v>37</v>
      </c>
      <c r="C51" s="6">
        <v>626976</v>
      </c>
      <c r="D51" s="7"/>
      <c r="E51" s="6">
        <v>626976</v>
      </c>
      <c r="F51" s="7"/>
      <c r="G51" s="6">
        <f>E51-C51</f>
        <v>0</v>
      </c>
    </row>
    <row r="52" spans="1:7">
      <c r="A52" s="1">
        <v>41</v>
      </c>
      <c r="B52" t="s">
        <v>38</v>
      </c>
      <c r="C52" s="6">
        <v>2476841</v>
      </c>
      <c r="D52" s="7"/>
      <c r="E52" s="6">
        <v>2476841</v>
      </c>
      <c r="F52" s="7"/>
      <c r="G52" s="6">
        <f t="shared" ref="G52:G57" si="12">E52-C52</f>
        <v>0</v>
      </c>
    </row>
    <row r="53" spans="1:7">
      <c r="A53" s="1">
        <v>42</v>
      </c>
      <c r="B53" t="s">
        <v>39</v>
      </c>
      <c r="C53" s="6">
        <v>46045697</v>
      </c>
      <c r="D53" s="7"/>
      <c r="E53" s="6">
        <v>46045697</v>
      </c>
      <c r="F53" s="7"/>
      <c r="G53" s="6">
        <f t="shared" si="12"/>
        <v>0</v>
      </c>
    </row>
    <row r="54" spans="1:7">
      <c r="A54" s="1">
        <v>43</v>
      </c>
      <c r="B54" t="s">
        <v>40</v>
      </c>
      <c r="C54" s="6">
        <v>43570708</v>
      </c>
      <c r="D54" s="7"/>
      <c r="E54" s="6">
        <v>44159526</v>
      </c>
      <c r="F54" s="7"/>
      <c r="G54" s="6">
        <f t="shared" si="12"/>
        <v>588818</v>
      </c>
    </row>
    <row r="55" spans="1:7">
      <c r="A55" s="1">
        <v>44</v>
      </c>
      <c r="B55" t="s">
        <v>41</v>
      </c>
      <c r="C55" s="6">
        <v>77599950</v>
      </c>
      <c r="D55" s="7"/>
      <c r="E55" s="6">
        <v>77599950</v>
      </c>
      <c r="F55" s="7"/>
      <c r="G55" s="6">
        <f t="shared" si="12"/>
        <v>0</v>
      </c>
    </row>
    <row r="56" spans="1:7">
      <c r="A56" s="1">
        <v>45</v>
      </c>
      <c r="B56" t="s">
        <v>42</v>
      </c>
      <c r="C56" s="6">
        <v>-25377961</v>
      </c>
      <c r="D56" s="7"/>
      <c r="E56" s="6">
        <v>-25377961</v>
      </c>
      <c r="F56" s="7"/>
      <c r="G56" s="6">
        <f t="shared" si="12"/>
        <v>0</v>
      </c>
    </row>
    <row r="57" spans="1:7">
      <c r="A57" s="1">
        <v>46</v>
      </c>
      <c r="B57" t="s">
        <v>43</v>
      </c>
      <c r="C57" s="8">
        <v>-313167506</v>
      </c>
      <c r="D57" s="7"/>
      <c r="E57" s="8">
        <v>-313167506</v>
      </c>
      <c r="F57" s="7"/>
      <c r="G57" s="8">
        <f t="shared" si="12"/>
        <v>0</v>
      </c>
    </row>
    <row r="58" spans="1:7">
      <c r="A58" s="1">
        <v>47</v>
      </c>
      <c r="B58" t="s">
        <v>44</v>
      </c>
      <c r="C58" s="6">
        <f>SUM(C50:C57)</f>
        <v>1158186514</v>
      </c>
      <c r="D58" s="7"/>
      <c r="E58" s="6">
        <f t="shared" ref="E58:G58" si="13">SUM(E50:E57)</f>
        <v>1158775332</v>
      </c>
      <c r="F58" s="7"/>
      <c r="G58" s="6">
        <f t="shared" si="13"/>
        <v>588818</v>
      </c>
    </row>
  </sheetData>
  <mergeCells count="2">
    <mergeCell ref="A2:G2"/>
    <mergeCell ref="A3:G3"/>
  </mergeCells>
  <pageMargins left="0.7" right="0.7" top="1" bottom="0.5" header="0.3" footer="0.3"/>
  <pageSetup scale="80" orientation="portrait" r:id="rId1"/>
  <headerFooter>
    <oddHeader xml:space="preserve">&amp;RKPSC Case No. 2014-00396
Commission Staff's Third Set fo Data Requests
Dated February 24, 2015
Item No. 34
Attachment 2
Page &amp;P of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 4 Impact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2015-03-05T17:54:05Z</cp:lastPrinted>
  <dcterms:created xsi:type="dcterms:W3CDTF">2015-02-26T14:19:17Z</dcterms:created>
  <dcterms:modified xsi:type="dcterms:W3CDTF">2015-03-05T17:54:15Z</dcterms:modified>
</cp:coreProperties>
</file>