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<sst xmlns="http://schemas.openxmlformats.org/spreadsheetml/2006/main" count="27" uniqueCount="27">
  <si>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Month</t>
  </si>
  <si>
    <t>KWh Losses</t>
  </si>
  <si>
    <t>Total Actual Fuel Cost</t>
  </si>
  <si>
    <t>October</t>
  </si>
  <si>
    <t>Year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</si>
  <si>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</si>
  <si>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</si>
  <si>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</si>
  <si>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</si>
  <si>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</si>
  <si>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</si>
  <si>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</si>
  <si>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</si>
  <si>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</si>
  <si>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</si>
  <si>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</si>
  <si>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 kWh Sales</t>
  </si>
  <si>
    <t>Average Cost/kWh</t>
  </si>
  <si>
    <t>(3) * (6)</t>
  </si>
  <si>
    <t>(5)--Page 3 of 5, Total Sales</t>
  </si>
  <si>
    <t>(3) -- Page 3 of 5 Monthly FAC filings, System Losses from Section B</t>
  </si>
  <si>
    <t>Total Cost of Distribution &amp; Transmission Line Losses</t>
  </si>
  <si>
    <t>(7) + (8)</t>
  </si>
  <si>
    <t>(8) Page 2 of 5, Marginal Line losses</t>
  </si>
  <si>
    <t>Cost of Line Losses</t>
  </si>
  <si>
    <t>(4) -- Page 5 of 5, Line D Grand total Fuel Costs</t>
  </si>
  <si>
    <t>Marginal Line Losses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</si>
</sst>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  <numFmt numFmtId="171" formatCode="&quot;$&quot;#,##0.00"/>
    <numFmt numFmtId="172" formatCode="&quot;$&quot;#,##0.0"/>
    <numFmt numFmtId="173" formatCode="&quot;$&quot;#,##0"/>
    <numFmt numFmtId="174" formatCode="&quot;$&quot;#,##0.000"/>
    <numFmt numFmtId="175" formatCode="&quot;$&quot;#,##0.0000"/>
    <numFmt numFmtId="176" formatCode="&quot;$&quot;#,##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8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16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11.57421875" style="0" customWidth="1"/>
    <col min="3" max="3" width="3.28125" style="0" customWidth="1"/>
    <col min="4" max="4" width="13.7109375" style="0" bestFit="1" customWidth="1"/>
    <col min="5" max="5" width="3.8515625" style="0" customWidth="1"/>
    <col min="6" max="6" width="18.140625" style="0" customWidth="1"/>
    <col min="7" max="7" width="1.8515625" style="0" customWidth="1"/>
    <col min="8" max="8" width="14.421875" style="0" customWidth="1"/>
    <col min="9" max="9" width="1.28515625" style="0" customWidth="1"/>
    <col min="10" max="10" width="15.8515625" style="0" customWidth="1"/>
    <col min="11" max="11" width="2.28125" style="0" customWidth="1"/>
    <col min="12" max="12" width="18.7109375" style="0" customWidth="1"/>
    <col min="13" max="13" width="1.8515625" style="0" customWidth="1"/>
    <col min="14" max="14" width="16.421875" style="0" customWidth="1"/>
    <col min="15" max="15" width="2.421875" style="0" customWidth="1"/>
    <col min="16" max="16" width="21.57421875" style="0" customWidth="1"/>
  </cols>
  <sheetData>
    <row r="1" ht="14.25">
      <c r="L1" s="9" t="s">
        <v>24</v>
      </c>
    </row>
    <row r="2" spans="1:16" s="6" customFormat="1" ht="44.25" customHeight="1">
      <c r="A2" s="6" t="s">
        <v>0</v>
      </c>
      <c r="B2" s="6" t="s">
        <v>4</v>
      </c>
      <c r="D2" s="6" t="s">
        <v>1</v>
      </c>
      <c r="F2" s="6" t="s">
        <v>2</v>
      </c>
      <c r="H2" s="6" t="s">
        <v>16</v>
      </c>
      <c r="J2" s="6" t="s">
        <v>17</v>
      </c>
      <c r="L2" s="9"/>
      <c r="N2" s="7" t="s">
        <v>26</v>
      </c>
      <c r="P2" s="7" t="s">
        <v>21</v>
      </c>
    </row>
    <row r="3" spans="1:16" s="8" customFormat="1" ht="14.25">
      <c r="A3" s="8">
        <v>-1</v>
      </c>
      <c r="B3" s="8">
        <v>-2</v>
      </c>
      <c r="D3" s="8">
        <v>-3</v>
      </c>
      <c r="F3" s="8">
        <v>-4</v>
      </c>
      <c r="H3" s="8">
        <v>-5</v>
      </c>
      <c r="J3" s="8">
        <v>-6</v>
      </c>
      <c r="L3" s="8">
        <v>-7</v>
      </c>
      <c r="N3" s="8">
        <v>-8</v>
      </c>
      <c r="P3" s="8">
        <v>-9</v>
      </c>
    </row>
    <row r="4" spans="12:16" s="8" customFormat="1" ht="14.25">
      <c r="L4" s="8" t="s">
        <v>18</v>
      </c>
      <c r="P4" s="8" t="s">
        <v>22</v>
      </c>
    </row>
    <row r="5" spans="1:16" ht="14.25">
      <c r="A5" t="s">
        <v>3</v>
      </c>
      <c r="B5">
        <v>2013</v>
      </c>
      <c r="D5" s="1">
        <v>17189000</v>
      </c>
      <c r="F5" s="3">
        <v>12847772</v>
      </c>
      <c r="H5" s="2">
        <v>486952000</v>
      </c>
      <c r="J5" s="4">
        <f>ROUND(F5/H5,5)</f>
        <v>0.02638</v>
      </c>
      <c r="L5" s="3">
        <f>J5*D5</f>
        <v>453445.82</v>
      </c>
      <c r="N5" s="3">
        <v>505637</v>
      </c>
      <c r="P5" s="5">
        <f>L5+N5</f>
        <v>959082.8200000001</v>
      </c>
    </row>
    <row r="6" spans="1:16" ht="14.25">
      <c r="A6" t="s">
        <v>5</v>
      </c>
      <c r="B6">
        <v>2013</v>
      </c>
      <c r="D6" s="1">
        <v>20407000</v>
      </c>
      <c r="F6" s="3">
        <v>15717496</v>
      </c>
      <c r="H6" s="2">
        <v>579155000</v>
      </c>
      <c r="J6" s="4">
        <f aca="true" t="shared" si="0" ref="J6:J16">ROUND(F6/H6,5)</f>
        <v>0.02714</v>
      </c>
      <c r="L6" s="3">
        <f aca="true" t="shared" si="1" ref="L6:L16">J6*D6</f>
        <v>553845.98</v>
      </c>
      <c r="N6" s="3">
        <v>505637</v>
      </c>
      <c r="P6" s="5">
        <f aca="true" t="shared" si="2" ref="P6:P16">L6+N6</f>
        <v>1059482.98</v>
      </c>
    </row>
    <row r="7" spans="1:16" ht="14.25">
      <c r="A7" t="s">
        <v>6</v>
      </c>
      <c r="B7">
        <v>2013</v>
      </c>
      <c r="D7" s="1">
        <v>24549000</v>
      </c>
      <c r="F7" s="3">
        <v>14540946</v>
      </c>
      <c r="H7" s="2">
        <v>634238000</v>
      </c>
      <c r="J7" s="4">
        <f t="shared" si="0"/>
        <v>0.02293</v>
      </c>
      <c r="L7" s="3">
        <f t="shared" si="1"/>
        <v>562908.57</v>
      </c>
      <c r="N7" s="3">
        <v>685698</v>
      </c>
      <c r="P7" s="5">
        <f t="shared" si="2"/>
        <v>1248606.5699999998</v>
      </c>
    </row>
    <row r="8" spans="1:16" ht="14.25">
      <c r="A8" t="s">
        <v>7</v>
      </c>
      <c r="B8">
        <v>2014</v>
      </c>
      <c r="D8" s="1">
        <v>32532000</v>
      </c>
      <c r="F8" s="3">
        <v>26043135</v>
      </c>
      <c r="H8" s="2">
        <v>755082000</v>
      </c>
      <c r="J8" s="4">
        <f t="shared" si="0"/>
        <v>0.03449</v>
      </c>
      <c r="L8" s="3">
        <f t="shared" si="1"/>
        <v>1122028.68</v>
      </c>
      <c r="N8" s="3">
        <v>4390859</v>
      </c>
      <c r="P8" s="5">
        <f t="shared" si="2"/>
        <v>5512887.68</v>
      </c>
    </row>
    <row r="9" spans="1:16" ht="14.25">
      <c r="A9" t="s">
        <v>8</v>
      </c>
      <c r="B9">
        <v>2014</v>
      </c>
      <c r="D9" s="1">
        <v>28459000</v>
      </c>
      <c r="F9" s="3">
        <v>20359584</v>
      </c>
      <c r="H9" s="2">
        <v>626869000</v>
      </c>
      <c r="J9" s="4">
        <f t="shared" si="0"/>
        <v>0.03248</v>
      </c>
      <c r="L9" s="3">
        <f t="shared" si="1"/>
        <v>924348.3200000001</v>
      </c>
      <c r="N9" s="3">
        <v>1692237</v>
      </c>
      <c r="P9" s="5">
        <f t="shared" si="2"/>
        <v>2616585.3200000003</v>
      </c>
    </row>
    <row r="10" spans="1:16" ht="14.25">
      <c r="A10" t="s">
        <v>9</v>
      </c>
      <c r="B10">
        <v>2014</v>
      </c>
      <c r="D10" s="1">
        <v>20135000</v>
      </c>
      <c r="F10" s="3">
        <v>18011638</v>
      </c>
      <c r="H10" s="2">
        <v>530008000</v>
      </c>
      <c r="J10" s="4">
        <f t="shared" si="0"/>
        <v>0.03398</v>
      </c>
      <c r="L10" s="3">
        <f t="shared" si="1"/>
        <v>684187.3</v>
      </c>
      <c r="N10" s="3">
        <v>1897456</v>
      </c>
      <c r="P10" s="5">
        <f t="shared" si="2"/>
        <v>2581643.3</v>
      </c>
    </row>
    <row r="11" spans="1:16" ht="14.25">
      <c r="A11" t="s">
        <v>10</v>
      </c>
      <c r="B11">
        <v>2014</v>
      </c>
      <c r="D11" s="1">
        <v>18999000</v>
      </c>
      <c r="F11" s="3">
        <v>16377686</v>
      </c>
      <c r="H11" s="2">
        <v>469384000</v>
      </c>
      <c r="J11" s="4">
        <f t="shared" si="0"/>
        <v>0.03489</v>
      </c>
      <c r="L11" s="3">
        <f t="shared" si="1"/>
        <v>662875.11</v>
      </c>
      <c r="N11" s="3">
        <v>1031716</v>
      </c>
      <c r="P11" s="5">
        <f t="shared" si="2"/>
        <v>1694591.1099999999</v>
      </c>
    </row>
    <row r="12" spans="1:16" ht="14.25">
      <c r="A12" t="s">
        <v>11</v>
      </c>
      <c r="B12">
        <v>2014</v>
      </c>
      <c r="D12" s="1">
        <v>17588000</v>
      </c>
      <c r="F12" s="3">
        <v>16747249</v>
      </c>
      <c r="H12" s="2">
        <v>481881000</v>
      </c>
      <c r="J12" s="4">
        <f t="shared" si="0"/>
        <v>0.03475</v>
      </c>
      <c r="L12" s="3">
        <f t="shared" si="1"/>
        <v>611183</v>
      </c>
      <c r="N12" s="3">
        <v>-285645</v>
      </c>
      <c r="P12" s="5">
        <f t="shared" si="2"/>
        <v>325538</v>
      </c>
    </row>
    <row r="13" spans="1:16" ht="14.25">
      <c r="A13" t="s">
        <v>12</v>
      </c>
      <c r="B13">
        <v>2014</v>
      </c>
      <c r="D13" s="1">
        <v>17127000</v>
      </c>
      <c r="F13" s="3">
        <v>18585084</v>
      </c>
      <c r="H13" s="2">
        <v>517352000</v>
      </c>
      <c r="J13" s="4">
        <f t="shared" si="0"/>
        <v>0.03592</v>
      </c>
      <c r="L13" s="3">
        <f t="shared" si="1"/>
        <v>615201.84</v>
      </c>
      <c r="N13" s="3">
        <v>784026</v>
      </c>
      <c r="P13" s="5">
        <f t="shared" si="2"/>
        <v>1399227.8399999999</v>
      </c>
    </row>
    <row r="14" spans="1:16" ht="14.25">
      <c r="A14" t="s">
        <v>13</v>
      </c>
      <c r="B14">
        <v>2014</v>
      </c>
      <c r="D14" s="1">
        <v>18379000</v>
      </c>
      <c r="F14" s="3">
        <v>18252552</v>
      </c>
      <c r="H14" s="2">
        <v>533564000</v>
      </c>
      <c r="J14" s="4">
        <f t="shared" si="0"/>
        <v>0.03421</v>
      </c>
      <c r="L14" s="3">
        <f t="shared" si="1"/>
        <v>628745.59</v>
      </c>
      <c r="N14" s="3">
        <v>753491</v>
      </c>
      <c r="P14" s="5">
        <f t="shared" si="2"/>
        <v>1382236.5899999999</v>
      </c>
    </row>
    <row r="15" spans="1:16" ht="14.25">
      <c r="A15" t="s">
        <v>14</v>
      </c>
      <c r="B15">
        <v>2014</v>
      </c>
      <c r="D15" s="1">
        <v>20388000</v>
      </c>
      <c r="F15" s="3">
        <v>18487775</v>
      </c>
      <c r="H15" s="2">
        <v>531707772</v>
      </c>
      <c r="J15" s="4">
        <f t="shared" si="0"/>
        <v>0.03477</v>
      </c>
      <c r="L15" s="3">
        <f t="shared" si="1"/>
        <v>708890.76</v>
      </c>
      <c r="N15" s="3">
        <v>686036</v>
      </c>
      <c r="P15" s="5">
        <f t="shared" si="2"/>
        <v>1394926.76</v>
      </c>
    </row>
    <row r="16" spans="1:16" ht="14.25">
      <c r="A16" t="s">
        <v>15</v>
      </c>
      <c r="B16">
        <v>2014</v>
      </c>
      <c r="D16" s="1">
        <v>18227000</v>
      </c>
      <c r="F16" s="3">
        <v>13578133</v>
      </c>
      <c r="H16" s="2">
        <v>461160000</v>
      </c>
      <c r="J16" s="4">
        <f t="shared" si="0"/>
        <v>0.02944</v>
      </c>
      <c r="L16" s="3">
        <f t="shared" si="1"/>
        <v>536602.88</v>
      </c>
      <c r="N16" s="3">
        <v>602885</v>
      </c>
      <c r="P16" s="5">
        <f t="shared" si="2"/>
        <v>1139487.88</v>
      </c>
    </row>
    <row r="19" ht="14.25">
      <c r="A19" t="s">
        <v>20</v>
      </c>
    </row>
    <row r="20" ht="14.25">
      <c r="A20" t="s">
        <v>25</v>
      </c>
    </row>
    <row r="21" ht="14.25">
      <c r="A21" t="s">
        <v>19</v>
      </c>
    </row>
    <row r="22" ht="14.25">
      <c r="A22" t="s">
        <v>23</v>
      </c>
    </row>
  </sheetData>
  <sheetProtection/>
  <mergeCells count="1">
    <mergeCell ref="L1:L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2015-02-03T19:21:05Z</dcterms:created>
  <dcterms:modified xsi:type="dcterms:W3CDTF">2015-02-05T23:21:39Z</dcterms:modified>
  <cp:category/>
  <cp:version/>
  <cp:contentType/>
  <cp:contentStatus/>
</cp:coreProperties>
</file>