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576" windowHeight="12816" activeTab="0"/>
  </bookViews>
  <sheets>
    <sheet name="Terminal Amts at Retirement" sheetId="1" r:id="rId1"/>
    <sheet name="Terminal S&amp;L Study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<sst xmlns="http://schemas.openxmlformats.org/spreadsheetml/2006/main" count="33" uniqueCount="24">
  <si>
    <t>Plant/Units</t>
  </si>
  <si>
    <t>Net Salvage</t>
  </si>
  <si>
    <t>Plant Retirement Year</t>
  </si>
  <si>
    <t>Average Inflation Rate (1)</t>
  </si>
  <si>
    <t>Terminal Salvage</t>
  </si>
  <si>
    <t>Terminal Removal</t>
  </si>
  <si>
    <t>Terminal Salvage - Price Level 2013</t>
  </si>
  <si>
    <t>Terminal Removal - Price Level 2013</t>
  </si>
  <si>
    <t>Terminal Net Salvage - Price Level 2013</t>
  </si>
  <si>
    <t xml:space="preserve">  S&amp;L Estimate</t>
  </si>
  <si>
    <t>Notes:</t>
  </si>
  <si>
    <t>Terminal Net Salvage</t>
  </si>
  <si>
    <t xml:space="preserve">  S&amp;L Estimate (2)</t>
  </si>
  <si>
    <t>(1) Source Livingston Survey dated December 2013 (survey performed by Federal Reserve Bank of Philadelphia)</t>
  </si>
  <si>
    <t>(2) Sargent &amp; Lundy estimate based on December 2012 indexed prices.</t>
  </si>
  <si>
    <t>Escalation Period</t>
  </si>
  <si>
    <t>KENTUCKY POWER COMPANY</t>
  </si>
  <si>
    <t>Big Sandy Plant</t>
  </si>
  <si>
    <t>KPCo Share of Plant/Unit</t>
  </si>
  <si>
    <t>Total Big Sandy Plant</t>
  </si>
  <si>
    <t>Note: Asbestos and Ash Pond Closure costs are included in cost of service separately through the accounting for asset retirement obligations.</t>
  </si>
  <si>
    <t>CALCULATION OF TERMINAL SALVAGE AND REMOVAL - BIG SANDY</t>
  </si>
  <si>
    <t>USING SARGENT &amp; LUNDY STUDY DATA AND LIVINGSTON SURVEY ESCALATION INDEX</t>
  </si>
  <si>
    <t>CALCULATION OF TERMINAL SALVAGE AND REMOVAL AT RETIREMENT - BIG SANDY PLANT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</si>
</sst>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&quot;$&quot;#,##0.00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;@"/>
    <numFmt numFmtId="173" formatCode="0.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 indent="2"/>
    </xf>
    <xf numFmtId="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90" zoomScaleNormal="90" zoomScalePageLayoutView="0" workbookViewId="0" topLeftCell="A1">
      <pane ySplit="6" topLeftCell="A7" activePane="bottomLeft" state="frozen"/>
      <selection pane="topLeft" activeCell="C5" sqref="C5"/>
      <selection pane="bottomLeft" activeCell="A18" sqref="A18"/>
    </sheetView>
  </sheetViews>
  <sheetFormatPr defaultColWidth="9.140625" defaultRowHeight="12.75"/>
  <cols>
    <col min="1" max="1" width="24.28125" style="0" customWidth="1"/>
    <col min="2" max="2" width="17.8515625" style="0" customWidth="1"/>
    <col min="3" max="3" width="15.8515625" style="0" customWidth="1"/>
    <col min="4" max="4" width="14.140625" style="0" customWidth="1"/>
    <col min="5" max="5" width="13.57421875" style="0" customWidth="1"/>
    <col min="6" max="6" width="13.8515625" style="0" customWidth="1"/>
    <col min="7" max="7" width="12.140625" style="0" customWidth="1"/>
    <col min="8" max="8" width="16.8515625" style="0" customWidth="1"/>
    <col min="9" max="9" width="18.140625" style="0" customWidth="1"/>
    <col min="10" max="10" width="17.7109375" style="0" customWidth="1"/>
  </cols>
  <sheetData>
    <row r="1" spans="1:15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5"/>
      <c r="L1" s="5"/>
      <c r="M1" s="5"/>
      <c r="N1" s="5"/>
      <c r="O1" s="5"/>
    </row>
    <row r="2" spans="1:15" ht="12.7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6"/>
      <c r="L2" s="6"/>
      <c r="M2" s="6"/>
      <c r="N2" s="6"/>
      <c r="O2" s="6"/>
    </row>
    <row r="3" spans="1:15" ht="12.75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5"/>
      <c r="L3" s="5"/>
      <c r="M3" s="5"/>
      <c r="N3" s="5"/>
      <c r="O3" s="5"/>
    </row>
    <row r="4" spans="11:15" ht="12.75">
      <c r="K4" s="5"/>
      <c r="L4" s="5"/>
      <c r="M4" s="5"/>
      <c r="N4" s="5"/>
      <c r="O4" s="5"/>
    </row>
    <row r="5" spans="1:10" ht="39">
      <c r="A5" s="3" t="s">
        <v>0</v>
      </c>
      <c r="B5" s="4" t="s">
        <v>4</v>
      </c>
      <c r="C5" s="4" t="s">
        <v>5</v>
      </c>
      <c r="D5" s="4" t="s">
        <v>11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5</v>
      </c>
      <c r="J5" s="4" t="s">
        <v>11</v>
      </c>
    </row>
    <row r="6" spans="2:4" ht="15" customHeight="1">
      <c r="B6" s="2"/>
      <c r="C6" s="2"/>
      <c r="D6" s="2"/>
    </row>
    <row r="7" spans="1:4" ht="12.75">
      <c r="A7" s="11" t="s">
        <v>17</v>
      </c>
      <c r="B7" s="2"/>
      <c r="C7" s="2"/>
      <c r="D7" s="2"/>
    </row>
    <row r="8" spans="1:10" ht="12.75">
      <c r="A8" s="8" t="s">
        <v>12</v>
      </c>
      <c r="B8" s="14">
        <f>'Terminal S&amp;L Study'!F6</f>
        <v>20887112</v>
      </c>
      <c r="C8" s="14">
        <f>'Terminal S&amp;L Study'!G6</f>
        <v>49718898</v>
      </c>
      <c r="D8" s="14">
        <f>C8-B8</f>
        <v>28831786</v>
      </c>
      <c r="E8" s="1">
        <v>0.0235</v>
      </c>
      <c r="F8" s="12">
        <v>2031</v>
      </c>
      <c r="G8" s="13">
        <f>F8-2013</f>
        <v>18</v>
      </c>
      <c r="H8" s="14">
        <f>ROUND((1+E8)^G8*B8,0)</f>
        <v>31729238</v>
      </c>
      <c r="I8" s="14">
        <f>ROUND((1+E8)^G8*C8,0)</f>
        <v>75527088</v>
      </c>
      <c r="J8" s="14">
        <f>H8-I8</f>
        <v>-43797850</v>
      </c>
    </row>
    <row r="9" spans="1:10" ht="12.75">
      <c r="A9" s="8" t="s">
        <v>19</v>
      </c>
      <c r="B9" s="2">
        <f>SUM(B8)</f>
        <v>20887112</v>
      </c>
      <c r="C9" s="2">
        <f>SUM(C8)</f>
        <v>49718898</v>
      </c>
      <c r="D9" s="2">
        <f>SUM(D8)</f>
        <v>28831786</v>
      </c>
      <c r="H9" s="2">
        <f>SUM(H8)</f>
        <v>31729238</v>
      </c>
      <c r="I9" s="2">
        <f>SUM(I8)</f>
        <v>75527088</v>
      </c>
      <c r="J9" s="17">
        <f>SUM(J8)</f>
        <v>-43797850</v>
      </c>
    </row>
    <row r="10" spans="2:4" ht="12.75">
      <c r="B10" s="2"/>
      <c r="C10" s="2"/>
      <c r="D10" s="2"/>
    </row>
    <row r="11" spans="1:4" ht="12.75">
      <c r="A11" s="7" t="s">
        <v>10</v>
      </c>
      <c r="B11" s="2"/>
      <c r="C11" s="2"/>
      <c r="D11" s="2"/>
    </row>
    <row r="12" spans="1:4" ht="12.75">
      <c r="A12" s="16" t="s">
        <v>13</v>
      </c>
      <c r="B12" s="2"/>
      <c r="C12" s="2"/>
      <c r="D12" s="2"/>
    </row>
    <row r="13" spans="1:4" ht="12.75">
      <c r="A13" s="16" t="s">
        <v>14</v>
      </c>
      <c r="B13" s="2"/>
      <c r="C13" s="2"/>
      <c r="D13" s="2"/>
    </row>
    <row r="14" spans="2:4" ht="12.75">
      <c r="B14" s="2"/>
      <c r="C14" s="2"/>
      <c r="D14" s="2"/>
    </row>
    <row r="15" spans="2:4" ht="12.75"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</sheetData>
  <sheetProtection/>
  <mergeCells count="3">
    <mergeCell ref="A1:J1"/>
    <mergeCell ref="A2:J2"/>
    <mergeCell ref="A3:J3"/>
  </mergeCells>
  <printOptions horizontalCentered="1"/>
  <pageMargins left="0.75" right="0.75" top="1.5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90" zoomScaleNormal="90" zoomScalePageLayoutView="0" workbookViewId="0" topLeftCell="A1">
      <pane ySplit="5" topLeftCell="A6" activePane="bottomLeft" state="frozen"/>
      <selection pane="topLeft" activeCell="C5" sqref="C5"/>
      <selection pane="bottomLeft" activeCell="A14" sqref="A14"/>
    </sheetView>
  </sheetViews>
  <sheetFormatPr defaultColWidth="9.140625" defaultRowHeight="12.75"/>
  <cols>
    <col min="1" max="1" width="23.28125" style="0" customWidth="1"/>
    <col min="2" max="2" width="14.8515625" style="2" customWidth="1"/>
    <col min="3" max="3" width="14.28125" style="2" customWidth="1"/>
    <col min="4" max="4" width="14.00390625" style="2" customWidth="1"/>
    <col min="5" max="5" width="15.421875" style="2" customWidth="1"/>
    <col min="6" max="6" width="17.7109375" style="2" customWidth="1"/>
    <col min="7" max="7" width="16.140625" style="0" customWidth="1"/>
    <col min="8" max="8" width="16.7109375" style="2" customWidth="1"/>
    <col min="9" max="9" width="14.28125" style="2" customWidth="1"/>
    <col min="10" max="10" width="13.00390625" style="0" customWidth="1"/>
    <col min="11" max="11" width="14.140625" style="0" customWidth="1"/>
    <col min="12" max="12" width="14.421875" style="0" customWidth="1"/>
    <col min="13" max="13" width="16.421875" style="0" customWidth="1"/>
  </cols>
  <sheetData>
    <row r="1" spans="1:13" ht="12.75">
      <c r="A1" s="18" t="s">
        <v>16</v>
      </c>
      <c r="B1" s="18"/>
      <c r="C1" s="18"/>
      <c r="D1" s="18"/>
      <c r="E1" s="18"/>
      <c r="F1" s="18"/>
      <c r="G1" s="18"/>
      <c r="H1" s="18"/>
      <c r="I1" s="5"/>
      <c r="J1" s="5"/>
      <c r="K1" s="5"/>
      <c r="L1" s="5"/>
      <c r="M1" s="5"/>
    </row>
    <row r="2" spans="1:13" ht="12.75">
      <c r="A2" s="18" t="s">
        <v>21</v>
      </c>
      <c r="B2" s="18"/>
      <c r="C2" s="18"/>
      <c r="D2" s="18"/>
      <c r="E2" s="18"/>
      <c r="F2" s="18"/>
      <c r="G2" s="18"/>
      <c r="H2" s="18"/>
      <c r="I2" s="6"/>
      <c r="J2" s="6"/>
      <c r="K2" s="6"/>
      <c r="L2" s="6"/>
      <c r="M2" s="6"/>
    </row>
    <row r="3" spans="2:13" ht="12.75">
      <c r="B3"/>
      <c r="C3"/>
      <c r="D3"/>
      <c r="E3"/>
      <c r="F3"/>
      <c r="H3"/>
      <c r="I3" s="9"/>
      <c r="J3" s="9"/>
      <c r="K3" s="9"/>
      <c r="L3" s="9"/>
      <c r="M3" s="9"/>
    </row>
    <row r="4" spans="1:11" ht="39">
      <c r="A4" s="3" t="s">
        <v>0</v>
      </c>
      <c r="B4" s="4" t="s">
        <v>4</v>
      </c>
      <c r="C4" s="4" t="s">
        <v>5</v>
      </c>
      <c r="D4" s="4" t="s">
        <v>1</v>
      </c>
      <c r="E4" s="4" t="s">
        <v>18</v>
      </c>
      <c r="F4" s="4" t="s">
        <v>6</v>
      </c>
      <c r="G4" s="4" t="s">
        <v>7</v>
      </c>
      <c r="H4" s="4" t="s">
        <v>8</v>
      </c>
      <c r="J4" s="2"/>
      <c r="K4" s="2"/>
    </row>
    <row r="5" spans="1:9" ht="24" customHeight="1">
      <c r="A5" s="10" t="s">
        <v>17</v>
      </c>
      <c r="I5"/>
    </row>
    <row r="6" spans="1:9" ht="12.75">
      <c r="A6" s="8" t="s">
        <v>9</v>
      </c>
      <c r="B6" s="15">
        <v>20887112</v>
      </c>
      <c r="C6" s="15">
        <v>49718898</v>
      </c>
      <c r="D6" s="15">
        <f>B6-C6</f>
        <v>-28831786</v>
      </c>
      <c r="E6" s="1">
        <v>1</v>
      </c>
      <c r="F6" s="15">
        <f>ROUND(B6*E6,0)</f>
        <v>20887112</v>
      </c>
      <c r="G6" s="15">
        <f>ROUND(C6*E6,0)</f>
        <v>49718898</v>
      </c>
      <c r="H6" s="15">
        <f>F6-G6</f>
        <v>-28831786</v>
      </c>
      <c r="I6"/>
    </row>
    <row r="7" spans="1:9" ht="12.75">
      <c r="A7" s="8" t="s">
        <v>19</v>
      </c>
      <c r="B7" s="2">
        <f>SUM(B6:B6)</f>
        <v>20887112</v>
      </c>
      <c r="C7" s="2">
        <f>SUM(C6:C6)</f>
        <v>49718898</v>
      </c>
      <c r="D7" s="2">
        <f>SUM(D6:D6)</f>
        <v>-28831786</v>
      </c>
      <c r="E7" s="1"/>
      <c r="F7" s="2">
        <f>SUM(F6:F6)</f>
        <v>20887112</v>
      </c>
      <c r="G7" s="2">
        <f>SUM(G6:G6)</f>
        <v>49718898</v>
      </c>
      <c r="H7" s="2">
        <f>SUM(H6:H6)</f>
        <v>-28831786</v>
      </c>
      <c r="I7"/>
    </row>
    <row r="8" spans="1:9" ht="12.75">
      <c r="A8" s="8"/>
      <c r="E8" s="1"/>
      <c r="G8" s="2"/>
      <c r="I8"/>
    </row>
    <row r="9" spans="1:9" ht="12.75">
      <c r="A9" s="20" t="s">
        <v>20</v>
      </c>
      <c r="B9" s="20"/>
      <c r="C9" s="20"/>
      <c r="D9" s="20"/>
      <c r="E9" s="20"/>
      <c r="F9" s="20"/>
      <c r="G9" s="20"/>
      <c r="H9" s="20"/>
      <c r="I9"/>
    </row>
    <row r="10" spans="5:9" ht="12.75">
      <c r="E10" s="1"/>
      <c r="G10" s="2"/>
      <c r="H10"/>
      <c r="I10"/>
    </row>
    <row r="11" spans="5:9" ht="12.75">
      <c r="E11" s="1"/>
      <c r="G11" s="2"/>
      <c r="H11"/>
      <c r="I11"/>
    </row>
    <row r="12" spans="5:9" ht="12.75">
      <c r="E12" s="1"/>
      <c r="G12" s="2"/>
      <c r="H12"/>
      <c r="I12"/>
    </row>
    <row r="13" spans="5:9" ht="12.75">
      <c r="E13" s="1"/>
      <c r="G13" s="2"/>
      <c r="H13"/>
      <c r="I13"/>
    </row>
    <row r="14" spans="4:9" ht="12.75">
      <c r="D14"/>
      <c r="G14" s="1"/>
      <c r="I14"/>
    </row>
    <row r="15" spans="4:7" ht="12.75">
      <c r="D15"/>
      <c r="G15" s="1"/>
    </row>
    <row r="16" spans="4:7" ht="12.75">
      <c r="D16"/>
      <c r="G16" s="1"/>
    </row>
    <row r="17" spans="4:7" ht="12.75">
      <c r="D17"/>
      <c r="G17" s="1"/>
    </row>
    <row r="19" spans="10:12" ht="12.75">
      <c r="J19" s="1"/>
      <c r="K19" s="2"/>
      <c r="L19" s="2"/>
    </row>
    <row r="20" spans="10:12" ht="12.75">
      <c r="J20" s="1"/>
      <c r="K20" s="2"/>
      <c r="L20" s="2"/>
    </row>
    <row r="21" spans="10:12" ht="12.75">
      <c r="J21" s="1"/>
      <c r="K21" s="2"/>
      <c r="L21" s="2"/>
    </row>
    <row r="22" spans="10:12" ht="12.75">
      <c r="J22" s="1"/>
      <c r="K22" s="2"/>
      <c r="L22" s="2"/>
    </row>
    <row r="23" spans="10:12" ht="12.75">
      <c r="J23" s="1"/>
      <c r="K23" s="2"/>
      <c r="L23" s="2"/>
    </row>
    <row r="24" spans="10:12" ht="12.75">
      <c r="J24" s="1"/>
      <c r="K24" s="2"/>
      <c r="L24" s="2"/>
    </row>
    <row r="25" spans="10:12" ht="12.75">
      <c r="J25" s="1"/>
      <c r="K25" s="2"/>
      <c r="L25" s="2"/>
    </row>
    <row r="26" spans="10:12" ht="12.75">
      <c r="J26" s="1"/>
      <c r="K26" s="2"/>
      <c r="L26" s="2"/>
    </row>
    <row r="27" spans="10:12" ht="12.75">
      <c r="J27" s="1"/>
      <c r="K27" s="2"/>
      <c r="L27" s="2"/>
    </row>
    <row r="28" spans="10:12" ht="12.75">
      <c r="J28" s="1"/>
      <c r="K28" s="2"/>
      <c r="L28" s="2"/>
    </row>
    <row r="29" spans="10:12" ht="12.75">
      <c r="J29" s="1"/>
      <c r="K29" s="2"/>
      <c r="L29" s="2"/>
    </row>
    <row r="30" spans="10:12" ht="12.75">
      <c r="J30" s="1"/>
      <c r="K30" s="2"/>
      <c r="L30" s="2"/>
    </row>
    <row r="31" spans="10:12" ht="12.75">
      <c r="J31" s="1"/>
      <c r="K31" s="2"/>
      <c r="L31" s="2"/>
    </row>
    <row r="32" spans="10:12" ht="12.75">
      <c r="J32" s="1"/>
      <c r="K32" s="2"/>
      <c r="L32" s="2"/>
    </row>
    <row r="33" spans="10:12" ht="12.75">
      <c r="J33" s="1"/>
      <c r="K33" s="2"/>
      <c r="L33" s="2"/>
    </row>
    <row r="34" spans="10:12" ht="12.75">
      <c r="J34" s="1"/>
      <c r="K34" s="2"/>
      <c r="L34" s="2"/>
    </row>
    <row r="35" spans="10:12" ht="12.75">
      <c r="J35" s="1"/>
      <c r="K35" s="2"/>
      <c r="L35" s="2"/>
    </row>
    <row r="36" spans="10:12" ht="12.75">
      <c r="J36" s="1"/>
      <c r="K36" s="2"/>
      <c r="L36" s="2"/>
    </row>
  </sheetData>
  <sheetProtection/>
  <mergeCells count="3">
    <mergeCell ref="A1:H1"/>
    <mergeCell ref="A2:H2"/>
    <mergeCell ref="A9:H9"/>
  </mergeCells>
  <printOptions horizontalCentered="1"/>
  <pageMargins left="0.75" right="0.75" top="1.5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David A Davis</cp:lastModifiedBy>
  <cp:lastPrinted>2014-10-09T13:45:59Z</cp:lastPrinted>
  <dcterms:created xsi:type="dcterms:W3CDTF">2008-05-01T17:39:18Z</dcterms:created>
  <dcterms:modified xsi:type="dcterms:W3CDTF">2014-10-09T13:46:08Z</dcterms:modified>
  <cp:category/>
  <cp:version/>
  <cp:contentType/>
  <cp:contentStatus/>
</cp:coreProperties>
</file>