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785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<sst xmlns="http://schemas.openxmlformats.org/spreadsheetml/2006/main" count="19" uniqueCount="16">
  <si>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FMV of Assets</t>
  </si>
  <si>
    <t>APBO</t>
  </si>
  <si>
    <t>Net</t>
  </si>
  <si>
    <t>%</t>
  </si>
  <si>
    <t>PBO</t>
  </si>
  <si>
    <t>Total AEP</t>
  </si>
  <si>
    <t>Qualified Pension and Non-UMWA OPEB Funded Positions</t>
  </si>
  <si>
    <t>Actuary's FAS 158 Adjustment</t>
  </si>
  <si>
    <t>FAS 87 Qualified Pension Funded Position</t>
  </si>
  <si>
    <t>FAS 106 OPEB Funded Position</t>
  </si>
  <si>
    <t>Kentucky Power Company</t>
  </si>
  <si>
    <t>Exclude Plan Assets from Additional Contributions</t>
  </si>
  <si>
    <t>Total Kentucky Power Company Above</t>
  </si>
  <si>
    <t>December 31, 2013 per</t>
  </si>
  <si>
    <t>Total Kentucky Power Company</t>
  </si>
  <si>
    <t>Total Without Additional Contributions Recorded as a Prepaid Pension Asset (ignoring compounded earnings thereon)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</si>
</sst>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%"/>
  </numFmts>
  <fonts count="37">
    <font>
      <sz val="12"/>
      <name val="Times New Roman"/>
      <family val="0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10" xfId="42" applyNumberFormat="1" applyFont="1" applyBorder="1" applyAlignment="1">
      <alignment horizontal="center" wrapText="1"/>
    </xf>
    <xf numFmtId="165" fontId="1" fillId="0" borderId="0" xfId="42" applyNumberFormat="1" applyFont="1" applyAlignment="1">
      <alignment/>
    </xf>
    <xf numFmtId="165" fontId="0" fillId="0" borderId="0" xfId="42" applyNumberFormat="1" applyAlignment="1">
      <alignment/>
    </xf>
    <xf numFmtId="165" fontId="0" fillId="0" borderId="0" xfId="42" applyNumberFormat="1" applyAlignment="1">
      <alignment horizontal="center"/>
    </xf>
    <xf numFmtId="165" fontId="0" fillId="0" borderId="11" xfId="42" applyNumberFormat="1" applyFont="1" applyBorder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12" xfId="42" applyNumberFormat="1" applyBorder="1" applyAlignment="1">
      <alignment/>
    </xf>
    <xf numFmtId="167" fontId="0" fillId="0" borderId="0" xfId="57" applyNumberFormat="1" applyAlignment="1">
      <alignment horizontal="center"/>
    </xf>
    <xf numFmtId="167" fontId="0" fillId="0" borderId="11" xfId="57" applyNumberFormat="1" applyFont="1" applyBorder="1" applyAlignment="1">
      <alignment horizontal="center"/>
    </xf>
    <xf numFmtId="167" fontId="0" fillId="0" borderId="13" xfId="57" applyNumberFormat="1" applyBorder="1" applyAlignment="1">
      <alignment horizontal="center"/>
    </xf>
    <xf numFmtId="165" fontId="0" fillId="0" borderId="14" xfId="42" applyNumberFormat="1" applyFont="1" applyBorder="1" applyAlignment="1" quotePrefix="1">
      <alignment horizontal="center" wrapText="1"/>
    </xf>
    <xf numFmtId="165" fontId="0" fillId="0" borderId="0" xfId="42" applyNumberFormat="1" applyBorder="1" applyAlignment="1">
      <alignment/>
    </xf>
    <xf numFmtId="167" fontId="0" fillId="0" borderId="0" xfId="57" applyNumberFormat="1" applyBorder="1" applyAlignment="1">
      <alignment horizontal="center"/>
    </xf>
    <xf numFmtId="165" fontId="0" fillId="0" borderId="0" xfId="42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horizontal="center"/>
    </xf>
    <xf numFmtId="167" fontId="0" fillId="0" borderId="0" xfId="57" applyNumberFormat="1" applyFont="1" applyBorder="1" applyAlignment="1">
      <alignment horizontal="center"/>
    </xf>
    <xf numFmtId="165" fontId="0" fillId="0" borderId="15" xfId="42" applyNumberFormat="1" applyFont="1" applyBorder="1" applyAlignment="1">
      <alignment horizontal="center"/>
    </xf>
    <xf numFmtId="165" fontId="0" fillId="0" borderId="0" xfId="42" applyNumberFormat="1" applyFont="1" applyAlignment="1">
      <alignment vertical="center" wrapText="1"/>
    </xf>
    <xf numFmtId="165" fontId="2" fillId="0" borderId="0" xfId="42" applyNumberFormat="1" applyFont="1" applyAlignment="1">
      <alignment/>
    </xf>
    <xf numFmtId="0" fontId="2" fillId="0" borderId="0" xfId="0" applyFont="1" applyAlignment="1">
      <alignment/>
    </xf>
    <xf numFmtId="167" fontId="2" fillId="0" borderId="0" xfId="57" applyNumberFormat="1" applyFont="1" applyAlignment="1">
      <alignment horizontal="center"/>
    </xf>
    <xf numFmtId="165" fontId="0" fillId="0" borderId="0" xfId="42" applyNumberFormat="1" applyFill="1" applyAlignment="1">
      <alignment/>
    </xf>
    <xf numFmtId="165" fontId="1" fillId="0" borderId="0" xfId="42" applyNumberFormat="1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8" sqref="C18"/>
    </sheetView>
  </sheetViews>
  <sheetFormatPr defaultColWidth="9.00390625" defaultRowHeight="19.5" customHeight="1"/>
  <cols>
    <col min="1" max="1" width="42.625" style="3" customWidth="1"/>
    <col min="2" max="2" width="3.625" style="3" customWidth="1"/>
    <col min="3" max="5" width="15.625" style="3" customWidth="1"/>
    <col min="6" max="6" width="8.625" style="3" customWidth="1"/>
    <col min="7" max="7" width="7.625" style="3" customWidth="1"/>
    <col min="8" max="10" width="15.625" style="3" customWidth="1"/>
    <col min="11" max="11" width="8.625" style="8" customWidth="1"/>
    <col min="12" max="12" width="4.625" style="3" customWidth="1"/>
    <col min="13" max="16384" width="9.00390625" style="3" customWidth="1"/>
  </cols>
  <sheetData>
    <row r="1" spans="1:12" s="2" customFormat="1" ht="19.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9.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19.5" customHeight="1">
      <c r="B3"/>
    </row>
    <row r="4" ht="19.5" customHeight="1">
      <c r="B4"/>
    </row>
    <row r="5" spans="1:12" s="4" customFormat="1" ht="19.5" customHeight="1">
      <c r="A5" s="11" t="s">
        <v>13</v>
      </c>
      <c r="B5"/>
      <c r="C5" s="24" t="s">
        <v>8</v>
      </c>
      <c r="D5" s="25"/>
      <c r="E5" s="25"/>
      <c r="F5" s="26"/>
      <c r="H5" s="24" t="s">
        <v>9</v>
      </c>
      <c r="I5" s="25"/>
      <c r="J5" s="25"/>
      <c r="K5" s="26"/>
      <c r="L5"/>
    </row>
    <row r="6" spans="1:11" s="4" customFormat="1" ht="19.5" customHeight="1">
      <c r="A6" s="1" t="s">
        <v>7</v>
      </c>
      <c r="B6"/>
      <c r="C6" s="5" t="s">
        <v>0</v>
      </c>
      <c r="D6" s="5" t="s">
        <v>4</v>
      </c>
      <c r="E6" s="5" t="s">
        <v>2</v>
      </c>
      <c r="F6" s="5" t="s">
        <v>3</v>
      </c>
      <c r="H6" s="5" t="s">
        <v>0</v>
      </c>
      <c r="I6" s="5" t="s">
        <v>1</v>
      </c>
      <c r="J6" s="5" t="s">
        <v>2</v>
      </c>
      <c r="K6" s="9" t="s">
        <v>3</v>
      </c>
    </row>
    <row r="7" spans="1:11" s="4" customFormat="1" ht="19.5" customHeight="1">
      <c r="A7" s="14"/>
      <c r="B7"/>
      <c r="C7" s="17"/>
      <c r="D7" s="17"/>
      <c r="E7" s="17"/>
      <c r="F7" s="15"/>
      <c r="H7" s="17"/>
      <c r="I7" s="17"/>
      <c r="J7" s="17"/>
      <c r="K7" s="16"/>
    </row>
    <row r="8" spans="1:11" ht="19.5" customHeight="1">
      <c r="A8" s="6" t="s">
        <v>14</v>
      </c>
      <c r="B8"/>
      <c r="C8" s="12">
        <v>176357941</v>
      </c>
      <c r="D8" s="12">
        <v>174961589</v>
      </c>
      <c r="E8" s="12">
        <f>+C8-D8</f>
        <v>1396352</v>
      </c>
      <c r="F8" s="13">
        <f>+C8/D8</f>
        <v>1.0079809060261793</v>
      </c>
      <c r="G8" s="12"/>
      <c r="H8" s="12">
        <v>64676290</v>
      </c>
      <c r="I8" s="12">
        <v>52219611</v>
      </c>
      <c r="J8" s="12">
        <f>+H8-I8</f>
        <v>12456679</v>
      </c>
      <c r="K8" s="13">
        <f>+H8/I8</f>
        <v>1.2385440787753093</v>
      </c>
    </row>
    <row r="9" spans="2:11" ht="19.5" customHeight="1">
      <c r="B9"/>
      <c r="C9" s="12"/>
      <c r="D9" s="12"/>
      <c r="E9" s="12"/>
      <c r="F9" s="13"/>
      <c r="H9" s="12"/>
      <c r="I9" s="12"/>
      <c r="J9" s="12"/>
      <c r="K9" s="13"/>
    </row>
    <row r="10" spans="2:12" ht="19.5" customHeight="1">
      <c r="B10"/>
      <c r="L10"/>
    </row>
    <row r="11" spans="1:12" s="19" customFormat="1" ht="19.5" customHeight="1">
      <c r="A11" s="19" t="s">
        <v>5</v>
      </c>
      <c r="B11" s="20"/>
      <c r="C11" s="19">
        <v>4711230654</v>
      </c>
      <c r="D11" s="19">
        <v>4763650102</v>
      </c>
      <c r="E11" s="19">
        <f>+C11-D11</f>
        <v>-52419448</v>
      </c>
      <c r="F11" s="21">
        <f>+C11/D11</f>
        <v>0.9889959491403468</v>
      </c>
      <c r="H11" s="19">
        <v>1678022911</v>
      </c>
      <c r="I11" s="19">
        <v>1354835039</v>
      </c>
      <c r="J11" s="19">
        <f>+H11-I11</f>
        <v>323187872</v>
      </c>
      <c r="K11" s="21">
        <f>+H11/I11</f>
        <v>1.2385440756230692</v>
      </c>
      <c r="L11" s="20"/>
    </row>
    <row r="12" spans="2:12" ht="19.5" customHeight="1">
      <c r="B12"/>
      <c r="L12"/>
    </row>
    <row r="13" spans="2:12" ht="19.5" customHeight="1">
      <c r="B13"/>
      <c r="L13"/>
    </row>
    <row r="14" spans="2:12" ht="19.5" customHeight="1">
      <c r="B14"/>
      <c r="L14"/>
    </row>
    <row r="15" ht="19.5" customHeight="1">
      <c r="B15"/>
    </row>
    <row r="16" ht="19.5" customHeight="1">
      <c r="B16"/>
    </row>
    <row r="17" spans="1:6" ht="19.5" customHeight="1">
      <c r="A17" s="6" t="s">
        <v>12</v>
      </c>
      <c r="C17" s="3">
        <f>+C8</f>
        <v>176357941</v>
      </c>
      <c r="D17" s="3">
        <f>+D8</f>
        <v>174961589</v>
      </c>
      <c r="E17" s="12">
        <f>+C17-D17</f>
        <v>1396352</v>
      </c>
      <c r="F17" s="13">
        <f>+C17/D17</f>
        <v>1.0079809060261793</v>
      </c>
    </row>
    <row r="18" spans="1:5" ht="19.5" customHeight="1">
      <c r="A18" s="6" t="s">
        <v>11</v>
      </c>
      <c r="C18" s="22">
        <v>-55697705</v>
      </c>
      <c r="D18" s="3">
        <v>0</v>
      </c>
      <c r="E18" s="12">
        <f>+C18-D18</f>
        <v>-55697705</v>
      </c>
    </row>
    <row r="19" spans="1:5" ht="19.5" customHeight="1">
      <c r="A19" s="6"/>
      <c r="E19" s="12"/>
    </row>
    <row r="20" spans="1:6" ht="59.25" customHeight="1" thickBot="1">
      <c r="A20" s="18" t="s">
        <v>15</v>
      </c>
      <c r="C20" s="7">
        <f>SUM(C17:C18)</f>
        <v>120660236</v>
      </c>
      <c r="D20" s="7">
        <f>SUM(D17:D18)</f>
        <v>174961589</v>
      </c>
      <c r="E20" s="7">
        <f>SUM(E17:E18)</f>
        <v>-54301353</v>
      </c>
      <c r="F20" s="10">
        <f>+C20/D20</f>
        <v>0.689638432581908</v>
      </c>
    </row>
    <row r="21" ht="19.5" customHeight="1" thickTop="1"/>
  </sheetData>
  <sheetProtection/>
  <mergeCells count="4">
    <mergeCell ref="A1:L1"/>
    <mergeCell ref="A2:L2"/>
    <mergeCell ref="H5:K5"/>
    <mergeCell ref="C5:F5"/>
  </mergeCells>
  <printOptions horizontalCentered="1"/>
  <pageMargins left="0.5" right="0.35" top="0.75" bottom="0.5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McCoy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and Charlene</dc:creator>
  <cp:keywords/>
  <dc:description/>
  <cp:lastModifiedBy>Hugh McCoy</cp:lastModifiedBy>
  <cp:lastPrinted>2014-08-29T18:48:29Z</cp:lastPrinted>
  <dcterms:created xsi:type="dcterms:W3CDTF">2006-04-30T17:28:04Z</dcterms:created>
  <dcterms:modified xsi:type="dcterms:W3CDTF">2014-09-12T15:02:35Z</dcterms:modified>
  <cp:category/>
  <cp:version/>
  <cp:contentType/>
  <cp:contentStatus/>
</cp:coreProperties>
</file>