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11115"/>
  </bookViews>
  <sheets>
    <sheet name="Revenues" sheetId="1" r:id="rId1"/>
  </sheets>
  <externalReferences>
    <externalReference r:id="rId2"/>
  </externalReferences>
  <definedNames>
    <definedName name="End_of_Report" localSheetId="0">'[1]2014_9 GLR2100T'!#REF!</definedName>
    <definedName name="End_of_Report">'[1]2014_9 GLR2100T'!#REF!</definedName>
    <definedName name="NvsASD">"V2014-09-30"</definedName>
    <definedName name="NvsAutoDrillOk">"VN"</definedName>
    <definedName name="NvsElapsedTime">0.00020833333110204</definedName>
    <definedName name="NvsEndTime">41919.6835763889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TransLed">"VN"</definedName>
    <definedName name="NvsTreeASD">"V2014-09-30"</definedName>
    <definedName name="NvsValTbl.ACCOUNT">"GL_ACCOUNT_TBL"</definedName>
    <definedName name="NvsValTbl.CURRENCY_CD">"CURRENCY_CD_TBL"</definedName>
    <definedName name="_xlnm.Print_Titles" localSheetId="0">Revenues!$1:$9</definedName>
    <definedName name="search_directory_name">"R:\fcm90prd\nvision\rpts\Fin_Reports\"</definedName>
  </definedNames>
  <calcPr calcId="145621"/>
</workbook>
</file>

<file path=xl/calcChain.xml><?xml version="1.0" encoding="utf-8"?>
<calcChain xmlns="http://schemas.openxmlformats.org/spreadsheetml/2006/main">
  <c r="Q81" i="1" l="1"/>
  <c r="Q80" i="1"/>
  <c r="AD116" i="1" l="1"/>
  <c r="AC116" i="1"/>
  <c r="AB116" i="1"/>
  <c r="AA116" i="1"/>
  <c r="Z116" i="1"/>
  <c r="Y116" i="1"/>
  <c r="X116" i="1"/>
  <c r="W116" i="1"/>
  <c r="V116" i="1"/>
  <c r="U116" i="1"/>
  <c r="T116" i="1"/>
  <c r="S116" i="1"/>
  <c r="Q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S115" i="1" s="1"/>
  <c r="AE115" i="1"/>
  <c r="P115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S114" i="1" s="1"/>
  <c r="AE114" i="1"/>
  <c r="P114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S113" i="1" s="1"/>
  <c r="AE113" i="1"/>
  <c r="P113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S112" i="1" s="1"/>
  <c r="AE112" i="1"/>
  <c r="P112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S111" i="1" s="1"/>
  <c r="AE111" i="1"/>
  <c r="P111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S110" i="1" s="1"/>
  <c r="AE110" i="1"/>
  <c r="P110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S109" i="1" s="1"/>
  <c r="AE109" i="1"/>
  <c r="P109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S108" i="1" s="1"/>
  <c r="AE108" i="1"/>
  <c r="P108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S107" i="1" s="1"/>
  <c r="AE107" i="1"/>
  <c r="P107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S106" i="1" s="1"/>
  <c r="AE106" i="1"/>
  <c r="P106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S105" i="1" s="1"/>
  <c r="AE105" i="1"/>
  <c r="P105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S104" i="1" s="1"/>
  <c r="AE104" i="1"/>
  <c r="P104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S103" i="1" s="1"/>
  <c r="AE103" i="1"/>
  <c r="P103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S102" i="1" s="1"/>
  <c r="AE102" i="1"/>
  <c r="P102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S101" i="1" s="1"/>
  <c r="AE101" i="1"/>
  <c r="P101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S100" i="1" s="1"/>
  <c r="AE100" i="1"/>
  <c r="P100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S99" i="1" s="1"/>
  <c r="AE99" i="1"/>
  <c r="P99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S98" i="1" s="1"/>
  <c r="AE98" i="1"/>
  <c r="P98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S97" i="1" s="1"/>
  <c r="AE97" i="1"/>
  <c r="P97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S96" i="1" s="1"/>
  <c r="AE96" i="1"/>
  <c r="P96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S95" i="1" s="1"/>
  <c r="AE95" i="1"/>
  <c r="P95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S94" i="1" s="1"/>
  <c r="AE94" i="1"/>
  <c r="P94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S93" i="1" s="1"/>
  <c r="AE93" i="1"/>
  <c r="P93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S92" i="1" s="1"/>
  <c r="AE92" i="1"/>
  <c r="P92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S91" i="1" s="1"/>
  <c r="AE91" i="1"/>
  <c r="P91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S90" i="1" s="1"/>
  <c r="AE90" i="1"/>
  <c r="P90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S89" i="1" s="1"/>
  <c r="AE89" i="1"/>
  <c r="P89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S88" i="1" s="1"/>
  <c r="AE88" i="1"/>
  <c r="P88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S87" i="1" s="1"/>
  <c r="AE87" i="1"/>
  <c r="P87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S86" i="1" s="1"/>
  <c r="AE86" i="1"/>
  <c r="P86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S85" i="1" s="1"/>
  <c r="AE85" i="1"/>
  <c r="P85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S84" i="1" s="1"/>
  <c r="AE84" i="1"/>
  <c r="P84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S83" i="1" s="1"/>
  <c r="AE83" i="1"/>
  <c r="P83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S82" i="1" s="1"/>
  <c r="AE82" i="1"/>
  <c r="P82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S81" i="1" s="1"/>
  <c r="AE81" i="1"/>
  <c r="P81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S80" i="1" s="1"/>
  <c r="AE80" i="1"/>
  <c r="P80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S79" i="1" s="1"/>
  <c r="AE79" i="1"/>
  <c r="P79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S78" i="1" s="1"/>
  <c r="AE78" i="1"/>
  <c r="P78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S77" i="1" s="1"/>
  <c r="AE77" i="1"/>
  <c r="P77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S76" i="1" s="1"/>
  <c r="AE76" i="1"/>
  <c r="P76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S75" i="1" s="1"/>
  <c r="AE75" i="1"/>
  <c r="P75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S74" i="1" s="1"/>
  <c r="AE74" i="1"/>
  <c r="P74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S73" i="1" s="1"/>
  <c r="AE73" i="1"/>
  <c r="P73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S72" i="1" s="1"/>
  <c r="AE72" i="1"/>
  <c r="P72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S71" i="1" s="1"/>
  <c r="AE71" i="1"/>
  <c r="P71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S70" i="1" s="1"/>
  <c r="AE70" i="1"/>
  <c r="P70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S69" i="1" s="1"/>
  <c r="AE69" i="1"/>
  <c r="P69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S68" i="1" s="1"/>
  <c r="AE68" i="1"/>
  <c r="P68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S67" i="1" s="1"/>
  <c r="AE67" i="1"/>
  <c r="P67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S66" i="1" s="1"/>
  <c r="AE66" i="1"/>
  <c r="P66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S65" i="1" s="1"/>
  <c r="AE65" i="1"/>
  <c r="P65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S64" i="1" s="1"/>
  <c r="AE64" i="1"/>
  <c r="P64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S63" i="1" s="1"/>
  <c r="AE63" i="1"/>
  <c r="P63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S62" i="1" s="1"/>
  <c r="AE62" i="1"/>
  <c r="P62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S61" i="1" s="1"/>
  <c r="AE61" i="1"/>
  <c r="P61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S60" i="1" s="1"/>
  <c r="AE60" i="1"/>
  <c r="P60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S59" i="1" s="1"/>
  <c r="AE59" i="1"/>
  <c r="P59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S58" i="1" s="1"/>
  <c r="AE58" i="1"/>
  <c r="P58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S57" i="1" s="1"/>
  <c r="AE57" i="1"/>
  <c r="P57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S56" i="1" s="1"/>
  <c r="AE56" i="1"/>
  <c r="P56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S55" i="1" s="1"/>
  <c r="AE55" i="1"/>
  <c r="P55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S54" i="1" s="1"/>
  <c r="AE54" i="1"/>
  <c r="P54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S53" i="1" s="1"/>
  <c r="AE53" i="1"/>
  <c r="P53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S52" i="1" s="1"/>
  <c r="AE52" i="1"/>
  <c r="P52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S51" i="1" s="1"/>
  <c r="AE51" i="1"/>
  <c r="P51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S50" i="1" s="1"/>
  <c r="AE50" i="1"/>
  <c r="P50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S49" i="1" s="1"/>
  <c r="AE49" i="1"/>
  <c r="P49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S48" i="1" s="1"/>
  <c r="AE48" i="1"/>
  <c r="P48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S47" i="1" s="1"/>
  <c r="AE47" i="1"/>
  <c r="P47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S46" i="1" s="1"/>
  <c r="AE46" i="1"/>
  <c r="P46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S45" i="1" s="1"/>
  <c r="AE45" i="1"/>
  <c r="P45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S44" i="1" s="1"/>
  <c r="AE44" i="1"/>
  <c r="P44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S43" i="1" s="1"/>
  <c r="AE43" i="1"/>
  <c r="P43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S42" i="1" s="1"/>
  <c r="AE42" i="1"/>
  <c r="P42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S41" i="1" s="1"/>
  <c r="AE41" i="1"/>
  <c r="P41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S40" i="1" s="1"/>
  <c r="AE40" i="1"/>
  <c r="P40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S39" i="1" s="1"/>
  <c r="AE39" i="1"/>
  <c r="P39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S38" i="1" s="1"/>
  <c r="AE38" i="1"/>
  <c r="P38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S37" i="1" s="1"/>
  <c r="AE37" i="1"/>
  <c r="P37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S36" i="1" s="1"/>
  <c r="AE36" i="1"/>
  <c r="P36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S35" i="1" s="1"/>
  <c r="AE35" i="1"/>
  <c r="P35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S34" i="1" s="1"/>
  <c r="AE34" i="1"/>
  <c r="P34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S33" i="1" s="1"/>
  <c r="AE33" i="1"/>
  <c r="P33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S32" i="1" s="1"/>
  <c r="AE32" i="1"/>
  <c r="P32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S31" i="1" s="1"/>
  <c r="AE31" i="1"/>
  <c r="P31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S30" i="1" s="1"/>
  <c r="AE30" i="1"/>
  <c r="P30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S29" i="1" s="1"/>
  <c r="AE29" i="1"/>
  <c r="P29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S28" i="1" s="1"/>
  <c r="AE28" i="1"/>
  <c r="P28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S27" i="1" s="1"/>
  <c r="AE27" i="1"/>
  <c r="P27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S26" i="1" s="1"/>
  <c r="AE26" i="1"/>
  <c r="P26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S25" i="1" s="1"/>
  <c r="AE25" i="1"/>
  <c r="P25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S24" i="1" s="1"/>
  <c r="AE24" i="1"/>
  <c r="P24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S23" i="1" s="1"/>
  <c r="AE23" i="1"/>
  <c r="P23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S22" i="1" s="1"/>
  <c r="AE22" i="1"/>
  <c r="P22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S21" i="1" s="1"/>
  <c r="AE21" i="1"/>
  <c r="P21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S20" i="1" s="1"/>
  <c r="AE20" i="1"/>
  <c r="P20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S19" i="1" s="1"/>
  <c r="AE19" i="1"/>
  <c r="P19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S18" i="1" s="1"/>
  <c r="AE18" i="1"/>
  <c r="P18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S17" i="1" s="1"/>
  <c r="AE17" i="1"/>
  <c r="P17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S16" i="1" s="1"/>
  <c r="AE16" i="1"/>
  <c r="P16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S15" i="1" s="1"/>
  <c r="AE15" i="1"/>
  <c r="P15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S14" i="1" s="1"/>
  <c r="AE14" i="1"/>
  <c r="P14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S13" i="1" s="1"/>
  <c r="AE13" i="1"/>
  <c r="P13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S12" i="1" s="1"/>
  <c r="AE12" i="1"/>
  <c r="P12" i="1"/>
  <c r="AR11" i="1"/>
  <c r="AR116" i="1" s="1"/>
  <c r="AQ11" i="1"/>
  <c r="AP11" i="1"/>
  <c r="AP116" i="1" s="1"/>
  <c r="AO11" i="1"/>
  <c r="AN11" i="1"/>
  <c r="AN116" i="1" s="1"/>
  <c r="AM11" i="1"/>
  <c r="AL11" i="1"/>
  <c r="AL116" i="1" s="1"/>
  <c r="AK11" i="1"/>
  <c r="AJ11" i="1"/>
  <c r="AJ116" i="1" s="1"/>
  <c r="AI11" i="1"/>
  <c r="AH11" i="1"/>
  <c r="AH116" i="1" s="1"/>
  <c r="AG11" i="1"/>
  <c r="AS11" i="1" s="1"/>
  <c r="AE11" i="1"/>
  <c r="AE116" i="1" s="1"/>
  <c r="P11" i="1"/>
  <c r="AR10" i="1"/>
  <c r="AQ10" i="1"/>
  <c r="AQ116" i="1" s="1"/>
  <c r="AP10" i="1"/>
  <c r="AO10" i="1"/>
  <c r="AO116" i="1" s="1"/>
  <c r="AN10" i="1"/>
  <c r="AM10" i="1"/>
  <c r="AM116" i="1" s="1"/>
  <c r="AL10" i="1"/>
  <c r="AK10" i="1"/>
  <c r="AK116" i="1" s="1"/>
  <c r="AJ10" i="1"/>
  <c r="AI10" i="1"/>
  <c r="AI116" i="1" s="1"/>
  <c r="AH10" i="1"/>
  <c r="AG10" i="1"/>
  <c r="AG116" i="1" s="1"/>
  <c r="AE10" i="1"/>
  <c r="P10" i="1"/>
  <c r="P116" i="1" s="1"/>
  <c r="AG2" i="1"/>
  <c r="S2" i="1"/>
  <c r="AS10" i="1" l="1"/>
  <c r="AS116" i="1" s="1"/>
</calcChain>
</file>

<file path=xl/sharedStrings.xml><?xml version="1.0" encoding="utf-8"?>
<sst xmlns="http://schemas.openxmlformats.org/spreadsheetml/2006/main" count="328" uniqueCount="251">
  <si>
    <t>Kentucky Power Company</t>
  </si>
  <si>
    <t>Comparison of Total Company Test Year Account Balances with Those of the Preceding Year</t>
  </si>
  <si>
    <t>Test Year</t>
  </si>
  <si>
    <t>Prior Year</t>
  </si>
  <si>
    <t xml:space="preserve">   Increase/(Decrease)</t>
  </si>
  <si>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</si>
  <si>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</si>
  <si>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</si>
  <si>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</si>
  <si>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</si>
  <si>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</si>
  <si>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</si>
  <si>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</si>
  <si>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</si>
  <si>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</si>
  <si>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</si>
  <si>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</si>
  <si>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</si>
  <si>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</si>
  <si>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</si>
  <si>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</si>
  <si>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</si>
  <si>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</si>
  <si>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</si>
  <si>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</si>
  <si>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</si>
  <si>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</si>
  <si>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</si>
  <si>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</si>
  <si>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</t>
  </si>
  <si>
    <t>Kentucky</t>
  </si>
  <si>
    <t>Account Number and Account Title</t>
  </si>
  <si>
    <t>2013</t>
  </si>
  <si>
    <t>2014</t>
  </si>
  <si>
    <t>(Sum Across)</t>
  </si>
  <si>
    <t>Jurisdictional</t>
  </si>
  <si>
    <t>2012</t>
  </si>
  <si>
    <t>4400001</t>
  </si>
  <si>
    <t>Residential Sales-W/Space Htg</t>
  </si>
  <si>
    <t>4400002</t>
  </si>
  <si>
    <t>Residential Sales-W/O Space Ht</t>
  </si>
  <si>
    <t>4400005</t>
  </si>
  <si>
    <t>Residential Fuel Rev</t>
  </si>
  <si>
    <t>4420001</t>
  </si>
  <si>
    <t>Commercial Sales</t>
  </si>
  <si>
    <t>4420002</t>
  </si>
  <si>
    <t>Industrial Sales (Excl Mines)</t>
  </si>
  <si>
    <t>4420004</t>
  </si>
  <si>
    <t>Ind Sales-NonAffil(Incl Mines)</t>
  </si>
  <si>
    <t>4420006</t>
  </si>
  <si>
    <t>Sales to Pub Auth - Schools</t>
  </si>
  <si>
    <t>4420007</t>
  </si>
  <si>
    <t>Sales to Pub Auth - Ex Schools</t>
  </si>
  <si>
    <t>4420013</t>
  </si>
  <si>
    <t>Commercial Fuel Rev</t>
  </si>
  <si>
    <t>4420016</t>
  </si>
  <si>
    <t>Industrial Fuel Rev</t>
  </si>
  <si>
    <t>4440000</t>
  </si>
  <si>
    <t>Public Street/Highway Lighting</t>
  </si>
  <si>
    <t>4440002</t>
  </si>
  <si>
    <t>Public St &amp; Hwy Light Fuel Rev</t>
  </si>
  <si>
    <t>4470001</t>
  </si>
  <si>
    <t>Sales for Resale - Assoc Cos</t>
  </si>
  <si>
    <t>4470002</t>
  </si>
  <si>
    <t>Sales for Resale - NonAssoc</t>
  </si>
  <si>
    <t>4470006</t>
  </si>
  <si>
    <t>Sales for Resale-Bookout Sales</t>
  </si>
  <si>
    <t>4470007</t>
  </si>
  <si>
    <t>Sales for Resale-Option Sales</t>
  </si>
  <si>
    <t>4470010</t>
  </si>
  <si>
    <t>Sales for Resale-Bookout Purch</t>
  </si>
  <si>
    <t>4470011</t>
  </si>
  <si>
    <t>Sales for Resale-Option Purch</t>
  </si>
  <si>
    <t>4470027</t>
  </si>
  <si>
    <t>Whsal/Muni/Pb Ath Fuel Rev</t>
  </si>
  <si>
    <t>4470028</t>
  </si>
  <si>
    <t>Sale/Resale - NA - Fuel Rev</t>
  </si>
  <si>
    <t>4470033</t>
  </si>
  <si>
    <t>Whsal/Muni/Pub Auth Base Rev</t>
  </si>
  <si>
    <t>4470035</t>
  </si>
  <si>
    <t>Sls for Rsl - Fuel Rev - Assoc</t>
  </si>
  <si>
    <t>4470066</t>
  </si>
  <si>
    <t>PWR Trding Trans Exp-NonAssoc</t>
  </si>
  <si>
    <t>4470074</t>
  </si>
  <si>
    <t>Sale for Resale-Aff-Trnf Price</t>
  </si>
  <si>
    <t>4470081</t>
  </si>
  <si>
    <t>Financial Spark Gas - Realized</t>
  </si>
  <si>
    <t>4470082</t>
  </si>
  <si>
    <t>Financial Electric Realized</t>
  </si>
  <si>
    <t>4470089</t>
  </si>
  <si>
    <t>PJM Energy Sales Margin</t>
  </si>
  <si>
    <t>4470093</t>
  </si>
  <si>
    <t>PJM Implicit Congestion-LSE</t>
  </si>
  <si>
    <t>4470098</t>
  </si>
  <si>
    <t>PJM Oper.Reserve Rev-OSS</t>
  </si>
  <si>
    <t>4470099</t>
  </si>
  <si>
    <t>Capacity Cr. Net Sales</t>
  </si>
  <si>
    <t>4470100</t>
  </si>
  <si>
    <t>PJM FTR Revenue-OSS</t>
  </si>
  <si>
    <t>4470101</t>
  </si>
  <si>
    <t>PJM FTR Revenue-LSE</t>
  </si>
  <si>
    <t>4470103</t>
  </si>
  <si>
    <t>PJM Energy Sales Cost</t>
  </si>
  <si>
    <t>4470106</t>
  </si>
  <si>
    <t>PJM Pt2Pt Trans.Purch-NonAff.</t>
  </si>
  <si>
    <t>4470107</t>
  </si>
  <si>
    <t>PJM NITS Purch-NonAff.</t>
  </si>
  <si>
    <t>4470109</t>
  </si>
  <si>
    <t>PJM FTR Revenue-Spec</t>
  </si>
  <si>
    <t>4470110</t>
  </si>
  <si>
    <t>PJM TO Admin. Exp.-NonAff.</t>
  </si>
  <si>
    <t>4470112</t>
  </si>
  <si>
    <t>Non-Trading Bookout Sales-OSS</t>
  </si>
  <si>
    <t>4470115</t>
  </si>
  <si>
    <t>PJM Meter Corrections-OSS</t>
  </si>
  <si>
    <t>4470116</t>
  </si>
  <si>
    <t>PJM Meter Corrections-LSE</t>
  </si>
  <si>
    <t>4470124</t>
  </si>
  <si>
    <t>PJM Incremental Spot-OSS</t>
  </si>
  <si>
    <t>4470126</t>
  </si>
  <si>
    <t>PJM Incremental Imp Cong-OSS</t>
  </si>
  <si>
    <t>4470127</t>
  </si>
  <si>
    <t>Sales for Res-Affil Pool Cap.</t>
  </si>
  <si>
    <t>4470128</t>
  </si>
  <si>
    <t>Sales for Res-Aff. Pool Energy</t>
  </si>
  <si>
    <t>4470131</t>
  </si>
  <si>
    <t>Non-Trading Bookout Purch-OSS</t>
  </si>
  <si>
    <t>4470141</t>
  </si>
  <si>
    <t>PJM Contract Net Charge Credit</t>
  </si>
  <si>
    <t>4470143</t>
  </si>
  <si>
    <t>Financial Hedge Realized</t>
  </si>
  <si>
    <t>4470144</t>
  </si>
  <si>
    <t>Realiz.Sharing - 06 SIA</t>
  </si>
  <si>
    <t>4470150</t>
  </si>
  <si>
    <t>Transm. Rev.-Dedic. Whlsl/Muni</t>
  </si>
  <si>
    <t>4470155</t>
  </si>
  <si>
    <t>OSS Physical Margin Reclass</t>
  </si>
  <si>
    <t>4470156</t>
  </si>
  <si>
    <t>OSS Optim. Margin Reclass</t>
  </si>
  <si>
    <t>4470168</t>
  </si>
  <si>
    <t>Interest Rate Swaps-Power</t>
  </si>
  <si>
    <t>4470170</t>
  </si>
  <si>
    <t>Non-ECR Auction Sales-OSS</t>
  </si>
  <si>
    <t>4470174</t>
  </si>
  <si>
    <t>PJM Whlse FTR Rev - OSS</t>
  </si>
  <si>
    <t>4470175</t>
  </si>
  <si>
    <t>OSS Sharing Reclass - Retail</t>
  </si>
  <si>
    <t>4470176</t>
  </si>
  <si>
    <t>OSS Sharing Reclass-Reduction</t>
  </si>
  <si>
    <t>4470180</t>
  </si>
  <si>
    <t>Trading intra-book Reclass</t>
  </si>
  <si>
    <t>4470181</t>
  </si>
  <si>
    <t>Auction intra-book Reclass</t>
  </si>
  <si>
    <t>4470202</t>
  </si>
  <si>
    <t>PJM OpRes-LSE-Credit</t>
  </si>
  <si>
    <t>4470203</t>
  </si>
  <si>
    <t>PJM OpRes-LSE-Charge</t>
  </si>
  <si>
    <t>4470204</t>
  </si>
  <si>
    <t>PJM Spinning-Credit</t>
  </si>
  <si>
    <t>4470206</t>
  </si>
  <si>
    <t>PJM Trans loss credits-OSS</t>
  </si>
  <si>
    <t>4470207</t>
  </si>
  <si>
    <t>PJM transm loss charges - LSE</t>
  </si>
  <si>
    <t>4470208</t>
  </si>
  <si>
    <t>PJM Transm loss credits-LSE</t>
  </si>
  <si>
    <t>4470209</t>
  </si>
  <si>
    <t>PJM transm loss charges-OSS</t>
  </si>
  <si>
    <t>4470214</t>
  </si>
  <si>
    <t>PJM 30m Suppl Reserve CR OSS</t>
  </si>
  <si>
    <t>4470220</t>
  </si>
  <si>
    <t>PJM Regulation - OSS</t>
  </si>
  <si>
    <t>4470221</t>
  </si>
  <si>
    <t>PJM Spinning Reserve - OSS</t>
  </si>
  <si>
    <t>4470222</t>
  </si>
  <si>
    <t>PJM Reasctive - OSS</t>
  </si>
  <si>
    <t>4491003</t>
  </si>
  <si>
    <t>Prov Rate Refund - Retail</t>
  </si>
  <si>
    <t>4500000</t>
  </si>
  <si>
    <t>Forfeited Discounts</t>
  </si>
  <si>
    <t>4510001</t>
  </si>
  <si>
    <t>Misc Service Rev - Nonaffil</t>
  </si>
  <si>
    <t>4540001</t>
  </si>
  <si>
    <t>Rent From Elect Property - Af</t>
  </si>
  <si>
    <t>4540002</t>
  </si>
  <si>
    <t>Rent From Elect Property-NAC</t>
  </si>
  <si>
    <t>4540004</t>
  </si>
  <si>
    <t>Rent From Elect Prop-ABD-Nonaf</t>
  </si>
  <si>
    <t>4540005</t>
  </si>
  <si>
    <t>Rent from Elec Prop-Pole Attch</t>
  </si>
  <si>
    <t>4560001</t>
  </si>
  <si>
    <t>Oth Elect Rev - Affiliated</t>
  </si>
  <si>
    <t>4560007</t>
  </si>
  <si>
    <t>Oth Elect Rev - DSM Program</t>
  </si>
  <si>
    <t>4560015</t>
  </si>
  <si>
    <t>Other Electric Revenues - ABD</t>
  </si>
  <si>
    <t>4560016</t>
  </si>
  <si>
    <t>Financial Trading Rev-Unreal</t>
  </si>
  <si>
    <t>4560043</t>
  </si>
  <si>
    <t>Oth Elec Rv-Trn-Aff-Trnf Price</t>
  </si>
  <si>
    <t>4560049</t>
  </si>
  <si>
    <t>Merch Generation Finan -Realzd</t>
  </si>
  <si>
    <t>4560050</t>
  </si>
  <si>
    <t>Oth Elec Rev-Coal Trd Rlzd G-L</t>
  </si>
  <si>
    <t>4560109</t>
  </si>
  <si>
    <t>Interest Rate Swaps-Coal</t>
  </si>
  <si>
    <t>4561002</t>
  </si>
  <si>
    <t>RTO Formation Cost Recovery</t>
  </si>
  <si>
    <t>4561003</t>
  </si>
  <si>
    <t>PJM Expansion Cost Recov</t>
  </si>
  <si>
    <t>4561004</t>
  </si>
  <si>
    <t>SECA Transmission Rev</t>
  </si>
  <si>
    <t>4561005</t>
  </si>
  <si>
    <t>PJM Point to Point Trans Svc</t>
  </si>
  <si>
    <t>4561006</t>
  </si>
  <si>
    <t>PJM Trans Owner Admin Rev</t>
  </si>
  <si>
    <t>4561007</t>
  </si>
  <si>
    <t>PJM Network Integ Trans Svc</t>
  </si>
  <si>
    <t>4561019</t>
  </si>
  <si>
    <t>Oth Elec Rev Trans Non Affil</t>
  </si>
  <si>
    <t>4561028</t>
  </si>
  <si>
    <t>PJM Pow Fac Cre Rev Whsl Cu-NA</t>
  </si>
  <si>
    <t>4561029</t>
  </si>
  <si>
    <t>PJM NITS Revenue Whsl Cus-NAff</t>
  </si>
  <si>
    <t>4561030</t>
  </si>
  <si>
    <t>PJM TO Serv Rev Whls Cus-NAff</t>
  </si>
  <si>
    <t>4561033</t>
  </si>
  <si>
    <t>PJM NITS Revenue - Affiliated</t>
  </si>
  <si>
    <t>4561034</t>
  </si>
  <si>
    <t>PJM TO Adm. Serv Rev - Aff</t>
  </si>
  <si>
    <t>4561035</t>
  </si>
  <si>
    <t>PJM Affiliated Trans NITS Cost</t>
  </si>
  <si>
    <t>4561036</t>
  </si>
  <si>
    <t>PJM Affiliated Trans TO Cost</t>
  </si>
  <si>
    <t>4561058</t>
  </si>
  <si>
    <t>NonAffil PJM Trans Enhncmt Rev</t>
  </si>
  <si>
    <t>4561059</t>
  </si>
  <si>
    <t>Affil PJM Trans Enhancmnt Rev</t>
  </si>
  <si>
    <t>4561060</t>
  </si>
  <si>
    <t>Affil PJM Trans Enhancmnt Cost</t>
  </si>
  <si>
    <t>4561061</t>
  </si>
  <si>
    <t>NAff PJM RTEP Rev for Whsl-FR</t>
  </si>
  <si>
    <t>4561062</t>
  </si>
  <si>
    <t>PROVISION PJM NITS Affil- Cost</t>
  </si>
  <si>
    <t>4561063</t>
  </si>
  <si>
    <t>PROVISION PJM NITS Affiliated</t>
  </si>
  <si>
    <t>4561064</t>
  </si>
  <si>
    <t>PROVISION PJM NITS WhslCus-NAf</t>
  </si>
  <si>
    <t>4561065</t>
  </si>
  <si>
    <t>PROVISION PJM NITS</t>
  </si>
  <si>
    <t>Total Operating Revenues</t>
  </si>
  <si>
    <t>Case No. 2014-00396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</si>
</sst>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10"/>
      <name val="MS Sans Serif"/>
    </font>
    <font>
      <b/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3">
      <alignment horizontal="center"/>
    </xf>
    <xf numFmtId="3" fontId="8" fillId="0" borderId="0" applyFont="0" applyFill="0" applyBorder="0" applyAlignment="0" applyProtection="0"/>
    <xf numFmtId="0" fontId="8" fillId="3" borderId="0" applyNumberFormat="0" applyFont="0" applyBorder="0" applyAlignment="0" applyProtection="0"/>
  </cellStyleXfs>
  <cellXfs count="29">
    <xf numFmtId="0" fontId="0" fillId="0" borderId="0" xfId="0"/>
    <xf numFmtId="164" fontId="2" fillId="0" borderId="0" xfId="1" applyNumberFormat="1" applyFont="1" applyFill="1" applyAlignment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/>
    <xf numFmtId="164" fontId="4" fillId="0" borderId="0" xfId="1" applyNumberFormat="1" applyFont="1" applyFill="1" applyBorder="1" applyAlignment="1"/>
    <xf numFmtId="164" fontId="5" fillId="0" borderId="0" xfId="1" applyNumberFormat="1" applyFont="1" applyFill="1" applyAlignment="1"/>
    <xf numFmtId="164" fontId="4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/>
    <xf numFmtId="164" fontId="6" fillId="0" borderId="0" xfId="1" applyNumberFormat="1" applyFont="1" applyFill="1" applyBorder="1" applyAlignment="1"/>
    <xf numFmtId="164" fontId="6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/>
    <xf numFmtId="164" fontId="5" fillId="0" borderId="0" xfId="1" quotePrefix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1" xfId="1" quotePrefix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/>
    <xf numFmtId="164" fontId="3" fillId="0" borderId="0" xfId="1" applyNumberFormat="1" applyFont="1" applyFill="1"/>
    <xf numFmtId="164" fontId="7" fillId="0" borderId="0" xfId="1" applyNumberFormat="1" applyFont="1" applyFill="1" applyAlignment="1">
      <alignment horizontal="left" indent="10"/>
    </xf>
    <xf numFmtId="164" fontId="2" fillId="2" borderId="0" xfId="1" applyNumberFormat="1" applyFont="1" applyFill="1"/>
    <xf numFmtId="164" fontId="5" fillId="0" borderId="0" xfId="1" applyNumberFormat="1" applyFont="1" applyFill="1" applyAlignment="1">
      <alignment horizontal="right"/>
    </xf>
    <xf numFmtId="164" fontId="2" fillId="0" borderId="2" xfId="1" applyNumberFormat="1" applyFont="1" applyFill="1" applyBorder="1"/>
    <xf numFmtId="164" fontId="2" fillId="0" borderId="0" xfId="1" applyNumberFormat="1" applyFont="1" applyFill="1" applyAlignment="1">
      <alignment horizontal="center"/>
    </xf>
    <xf numFmtId="164" fontId="5" fillId="0" borderId="1" xfId="1" quotePrefix="1" applyNumberFormat="1" applyFont="1" applyFill="1" applyBorder="1" applyAlignment="1">
      <alignment horizontal="center"/>
    </xf>
  </cellXfs>
  <cellStyles count="8">
    <cellStyle name="Comma" xfId="1" builtinId="3"/>
    <cellStyle name="Normal" xfId="0" builtinId="0"/>
    <cellStyle name="PSChar" xfId="2"/>
    <cellStyle name="PSDate" xfId="3"/>
    <cellStyle name="PSDec" xfId="4"/>
    <cellStyle name="PSHeading" xfId="5"/>
    <cellStyle name="PSInt" xfId="6"/>
    <cellStyle name="PSSpac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36477\AppData\Local\Microsoft\Windows\Temporary%20Internet%20Files\Content.Outlook\V24RCPKW\Pre%20Staff%201-%2021-%20wrk%202013_12%20%20GLR2100T%20do%20not%20used-old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Revenues only-full $"/>
      <sheetName val="2014_9 GLR2100T (wrk)"/>
      <sheetName val="2014_9 GLR2100T"/>
      <sheetName val="GLR2100T do not use"/>
      <sheetName val="Modification History"/>
      <sheetName val="Revenues (rounded)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U116"/>
  <sheetViews>
    <sheetView tabSelected="1" topLeftCell="C1" zoomScaleNormal="100" zoomScaleSheetLayoutView="90" workbookViewId="0">
      <selection activeCell="Q2" sqref="Q2"/>
    </sheetView>
  </sheetViews>
  <sheetFormatPr defaultColWidth="9.140625" defaultRowHeight="12.75" x14ac:dyDescent="0.2"/>
  <cols>
    <col min="1" max="1" width="9.28515625" style="3" bestFit="1" customWidth="1"/>
    <col min="2" max="2" width="33.140625" style="3" bestFit="1" customWidth="1"/>
    <col min="3" max="3" width="1.140625" style="24" customWidth="1"/>
    <col min="4" max="4" width="12.28515625" style="3" bestFit="1" customWidth="1"/>
    <col min="5" max="6" width="12.140625" style="3" bestFit="1" customWidth="1"/>
    <col min="7" max="7" width="12.85546875" style="3" bestFit="1" customWidth="1"/>
    <col min="8" max="14" width="12.140625" style="3" bestFit="1" customWidth="1"/>
    <col min="15" max="15" width="12.42578125" style="3" bestFit="1" customWidth="1"/>
    <col min="16" max="16" width="13.28515625" style="3" bestFit="1" customWidth="1"/>
    <col min="17" max="17" width="14.7109375" style="3" bestFit="1" customWidth="1"/>
    <col min="18" max="18" width="1.140625" style="24" customWidth="1"/>
    <col min="19" max="30" width="14.42578125" style="3" customWidth="1"/>
    <col min="31" max="31" width="15.140625" style="3" bestFit="1" customWidth="1"/>
    <col min="32" max="32" width="1.140625" style="24" customWidth="1"/>
    <col min="33" max="38" width="14.42578125" style="3" customWidth="1"/>
    <col min="39" max="39" width="14.140625" style="3" bestFit="1" customWidth="1"/>
    <col min="40" max="40" width="14.42578125" style="3" customWidth="1"/>
    <col min="41" max="41" width="14.140625" style="3" bestFit="1" customWidth="1"/>
    <col min="42" max="44" width="14.42578125" style="3" customWidth="1"/>
    <col min="45" max="45" width="15.140625" style="3" bestFit="1" customWidth="1"/>
    <col min="46" max="16384" width="9.140625" style="3"/>
  </cols>
  <sheetData>
    <row r="1" spans="1:47" x14ac:dyDescent="0.2">
      <c r="A1" s="1"/>
      <c r="B1" s="1"/>
      <c r="C1" s="1"/>
      <c r="D1" s="27" t="s">
        <v>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1"/>
      <c r="P1" s="1"/>
      <c r="Q1" s="2"/>
      <c r="R1" s="1"/>
      <c r="S1" s="27" t="s">
        <v>0</v>
      </c>
      <c r="T1" s="27"/>
      <c r="U1" s="27"/>
      <c r="V1" s="27"/>
      <c r="W1" s="27"/>
      <c r="X1" s="27"/>
      <c r="Y1" s="27"/>
      <c r="Z1" s="27"/>
      <c r="AA1" s="27"/>
      <c r="AB1" s="27"/>
      <c r="AC1" s="1"/>
      <c r="AD1" s="1"/>
      <c r="AE1" s="2"/>
      <c r="AF1" s="1"/>
      <c r="AG1" s="27" t="s">
        <v>0</v>
      </c>
      <c r="AH1" s="27"/>
      <c r="AI1" s="27"/>
      <c r="AJ1" s="27"/>
      <c r="AK1" s="27"/>
      <c r="AL1" s="27"/>
      <c r="AM1" s="27"/>
      <c r="AN1" s="27"/>
      <c r="AO1" s="27"/>
      <c r="AP1" s="27"/>
      <c r="AQ1" s="1"/>
      <c r="AR1" s="1"/>
      <c r="AS1" s="1"/>
      <c r="AT1" s="1"/>
      <c r="AU1" s="1"/>
    </row>
    <row r="2" spans="1:47" x14ac:dyDescent="0.2">
      <c r="A2" s="1"/>
      <c r="B2" s="1"/>
      <c r="C2" s="1"/>
      <c r="D2" s="27" t="s">
        <v>250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1"/>
      <c r="P2" s="1"/>
      <c r="Q2" s="2"/>
      <c r="R2" s="1"/>
      <c r="S2" s="27" t="str">
        <f>+D2</f>
        <v>Case No. 2014-00396</v>
      </c>
      <c r="T2" s="27"/>
      <c r="U2" s="27"/>
      <c r="V2" s="27"/>
      <c r="W2" s="27"/>
      <c r="X2" s="27"/>
      <c r="Y2" s="27"/>
      <c r="Z2" s="27"/>
      <c r="AA2" s="27"/>
      <c r="AB2" s="27"/>
      <c r="AC2" s="1"/>
      <c r="AD2" s="1"/>
      <c r="AE2" s="2"/>
      <c r="AF2" s="1"/>
      <c r="AG2" s="27" t="str">
        <f>+D2</f>
        <v>Case No. 2014-00396</v>
      </c>
      <c r="AH2" s="27"/>
      <c r="AI2" s="27"/>
      <c r="AJ2" s="27"/>
      <c r="AK2" s="27"/>
      <c r="AL2" s="27"/>
      <c r="AM2" s="27"/>
      <c r="AN2" s="27"/>
      <c r="AO2" s="27"/>
      <c r="AP2" s="27"/>
      <c r="AQ2" s="1"/>
      <c r="AR2" s="1"/>
      <c r="AS2" s="1"/>
      <c r="AT2" s="1"/>
      <c r="AU2" s="1"/>
    </row>
    <row r="3" spans="1:47" x14ac:dyDescent="0.2">
      <c r="A3" s="1"/>
      <c r="B3" s="1"/>
      <c r="C3" s="1"/>
      <c r="D3" s="27" t="s">
        <v>1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1"/>
      <c r="P3" s="1"/>
      <c r="Q3" s="2"/>
      <c r="R3" s="1"/>
      <c r="S3" s="27" t="s">
        <v>1</v>
      </c>
      <c r="T3" s="27"/>
      <c r="U3" s="27"/>
      <c r="V3" s="27"/>
      <c r="W3" s="27"/>
      <c r="X3" s="27"/>
      <c r="Y3" s="27"/>
      <c r="Z3" s="27"/>
      <c r="AA3" s="27"/>
      <c r="AB3" s="27"/>
      <c r="AC3" s="1"/>
      <c r="AD3" s="1"/>
      <c r="AE3" s="2"/>
      <c r="AF3" s="1"/>
      <c r="AG3" s="27" t="s">
        <v>1</v>
      </c>
      <c r="AH3" s="27"/>
      <c r="AI3" s="27"/>
      <c r="AJ3" s="27"/>
      <c r="AK3" s="27"/>
      <c r="AL3" s="27"/>
      <c r="AM3" s="27"/>
      <c r="AN3" s="27"/>
      <c r="AO3" s="27"/>
      <c r="AP3" s="27"/>
      <c r="AQ3" s="1"/>
      <c r="AR3" s="1"/>
      <c r="AS3" s="1"/>
      <c r="AT3" s="1"/>
      <c r="AU3" s="1"/>
    </row>
    <row r="4" spans="1:47" s="6" customFormat="1" ht="8.25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s="12" customFormat="1" ht="15" x14ac:dyDescent="0.25">
      <c r="A5" s="7"/>
      <c r="B5" s="7"/>
      <c r="C5" s="8"/>
      <c r="D5" s="9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0"/>
      <c r="R5" s="8"/>
      <c r="S5" s="9" t="s">
        <v>3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10"/>
      <c r="AF5" s="8"/>
      <c r="AG5" s="9" t="s">
        <v>4</v>
      </c>
      <c r="AH5" s="11"/>
      <c r="AI5" s="8"/>
      <c r="AJ5" s="8"/>
      <c r="AK5" s="8"/>
      <c r="AL5" s="8"/>
      <c r="AM5" s="8"/>
      <c r="AN5" s="8"/>
      <c r="AO5" s="8"/>
      <c r="AP5" s="8"/>
      <c r="AQ5" s="8"/>
      <c r="AR5" s="8"/>
      <c r="AS5" s="1"/>
      <c r="AT5" s="8"/>
      <c r="AU5" s="8"/>
    </row>
    <row r="6" spans="1:47" s="15" customFormat="1" ht="16.899999999999999" customHeight="1" x14ac:dyDescent="0.2">
      <c r="A6" s="13"/>
      <c r="B6" s="13"/>
      <c r="C6" s="14"/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4" t="s">
        <v>16</v>
      </c>
      <c r="R6" s="14"/>
      <c r="S6" s="14" t="s">
        <v>5</v>
      </c>
      <c r="T6" s="14" t="s">
        <v>6</v>
      </c>
      <c r="U6" s="14" t="s">
        <v>7</v>
      </c>
      <c r="V6" s="14" t="s">
        <v>8</v>
      </c>
      <c r="W6" s="14" t="s">
        <v>9</v>
      </c>
      <c r="X6" s="14" t="s">
        <v>10</v>
      </c>
      <c r="Y6" s="14" t="s">
        <v>11</v>
      </c>
      <c r="Z6" s="14" t="s">
        <v>12</v>
      </c>
      <c r="AA6" s="14" t="s">
        <v>13</v>
      </c>
      <c r="AB6" s="14" t="s">
        <v>14</v>
      </c>
      <c r="AC6" s="14" t="s">
        <v>15</v>
      </c>
      <c r="AD6" s="14" t="s">
        <v>16</v>
      </c>
      <c r="AF6" s="14"/>
      <c r="AG6" s="14" t="s">
        <v>5</v>
      </c>
      <c r="AH6" s="14" t="s">
        <v>6</v>
      </c>
      <c r="AI6" s="14" t="s">
        <v>7</v>
      </c>
      <c r="AJ6" s="14" t="s">
        <v>8</v>
      </c>
      <c r="AK6" s="14" t="s">
        <v>9</v>
      </c>
      <c r="AL6" s="14" t="s">
        <v>10</v>
      </c>
      <c r="AM6" s="14" t="s">
        <v>11</v>
      </c>
      <c r="AN6" s="14" t="s">
        <v>12</v>
      </c>
      <c r="AO6" s="14" t="s">
        <v>13</v>
      </c>
      <c r="AP6" s="14" t="s">
        <v>14</v>
      </c>
      <c r="AQ6" s="14" t="s">
        <v>15</v>
      </c>
      <c r="AR6" s="14" t="s">
        <v>16</v>
      </c>
    </row>
    <row r="7" spans="1:47" s="15" customFormat="1" ht="13.9" customHeight="1" x14ac:dyDescent="0.25">
      <c r="A7" s="3"/>
      <c r="B7" s="11"/>
      <c r="C7" s="16"/>
      <c r="D7" s="16" t="s">
        <v>17</v>
      </c>
      <c r="E7" s="16" t="s">
        <v>18</v>
      </c>
      <c r="F7" s="16" t="s">
        <v>19</v>
      </c>
      <c r="G7" s="16" t="s">
        <v>20</v>
      </c>
      <c r="H7" s="16" t="s">
        <v>21</v>
      </c>
      <c r="I7" s="16" t="s">
        <v>22</v>
      </c>
      <c r="J7" s="16" t="s">
        <v>23</v>
      </c>
      <c r="K7" s="16" t="s">
        <v>24</v>
      </c>
      <c r="L7" s="16" t="s">
        <v>25</v>
      </c>
      <c r="M7" s="16" t="s">
        <v>26</v>
      </c>
      <c r="N7" s="16" t="s">
        <v>27</v>
      </c>
      <c r="O7" s="16" t="s">
        <v>28</v>
      </c>
      <c r="P7" s="10" t="s">
        <v>29</v>
      </c>
      <c r="Q7" s="17" t="s">
        <v>30</v>
      </c>
      <c r="R7" s="16"/>
      <c r="S7" s="16" t="s">
        <v>17</v>
      </c>
      <c r="T7" s="16" t="s">
        <v>18</v>
      </c>
      <c r="U7" s="16" t="s">
        <v>19</v>
      </c>
      <c r="V7" s="16" t="s">
        <v>20</v>
      </c>
      <c r="W7" s="16" t="s">
        <v>21</v>
      </c>
      <c r="X7" s="16" t="s">
        <v>22</v>
      </c>
      <c r="Y7" s="16" t="s">
        <v>23</v>
      </c>
      <c r="Z7" s="16" t="s">
        <v>24</v>
      </c>
      <c r="AA7" s="16" t="s">
        <v>25</v>
      </c>
      <c r="AB7" s="16" t="s">
        <v>26</v>
      </c>
      <c r="AC7" s="16" t="s">
        <v>27</v>
      </c>
      <c r="AD7" s="16" t="s">
        <v>28</v>
      </c>
      <c r="AE7" s="10" t="s">
        <v>29</v>
      </c>
      <c r="AF7" s="16"/>
      <c r="AG7" s="16" t="s">
        <v>17</v>
      </c>
      <c r="AH7" s="16" t="s">
        <v>18</v>
      </c>
      <c r="AI7" s="16" t="s">
        <v>19</v>
      </c>
      <c r="AJ7" s="16" t="s">
        <v>20</v>
      </c>
      <c r="AK7" s="16" t="s">
        <v>21</v>
      </c>
      <c r="AL7" s="16" t="s">
        <v>22</v>
      </c>
      <c r="AM7" s="16" t="s">
        <v>23</v>
      </c>
      <c r="AN7" s="16" t="s">
        <v>24</v>
      </c>
      <c r="AO7" s="16" t="s">
        <v>25</v>
      </c>
      <c r="AP7" s="16" t="s">
        <v>26</v>
      </c>
      <c r="AQ7" s="16" t="s">
        <v>27</v>
      </c>
      <c r="AR7" s="16" t="s">
        <v>28</v>
      </c>
      <c r="AS7" s="10" t="s">
        <v>29</v>
      </c>
    </row>
    <row r="8" spans="1:47" s="21" customFormat="1" ht="16.899999999999999" customHeight="1" thickBot="1" x14ac:dyDescent="0.25">
      <c r="A8" s="28" t="s">
        <v>31</v>
      </c>
      <c r="B8" s="28"/>
      <c r="C8" s="18"/>
      <c r="D8" s="18" t="s">
        <v>32</v>
      </c>
      <c r="E8" s="18" t="s">
        <v>32</v>
      </c>
      <c r="F8" s="18" t="s">
        <v>32</v>
      </c>
      <c r="G8" s="18" t="s">
        <v>33</v>
      </c>
      <c r="H8" s="18" t="s">
        <v>33</v>
      </c>
      <c r="I8" s="18" t="s">
        <v>33</v>
      </c>
      <c r="J8" s="18" t="s">
        <v>33</v>
      </c>
      <c r="K8" s="18" t="s">
        <v>33</v>
      </c>
      <c r="L8" s="18" t="s">
        <v>33</v>
      </c>
      <c r="M8" s="18" t="s">
        <v>33</v>
      </c>
      <c r="N8" s="18" t="s">
        <v>33</v>
      </c>
      <c r="O8" s="18" t="s">
        <v>33</v>
      </c>
      <c r="P8" s="19" t="s">
        <v>34</v>
      </c>
      <c r="Q8" s="20" t="s">
        <v>35</v>
      </c>
      <c r="R8" s="18"/>
      <c r="S8" s="18" t="s">
        <v>36</v>
      </c>
      <c r="T8" s="18" t="s">
        <v>36</v>
      </c>
      <c r="U8" s="18" t="s">
        <v>36</v>
      </c>
      <c r="V8" s="18" t="s">
        <v>32</v>
      </c>
      <c r="W8" s="18" t="s">
        <v>32</v>
      </c>
      <c r="X8" s="18" t="s">
        <v>32</v>
      </c>
      <c r="Y8" s="18" t="s">
        <v>32</v>
      </c>
      <c r="Z8" s="18" t="s">
        <v>32</v>
      </c>
      <c r="AA8" s="18" t="s">
        <v>32</v>
      </c>
      <c r="AB8" s="18" t="s">
        <v>32</v>
      </c>
      <c r="AC8" s="18" t="s">
        <v>32</v>
      </c>
      <c r="AD8" s="18" t="s">
        <v>32</v>
      </c>
      <c r="AE8" s="19" t="s">
        <v>34</v>
      </c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9" t="s">
        <v>34</v>
      </c>
    </row>
    <row r="9" spans="1:47" s="22" customFormat="1" ht="9" thickTop="1" x14ac:dyDescent="0.15">
      <c r="B9" s="2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47" x14ac:dyDescent="0.2">
      <c r="A10" s="3" t="s">
        <v>37</v>
      </c>
      <c r="B10" s="3" t="s">
        <v>38</v>
      </c>
      <c r="D10" s="3">
        <v>6034716.7800000003</v>
      </c>
      <c r="E10" s="3">
        <v>8838345.7200000007</v>
      </c>
      <c r="F10" s="3">
        <v>11525691.039999999</v>
      </c>
      <c r="G10" s="3">
        <v>16572014.07</v>
      </c>
      <c r="H10" s="3">
        <v>13669558.27</v>
      </c>
      <c r="I10" s="3">
        <v>12984221.33</v>
      </c>
      <c r="J10" s="3">
        <v>10068260.140000001</v>
      </c>
      <c r="K10" s="3">
        <v>4807822.7699999996</v>
      </c>
      <c r="L10" s="3">
        <v>7767607.6799999997</v>
      </c>
      <c r="M10" s="3">
        <v>8196032.5800000001</v>
      </c>
      <c r="N10" s="3">
        <v>7762667.1100000003</v>
      </c>
      <c r="O10" s="3">
        <v>6700725.5600000005</v>
      </c>
      <c r="P10" s="3">
        <f t="shared" ref="P10:P73" si="0">SUM(D10:O10)</f>
        <v>114927663.04999998</v>
      </c>
      <c r="Q10" s="3">
        <v>114424001.99075173</v>
      </c>
      <c r="S10" s="3">
        <v>6611084.9299999997</v>
      </c>
      <c r="T10" s="3">
        <v>8725539.2400000002</v>
      </c>
      <c r="U10" s="3">
        <v>10864417.6</v>
      </c>
      <c r="V10" s="3">
        <v>12201252.689999999</v>
      </c>
      <c r="W10" s="3">
        <v>11138665.49</v>
      </c>
      <c r="X10" s="3">
        <v>11205826.140000001</v>
      </c>
      <c r="Y10" s="3">
        <v>7288233.7000000002</v>
      </c>
      <c r="Z10" s="3">
        <v>6432743.3799999999</v>
      </c>
      <c r="AA10" s="3">
        <v>6312482.2400000002</v>
      </c>
      <c r="AB10" s="3">
        <v>7114563.1699999999</v>
      </c>
      <c r="AC10" s="3">
        <v>7428637.5300000003</v>
      </c>
      <c r="AD10" s="3">
        <v>5760966.3899999997</v>
      </c>
      <c r="AE10" s="3">
        <f t="shared" ref="AE10:AE74" si="1">SUM(S10:AD10)</f>
        <v>101084412.5</v>
      </c>
      <c r="AG10" s="3">
        <f t="shared" ref="AG10:AR10" si="2">+D10-S10</f>
        <v>-576368.14999999944</v>
      </c>
      <c r="AH10" s="3">
        <f t="shared" si="2"/>
        <v>112806.48000000045</v>
      </c>
      <c r="AI10" s="3">
        <f t="shared" si="2"/>
        <v>661273.43999999948</v>
      </c>
      <c r="AJ10" s="3">
        <f t="shared" si="2"/>
        <v>4370761.3800000008</v>
      </c>
      <c r="AK10" s="3">
        <f t="shared" si="2"/>
        <v>2530892.7799999993</v>
      </c>
      <c r="AL10" s="3">
        <f t="shared" si="2"/>
        <v>1778395.1899999995</v>
      </c>
      <c r="AM10" s="3">
        <f t="shared" si="2"/>
        <v>2780026.4400000004</v>
      </c>
      <c r="AN10" s="3">
        <f t="shared" si="2"/>
        <v>-1624920.6100000003</v>
      </c>
      <c r="AO10" s="3">
        <f t="shared" si="2"/>
        <v>1455125.4399999995</v>
      </c>
      <c r="AP10" s="3">
        <f t="shared" si="2"/>
        <v>1081469.4100000001</v>
      </c>
      <c r="AQ10" s="3">
        <f t="shared" si="2"/>
        <v>334029.58000000007</v>
      </c>
      <c r="AR10" s="3">
        <f t="shared" si="2"/>
        <v>939759.17000000086</v>
      </c>
      <c r="AS10" s="3">
        <f t="shared" ref="AS10:AS73" si="3">SUM(AG10:AR10)</f>
        <v>13843250.550000004</v>
      </c>
    </row>
    <row r="11" spans="1:47" x14ac:dyDescent="0.2">
      <c r="A11" s="3" t="s">
        <v>39</v>
      </c>
      <c r="B11" s="3" t="s">
        <v>40</v>
      </c>
      <c r="D11" s="3">
        <v>3326382.72</v>
      </c>
      <c r="E11" s="3">
        <v>3877013.24</v>
      </c>
      <c r="F11" s="3">
        <v>4291928.3600000003</v>
      </c>
      <c r="G11" s="3">
        <v>6184588.6699999999</v>
      </c>
      <c r="H11" s="3">
        <v>4837902.68</v>
      </c>
      <c r="I11" s="3">
        <v>5083423.26</v>
      </c>
      <c r="J11" s="3">
        <v>949013.76</v>
      </c>
      <c r="K11" s="3">
        <v>6258575.8300000001</v>
      </c>
      <c r="L11" s="3">
        <v>4395592.05</v>
      </c>
      <c r="M11" s="3">
        <v>4839469.0600000005</v>
      </c>
      <c r="N11" s="3">
        <v>4524534.01</v>
      </c>
      <c r="O11" s="3">
        <v>3851464.3</v>
      </c>
      <c r="P11" s="3">
        <f t="shared" si="0"/>
        <v>52419887.939999998</v>
      </c>
      <c r="Q11" s="3">
        <v>52190162.079533756</v>
      </c>
      <c r="S11" s="3">
        <v>3517690.16</v>
      </c>
      <c r="T11" s="3">
        <v>3697683.7199999997</v>
      </c>
      <c r="U11" s="3">
        <v>4291888.0999999996</v>
      </c>
      <c r="V11" s="3">
        <v>4782521.71</v>
      </c>
      <c r="W11" s="3">
        <v>4232197.5999999996</v>
      </c>
      <c r="X11" s="3">
        <v>4457682.58</v>
      </c>
      <c r="Y11" s="3">
        <v>3186720.47</v>
      </c>
      <c r="Z11" s="3">
        <v>3472156.82</v>
      </c>
      <c r="AA11" s="3">
        <v>3645505.66</v>
      </c>
      <c r="AB11" s="3">
        <v>4232576.2699999996</v>
      </c>
      <c r="AC11" s="3">
        <v>4358125.2300000004</v>
      </c>
      <c r="AD11" s="3">
        <v>3279666.54</v>
      </c>
      <c r="AE11" s="3">
        <f t="shared" si="1"/>
        <v>47154414.859999992</v>
      </c>
      <c r="AG11" s="3">
        <f t="shared" ref="AG11:AR32" si="4">+D11-S11</f>
        <v>-191307.43999999994</v>
      </c>
      <c r="AH11" s="3">
        <f t="shared" si="4"/>
        <v>179329.52000000048</v>
      </c>
      <c r="AI11" s="3">
        <f t="shared" si="4"/>
        <v>40.260000000707805</v>
      </c>
      <c r="AJ11" s="3">
        <f t="shared" si="4"/>
        <v>1402066.96</v>
      </c>
      <c r="AK11" s="3">
        <f t="shared" si="4"/>
        <v>605705.08000000007</v>
      </c>
      <c r="AL11" s="3">
        <f t="shared" si="4"/>
        <v>625740.6799999997</v>
      </c>
      <c r="AM11" s="3">
        <f t="shared" si="4"/>
        <v>-2237706.71</v>
      </c>
      <c r="AN11" s="3">
        <f t="shared" si="4"/>
        <v>2786419.0100000002</v>
      </c>
      <c r="AO11" s="3">
        <f t="shared" si="4"/>
        <v>750086.38999999966</v>
      </c>
      <c r="AP11" s="3">
        <f t="shared" si="4"/>
        <v>606892.79000000097</v>
      </c>
      <c r="AQ11" s="3">
        <f t="shared" si="4"/>
        <v>166408.77999999933</v>
      </c>
      <c r="AR11" s="3">
        <f t="shared" si="4"/>
        <v>571797.75999999978</v>
      </c>
      <c r="AS11" s="3">
        <f t="shared" si="3"/>
        <v>5265473.080000001</v>
      </c>
    </row>
    <row r="12" spans="1:47" x14ac:dyDescent="0.2">
      <c r="A12" s="3" t="s">
        <v>41</v>
      </c>
      <c r="B12" s="3" t="s">
        <v>42</v>
      </c>
      <c r="D12" s="3">
        <v>3904329.48</v>
      </c>
      <c r="E12" s="3">
        <v>5578928.9500000002</v>
      </c>
      <c r="F12" s="3">
        <v>7830301.1799999997</v>
      </c>
      <c r="G12" s="3">
        <v>9822327.4499999993</v>
      </c>
      <c r="H12" s="3">
        <v>7196143.1799999997</v>
      </c>
      <c r="I12" s="3">
        <v>7619265.6699999999</v>
      </c>
      <c r="J12" s="3">
        <v>4735884.34</v>
      </c>
      <c r="K12" s="3">
        <v>5212254.53</v>
      </c>
      <c r="L12" s="3">
        <v>5790456.4000000004</v>
      </c>
      <c r="M12" s="3">
        <v>6114319.5199999996</v>
      </c>
      <c r="N12" s="3">
        <v>5575783.9699999997</v>
      </c>
      <c r="O12" s="3">
        <v>4823507.6100000003</v>
      </c>
      <c r="P12" s="3">
        <f t="shared" si="0"/>
        <v>74203502.280000001</v>
      </c>
      <c r="Q12" s="3">
        <v>73878311.515945092</v>
      </c>
      <c r="S12" s="3">
        <v>4519990.3</v>
      </c>
      <c r="T12" s="3">
        <v>5694812.29</v>
      </c>
      <c r="U12" s="3">
        <v>6309263.7599999998</v>
      </c>
      <c r="V12" s="3">
        <v>7706680.9900000002</v>
      </c>
      <c r="W12" s="3">
        <v>7026889.5899999999</v>
      </c>
      <c r="X12" s="3">
        <v>6300095.4199999999</v>
      </c>
      <c r="Y12" s="3">
        <v>4551970.96</v>
      </c>
      <c r="Z12" s="3">
        <v>4097772.81</v>
      </c>
      <c r="AA12" s="3">
        <v>5160269.43</v>
      </c>
      <c r="AB12" s="3">
        <v>6305481.8899999997</v>
      </c>
      <c r="AC12" s="3">
        <v>5353504.4000000004</v>
      </c>
      <c r="AD12" s="3">
        <v>3643882.18</v>
      </c>
      <c r="AE12" s="3">
        <f t="shared" si="1"/>
        <v>66670614.020000003</v>
      </c>
      <c r="AG12" s="3">
        <f t="shared" si="4"/>
        <v>-615660.81999999983</v>
      </c>
      <c r="AH12" s="3">
        <f t="shared" si="4"/>
        <v>-115883.33999999985</v>
      </c>
      <c r="AI12" s="3">
        <f t="shared" si="4"/>
        <v>1521037.42</v>
      </c>
      <c r="AJ12" s="3">
        <f t="shared" si="4"/>
        <v>2115646.459999999</v>
      </c>
      <c r="AK12" s="3">
        <f t="shared" si="4"/>
        <v>169253.58999999985</v>
      </c>
      <c r="AL12" s="3">
        <f t="shared" si="4"/>
        <v>1319170.25</v>
      </c>
      <c r="AM12" s="3">
        <f t="shared" si="4"/>
        <v>183913.37999999989</v>
      </c>
      <c r="AN12" s="3">
        <f t="shared" si="4"/>
        <v>1114481.7200000002</v>
      </c>
      <c r="AO12" s="3">
        <f t="shared" si="4"/>
        <v>630186.97000000067</v>
      </c>
      <c r="AP12" s="3">
        <f t="shared" si="4"/>
        <v>-191162.37000000011</v>
      </c>
      <c r="AQ12" s="3">
        <f t="shared" si="4"/>
        <v>222279.56999999937</v>
      </c>
      <c r="AR12" s="3">
        <f t="shared" si="4"/>
        <v>1179625.4300000002</v>
      </c>
      <c r="AS12" s="3">
        <f t="shared" si="3"/>
        <v>7532888.2599999979</v>
      </c>
    </row>
    <row r="13" spans="1:47" x14ac:dyDescent="0.2">
      <c r="A13" s="3" t="s">
        <v>43</v>
      </c>
      <c r="B13" s="3" t="s">
        <v>44</v>
      </c>
      <c r="D13" s="3">
        <v>5686038.5600000005</v>
      </c>
      <c r="E13" s="3">
        <v>5723067.7800000003</v>
      </c>
      <c r="F13" s="3">
        <v>4917191.1900000004</v>
      </c>
      <c r="G13" s="3">
        <v>7486357.7699999996</v>
      </c>
      <c r="H13" s="3">
        <v>6181566.0700000003</v>
      </c>
      <c r="I13" s="3">
        <v>6947850.0199999996</v>
      </c>
      <c r="J13" s="3">
        <v>4714002.26</v>
      </c>
      <c r="K13" s="3">
        <v>6955981.3499999996</v>
      </c>
      <c r="L13" s="3">
        <v>6555012.2199999997</v>
      </c>
      <c r="M13" s="3">
        <v>6407481.4000000004</v>
      </c>
      <c r="N13" s="3">
        <v>6555890.6299999999</v>
      </c>
      <c r="O13" s="3">
        <v>5578460.1500000004</v>
      </c>
      <c r="P13" s="3">
        <f t="shared" si="0"/>
        <v>73708899.400000006</v>
      </c>
      <c r="Q13" s="3">
        <v>73385876.192509264</v>
      </c>
      <c r="S13" s="3">
        <v>5873048.5499999998</v>
      </c>
      <c r="T13" s="3">
        <v>5181405.37</v>
      </c>
      <c r="U13" s="3">
        <v>5086827.55</v>
      </c>
      <c r="V13" s="3">
        <v>5602327.5099999998</v>
      </c>
      <c r="W13" s="3">
        <v>5345684.07</v>
      </c>
      <c r="X13" s="3">
        <v>5771721.8499999996</v>
      </c>
      <c r="Y13" s="3">
        <v>4487400.2699999996</v>
      </c>
      <c r="Z13" s="3">
        <v>5835039.2000000002</v>
      </c>
      <c r="AA13" s="3">
        <v>5375266.5599999996</v>
      </c>
      <c r="AB13" s="3">
        <v>5422583.9699999997</v>
      </c>
      <c r="AC13" s="3">
        <v>5795024.3499999996</v>
      </c>
      <c r="AD13" s="3">
        <v>4791306.95</v>
      </c>
      <c r="AE13" s="3">
        <f t="shared" si="1"/>
        <v>64567636.20000001</v>
      </c>
      <c r="AG13" s="3">
        <f t="shared" si="4"/>
        <v>-187009.98999999929</v>
      </c>
      <c r="AH13" s="3">
        <f t="shared" si="4"/>
        <v>541662.41000000015</v>
      </c>
      <c r="AI13" s="3">
        <f t="shared" si="4"/>
        <v>-169636.3599999994</v>
      </c>
      <c r="AJ13" s="3">
        <f t="shared" si="4"/>
        <v>1884030.2599999998</v>
      </c>
      <c r="AK13" s="3">
        <f t="shared" si="4"/>
        <v>835882</v>
      </c>
      <c r="AL13" s="3">
        <f t="shared" si="4"/>
        <v>1176128.17</v>
      </c>
      <c r="AM13" s="3">
        <f t="shared" si="4"/>
        <v>226601.99000000022</v>
      </c>
      <c r="AN13" s="3">
        <f t="shared" si="4"/>
        <v>1120942.1499999994</v>
      </c>
      <c r="AO13" s="3">
        <f t="shared" si="4"/>
        <v>1179745.6600000001</v>
      </c>
      <c r="AP13" s="3">
        <f t="shared" si="4"/>
        <v>984897.43000000063</v>
      </c>
      <c r="AQ13" s="3">
        <f t="shared" si="4"/>
        <v>760866.28000000026</v>
      </c>
      <c r="AR13" s="3">
        <f t="shared" si="4"/>
        <v>787153.20000000019</v>
      </c>
      <c r="AS13" s="3">
        <f t="shared" si="3"/>
        <v>9141263.200000003</v>
      </c>
    </row>
    <row r="14" spans="1:47" x14ac:dyDescent="0.2">
      <c r="A14" s="3" t="s">
        <v>45</v>
      </c>
      <c r="B14" s="3" t="s">
        <v>46</v>
      </c>
      <c r="D14" s="3">
        <v>4699959.97</v>
      </c>
      <c r="E14" s="3">
        <v>4747882.62</v>
      </c>
      <c r="F14" s="3">
        <v>4088696.19</v>
      </c>
      <c r="G14" s="3">
        <v>5648016.9699999997</v>
      </c>
      <c r="H14" s="3">
        <v>4904687</v>
      </c>
      <c r="I14" s="3">
        <v>5324121.82</v>
      </c>
      <c r="J14" s="3">
        <v>4886213.7</v>
      </c>
      <c r="K14" s="3">
        <v>5799850.3300000001</v>
      </c>
      <c r="L14" s="3">
        <v>5373135.8200000003</v>
      </c>
      <c r="M14" s="3">
        <v>5254894.0999999996</v>
      </c>
      <c r="N14" s="3">
        <v>5828513.0199999996</v>
      </c>
      <c r="O14" s="3">
        <v>4419901.17</v>
      </c>
      <c r="P14" s="3">
        <f t="shared" si="0"/>
        <v>60975872.710000008</v>
      </c>
      <c r="Q14" s="3">
        <v>60708650.947869994</v>
      </c>
      <c r="S14" s="3">
        <v>4371658.84</v>
      </c>
      <c r="T14" s="3">
        <v>3682272.58</v>
      </c>
      <c r="U14" s="3">
        <v>2767088.27</v>
      </c>
      <c r="V14" s="3">
        <v>4397661.18</v>
      </c>
      <c r="W14" s="3">
        <v>4650290.8100000005</v>
      </c>
      <c r="X14" s="3">
        <v>4750258.03</v>
      </c>
      <c r="Y14" s="3">
        <v>4348620.38</v>
      </c>
      <c r="Z14" s="3">
        <v>5299534.66</v>
      </c>
      <c r="AA14" s="3">
        <v>4848483.5999999996</v>
      </c>
      <c r="AB14" s="3">
        <v>4239507.12</v>
      </c>
      <c r="AC14" s="3">
        <v>4425603.08</v>
      </c>
      <c r="AD14" s="3">
        <v>4383573.7</v>
      </c>
      <c r="AE14" s="3">
        <f t="shared" si="1"/>
        <v>52164552.25</v>
      </c>
      <c r="AG14" s="3">
        <f t="shared" si="4"/>
        <v>328301.12999999989</v>
      </c>
      <c r="AH14" s="3">
        <f t="shared" si="4"/>
        <v>1065610.04</v>
      </c>
      <c r="AI14" s="3">
        <f t="shared" si="4"/>
        <v>1321607.92</v>
      </c>
      <c r="AJ14" s="3">
        <f t="shared" si="4"/>
        <v>1250355.79</v>
      </c>
      <c r="AK14" s="3">
        <f t="shared" si="4"/>
        <v>254396.18999999948</v>
      </c>
      <c r="AL14" s="3">
        <f t="shared" si="4"/>
        <v>573863.79</v>
      </c>
      <c r="AM14" s="3">
        <f t="shared" si="4"/>
        <v>537593.3200000003</v>
      </c>
      <c r="AN14" s="3">
        <f t="shared" si="4"/>
        <v>500315.66999999993</v>
      </c>
      <c r="AO14" s="3">
        <f t="shared" si="4"/>
        <v>524652.22000000067</v>
      </c>
      <c r="AP14" s="3">
        <f t="shared" si="4"/>
        <v>1015386.9799999995</v>
      </c>
      <c r="AQ14" s="3">
        <f t="shared" si="4"/>
        <v>1402909.9399999995</v>
      </c>
      <c r="AR14" s="3">
        <f t="shared" si="4"/>
        <v>36327.469999999739</v>
      </c>
      <c r="AS14" s="3">
        <f t="shared" si="3"/>
        <v>8811320.4599999972</v>
      </c>
    </row>
    <row r="15" spans="1:47" x14ac:dyDescent="0.2">
      <c r="A15" s="3" t="s">
        <v>47</v>
      </c>
      <c r="B15" s="3" t="s">
        <v>48</v>
      </c>
      <c r="D15" s="3">
        <v>2324553.5499999998</v>
      </c>
      <c r="E15" s="3">
        <v>2502139.7400000002</v>
      </c>
      <c r="F15" s="3">
        <v>1736924.1600000001</v>
      </c>
      <c r="G15" s="3">
        <v>2624286.5499999998</v>
      </c>
      <c r="H15" s="3">
        <v>2360211.44</v>
      </c>
      <c r="I15" s="3">
        <v>2880973.31</v>
      </c>
      <c r="J15" s="3">
        <v>2184925.81</v>
      </c>
      <c r="K15" s="3">
        <v>3105862.38</v>
      </c>
      <c r="L15" s="3">
        <v>2299803.5300000003</v>
      </c>
      <c r="M15" s="3">
        <v>2089751.15</v>
      </c>
      <c r="N15" s="3">
        <v>2382429.13</v>
      </c>
      <c r="O15" s="3">
        <v>2119406.15</v>
      </c>
      <c r="P15" s="3">
        <f t="shared" si="0"/>
        <v>28611266.899999999</v>
      </c>
      <c r="Q15" s="3">
        <v>28485880.368934635</v>
      </c>
      <c r="S15" s="3">
        <v>2743311.7</v>
      </c>
      <c r="T15" s="3">
        <v>2680996.66</v>
      </c>
      <c r="U15" s="3">
        <v>2472603.52</v>
      </c>
      <c r="V15" s="3">
        <v>2498786.9</v>
      </c>
      <c r="W15" s="3">
        <v>2508947.0099999998</v>
      </c>
      <c r="X15" s="3">
        <v>2683067.37</v>
      </c>
      <c r="Y15" s="3">
        <v>2312647.71</v>
      </c>
      <c r="Z15" s="3">
        <v>2875532.6</v>
      </c>
      <c r="AA15" s="3">
        <v>2188324.7999999998</v>
      </c>
      <c r="AB15" s="3">
        <v>2220258.3199999998</v>
      </c>
      <c r="AC15" s="3">
        <v>2184515.09</v>
      </c>
      <c r="AD15" s="3">
        <v>1904478.31</v>
      </c>
      <c r="AE15" s="3">
        <f t="shared" si="1"/>
        <v>29273469.990000002</v>
      </c>
      <c r="AG15" s="3">
        <f t="shared" si="4"/>
        <v>-418758.15000000037</v>
      </c>
      <c r="AH15" s="3">
        <f t="shared" si="4"/>
        <v>-178856.91999999993</v>
      </c>
      <c r="AI15" s="3">
        <f t="shared" si="4"/>
        <v>-735679.35999999987</v>
      </c>
      <c r="AJ15" s="3">
        <f t="shared" si="4"/>
        <v>125499.64999999991</v>
      </c>
      <c r="AK15" s="3">
        <f t="shared" si="4"/>
        <v>-148735.56999999983</v>
      </c>
      <c r="AL15" s="3">
        <f t="shared" si="4"/>
        <v>197905.93999999994</v>
      </c>
      <c r="AM15" s="3">
        <f t="shared" si="4"/>
        <v>-127721.89999999991</v>
      </c>
      <c r="AN15" s="3">
        <f t="shared" si="4"/>
        <v>230329.7799999998</v>
      </c>
      <c r="AO15" s="3">
        <f t="shared" si="4"/>
        <v>111478.73000000045</v>
      </c>
      <c r="AP15" s="3">
        <f t="shared" si="4"/>
        <v>-130507.16999999993</v>
      </c>
      <c r="AQ15" s="3">
        <f t="shared" si="4"/>
        <v>197914.04000000004</v>
      </c>
      <c r="AR15" s="3">
        <f t="shared" si="4"/>
        <v>214927.83999999985</v>
      </c>
      <c r="AS15" s="3">
        <f t="shared" si="3"/>
        <v>-662203.08999999985</v>
      </c>
    </row>
    <row r="16" spans="1:47" x14ac:dyDescent="0.2">
      <c r="A16" s="3" t="s">
        <v>49</v>
      </c>
      <c r="B16" s="3" t="s">
        <v>50</v>
      </c>
      <c r="D16" s="3">
        <v>1080773.3500000001</v>
      </c>
      <c r="E16" s="3">
        <v>1087161.31</v>
      </c>
      <c r="F16" s="3">
        <v>955267.17</v>
      </c>
      <c r="G16" s="3">
        <v>1335373.43</v>
      </c>
      <c r="H16" s="3">
        <v>1168729.2</v>
      </c>
      <c r="I16" s="3">
        <v>1332726.46</v>
      </c>
      <c r="J16" s="3">
        <v>900414.08000000007</v>
      </c>
      <c r="K16" s="3">
        <v>1284289.49</v>
      </c>
      <c r="L16" s="3">
        <v>1239623.27</v>
      </c>
      <c r="M16" s="3">
        <v>935857.54</v>
      </c>
      <c r="N16" s="3">
        <v>1032319.74</v>
      </c>
      <c r="O16" s="3">
        <v>1020552.72</v>
      </c>
      <c r="P16" s="3">
        <f t="shared" si="0"/>
        <v>13373087.760000002</v>
      </c>
      <c r="Q16" s="3">
        <v>13314481.299484998</v>
      </c>
      <c r="S16" s="3">
        <v>1122694.6299999999</v>
      </c>
      <c r="T16" s="3">
        <v>964144.32000000007</v>
      </c>
      <c r="U16" s="3">
        <v>972617.38</v>
      </c>
      <c r="V16" s="3">
        <v>1050941.48</v>
      </c>
      <c r="W16" s="3">
        <v>1044697.37</v>
      </c>
      <c r="X16" s="3">
        <v>1114512.7</v>
      </c>
      <c r="Y16" s="3">
        <v>850501.18</v>
      </c>
      <c r="Z16" s="3">
        <v>1081175.29</v>
      </c>
      <c r="AA16" s="3">
        <v>857838.07000000007</v>
      </c>
      <c r="AB16" s="3">
        <v>723582.61</v>
      </c>
      <c r="AC16" s="3">
        <v>986968.38</v>
      </c>
      <c r="AD16" s="3">
        <v>1031590.08</v>
      </c>
      <c r="AE16" s="3">
        <f t="shared" si="1"/>
        <v>11801263.49</v>
      </c>
      <c r="AG16" s="3">
        <f t="shared" si="4"/>
        <v>-41921.279999999795</v>
      </c>
      <c r="AH16" s="3">
        <f t="shared" si="4"/>
        <v>123016.98999999999</v>
      </c>
      <c r="AI16" s="3">
        <f t="shared" si="4"/>
        <v>-17350.209999999963</v>
      </c>
      <c r="AJ16" s="3">
        <f t="shared" si="4"/>
        <v>284431.94999999995</v>
      </c>
      <c r="AK16" s="3">
        <f t="shared" si="4"/>
        <v>124031.82999999996</v>
      </c>
      <c r="AL16" s="3">
        <f t="shared" si="4"/>
        <v>218213.76000000001</v>
      </c>
      <c r="AM16" s="3">
        <f t="shared" si="4"/>
        <v>49912.900000000023</v>
      </c>
      <c r="AN16" s="3">
        <f t="shared" si="4"/>
        <v>203114.19999999995</v>
      </c>
      <c r="AO16" s="3">
        <f t="shared" si="4"/>
        <v>381785.19999999995</v>
      </c>
      <c r="AP16" s="3">
        <f t="shared" si="4"/>
        <v>212274.93000000005</v>
      </c>
      <c r="AQ16" s="3">
        <f t="shared" si="4"/>
        <v>45351.359999999986</v>
      </c>
      <c r="AR16" s="3">
        <f t="shared" si="4"/>
        <v>-11037.359999999986</v>
      </c>
      <c r="AS16" s="3">
        <f t="shared" si="3"/>
        <v>1571824.27</v>
      </c>
    </row>
    <row r="17" spans="1:45" x14ac:dyDescent="0.2">
      <c r="A17" s="3" t="s">
        <v>51</v>
      </c>
      <c r="B17" s="3" t="s">
        <v>52</v>
      </c>
      <c r="D17" s="3">
        <v>1065031.75</v>
      </c>
      <c r="E17" s="3">
        <v>1087898.1200000001</v>
      </c>
      <c r="F17" s="3">
        <v>893822.32000000007</v>
      </c>
      <c r="G17" s="3">
        <v>1381711.83</v>
      </c>
      <c r="H17" s="3">
        <v>1100778.1299999999</v>
      </c>
      <c r="I17" s="3">
        <v>1289055.54</v>
      </c>
      <c r="J17" s="3">
        <v>832760.29</v>
      </c>
      <c r="K17" s="3">
        <v>1399508</v>
      </c>
      <c r="L17" s="3">
        <v>1258783.48</v>
      </c>
      <c r="M17" s="3">
        <v>1182706.01</v>
      </c>
      <c r="N17" s="3">
        <v>1222259.8700000001</v>
      </c>
      <c r="O17" s="3">
        <v>1024313.89</v>
      </c>
      <c r="P17" s="3">
        <f t="shared" si="0"/>
        <v>13738629.23</v>
      </c>
      <c r="Q17" s="3">
        <v>13678420.813967122</v>
      </c>
      <c r="S17" s="3">
        <v>1130531.2</v>
      </c>
      <c r="T17" s="3">
        <v>996989.26</v>
      </c>
      <c r="U17" s="3">
        <v>926546.61</v>
      </c>
      <c r="V17" s="3">
        <v>1078102.31</v>
      </c>
      <c r="W17" s="3">
        <v>966169.76</v>
      </c>
      <c r="X17" s="3">
        <v>1049201.27</v>
      </c>
      <c r="Y17" s="3">
        <v>864150.55</v>
      </c>
      <c r="Z17" s="3">
        <v>1135716.1100000001</v>
      </c>
      <c r="AA17" s="3">
        <v>1010912.78</v>
      </c>
      <c r="AB17" s="3">
        <v>1023638.88</v>
      </c>
      <c r="AC17" s="3">
        <v>1088912.99</v>
      </c>
      <c r="AD17" s="3">
        <v>890001.37</v>
      </c>
      <c r="AE17" s="3">
        <f t="shared" si="1"/>
        <v>12160873.09</v>
      </c>
      <c r="AG17" s="3">
        <f t="shared" si="4"/>
        <v>-65499.449999999953</v>
      </c>
      <c r="AH17" s="3">
        <f t="shared" si="4"/>
        <v>90908.860000000102</v>
      </c>
      <c r="AI17" s="3">
        <f t="shared" si="4"/>
        <v>-32724.289999999921</v>
      </c>
      <c r="AJ17" s="3">
        <f t="shared" si="4"/>
        <v>303609.52</v>
      </c>
      <c r="AK17" s="3">
        <f t="shared" si="4"/>
        <v>134608.36999999988</v>
      </c>
      <c r="AL17" s="3">
        <f t="shared" si="4"/>
        <v>239854.27000000002</v>
      </c>
      <c r="AM17" s="3">
        <f t="shared" si="4"/>
        <v>-31390.260000000009</v>
      </c>
      <c r="AN17" s="3">
        <f t="shared" si="4"/>
        <v>263791.8899999999</v>
      </c>
      <c r="AO17" s="3">
        <f t="shared" si="4"/>
        <v>247870.69999999995</v>
      </c>
      <c r="AP17" s="3">
        <f t="shared" si="4"/>
        <v>159067.13</v>
      </c>
      <c r="AQ17" s="3">
        <f t="shared" si="4"/>
        <v>133346.88000000012</v>
      </c>
      <c r="AR17" s="3">
        <f t="shared" si="4"/>
        <v>134312.52000000002</v>
      </c>
      <c r="AS17" s="3">
        <f t="shared" si="3"/>
        <v>1577756.14</v>
      </c>
    </row>
    <row r="18" spans="1:45" x14ac:dyDescent="0.2">
      <c r="A18" s="3" t="s">
        <v>53</v>
      </c>
      <c r="B18" s="3" t="s">
        <v>54</v>
      </c>
      <c r="D18" s="3">
        <v>3323083.64</v>
      </c>
      <c r="E18" s="3">
        <v>3318242.6</v>
      </c>
      <c r="F18" s="3">
        <v>3233807.93</v>
      </c>
      <c r="G18" s="3">
        <v>4041779.46</v>
      </c>
      <c r="H18" s="3">
        <v>2849380.9</v>
      </c>
      <c r="I18" s="3">
        <v>3624310.5</v>
      </c>
      <c r="J18" s="3">
        <v>3087426.67</v>
      </c>
      <c r="K18" s="3">
        <v>4198661.05</v>
      </c>
      <c r="L18" s="3">
        <v>4288970.6500000004</v>
      </c>
      <c r="M18" s="3">
        <v>3967151.5300000003</v>
      </c>
      <c r="N18" s="3">
        <v>4087995.86</v>
      </c>
      <c r="O18" s="3">
        <v>3541660.93</v>
      </c>
      <c r="P18" s="3">
        <f t="shared" si="0"/>
        <v>43562471.720000006</v>
      </c>
      <c r="Q18" s="3">
        <v>43371562.759809785</v>
      </c>
      <c r="S18" s="3">
        <v>3658389.36</v>
      </c>
      <c r="T18" s="3">
        <v>3123920.68</v>
      </c>
      <c r="U18" s="3">
        <v>2736815.7199999997</v>
      </c>
      <c r="V18" s="3">
        <v>3404335.7800000003</v>
      </c>
      <c r="W18" s="3">
        <v>3143103.5</v>
      </c>
      <c r="X18" s="3">
        <v>2990039.29</v>
      </c>
      <c r="Y18" s="3">
        <v>2620533.13</v>
      </c>
      <c r="Z18" s="3">
        <v>3434583.61</v>
      </c>
      <c r="AA18" s="3">
        <v>3768489.23</v>
      </c>
      <c r="AB18" s="3">
        <v>3980844.17</v>
      </c>
      <c r="AC18" s="3">
        <v>3591119.5300000003</v>
      </c>
      <c r="AD18" s="3">
        <v>2731874.0700000003</v>
      </c>
      <c r="AE18" s="3">
        <f t="shared" si="1"/>
        <v>39184048.07</v>
      </c>
      <c r="AG18" s="3">
        <f t="shared" si="4"/>
        <v>-335305.71999999974</v>
      </c>
      <c r="AH18" s="3">
        <f t="shared" si="4"/>
        <v>194321.91999999993</v>
      </c>
      <c r="AI18" s="3">
        <f t="shared" si="4"/>
        <v>496992.21000000043</v>
      </c>
      <c r="AJ18" s="3">
        <f t="shared" si="4"/>
        <v>637443.6799999997</v>
      </c>
      <c r="AK18" s="3">
        <f t="shared" si="4"/>
        <v>-293722.60000000009</v>
      </c>
      <c r="AL18" s="3">
        <f t="shared" si="4"/>
        <v>634271.21</v>
      </c>
      <c r="AM18" s="3">
        <f t="shared" si="4"/>
        <v>466893.54000000004</v>
      </c>
      <c r="AN18" s="3">
        <f t="shared" si="4"/>
        <v>764077.44</v>
      </c>
      <c r="AO18" s="3">
        <f t="shared" si="4"/>
        <v>520481.42000000039</v>
      </c>
      <c r="AP18" s="3">
        <f t="shared" si="4"/>
        <v>-13692.639999999665</v>
      </c>
      <c r="AQ18" s="3">
        <f t="shared" si="4"/>
        <v>496876.32999999961</v>
      </c>
      <c r="AR18" s="3">
        <f t="shared" si="4"/>
        <v>809786.85999999987</v>
      </c>
      <c r="AS18" s="3">
        <f t="shared" si="3"/>
        <v>4378423.6500000004</v>
      </c>
    </row>
    <row r="19" spans="1:45" x14ac:dyDescent="0.2">
      <c r="A19" s="3" t="s">
        <v>55</v>
      </c>
      <c r="B19" s="3" t="s">
        <v>56</v>
      </c>
      <c r="D19" s="3">
        <v>6794545.2999999998</v>
      </c>
      <c r="E19" s="3">
        <v>6921075.1200000001</v>
      </c>
      <c r="F19" s="3">
        <v>6889240.6699999999</v>
      </c>
      <c r="G19" s="3">
        <v>7432151.2699999996</v>
      </c>
      <c r="H19" s="3">
        <v>5626983.9800000004</v>
      </c>
      <c r="I19" s="3">
        <v>6732536.0099999998</v>
      </c>
      <c r="J19" s="3">
        <v>8335063.96</v>
      </c>
      <c r="K19" s="3">
        <v>9064452.9299999997</v>
      </c>
      <c r="L19" s="3">
        <v>8962725.0199999996</v>
      </c>
      <c r="M19" s="3">
        <v>7784285.2000000002</v>
      </c>
      <c r="N19" s="3">
        <v>8586029.4000000004</v>
      </c>
      <c r="O19" s="3">
        <v>7057412.3099999996</v>
      </c>
      <c r="P19" s="3">
        <f t="shared" si="0"/>
        <v>90186501.170000017</v>
      </c>
      <c r="Q19" s="3">
        <v>89791266.223915592</v>
      </c>
      <c r="S19" s="3">
        <v>7911898.3700000001</v>
      </c>
      <c r="T19" s="3">
        <v>7960368.21</v>
      </c>
      <c r="U19" s="3">
        <v>6553960.1100000003</v>
      </c>
      <c r="V19" s="3">
        <v>6182705.1200000001</v>
      </c>
      <c r="W19" s="3">
        <v>7180887.5599999996</v>
      </c>
      <c r="X19" s="3">
        <v>5796205.75</v>
      </c>
      <c r="Y19" s="3">
        <v>6860816.5800000001</v>
      </c>
      <c r="Z19" s="3">
        <v>7743849.79</v>
      </c>
      <c r="AA19" s="3">
        <v>7605409.6600000001</v>
      </c>
      <c r="AB19" s="3">
        <v>8473080.3399999999</v>
      </c>
      <c r="AC19" s="3">
        <v>7500149.9800000004</v>
      </c>
      <c r="AD19" s="3">
        <v>5676737.7999999998</v>
      </c>
      <c r="AE19" s="3">
        <f t="shared" si="1"/>
        <v>85446069.270000011</v>
      </c>
      <c r="AG19" s="3">
        <f t="shared" si="4"/>
        <v>-1117353.0700000003</v>
      </c>
      <c r="AH19" s="3">
        <f t="shared" si="4"/>
        <v>-1039293.0899999999</v>
      </c>
      <c r="AI19" s="3">
        <f t="shared" si="4"/>
        <v>335280.55999999959</v>
      </c>
      <c r="AJ19" s="3">
        <f t="shared" si="4"/>
        <v>1249446.1499999994</v>
      </c>
      <c r="AK19" s="3">
        <f t="shared" si="4"/>
        <v>-1553903.5799999991</v>
      </c>
      <c r="AL19" s="3">
        <f t="shared" si="4"/>
        <v>936330.25999999978</v>
      </c>
      <c r="AM19" s="3">
        <f t="shared" si="4"/>
        <v>1474247.38</v>
      </c>
      <c r="AN19" s="3">
        <f t="shared" si="4"/>
        <v>1320603.1399999997</v>
      </c>
      <c r="AO19" s="3">
        <f t="shared" si="4"/>
        <v>1357315.3599999994</v>
      </c>
      <c r="AP19" s="3">
        <f t="shared" si="4"/>
        <v>-688795.13999999966</v>
      </c>
      <c r="AQ19" s="3">
        <f t="shared" si="4"/>
        <v>1085879.42</v>
      </c>
      <c r="AR19" s="3">
        <f t="shared" si="4"/>
        <v>1380674.5099999998</v>
      </c>
      <c r="AS19" s="3">
        <f t="shared" si="3"/>
        <v>4740431.8999999985</v>
      </c>
    </row>
    <row r="20" spans="1:45" x14ac:dyDescent="0.2">
      <c r="A20" s="3" t="s">
        <v>57</v>
      </c>
      <c r="B20" s="3" t="s">
        <v>58</v>
      </c>
      <c r="D20" s="3">
        <v>103792.55</v>
      </c>
      <c r="E20" s="3">
        <v>105720.83</v>
      </c>
      <c r="F20" s="3">
        <v>95577.900000000009</v>
      </c>
      <c r="G20" s="3">
        <v>122434.71</v>
      </c>
      <c r="H20" s="3">
        <v>115941.77</v>
      </c>
      <c r="I20" s="3">
        <v>121041.82</v>
      </c>
      <c r="J20" s="3">
        <v>117295.29000000001</v>
      </c>
      <c r="K20" s="3">
        <v>135769.96</v>
      </c>
      <c r="L20" s="3">
        <v>125975.42</v>
      </c>
      <c r="M20" s="3">
        <v>123399.84</v>
      </c>
      <c r="N20" s="3">
        <v>125530.75</v>
      </c>
      <c r="O20" s="3">
        <v>119226.52</v>
      </c>
      <c r="P20" s="3">
        <f t="shared" si="0"/>
        <v>1411707.36</v>
      </c>
      <c r="Q20" s="3">
        <v>1405520.6682548036</v>
      </c>
      <c r="S20" s="3">
        <v>106146.59</v>
      </c>
      <c r="T20" s="3">
        <v>101528.21</v>
      </c>
      <c r="U20" s="3">
        <v>96820.51</v>
      </c>
      <c r="V20" s="3">
        <v>99782.010000000009</v>
      </c>
      <c r="W20" s="3">
        <v>102504.63</v>
      </c>
      <c r="X20" s="3">
        <v>106020.23</v>
      </c>
      <c r="Y20" s="3">
        <v>104640.90000000001</v>
      </c>
      <c r="Z20" s="3">
        <v>114743.46</v>
      </c>
      <c r="AA20" s="3">
        <v>110975.49</v>
      </c>
      <c r="AB20" s="3">
        <v>103663.55</v>
      </c>
      <c r="AC20" s="3">
        <v>105623.89</v>
      </c>
      <c r="AD20" s="3">
        <v>102825.75</v>
      </c>
      <c r="AE20" s="3">
        <f t="shared" si="1"/>
        <v>1255275.22</v>
      </c>
      <c r="AG20" s="3">
        <f t="shared" si="4"/>
        <v>-2354.0399999999936</v>
      </c>
      <c r="AH20" s="3">
        <f t="shared" si="4"/>
        <v>4192.6199999999953</v>
      </c>
      <c r="AI20" s="3">
        <f t="shared" si="4"/>
        <v>-1242.609999999986</v>
      </c>
      <c r="AJ20" s="3">
        <f t="shared" si="4"/>
        <v>22652.699999999997</v>
      </c>
      <c r="AK20" s="3">
        <f t="shared" si="4"/>
        <v>13437.14</v>
      </c>
      <c r="AL20" s="3">
        <f t="shared" si="4"/>
        <v>15021.590000000011</v>
      </c>
      <c r="AM20" s="3">
        <f t="shared" si="4"/>
        <v>12654.39</v>
      </c>
      <c r="AN20" s="3">
        <f t="shared" si="4"/>
        <v>21026.499999999985</v>
      </c>
      <c r="AO20" s="3">
        <f t="shared" si="4"/>
        <v>14999.929999999993</v>
      </c>
      <c r="AP20" s="3">
        <f t="shared" si="4"/>
        <v>19736.289999999994</v>
      </c>
      <c r="AQ20" s="3">
        <f t="shared" si="4"/>
        <v>19906.86</v>
      </c>
      <c r="AR20" s="3">
        <f t="shared" si="4"/>
        <v>16400.770000000004</v>
      </c>
      <c r="AS20" s="3">
        <f t="shared" si="3"/>
        <v>156432.14000000001</v>
      </c>
    </row>
    <row r="21" spans="1:45" x14ac:dyDescent="0.2">
      <c r="A21" s="3" t="s">
        <v>59</v>
      </c>
      <c r="B21" s="3" t="s">
        <v>60</v>
      </c>
      <c r="D21" s="3">
        <v>28704.91</v>
      </c>
      <c r="E21" s="3">
        <v>29354.34</v>
      </c>
      <c r="F21" s="3">
        <v>32111.54</v>
      </c>
      <c r="G21" s="3">
        <v>33777.949999999997</v>
      </c>
      <c r="H21" s="3">
        <v>23763.350000000002</v>
      </c>
      <c r="I21" s="3">
        <v>25529.55</v>
      </c>
      <c r="J21" s="3">
        <v>28237.61</v>
      </c>
      <c r="K21" s="3">
        <v>26089.95</v>
      </c>
      <c r="L21" s="3">
        <v>24456.48</v>
      </c>
      <c r="M21" s="3">
        <v>23596.600000000002</v>
      </c>
      <c r="N21" s="3">
        <v>27070.91</v>
      </c>
      <c r="O21" s="3">
        <v>28193.38</v>
      </c>
      <c r="P21" s="3">
        <f t="shared" si="0"/>
        <v>330886.57</v>
      </c>
      <c r="Q21" s="3">
        <v>329436.48673967377</v>
      </c>
      <c r="S21" s="3">
        <v>31987.280000000002</v>
      </c>
      <c r="T21" s="3">
        <v>30246.100000000002</v>
      </c>
      <c r="U21" s="3">
        <v>30420.9</v>
      </c>
      <c r="V21" s="3">
        <v>26500.440000000002</v>
      </c>
      <c r="W21" s="3">
        <v>29553.64</v>
      </c>
      <c r="X21" s="3">
        <v>22202.15</v>
      </c>
      <c r="Y21" s="3">
        <v>22193.91</v>
      </c>
      <c r="Z21" s="3">
        <v>22287.34</v>
      </c>
      <c r="AA21" s="3">
        <v>21710.31</v>
      </c>
      <c r="AB21" s="3">
        <v>24277.52</v>
      </c>
      <c r="AC21" s="3">
        <v>24178.55</v>
      </c>
      <c r="AD21" s="3">
        <v>21399.87</v>
      </c>
      <c r="AE21" s="3">
        <f t="shared" si="1"/>
        <v>306958.00999999995</v>
      </c>
      <c r="AG21" s="3">
        <f t="shared" si="4"/>
        <v>-3282.3700000000026</v>
      </c>
      <c r="AH21" s="3">
        <f t="shared" si="4"/>
        <v>-891.76000000000204</v>
      </c>
      <c r="AI21" s="3">
        <f t="shared" si="4"/>
        <v>1690.6399999999994</v>
      </c>
      <c r="AJ21" s="3">
        <f t="shared" si="4"/>
        <v>7277.5099999999948</v>
      </c>
      <c r="AK21" s="3">
        <f t="shared" si="4"/>
        <v>-5790.2899999999972</v>
      </c>
      <c r="AL21" s="3">
        <f t="shared" si="4"/>
        <v>3327.3999999999978</v>
      </c>
      <c r="AM21" s="3">
        <f t="shared" si="4"/>
        <v>6043.7000000000007</v>
      </c>
      <c r="AN21" s="3">
        <f t="shared" si="4"/>
        <v>3802.6100000000006</v>
      </c>
      <c r="AO21" s="3">
        <f t="shared" si="4"/>
        <v>2746.1699999999983</v>
      </c>
      <c r="AP21" s="3">
        <f t="shared" si="4"/>
        <v>-680.91999999999825</v>
      </c>
      <c r="AQ21" s="3">
        <f t="shared" si="4"/>
        <v>2892.3600000000006</v>
      </c>
      <c r="AR21" s="3">
        <f t="shared" si="4"/>
        <v>6793.510000000002</v>
      </c>
      <c r="AS21" s="3">
        <f t="shared" si="3"/>
        <v>23928.559999999994</v>
      </c>
    </row>
    <row r="22" spans="1:45" x14ac:dyDescent="0.2">
      <c r="A22" s="3" t="s">
        <v>61</v>
      </c>
      <c r="B22" s="3" t="s">
        <v>62</v>
      </c>
      <c r="D22" s="3">
        <v>1693.1200000000001</v>
      </c>
      <c r="E22" s="3">
        <v>1463.07</v>
      </c>
      <c r="F22" s="3">
        <v>676.34</v>
      </c>
      <c r="G22" s="3">
        <v>-261.83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f t="shared" si="0"/>
        <v>3570.7000000000003</v>
      </c>
      <c r="Q22" s="3">
        <v>0</v>
      </c>
      <c r="S22" s="3">
        <v>-137.6</v>
      </c>
      <c r="T22" s="3">
        <v>2.3000000000000003</v>
      </c>
      <c r="U22" s="3">
        <v>-524.81000000000006</v>
      </c>
      <c r="V22" s="3">
        <v>-146.72</v>
      </c>
      <c r="W22" s="3">
        <v>-1839.82</v>
      </c>
      <c r="X22" s="3">
        <v>-165.75</v>
      </c>
      <c r="Y22" s="3">
        <v>634.05000000000007</v>
      </c>
      <c r="Z22" s="3">
        <v>847.68000000000006</v>
      </c>
      <c r="AA22" s="3">
        <v>2711.55</v>
      </c>
      <c r="AB22" s="3">
        <v>1225.74</v>
      </c>
      <c r="AC22" s="3">
        <v>656.86</v>
      </c>
      <c r="AD22" s="3">
        <v>1866.29</v>
      </c>
      <c r="AE22" s="3">
        <f t="shared" si="1"/>
        <v>5129.7700000000004</v>
      </c>
      <c r="AG22" s="3">
        <f t="shared" si="4"/>
        <v>1830.72</v>
      </c>
      <c r="AH22" s="3">
        <f t="shared" si="4"/>
        <v>1460.77</v>
      </c>
      <c r="AI22" s="3">
        <f t="shared" si="4"/>
        <v>1201.1500000000001</v>
      </c>
      <c r="AJ22" s="3">
        <f t="shared" si="4"/>
        <v>-115.10999999999999</v>
      </c>
      <c r="AK22" s="3">
        <f t="shared" si="4"/>
        <v>1839.82</v>
      </c>
      <c r="AL22" s="3">
        <f t="shared" si="4"/>
        <v>165.75</v>
      </c>
      <c r="AM22" s="3">
        <f t="shared" si="4"/>
        <v>-634.05000000000007</v>
      </c>
      <c r="AN22" s="3">
        <f t="shared" si="4"/>
        <v>-847.68000000000006</v>
      </c>
      <c r="AO22" s="3">
        <f t="shared" si="4"/>
        <v>-2711.55</v>
      </c>
      <c r="AP22" s="3">
        <f t="shared" si="4"/>
        <v>-1225.74</v>
      </c>
      <c r="AQ22" s="3">
        <f t="shared" si="4"/>
        <v>-656.86</v>
      </c>
      <c r="AR22" s="3">
        <f t="shared" si="4"/>
        <v>-1866.29</v>
      </c>
      <c r="AS22" s="3">
        <f t="shared" si="3"/>
        <v>-1559.0700000000011</v>
      </c>
    </row>
    <row r="23" spans="1:45" x14ac:dyDescent="0.2">
      <c r="A23" s="3" t="s">
        <v>63</v>
      </c>
      <c r="B23" s="3" t="s">
        <v>64</v>
      </c>
      <c r="D23" s="3">
        <v>181026.573</v>
      </c>
      <c r="E23" s="3">
        <v>143736.679</v>
      </c>
      <c r="F23" s="3">
        <v>669223.71</v>
      </c>
      <c r="G23" s="3">
        <v>206248.61000000002</v>
      </c>
      <c r="H23" s="3">
        <v>-203117.72</v>
      </c>
      <c r="I23" s="3">
        <v>0</v>
      </c>
      <c r="J23" s="3">
        <v>0</v>
      </c>
      <c r="K23" s="3">
        <v>0</v>
      </c>
      <c r="L23" s="3">
        <v>-406.3</v>
      </c>
      <c r="M23" s="3">
        <v>406.3</v>
      </c>
      <c r="N23" s="3">
        <v>0</v>
      </c>
      <c r="O23" s="3">
        <v>0</v>
      </c>
      <c r="P23" s="3">
        <f t="shared" si="0"/>
        <v>997117.85199999996</v>
      </c>
      <c r="Q23" s="3">
        <v>0</v>
      </c>
      <c r="S23" s="3">
        <v>644942.46</v>
      </c>
      <c r="T23" s="3">
        <v>474053.62</v>
      </c>
      <c r="U23" s="3">
        <v>707694.94000000006</v>
      </c>
      <c r="V23" s="3">
        <v>433179.57</v>
      </c>
      <c r="W23" s="3">
        <v>335431.61</v>
      </c>
      <c r="X23" s="3">
        <v>389913.41000000003</v>
      </c>
      <c r="Y23" s="3">
        <v>252582.96</v>
      </c>
      <c r="Z23" s="3">
        <v>214552.49</v>
      </c>
      <c r="AA23" s="3">
        <v>296363.63099999999</v>
      </c>
      <c r="AB23" s="3">
        <v>469136.288</v>
      </c>
      <c r="AC23" s="3">
        <v>449198.29200000002</v>
      </c>
      <c r="AD23" s="3">
        <v>402751.935</v>
      </c>
      <c r="AE23" s="3">
        <f t="shared" si="1"/>
        <v>5069801.2059999993</v>
      </c>
      <c r="AG23" s="3">
        <f t="shared" si="4"/>
        <v>-463915.88699999999</v>
      </c>
      <c r="AH23" s="3">
        <f t="shared" si="4"/>
        <v>-330316.94099999999</v>
      </c>
      <c r="AI23" s="3">
        <f t="shared" si="4"/>
        <v>-38471.230000000098</v>
      </c>
      <c r="AJ23" s="3">
        <f t="shared" si="4"/>
        <v>-226930.96</v>
      </c>
      <c r="AK23" s="3">
        <f t="shared" si="4"/>
        <v>-538549.32999999996</v>
      </c>
      <c r="AL23" s="3">
        <f t="shared" si="4"/>
        <v>-389913.41000000003</v>
      </c>
      <c r="AM23" s="3">
        <f t="shared" si="4"/>
        <v>-252582.96</v>
      </c>
      <c r="AN23" s="3">
        <f t="shared" si="4"/>
        <v>-214552.49</v>
      </c>
      <c r="AO23" s="3">
        <f t="shared" si="4"/>
        <v>-296769.93099999998</v>
      </c>
      <c r="AP23" s="3">
        <f t="shared" si="4"/>
        <v>-468729.98800000001</v>
      </c>
      <c r="AQ23" s="3">
        <f t="shared" si="4"/>
        <v>-449198.29200000002</v>
      </c>
      <c r="AR23" s="3">
        <f t="shared" si="4"/>
        <v>-402751.935</v>
      </c>
      <c r="AS23" s="3">
        <f t="shared" si="3"/>
        <v>-4072683.3540000003</v>
      </c>
    </row>
    <row r="24" spans="1:45" x14ac:dyDescent="0.2">
      <c r="A24" s="3" t="s">
        <v>65</v>
      </c>
      <c r="B24" s="3" t="s">
        <v>66</v>
      </c>
      <c r="D24" s="3">
        <v>1064502.7</v>
      </c>
      <c r="E24" s="3">
        <v>1056778.46</v>
      </c>
      <c r="F24" s="3">
        <v>1145861.26</v>
      </c>
      <c r="G24" s="3">
        <v>1697194.77</v>
      </c>
      <c r="H24" s="3">
        <v>1808996.01</v>
      </c>
      <c r="I24" s="3">
        <v>1545989.13</v>
      </c>
      <c r="J24" s="3">
        <v>1447655.5</v>
      </c>
      <c r="K24" s="3">
        <v>1431144.3900000001</v>
      </c>
      <c r="L24" s="3">
        <v>1161374.33</v>
      </c>
      <c r="M24" s="3">
        <v>1375320.48</v>
      </c>
      <c r="N24" s="3">
        <v>1257522.5900000001</v>
      </c>
      <c r="O24" s="3">
        <v>1032972.94</v>
      </c>
      <c r="P24" s="3">
        <f t="shared" si="0"/>
        <v>16025312.559999999</v>
      </c>
      <c r="Q24" s="3">
        <v>0</v>
      </c>
      <c r="S24" s="3">
        <v>1384342.72</v>
      </c>
      <c r="T24" s="3">
        <v>1323697.3700000001</v>
      </c>
      <c r="U24" s="3">
        <v>1341427.75</v>
      </c>
      <c r="V24" s="3">
        <v>1341369.54</v>
      </c>
      <c r="W24" s="3">
        <v>1215692.8600000001</v>
      </c>
      <c r="X24" s="3">
        <v>1347214.38</v>
      </c>
      <c r="Y24" s="3">
        <v>1323256.6400000001</v>
      </c>
      <c r="Z24" s="3">
        <v>1326955.51</v>
      </c>
      <c r="AA24" s="3">
        <v>1286929.98</v>
      </c>
      <c r="AB24" s="3">
        <v>1336492.26</v>
      </c>
      <c r="AC24" s="3">
        <v>1328585.8400000001</v>
      </c>
      <c r="AD24" s="3">
        <v>1120139.1299999999</v>
      </c>
      <c r="AE24" s="3">
        <f t="shared" si="1"/>
        <v>15676103.98</v>
      </c>
      <c r="AG24" s="3">
        <f t="shared" si="4"/>
        <v>-319840.02</v>
      </c>
      <c r="AH24" s="3">
        <f t="shared" si="4"/>
        <v>-266918.91000000015</v>
      </c>
      <c r="AI24" s="3">
        <f t="shared" si="4"/>
        <v>-195566.49</v>
      </c>
      <c r="AJ24" s="3">
        <f t="shared" si="4"/>
        <v>355825.23</v>
      </c>
      <c r="AK24" s="3">
        <f t="shared" si="4"/>
        <v>593303.14999999991</v>
      </c>
      <c r="AL24" s="3">
        <f t="shared" si="4"/>
        <v>198774.75</v>
      </c>
      <c r="AM24" s="3">
        <f t="shared" si="4"/>
        <v>124398.85999999987</v>
      </c>
      <c r="AN24" s="3">
        <f t="shared" si="4"/>
        <v>104188.88000000012</v>
      </c>
      <c r="AO24" s="3">
        <f t="shared" si="4"/>
        <v>-125555.64999999991</v>
      </c>
      <c r="AP24" s="3">
        <f t="shared" si="4"/>
        <v>38828.219999999972</v>
      </c>
      <c r="AQ24" s="3">
        <f t="shared" si="4"/>
        <v>-71063.25</v>
      </c>
      <c r="AR24" s="3">
        <f t="shared" si="4"/>
        <v>-87166.189999999944</v>
      </c>
      <c r="AS24" s="3">
        <f t="shared" si="3"/>
        <v>349208.57999999984</v>
      </c>
    </row>
    <row r="25" spans="1:45" x14ac:dyDescent="0.2">
      <c r="A25" s="3" t="s">
        <v>67</v>
      </c>
      <c r="B25" s="3" t="s">
        <v>68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f t="shared" si="0"/>
        <v>0</v>
      </c>
      <c r="Q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f t="shared" si="1"/>
        <v>0</v>
      </c>
      <c r="AG25" s="3">
        <f t="shared" si="4"/>
        <v>0</v>
      </c>
      <c r="AH25" s="3">
        <f t="shared" si="4"/>
        <v>0</v>
      </c>
      <c r="AI25" s="3">
        <f t="shared" si="4"/>
        <v>0</v>
      </c>
      <c r="AJ25" s="3">
        <f t="shared" si="4"/>
        <v>0</v>
      </c>
      <c r="AK25" s="3">
        <f t="shared" si="4"/>
        <v>0</v>
      </c>
      <c r="AL25" s="3">
        <f t="shared" si="4"/>
        <v>0</v>
      </c>
      <c r="AM25" s="3">
        <f t="shared" si="4"/>
        <v>0</v>
      </c>
      <c r="AN25" s="3">
        <f t="shared" si="4"/>
        <v>0</v>
      </c>
      <c r="AO25" s="3">
        <f t="shared" si="4"/>
        <v>0</v>
      </c>
      <c r="AP25" s="3">
        <f t="shared" si="4"/>
        <v>0</v>
      </c>
      <c r="AQ25" s="3">
        <f t="shared" si="4"/>
        <v>0</v>
      </c>
      <c r="AR25" s="3">
        <f t="shared" si="4"/>
        <v>0</v>
      </c>
      <c r="AS25" s="3">
        <f t="shared" si="3"/>
        <v>0</v>
      </c>
    </row>
    <row r="26" spans="1:45" x14ac:dyDescent="0.2">
      <c r="A26" s="3" t="s">
        <v>69</v>
      </c>
      <c r="B26" s="3" t="s">
        <v>70</v>
      </c>
      <c r="D26" s="3">
        <v>-707054.14</v>
      </c>
      <c r="E26" s="3">
        <v>-674118.54</v>
      </c>
      <c r="F26" s="3">
        <v>-855070.20000000007</v>
      </c>
      <c r="G26" s="3">
        <v>-3004445.97</v>
      </c>
      <c r="H26" s="3">
        <v>-2349052.35</v>
      </c>
      <c r="I26" s="3">
        <v>-1298050.6099999999</v>
      </c>
      <c r="J26" s="3">
        <v>-1205724.98</v>
      </c>
      <c r="K26" s="3">
        <v>-1209384.72</v>
      </c>
      <c r="L26" s="3">
        <v>-884646.35</v>
      </c>
      <c r="M26" s="3">
        <v>-965020.85</v>
      </c>
      <c r="N26" s="3">
        <v>-854367.16</v>
      </c>
      <c r="O26" s="3">
        <v>-691153.68</v>
      </c>
      <c r="P26" s="3">
        <f t="shared" si="0"/>
        <v>-14698089.550000001</v>
      </c>
      <c r="Q26" s="3">
        <v>0</v>
      </c>
      <c r="S26" s="3">
        <v>-1056606.24</v>
      </c>
      <c r="T26" s="3">
        <v>-1007925.97</v>
      </c>
      <c r="U26" s="3">
        <v>-916383.97</v>
      </c>
      <c r="V26" s="3">
        <v>-808936.70000000007</v>
      </c>
      <c r="W26" s="3">
        <v>-769920.71</v>
      </c>
      <c r="X26" s="3">
        <v>-986177.38</v>
      </c>
      <c r="Y26" s="3">
        <v>-1020332.41</v>
      </c>
      <c r="Z26" s="3">
        <v>-966628.33000000007</v>
      </c>
      <c r="AA26" s="3">
        <v>-888529.09</v>
      </c>
      <c r="AB26" s="3">
        <v>-1110452.6000000001</v>
      </c>
      <c r="AC26" s="3">
        <v>-925209.53</v>
      </c>
      <c r="AD26" s="3">
        <v>-754031.57000000007</v>
      </c>
      <c r="AE26" s="3">
        <f t="shared" si="1"/>
        <v>-11211134.5</v>
      </c>
      <c r="AG26" s="3">
        <f t="shared" si="4"/>
        <v>349552.1</v>
      </c>
      <c r="AH26" s="3">
        <f t="shared" si="4"/>
        <v>333807.42999999993</v>
      </c>
      <c r="AI26" s="3">
        <f t="shared" si="4"/>
        <v>61313.769999999902</v>
      </c>
      <c r="AJ26" s="3">
        <f t="shared" si="4"/>
        <v>-2195509.27</v>
      </c>
      <c r="AK26" s="3">
        <f t="shared" si="4"/>
        <v>-1579131.6400000001</v>
      </c>
      <c r="AL26" s="3">
        <f t="shared" si="4"/>
        <v>-311873.22999999986</v>
      </c>
      <c r="AM26" s="3">
        <f t="shared" si="4"/>
        <v>-185392.56999999995</v>
      </c>
      <c r="AN26" s="3">
        <f t="shared" si="4"/>
        <v>-242756.3899999999</v>
      </c>
      <c r="AO26" s="3">
        <f t="shared" si="4"/>
        <v>3882.7399999999907</v>
      </c>
      <c r="AP26" s="3">
        <f t="shared" si="4"/>
        <v>145431.75000000012</v>
      </c>
      <c r="AQ26" s="3">
        <f t="shared" si="4"/>
        <v>70842.37</v>
      </c>
      <c r="AR26" s="3">
        <f t="shared" si="4"/>
        <v>62877.890000000014</v>
      </c>
      <c r="AS26" s="3">
        <f t="shared" si="3"/>
        <v>-3486955.0499999993</v>
      </c>
    </row>
    <row r="27" spans="1:45" x14ac:dyDescent="0.2">
      <c r="A27" s="3" t="s">
        <v>71</v>
      </c>
      <c r="B27" s="3" t="s">
        <v>72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f t="shared" si="0"/>
        <v>0</v>
      </c>
      <c r="Q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f t="shared" si="1"/>
        <v>0</v>
      </c>
      <c r="AG27" s="3">
        <f t="shared" si="4"/>
        <v>0</v>
      </c>
      <c r="AH27" s="3">
        <f t="shared" si="4"/>
        <v>0</v>
      </c>
      <c r="AI27" s="3">
        <f t="shared" si="4"/>
        <v>0</v>
      </c>
      <c r="AJ27" s="3">
        <f t="shared" si="4"/>
        <v>0</v>
      </c>
      <c r="AK27" s="3">
        <f t="shared" si="4"/>
        <v>0</v>
      </c>
      <c r="AL27" s="3">
        <f t="shared" si="4"/>
        <v>0</v>
      </c>
      <c r="AM27" s="3">
        <f t="shared" si="4"/>
        <v>0</v>
      </c>
      <c r="AN27" s="3">
        <f t="shared" si="4"/>
        <v>0</v>
      </c>
      <c r="AO27" s="3">
        <f t="shared" si="4"/>
        <v>0</v>
      </c>
      <c r="AP27" s="3">
        <f t="shared" si="4"/>
        <v>0</v>
      </c>
      <c r="AQ27" s="3">
        <f t="shared" si="4"/>
        <v>0</v>
      </c>
      <c r="AR27" s="3">
        <f t="shared" si="4"/>
        <v>0</v>
      </c>
      <c r="AS27" s="3">
        <f t="shared" si="3"/>
        <v>0</v>
      </c>
    </row>
    <row r="28" spans="1:45" x14ac:dyDescent="0.2">
      <c r="A28" s="3" t="s">
        <v>73</v>
      </c>
      <c r="B28" s="3" t="s">
        <v>74</v>
      </c>
      <c r="D28" s="3">
        <v>201483.62</v>
      </c>
      <c r="E28" s="3">
        <v>198976.39</v>
      </c>
      <c r="F28" s="3">
        <v>267235.81</v>
      </c>
      <c r="G28" s="3">
        <v>328064.89</v>
      </c>
      <c r="H28" s="3">
        <v>266232.99</v>
      </c>
      <c r="I28" s="3">
        <v>334109.34000000003</v>
      </c>
      <c r="J28" s="3">
        <v>94223.38</v>
      </c>
      <c r="K28" s="3">
        <v>184118.34</v>
      </c>
      <c r="L28" s="3">
        <v>230946.34</v>
      </c>
      <c r="M28" s="3">
        <v>237324.1</v>
      </c>
      <c r="N28" s="3">
        <v>241091.48</v>
      </c>
      <c r="O28" s="3">
        <v>204443.79</v>
      </c>
      <c r="P28" s="3">
        <f t="shared" si="0"/>
        <v>2788250.4700000007</v>
      </c>
      <c r="Q28" s="3">
        <v>0</v>
      </c>
      <c r="S28" s="3">
        <v>178904.85</v>
      </c>
      <c r="T28" s="3">
        <v>239717.09</v>
      </c>
      <c r="U28" s="3">
        <v>287960.57</v>
      </c>
      <c r="V28" s="3">
        <v>292657.85000000003</v>
      </c>
      <c r="W28" s="3">
        <v>227023.92</v>
      </c>
      <c r="X28" s="3">
        <v>254078.4</v>
      </c>
      <c r="Y28" s="3">
        <v>211451.18</v>
      </c>
      <c r="Z28" s="3">
        <v>131134.33000000002</v>
      </c>
      <c r="AA28" s="3">
        <v>201770.25</v>
      </c>
      <c r="AB28" s="3">
        <v>252008.57</v>
      </c>
      <c r="AC28" s="3">
        <v>273613.34999999998</v>
      </c>
      <c r="AD28" s="3">
        <v>259154.85</v>
      </c>
      <c r="AE28" s="3">
        <f t="shared" si="1"/>
        <v>2809475.21</v>
      </c>
      <c r="AG28" s="3">
        <f t="shared" si="4"/>
        <v>22578.76999999999</v>
      </c>
      <c r="AH28" s="3">
        <f t="shared" si="4"/>
        <v>-40740.699999999983</v>
      </c>
      <c r="AI28" s="3">
        <f t="shared" si="4"/>
        <v>-20724.760000000009</v>
      </c>
      <c r="AJ28" s="3">
        <f t="shared" si="4"/>
        <v>35407.039999999979</v>
      </c>
      <c r="AK28" s="3">
        <f t="shared" si="4"/>
        <v>39209.069999999978</v>
      </c>
      <c r="AL28" s="3">
        <f t="shared" si="4"/>
        <v>80030.940000000031</v>
      </c>
      <c r="AM28" s="3">
        <f t="shared" si="4"/>
        <v>-117227.79999999999</v>
      </c>
      <c r="AN28" s="3">
        <f t="shared" si="4"/>
        <v>52984.00999999998</v>
      </c>
      <c r="AO28" s="3">
        <f t="shared" si="4"/>
        <v>29176.089999999997</v>
      </c>
      <c r="AP28" s="3">
        <f t="shared" si="4"/>
        <v>-14684.470000000001</v>
      </c>
      <c r="AQ28" s="3">
        <f t="shared" si="4"/>
        <v>-32521.869999999966</v>
      </c>
      <c r="AR28" s="3">
        <f t="shared" si="4"/>
        <v>-54711.06</v>
      </c>
      <c r="AS28" s="3">
        <f t="shared" si="3"/>
        <v>-21224.739999999991</v>
      </c>
    </row>
    <row r="29" spans="1:45" x14ac:dyDescent="0.2">
      <c r="A29" s="3" t="s">
        <v>75</v>
      </c>
      <c r="B29" s="3" t="s">
        <v>76</v>
      </c>
      <c r="D29" s="3">
        <v>308871.72700000001</v>
      </c>
      <c r="E29" s="3">
        <v>467018.54499999998</v>
      </c>
      <c r="F29" s="3">
        <v>210109.32</v>
      </c>
      <c r="G29" s="3">
        <v>-211165.49</v>
      </c>
      <c r="H29" s="3">
        <v>203096.95</v>
      </c>
      <c r="I29" s="3">
        <v>0</v>
      </c>
      <c r="J29" s="3">
        <v>186577.63</v>
      </c>
      <c r="K29" s="3">
        <v>-29052.05</v>
      </c>
      <c r="L29" s="3">
        <v>2106.6799999999998</v>
      </c>
      <c r="M29" s="3">
        <v>0</v>
      </c>
      <c r="N29" s="3">
        <v>0</v>
      </c>
      <c r="O29" s="3">
        <v>0</v>
      </c>
      <c r="P29" s="3">
        <f t="shared" si="0"/>
        <v>1137563.3119999999</v>
      </c>
      <c r="Q29" s="3">
        <v>0</v>
      </c>
      <c r="S29" s="3">
        <v>1116359.44</v>
      </c>
      <c r="T29" s="3">
        <v>1297648.92</v>
      </c>
      <c r="U29" s="3">
        <v>993668.77</v>
      </c>
      <c r="V29" s="3">
        <v>256116.57</v>
      </c>
      <c r="W29" s="3">
        <v>276344.27</v>
      </c>
      <c r="X29" s="3">
        <v>230162.87</v>
      </c>
      <c r="Y29" s="3">
        <v>281332.38</v>
      </c>
      <c r="Z29" s="3">
        <v>382101.76000000001</v>
      </c>
      <c r="AA29" s="3">
        <v>496885.21899999998</v>
      </c>
      <c r="AB29" s="3">
        <v>393931.522</v>
      </c>
      <c r="AC29" s="3">
        <v>263937.68800000002</v>
      </c>
      <c r="AD29" s="3">
        <v>259595.52499999999</v>
      </c>
      <c r="AE29" s="3">
        <f t="shared" si="1"/>
        <v>6248084.9339999994</v>
      </c>
      <c r="AG29" s="3">
        <f t="shared" si="4"/>
        <v>-807487.71299999999</v>
      </c>
      <c r="AH29" s="3">
        <f t="shared" si="4"/>
        <v>-830630.375</v>
      </c>
      <c r="AI29" s="3">
        <f t="shared" si="4"/>
        <v>-783559.45</v>
      </c>
      <c r="AJ29" s="3">
        <f t="shared" si="4"/>
        <v>-467282.06</v>
      </c>
      <c r="AK29" s="3">
        <f t="shared" si="4"/>
        <v>-73247.320000000007</v>
      </c>
      <c r="AL29" s="3">
        <f t="shared" si="4"/>
        <v>-230162.87</v>
      </c>
      <c r="AM29" s="3">
        <f t="shared" si="4"/>
        <v>-94754.75</v>
      </c>
      <c r="AN29" s="3">
        <f t="shared" si="4"/>
        <v>-411153.81</v>
      </c>
      <c r="AO29" s="3">
        <f t="shared" si="4"/>
        <v>-494778.53899999999</v>
      </c>
      <c r="AP29" s="3">
        <f t="shared" si="4"/>
        <v>-393931.522</v>
      </c>
      <c r="AQ29" s="3">
        <f t="shared" si="4"/>
        <v>-263937.68800000002</v>
      </c>
      <c r="AR29" s="3">
        <f t="shared" si="4"/>
        <v>-259595.52499999999</v>
      </c>
      <c r="AS29" s="3">
        <f t="shared" si="3"/>
        <v>-5110521.6220000004</v>
      </c>
    </row>
    <row r="30" spans="1:45" x14ac:dyDescent="0.2">
      <c r="A30" s="3" t="s">
        <v>77</v>
      </c>
      <c r="B30" s="3" t="s">
        <v>78</v>
      </c>
      <c r="D30" s="3">
        <v>155789.73000000001</v>
      </c>
      <c r="E30" s="3">
        <v>197988.99</v>
      </c>
      <c r="F30" s="3">
        <v>209323.57</v>
      </c>
      <c r="G30" s="3">
        <v>276064.27</v>
      </c>
      <c r="H30" s="3">
        <v>248409.69</v>
      </c>
      <c r="I30" s="3">
        <v>221595.34</v>
      </c>
      <c r="J30" s="3">
        <v>167548.98000000001</v>
      </c>
      <c r="K30" s="3">
        <v>1356947.29</v>
      </c>
      <c r="L30" s="3">
        <v>261114.57</v>
      </c>
      <c r="M30" s="3">
        <v>265658.88</v>
      </c>
      <c r="N30" s="3">
        <v>262637.69</v>
      </c>
      <c r="O30" s="3">
        <v>248790.09</v>
      </c>
      <c r="P30" s="3">
        <f t="shared" si="0"/>
        <v>3871869.09</v>
      </c>
      <c r="Q30" s="3">
        <v>0</v>
      </c>
      <c r="S30" s="3">
        <v>214203.33000000002</v>
      </c>
      <c r="T30" s="3">
        <v>251048.11000000002</v>
      </c>
      <c r="U30" s="3">
        <v>258447.19</v>
      </c>
      <c r="V30" s="3">
        <v>295697.67</v>
      </c>
      <c r="W30" s="3">
        <v>284428.17</v>
      </c>
      <c r="X30" s="3">
        <v>272118.02</v>
      </c>
      <c r="Y30" s="3">
        <v>230514.97</v>
      </c>
      <c r="Z30" s="3">
        <v>-606525.95000000007</v>
      </c>
      <c r="AA30" s="3">
        <v>193769.55000000002</v>
      </c>
      <c r="AB30" s="3">
        <v>214366.88</v>
      </c>
      <c r="AC30" s="3">
        <v>197411.62</v>
      </c>
      <c r="AD30" s="3">
        <v>189267.76</v>
      </c>
      <c r="AE30" s="3">
        <f t="shared" si="1"/>
        <v>1994747.32</v>
      </c>
      <c r="AG30" s="3">
        <f t="shared" si="4"/>
        <v>-58413.600000000006</v>
      </c>
      <c r="AH30" s="3">
        <f t="shared" si="4"/>
        <v>-53059.120000000024</v>
      </c>
      <c r="AI30" s="3">
        <f t="shared" si="4"/>
        <v>-49123.619999999995</v>
      </c>
      <c r="AJ30" s="3">
        <f t="shared" si="4"/>
        <v>-19633.399999999965</v>
      </c>
      <c r="AK30" s="3">
        <f t="shared" si="4"/>
        <v>-36018.479999999981</v>
      </c>
      <c r="AL30" s="3">
        <f t="shared" si="4"/>
        <v>-50522.680000000022</v>
      </c>
      <c r="AM30" s="3">
        <f t="shared" si="4"/>
        <v>-62965.989999999991</v>
      </c>
      <c r="AN30" s="3">
        <f t="shared" si="4"/>
        <v>1963473.2400000002</v>
      </c>
      <c r="AO30" s="3">
        <f t="shared" si="4"/>
        <v>67345.01999999999</v>
      </c>
      <c r="AP30" s="3">
        <f t="shared" si="4"/>
        <v>51292</v>
      </c>
      <c r="AQ30" s="3">
        <f t="shared" si="4"/>
        <v>65226.070000000007</v>
      </c>
      <c r="AR30" s="3">
        <f t="shared" si="4"/>
        <v>59522.329999999987</v>
      </c>
      <c r="AS30" s="3">
        <f t="shared" si="3"/>
        <v>1877121.7700000003</v>
      </c>
    </row>
    <row r="31" spans="1:45" x14ac:dyDescent="0.2">
      <c r="A31" s="3" t="s">
        <v>79</v>
      </c>
      <c r="B31" s="3" t="s">
        <v>80</v>
      </c>
      <c r="D31" s="3">
        <v>11086.380000000001</v>
      </c>
      <c r="E31" s="3">
        <v>20935.600000000002</v>
      </c>
      <c r="F31" s="3">
        <v>7270.66</v>
      </c>
      <c r="G31" s="3">
        <v>9530.81</v>
      </c>
      <c r="H31" s="3">
        <v>78595.75</v>
      </c>
      <c r="I31" s="3">
        <v>-2</v>
      </c>
      <c r="J31" s="3">
        <v>-87862.74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f t="shared" si="0"/>
        <v>39554.459999999992</v>
      </c>
      <c r="Q31" s="3">
        <v>0</v>
      </c>
      <c r="S31" s="3">
        <v>1115.99</v>
      </c>
      <c r="T31" s="3">
        <v>350.1</v>
      </c>
      <c r="U31" s="3">
        <v>4274.58</v>
      </c>
      <c r="V31" s="3">
        <v>6800.59</v>
      </c>
      <c r="W31" s="3">
        <v>9853.27</v>
      </c>
      <c r="X31" s="3">
        <v>5346.62</v>
      </c>
      <c r="Y31" s="3">
        <v>21155.37</v>
      </c>
      <c r="Z31" s="3">
        <v>6289.07</v>
      </c>
      <c r="AA31" s="3">
        <v>7557.93</v>
      </c>
      <c r="AB31" s="3">
        <v>4029.58</v>
      </c>
      <c r="AC31" s="3">
        <v>4208.04</v>
      </c>
      <c r="AD31" s="3">
        <v>4582.6099999999997</v>
      </c>
      <c r="AE31" s="3">
        <f t="shared" si="1"/>
        <v>75563.749999999985</v>
      </c>
      <c r="AG31" s="3">
        <f t="shared" si="4"/>
        <v>9970.3900000000012</v>
      </c>
      <c r="AH31" s="3">
        <f t="shared" si="4"/>
        <v>20585.500000000004</v>
      </c>
      <c r="AI31" s="3">
        <f t="shared" si="4"/>
        <v>2996.08</v>
      </c>
      <c r="AJ31" s="3">
        <f t="shared" si="4"/>
        <v>2730.2199999999993</v>
      </c>
      <c r="AK31" s="3">
        <f t="shared" si="4"/>
        <v>68742.48</v>
      </c>
      <c r="AL31" s="3">
        <f t="shared" si="4"/>
        <v>-5348.62</v>
      </c>
      <c r="AM31" s="3">
        <f t="shared" si="4"/>
        <v>-109018.11</v>
      </c>
      <c r="AN31" s="3">
        <f t="shared" si="4"/>
        <v>-6289.07</v>
      </c>
      <c r="AO31" s="3">
        <f t="shared" si="4"/>
        <v>-7557.93</v>
      </c>
      <c r="AP31" s="3">
        <f t="shared" si="4"/>
        <v>-4029.58</v>
      </c>
      <c r="AQ31" s="3">
        <f t="shared" si="4"/>
        <v>-4208.04</v>
      </c>
      <c r="AR31" s="3">
        <f t="shared" si="4"/>
        <v>-4582.6099999999997</v>
      </c>
      <c r="AS31" s="3">
        <f t="shared" si="3"/>
        <v>-36009.289999999986</v>
      </c>
    </row>
    <row r="32" spans="1:45" x14ac:dyDescent="0.2">
      <c r="A32" s="3" t="s">
        <v>81</v>
      </c>
      <c r="B32" s="3" t="s">
        <v>82</v>
      </c>
      <c r="D32" s="3">
        <v>370</v>
      </c>
      <c r="E32" s="3">
        <v>-4</v>
      </c>
      <c r="F32" s="3">
        <v>-406</v>
      </c>
      <c r="G32" s="3">
        <v>-113</v>
      </c>
      <c r="H32" s="3">
        <v>74.11</v>
      </c>
      <c r="I32" s="3">
        <v>0</v>
      </c>
      <c r="J32" s="3">
        <v>0</v>
      </c>
      <c r="K32" s="3">
        <v>0</v>
      </c>
      <c r="L32" s="3">
        <v>-24.990000000000002</v>
      </c>
      <c r="M32" s="3">
        <v>-52.18</v>
      </c>
      <c r="N32" s="3">
        <v>32.33</v>
      </c>
      <c r="O32" s="3">
        <v>0</v>
      </c>
      <c r="P32" s="3">
        <f t="shared" si="0"/>
        <v>-123.73</v>
      </c>
      <c r="Q32" s="3">
        <v>0</v>
      </c>
      <c r="S32" s="3">
        <v>-292</v>
      </c>
      <c r="T32" s="3">
        <v>-1348</v>
      </c>
      <c r="U32" s="3">
        <v>-154</v>
      </c>
      <c r="V32" s="3">
        <v>-33</v>
      </c>
      <c r="W32" s="3">
        <v>-339</v>
      </c>
      <c r="X32" s="3">
        <v>-1501</v>
      </c>
      <c r="Y32" s="3">
        <v>800</v>
      </c>
      <c r="Z32" s="3">
        <v>-234</v>
      </c>
      <c r="AA32" s="3">
        <v>74</v>
      </c>
      <c r="AB32" s="3">
        <v>-710</v>
      </c>
      <c r="AC32" s="3">
        <v>129</v>
      </c>
      <c r="AD32" s="3">
        <v>-647</v>
      </c>
      <c r="AE32" s="3">
        <f t="shared" si="1"/>
        <v>-4255</v>
      </c>
      <c r="AG32" s="3">
        <f t="shared" si="4"/>
        <v>662</v>
      </c>
      <c r="AH32" s="3">
        <f t="shared" si="4"/>
        <v>1344</v>
      </c>
      <c r="AI32" s="3">
        <f t="shared" si="4"/>
        <v>-252</v>
      </c>
      <c r="AJ32" s="3">
        <f t="shared" ref="AJ32:AR60" si="5">+G32-V32</f>
        <v>-80</v>
      </c>
      <c r="AK32" s="3">
        <f t="shared" si="5"/>
        <v>413.11</v>
      </c>
      <c r="AL32" s="3">
        <f t="shared" si="5"/>
        <v>1501</v>
      </c>
      <c r="AM32" s="3">
        <f t="shared" si="5"/>
        <v>-800</v>
      </c>
      <c r="AN32" s="3">
        <f t="shared" si="5"/>
        <v>234</v>
      </c>
      <c r="AO32" s="3">
        <f t="shared" si="5"/>
        <v>-98.990000000000009</v>
      </c>
      <c r="AP32" s="3">
        <f t="shared" si="5"/>
        <v>657.82</v>
      </c>
      <c r="AQ32" s="3">
        <f t="shared" si="5"/>
        <v>-96.67</v>
      </c>
      <c r="AR32" s="3">
        <f t="shared" si="5"/>
        <v>647</v>
      </c>
      <c r="AS32" s="3">
        <f t="shared" si="3"/>
        <v>4131.2700000000004</v>
      </c>
    </row>
    <row r="33" spans="1:45" x14ac:dyDescent="0.2">
      <c r="A33" s="3" t="s">
        <v>83</v>
      </c>
      <c r="B33" s="3" t="s">
        <v>84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f t="shared" si="0"/>
        <v>0</v>
      </c>
      <c r="Q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f t="shared" si="1"/>
        <v>0</v>
      </c>
      <c r="AG33" s="3">
        <f t="shared" ref="AG33:AL89" si="6">+D33-S33</f>
        <v>0</v>
      </c>
      <c r="AH33" s="3">
        <f t="shared" si="6"/>
        <v>0</v>
      </c>
      <c r="AI33" s="3">
        <f t="shared" si="6"/>
        <v>0</v>
      </c>
      <c r="AJ33" s="3">
        <f t="shared" si="5"/>
        <v>0</v>
      </c>
      <c r="AK33" s="3">
        <f t="shared" si="5"/>
        <v>0</v>
      </c>
      <c r="AL33" s="3">
        <f t="shared" si="5"/>
        <v>0</v>
      </c>
      <c r="AM33" s="3">
        <f t="shared" si="5"/>
        <v>0</v>
      </c>
      <c r="AN33" s="3">
        <f t="shared" si="5"/>
        <v>0</v>
      </c>
      <c r="AO33" s="3">
        <f t="shared" si="5"/>
        <v>0</v>
      </c>
      <c r="AP33" s="3">
        <f t="shared" si="5"/>
        <v>0</v>
      </c>
      <c r="AQ33" s="3">
        <f t="shared" si="5"/>
        <v>0</v>
      </c>
      <c r="AR33" s="3">
        <f t="shared" si="5"/>
        <v>0</v>
      </c>
      <c r="AS33" s="3">
        <f t="shared" si="3"/>
        <v>0</v>
      </c>
    </row>
    <row r="34" spans="1:45" x14ac:dyDescent="0.2">
      <c r="A34" s="3" t="s">
        <v>85</v>
      </c>
      <c r="B34" s="3" t="s">
        <v>86</v>
      </c>
      <c r="D34" s="3">
        <v>38672.160000000003</v>
      </c>
      <c r="E34" s="3">
        <v>40083.29</v>
      </c>
      <c r="F34" s="3">
        <v>2885.18</v>
      </c>
      <c r="G34" s="3">
        <v>2571.7400000000002</v>
      </c>
      <c r="H34" s="3">
        <v>2846.73</v>
      </c>
      <c r="I34" s="3">
        <v>2752.77</v>
      </c>
      <c r="J34" s="3">
        <v>2831.79</v>
      </c>
      <c r="K34" s="3">
        <v>2742.31</v>
      </c>
      <c r="L34" s="3">
        <v>9294.31</v>
      </c>
      <c r="M34" s="3">
        <v>9307.77</v>
      </c>
      <c r="N34" s="3">
        <v>2754.41</v>
      </c>
      <c r="O34" s="3">
        <v>2846.2400000000002</v>
      </c>
      <c r="P34" s="3">
        <f t="shared" si="0"/>
        <v>119588.70000000001</v>
      </c>
      <c r="Q34" s="3">
        <v>0</v>
      </c>
      <c r="S34" s="3">
        <v>1096.71</v>
      </c>
      <c r="T34" s="3">
        <v>1132.93</v>
      </c>
      <c r="U34" s="3">
        <v>38330.22</v>
      </c>
      <c r="V34" s="3">
        <v>34591.29</v>
      </c>
      <c r="W34" s="3">
        <v>39693.78</v>
      </c>
      <c r="X34" s="3">
        <v>38009.4</v>
      </c>
      <c r="Y34" s="3">
        <v>39195.410000000003</v>
      </c>
      <c r="Z34" s="3">
        <v>37926.080000000002</v>
      </c>
      <c r="AA34" s="3">
        <v>39195.410000000003</v>
      </c>
      <c r="AB34" s="3">
        <v>39592.200000000004</v>
      </c>
      <c r="AC34" s="3">
        <v>39382.68</v>
      </c>
      <c r="AD34" s="3">
        <v>40102.39</v>
      </c>
      <c r="AE34" s="3">
        <f t="shared" si="1"/>
        <v>388248.5</v>
      </c>
      <c r="AG34" s="3">
        <f t="shared" si="6"/>
        <v>37575.450000000004</v>
      </c>
      <c r="AH34" s="3">
        <f t="shared" si="6"/>
        <v>38950.36</v>
      </c>
      <c r="AI34" s="3">
        <f t="shared" si="6"/>
        <v>-35445.040000000001</v>
      </c>
      <c r="AJ34" s="3">
        <f t="shared" si="5"/>
        <v>-32019.55</v>
      </c>
      <c r="AK34" s="3">
        <f t="shared" si="5"/>
        <v>-36847.049999999996</v>
      </c>
      <c r="AL34" s="3">
        <f t="shared" si="5"/>
        <v>-35256.630000000005</v>
      </c>
      <c r="AM34" s="3">
        <f t="shared" si="5"/>
        <v>-36363.620000000003</v>
      </c>
      <c r="AN34" s="3">
        <f t="shared" si="5"/>
        <v>-35183.770000000004</v>
      </c>
      <c r="AO34" s="3">
        <f t="shared" si="5"/>
        <v>-29901.100000000006</v>
      </c>
      <c r="AP34" s="3">
        <f t="shared" si="5"/>
        <v>-30284.430000000004</v>
      </c>
      <c r="AQ34" s="3">
        <f t="shared" si="5"/>
        <v>-36628.270000000004</v>
      </c>
      <c r="AR34" s="3">
        <f t="shared" si="5"/>
        <v>-37256.15</v>
      </c>
      <c r="AS34" s="3">
        <f t="shared" si="3"/>
        <v>-268659.80000000005</v>
      </c>
    </row>
    <row r="35" spans="1:45" x14ac:dyDescent="0.2">
      <c r="A35" s="3" t="s">
        <v>87</v>
      </c>
      <c r="B35" s="3" t="s">
        <v>88</v>
      </c>
      <c r="D35" s="3">
        <v>-386857.58</v>
      </c>
      <c r="E35" s="3">
        <v>-366449.08</v>
      </c>
      <c r="F35" s="3">
        <v>-245964.78</v>
      </c>
      <c r="G35" s="3">
        <v>1386304.82</v>
      </c>
      <c r="H35" s="3">
        <v>437386.04000000004</v>
      </c>
      <c r="I35" s="3">
        <v>717967.77</v>
      </c>
      <c r="J35" s="3">
        <v>-69886.899999999994</v>
      </c>
      <c r="K35" s="3">
        <v>-96621.759999999995</v>
      </c>
      <c r="L35" s="3">
        <v>-8600.0499999999993</v>
      </c>
      <c r="M35" s="3">
        <v>-216368.41</v>
      </c>
      <c r="N35" s="3">
        <v>-235466.15</v>
      </c>
      <c r="O35" s="3">
        <v>-193164.47</v>
      </c>
      <c r="P35" s="3">
        <f t="shared" si="0"/>
        <v>722279.45000000007</v>
      </c>
      <c r="Q35" s="3">
        <v>0</v>
      </c>
      <c r="S35" s="3">
        <v>-531062.03</v>
      </c>
      <c r="T35" s="3">
        <v>-306825.53000000003</v>
      </c>
      <c r="U35" s="3">
        <v>-625072.4</v>
      </c>
      <c r="V35" s="3">
        <v>-355873.17</v>
      </c>
      <c r="W35" s="3">
        <v>-331718.68</v>
      </c>
      <c r="X35" s="3">
        <v>-227599.48</v>
      </c>
      <c r="Y35" s="3">
        <v>-190625.05000000002</v>
      </c>
      <c r="Z35" s="3">
        <v>-270543.27</v>
      </c>
      <c r="AA35" s="3">
        <v>-298164.36</v>
      </c>
      <c r="AB35" s="3">
        <v>-62483.24</v>
      </c>
      <c r="AC35" s="3">
        <v>-363610.54</v>
      </c>
      <c r="AD35" s="3">
        <v>-345427.9</v>
      </c>
      <c r="AE35" s="3">
        <f t="shared" si="1"/>
        <v>-3909005.65</v>
      </c>
      <c r="AG35" s="3">
        <f t="shared" si="6"/>
        <v>144204.45000000001</v>
      </c>
      <c r="AH35" s="3">
        <f t="shared" si="6"/>
        <v>-59623.549999999988</v>
      </c>
      <c r="AI35" s="3">
        <f t="shared" si="6"/>
        <v>379107.62</v>
      </c>
      <c r="AJ35" s="3">
        <f t="shared" si="5"/>
        <v>1742177.99</v>
      </c>
      <c r="AK35" s="3">
        <f t="shared" si="5"/>
        <v>769104.72</v>
      </c>
      <c r="AL35" s="3">
        <f t="shared" si="5"/>
        <v>945567.25</v>
      </c>
      <c r="AM35" s="3">
        <f t="shared" si="5"/>
        <v>120738.15000000002</v>
      </c>
      <c r="AN35" s="3">
        <f t="shared" si="5"/>
        <v>173921.51</v>
      </c>
      <c r="AO35" s="3">
        <f t="shared" si="5"/>
        <v>289564.31</v>
      </c>
      <c r="AP35" s="3">
        <f t="shared" si="5"/>
        <v>-153885.17000000001</v>
      </c>
      <c r="AQ35" s="3">
        <f t="shared" si="5"/>
        <v>128144.38999999998</v>
      </c>
      <c r="AR35" s="3">
        <f t="shared" si="5"/>
        <v>152263.43000000002</v>
      </c>
      <c r="AS35" s="3">
        <f t="shared" si="3"/>
        <v>4631285.0999999987</v>
      </c>
    </row>
    <row r="36" spans="1:45" x14ac:dyDescent="0.2">
      <c r="A36" s="3" t="s">
        <v>89</v>
      </c>
      <c r="B36" s="3" t="s">
        <v>90</v>
      </c>
      <c r="D36" s="3">
        <v>234707.84</v>
      </c>
      <c r="E36" s="3">
        <v>-48772.21</v>
      </c>
      <c r="F36" s="3">
        <v>1696540.82</v>
      </c>
      <c r="G36" s="3">
        <v>35447972.549999997</v>
      </c>
      <c r="H36" s="3">
        <v>15893700.470000001</v>
      </c>
      <c r="I36" s="3">
        <v>12505524.060000001</v>
      </c>
      <c r="J36" s="3">
        <v>9435147.0999999996</v>
      </c>
      <c r="K36" s="3">
        <v>5370615.6100000003</v>
      </c>
      <c r="L36" s="3">
        <v>9854908.8800000008</v>
      </c>
      <c r="M36" s="3">
        <v>8983320.7599999998</v>
      </c>
      <c r="N36" s="3">
        <v>7619984.4400000004</v>
      </c>
      <c r="O36" s="3">
        <v>5338687.51</v>
      </c>
      <c r="P36" s="3">
        <f t="shared" si="0"/>
        <v>112332337.83</v>
      </c>
      <c r="Q36" s="3">
        <v>0</v>
      </c>
      <c r="S36" s="3">
        <v>373587.11</v>
      </c>
      <c r="T36" s="3">
        <v>259281.68</v>
      </c>
      <c r="U36" s="3">
        <v>371830.9</v>
      </c>
      <c r="V36" s="3">
        <v>995721.17</v>
      </c>
      <c r="W36" s="3">
        <v>314653.69</v>
      </c>
      <c r="X36" s="3">
        <v>471029.45</v>
      </c>
      <c r="Y36" s="3">
        <v>233629.57</v>
      </c>
      <c r="Z36" s="3">
        <v>97111.85</v>
      </c>
      <c r="AA36" s="3">
        <v>777461.36</v>
      </c>
      <c r="AB36" s="3">
        <v>2303328.3199999998</v>
      </c>
      <c r="AC36" s="3">
        <v>1098295.8600000001</v>
      </c>
      <c r="AD36" s="3">
        <v>1062218.3400000001</v>
      </c>
      <c r="AE36" s="3">
        <f t="shared" si="1"/>
        <v>8358149.2999999998</v>
      </c>
      <c r="AG36" s="3">
        <f t="shared" si="6"/>
        <v>-138879.26999999999</v>
      </c>
      <c r="AH36" s="3">
        <f t="shared" si="6"/>
        <v>-308053.89</v>
      </c>
      <c r="AI36" s="3">
        <f t="shared" si="6"/>
        <v>1324709.92</v>
      </c>
      <c r="AJ36" s="3">
        <f t="shared" si="5"/>
        <v>34452251.379999995</v>
      </c>
      <c r="AK36" s="3">
        <f t="shared" si="5"/>
        <v>15579046.780000001</v>
      </c>
      <c r="AL36" s="3">
        <f t="shared" si="5"/>
        <v>12034494.610000001</v>
      </c>
      <c r="AM36" s="3">
        <f t="shared" si="5"/>
        <v>9201517.5299999993</v>
      </c>
      <c r="AN36" s="3">
        <f t="shared" si="5"/>
        <v>5273503.7600000007</v>
      </c>
      <c r="AO36" s="3">
        <f t="shared" si="5"/>
        <v>9077447.5200000014</v>
      </c>
      <c r="AP36" s="3">
        <f t="shared" si="5"/>
        <v>6679992.4399999995</v>
      </c>
      <c r="AQ36" s="3">
        <f t="shared" si="5"/>
        <v>6521688.5800000001</v>
      </c>
      <c r="AR36" s="3">
        <f t="shared" si="5"/>
        <v>4276469.17</v>
      </c>
      <c r="AS36" s="3">
        <f t="shared" si="3"/>
        <v>103974188.52999999</v>
      </c>
    </row>
    <row r="37" spans="1:45" x14ac:dyDescent="0.2">
      <c r="A37" s="3" t="s">
        <v>91</v>
      </c>
      <c r="B37" s="3" t="s">
        <v>92</v>
      </c>
      <c r="D37" s="3">
        <v>-154605.576</v>
      </c>
      <c r="E37" s="3">
        <v>-277084.54399999999</v>
      </c>
      <c r="F37" s="3">
        <v>-819044.8</v>
      </c>
      <c r="G37" s="3">
        <v>-12728001.869999999</v>
      </c>
      <c r="H37" s="3">
        <v>-1343325</v>
      </c>
      <c r="I37" s="3">
        <v>-4686908.24</v>
      </c>
      <c r="J37" s="3">
        <v>-684470.15</v>
      </c>
      <c r="K37" s="3">
        <v>3416550.88</v>
      </c>
      <c r="L37" s="3">
        <v>-1066924.07</v>
      </c>
      <c r="M37" s="3">
        <v>-710500.13</v>
      </c>
      <c r="N37" s="3">
        <v>-292125.43</v>
      </c>
      <c r="O37" s="3">
        <v>-658495.27</v>
      </c>
      <c r="P37" s="3">
        <f t="shared" si="0"/>
        <v>-20004934.199999999</v>
      </c>
      <c r="Q37" s="3">
        <v>0</v>
      </c>
      <c r="S37" s="3">
        <v>-308693.68</v>
      </c>
      <c r="T37" s="3">
        <v>-303407.5</v>
      </c>
      <c r="U37" s="3">
        <v>-260982.03</v>
      </c>
      <c r="V37" s="3">
        <v>-772054.09</v>
      </c>
      <c r="W37" s="3">
        <v>-529388.35</v>
      </c>
      <c r="X37" s="3">
        <v>-297886.07</v>
      </c>
      <c r="Y37" s="3">
        <v>-115962.85</v>
      </c>
      <c r="Z37" s="3">
        <v>-366378.42</v>
      </c>
      <c r="AA37" s="3">
        <v>-453832.86</v>
      </c>
      <c r="AB37" s="3">
        <v>-1103048.06</v>
      </c>
      <c r="AC37" s="3">
        <v>-125153.57</v>
      </c>
      <c r="AD37" s="3">
        <v>592894.26</v>
      </c>
      <c r="AE37" s="3">
        <f t="shared" si="1"/>
        <v>-4043893.2200000007</v>
      </c>
      <c r="AG37" s="3">
        <f t="shared" si="6"/>
        <v>154088.10399999999</v>
      </c>
      <c r="AH37" s="3">
        <f t="shared" si="6"/>
        <v>26322.956000000006</v>
      </c>
      <c r="AI37" s="3">
        <f t="shared" si="6"/>
        <v>-558062.77</v>
      </c>
      <c r="AJ37" s="3">
        <f t="shared" si="5"/>
        <v>-11955947.779999999</v>
      </c>
      <c r="AK37" s="3">
        <f t="shared" si="5"/>
        <v>-813936.65</v>
      </c>
      <c r="AL37" s="3">
        <f t="shared" si="5"/>
        <v>-4389022.17</v>
      </c>
      <c r="AM37" s="3">
        <f t="shared" si="5"/>
        <v>-568507.30000000005</v>
      </c>
      <c r="AN37" s="3">
        <f t="shared" si="5"/>
        <v>3782929.3</v>
      </c>
      <c r="AO37" s="3">
        <f t="shared" si="5"/>
        <v>-613091.21000000008</v>
      </c>
      <c r="AP37" s="3">
        <f t="shared" si="5"/>
        <v>392547.93000000005</v>
      </c>
      <c r="AQ37" s="3">
        <f t="shared" si="5"/>
        <v>-166971.85999999999</v>
      </c>
      <c r="AR37" s="3">
        <f t="shared" si="5"/>
        <v>-1251389.53</v>
      </c>
      <c r="AS37" s="3">
        <f t="shared" si="3"/>
        <v>-15961040.980000002</v>
      </c>
    </row>
    <row r="38" spans="1:45" x14ac:dyDescent="0.2">
      <c r="A38" s="3" t="s">
        <v>93</v>
      </c>
      <c r="B38" s="3" t="s">
        <v>94</v>
      </c>
      <c r="D38" s="3">
        <v>131052.2</v>
      </c>
      <c r="E38" s="3">
        <v>83356.800000000003</v>
      </c>
      <c r="F38" s="3">
        <v>-33268.68</v>
      </c>
      <c r="G38" s="3">
        <v>-1460918.7</v>
      </c>
      <c r="H38" s="3">
        <v>-214312.75</v>
      </c>
      <c r="I38" s="3">
        <v>-655033.11</v>
      </c>
      <c r="J38" s="3">
        <v>-227647.12</v>
      </c>
      <c r="K38" s="3">
        <v>-160804.13</v>
      </c>
      <c r="L38" s="3">
        <v>-51788.270000000004</v>
      </c>
      <c r="M38" s="3">
        <v>-65552</v>
      </c>
      <c r="N38" s="3">
        <v>-70286.02</v>
      </c>
      <c r="O38" s="3">
        <v>-57489.97</v>
      </c>
      <c r="P38" s="3">
        <f t="shared" si="0"/>
        <v>-2782691.75</v>
      </c>
      <c r="Q38" s="3">
        <v>0</v>
      </c>
      <c r="S38" s="3">
        <v>91416.7</v>
      </c>
      <c r="T38" s="3">
        <v>57027.75</v>
      </c>
      <c r="U38" s="3">
        <v>160164.22</v>
      </c>
      <c r="V38" s="3">
        <v>171829.96</v>
      </c>
      <c r="W38" s="3">
        <v>144261.94</v>
      </c>
      <c r="X38" s="3">
        <v>130244.86</v>
      </c>
      <c r="Y38" s="3">
        <v>180136.6</v>
      </c>
      <c r="Z38" s="3">
        <v>60693.67</v>
      </c>
      <c r="AA38" s="3">
        <v>203.6</v>
      </c>
      <c r="AB38" s="3">
        <v>142455.76</v>
      </c>
      <c r="AC38" s="3">
        <v>184414.44</v>
      </c>
      <c r="AD38" s="3">
        <v>288041.83</v>
      </c>
      <c r="AE38" s="3">
        <f t="shared" si="1"/>
        <v>1610891.33</v>
      </c>
      <c r="AG38" s="3">
        <f t="shared" si="6"/>
        <v>39635.5</v>
      </c>
      <c r="AH38" s="3">
        <f t="shared" si="6"/>
        <v>26329.050000000003</v>
      </c>
      <c r="AI38" s="3">
        <f t="shared" si="6"/>
        <v>-193432.9</v>
      </c>
      <c r="AJ38" s="3">
        <f t="shared" si="5"/>
        <v>-1632748.66</v>
      </c>
      <c r="AK38" s="3">
        <f t="shared" si="5"/>
        <v>-358574.69</v>
      </c>
      <c r="AL38" s="3">
        <f t="shared" si="5"/>
        <v>-785277.97</v>
      </c>
      <c r="AM38" s="3">
        <f t="shared" si="5"/>
        <v>-407783.72</v>
      </c>
      <c r="AN38" s="3">
        <f t="shared" si="5"/>
        <v>-221497.8</v>
      </c>
      <c r="AO38" s="3">
        <f t="shared" si="5"/>
        <v>-51991.87</v>
      </c>
      <c r="AP38" s="3">
        <f t="shared" si="5"/>
        <v>-208007.76</v>
      </c>
      <c r="AQ38" s="3">
        <f t="shared" si="5"/>
        <v>-254700.46000000002</v>
      </c>
      <c r="AR38" s="3">
        <f t="shared" si="5"/>
        <v>-345531.80000000005</v>
      </c>
      <c r="AS38" s="3">
        <f t="shared" si="3"/>
        <v>-4393583.0799999991</v>
      </c>
    </row>
    <row r="39" spans="1:45" x14ac:dyDescent="0.2">
      <c r="A39" s="3" t="s">
        <v>95</v>
      </c>
      <c r="B39" s="3" t="s">
        <v>96</v>
      </c>
      <c r="D39" s="3">
        <v>38235.090000000004</v>
      </c>
      <c r="E39" s="3">
        <v>37552.79</v>
      </c>
      <c r="F39" s="3">
        <v>41312.450000000004</v>
      </c>
      <c r="G39" s="3">
        <v>52463.58</v>
      </c>
      <c r="H39" s="3">
        <v>36198.29</v>
      </c>
      <c r="I39" s="3">
        <v>40149.379999999997</v>
      </c>
      <c r="J39" s="3">
        <v>37744.800000000003</v>
      </c>
      <c r="K39" s="3">
        <v>40975.61</v>
      </c>
      <c r="L39" s="3">
        <v>53614.35</v>
      </c>
      <c r="M39" s="3">
        <v>57922.14</v>
      </c>
      <c r="N39" s="3">
        <v>56677.57</v>
      </c>
      <c r="O39" s="3">
        <v>56817.96</v>
      </c>
      <c r="P39" s="3">
        <f t="shared" si="0"/>
        <v>549664.01</v>
      </c>
      <c r="Q39" s="3">
        <v>0</v>
      </c>
      <c r="S39" s="3">
        <v>36941.700000000004</v>
      </c>
      <c r="T39" s="3">
        <v>37929.03</v>
      </c>
      <c r="U39" s="3">
        <v>37428.53</v>
      </c>
      <c r="V39" s="3">
        <v>37022.61</v>
      </c>
      <c r="W39" s="3">
        <v>35067.19</v>
      </c>
      <c r="X39" s="3">
        <v>38367.99</v>
      </c>
      <c r="Y39" s="3">
        <v>37301.050000000003</v>
      </c>
      <c r="Z39" s="3">
        <v>38406.42</v>
      </c>
      <c r="AA39" s="3">
        <v>36868.450000000004</v>
      </c>
      <c r="AB39" s="3">
        <v>37518.620000000003</v>
      </c>
      <c r="AC39" s="3">
        <v>38307.32</v>
      </c>
      <c r="AD39" s="3">
        <v>39882.19</v>
      </c>
      <c r="AE39" s="3">
        <f t="shared" si="1"/>
        <v>451041.1</v>
      </c>
      <c r="AG39" s="3">
        <f t="shared" si="6"/>
        <v>1293.3899999999994</v>
      </c>
      <c r="AH39" s="3">
        <f t="shared" si="6"/>
        <v>-376.23999999999796</v>
      </c>
      <c r="AI39" s="3">
        <f t="shared" si="6"/>
        <v>3883.9200000000055</v>
      </c>
      <c r="AJ39" s="3">
        <f t="shared" si="5"/>
        <v>15440.970000000001</v>
      </c>
      <c r="AK39" s="3">
        <f t="shared" si="5"/>
        <v>1131.0999999999985</v>
      </c>
      <c r="AL39" s="3">
        <f t="shared" si="5"/>
        <v>1781.3899999999994</v>
      </c>
      <c r="AM39" s="3">
        <f t="shared" si="5"/>
        <v>443.75</v>
      </c>
      <c r="AN39" s="3">
        <f t="shared" si="5"/>
        <v>2569.1900000000023</v>
      </c>
      <c r="AO39" s="3">
        <f t="shared" si="5"/>
        <v>16745.899999999994</v>
      </c>
      <c r="AP39" s="3">
        <f t="shared" si="5"/>
        <v>20403.519999999997</v>
      </c>
      <c r="AQ39" s="3">
        <f t="shared" si="5"/>
        <v>18370.25</v>
      </c>
      <c r="AR39" s="3">
        <f t="shared" si="5"/>
        <v>16935.769999999997</v>
      </c>
      <c r="AS39" s="3">
        <f t="shared" si="3"/>
        <v>98622.91</v>
      </c>
    </row>
    <row r="40" spans="1:45" x14ac:dyDescent="0.2">
      <c r="A40" s="3" t="s">
        <v>97</v>
      </c>
      <c r="B40" s="3" t="s">
        <v>98</v>
      </c>
      <c r="D40" s="3">
        <v>5128.41</v>
      </c>
      <c r="E40" s="3">
        <v>4502.3599999999997</v>
      </c>
      <c r="F40" s="3">
        <v>10352.33</v>
      </c>
      <c r="G40" s="3">
        <v>968.76</v>
      </c>
      <c r="H40" s="3">
        <v>-6450.91</v>
      </c>
      <c r="I40" s="3">
        <v>567778.22</v>
      </c>
      <c r="J40" s="3">
        <v>8958.69</v>
      </c>
      <c r="K40" s="3">
        <v>50555.79</v>
      </c>
      <c r="L40" s="3">
        <v>239.77</v>
      </c>
      <c r="M40" s="3">
        <v>0</v>
      </c>
      <c r="N40" s="3">
        <v>0</v>
      </c>
      <c r="O40" s="3">
        <v>185253.12</v>
      </c>
      <c r="P40" s="3">
        <f t="shared" si="0"/>
        <v>827286.53999999992</v>
      </c>
      <c r="Q40" s="3">
        <v>0</v>
      </c>
      <c r="S40" s="3">
        <v>9617.31</v>
      </c>
      <c r="T40" s="3">
        <v>10582.2</v>
      </c>
      <c r="U40" s="3">
        <v>17743.43</v>
      </c>
      <c r="V40" s="3">
        <v>13072.33</v>
      </c>
      <c r="W40" s="3">
        <v>33235.03</v>
      </c>
      <c r="X40" s="3">
        <v>29055.690000000002</v>
      </c>
      <c r="Y40" s="3">
        <v>-773.24</v>
      </c>
      <c r="Z40" s="3">
        <v>12006.460000000001</v>
      </c>
      <c r="AA40" s="3">
        <v>5113.3599999999997</v>
      </c>
      <c r="AB40" s="3">
        <v>28172.66</v>
      </c>
      <c r="AC40" s="3">
        <v>50414.720000000001</v>
      </c>
      <c r="AD40" s="3">
        <v>168876</v>
      </c>
      <c r="AE40" s="3">
        <f t="shared" si="1"/>
        <v>377115.95</v>
      </c>
      <c r="AG40" s="3">
        <f t="shared" si="6"/>
        <v>-4488.8999999999996</v>
      </c>
      <c r="AH40" s="3">
        <f t="shared" si="6"/>
        <v>-6079.8400000000011</v>
      </c>
      <c r="AI40" s="3">
        <f t="shared" si="6"/>
        <v>-7391.1</v>
      </c>
      <c r="AJ40" s="3">
        <f t="shared" si="5"/>
        <v>-12103.57</v>
      </c>
      <c r="AK40" s="3">
        <f t="shared" si="5"/>
        <v>-39685.94</v>
      </c>
      <c r="AL40" s="3">
        <f t="shared" si="5"/>
        <v>538722.53</v>
      </c>
      <c r="AM40" s="3">
        <f t="shared" si="5"/>
        <v>9731.93</v>
      </c>
      <c r="AN40" s="3">
        <f t="shared" si="5"/>
        <v>38549.33</v>
      </c>
      <c r="AO40" s="3">
        <f t="shared" si="5"/>
        <v>-4873.5899999999992</v>
      </c>
      <c r="AP40" s="3">
        <f t="shared" si="5"/>
        <v>-28172.66</v>
      </c>
      <c r="AQ40" s="3">
        <f t="shared" si="5"/>
        <v>-50414.720000000001</v>
      </c>
      <c r="AR40" s="3">
        <f t="shared" si="5"/>
        <v>16377.119999999995</v>
      </c>
      <c r="AS40" s="3">
        <f t="shared" si="3"/>
        <v>450170.59000000008</v>
      </c>
    </row>
    <row r="41" spans="1:45" x14ac:dyDescent="0.2">
      <c r="A41" s="3" t="s">
        <v>99</v>
      </c>
      <c r="B41" s="3" t="s">
        <v>100</v>
      </c>
      <c r="D41" s="3">
        <v>111490.98</v>
      </c>
      <c r="E41" s="3">
        <v>177001.06</v>
      </c>
      <c r="F41" s="3">
        <v>538298.49</v>
      </c>
      <c r="G41" s="3">
        <v>3816850.34</v>
      </c>
      <c r="H41" s="3">
        <v>1284051.0900000001</v>
      </c>
      <c r="I41" s="3">
        <v>1415585.26</v>
      </c>
      <c r="J41" s="3">
        <v>264180.23</v>
      </c>
      <c r="K41" s="3">
        <v>57609.17</v>
      </c>
      <c r="L41" s="3">
        <v>846812.64</v>
      </c>
      <c r="M41" s="3">
        <v>545859.59</v>
      </c>
      <c r="N41" s="3">
        <v>250977.96</v>
      </c>
      <c r="O41" s="3">
        <v>342245.55</v>
      </c>
      <c r="P41" s="3">
        <f t="shared" si="0"/>
        <v>9650962.3600000013</v>
      </c>
      <c r="Q41" s="3">
        <v>0</v>
      </c>
      <c r="S41" s="3">
        <v>233203.78</v>
      </c>
      <c r="T41" s="3">
        <v>249800.80000000002</v>
      </c>
      <c r="U41" s="3">
        <v>235184.78</v>
      </c>
      <c r="V41" s="3">
        <v>458968.62</v>
      </c>
      <c r="W41" s="3">
        <v>368679.14</v>
      </c>
      <c r="X41" s="3">
        <v>321304.24</v>
      </c>
      <c r="Y41" s="3">
        <v>77884.3</v>
      </c>
      <c r="Z41" s="3">
        <v>288570.78000000003</v>
      </c>
      <c r="AA41" s="3">
        <v>28202.86</v>
      </c>
      <c r="AB41" s="3">
        <v>667874.57000000007</v>
      </c>
      <c r="AC41" s="3">
        <v>173977.96</v>
      </c>
      <c r="AD41" s="3">
        <v>-69060.33</v>
      </c>
      <c r="AE41" s="3">
        <f t="shared" si="1"/>
        <v>3034591.5</v>
      </c>
      <c r="AG41" s="3">
        <f t="shared" si="6"/>
        <v>-121712.8</v>
      </c>
      <c r="AH41" s="3">
        <f t="shared" si="6"/>
        <v>-72799.74000000002</v>
      </c>
      <c r="AI41" s="3">
        <f t="shared" si="6"/>
        <v>303113.70999999996</v>
      </c>
      <c r="AJ41" s="3">
        <f t="shared" si="5"/>
        <v>3357881.7199999997</v>
      </c>
      <c r="AK41" s="3">
        <f t="shared" si="5"/>
        <v>915371.95000000007</v>
      </c>
      <c r="AL41" s="3">
        <f t="shared" si="5"/>
        <v>1094281.02</v>
      </c>
      <c r="AM41" s="3">
        <f t="shared" si="5"/>
        <v>186295.93</v>
      </c>
      <c r="AN41" s="3">
        <f t="shared" si="5"/>
        <v>-230961.61000000004</v>
      </c>
      <c r="AO41" s="3">
        <f t="shared" si="5"/>
        <v>818609.78</v>
      </c>
      <c r="AP41" s="3">
        <f t="shared" si="5"/>
        <v>-122014.9800000001</v>
      </c>
      <c r="AQ41" s="3">
        <f t="shared" si="5"/>
        <v>77000</v>
      </c>
      <c r="AR41" s="3">
        <f t="shared" si="5"/>
        <v>411305.88</v>
      </c>
      <c r="AS41" s="3">
        <f t="shared" si="3"/>
        <v>6616370.8599999985</v>
      </c>
    </row>
    <row r="42" spans="1:45" x14ac:dyDescent="0.2">
      <c r="A42" s="3" t="s">
        <v>101</v>
      </c>
      <c r="B42" s="3" t="s">
        <v>102</v>
      </c>
      <c r="D42" s="3">
        <v>4600509.67</v>
      </c>
      <c r="E42" s="3">
        <v>3383102.95</v>
      </c>
      <c r="F42" s="3">
        <v>6884461.9900000002</v>
      </c>
      <c r="G42" s="3">
        <v>19821812.210000001</v>
      </c>
      <c r="H42" s="3">
        <v>15424803.08</v>
      </c>
      <c r="I42" s="3">
        <v>12365613.119999999</v>
      </c>
      <c r="J42" s="3">
        <v>16371827.449999999</v>
      </c>
      <c r="K42" s="3">
        <v>12140428.34</v>
      </c>
      <c r="L42" s="3">
        <v>18595442.850000001</v>
      </c>
      <c r="M42" s="3">
        <v>16055160.890000001</v>
      </c>
      <c r="N42" s="3">
        <v>18000354.66</v>
      </c>
      <c r="O42" s="3">
        <v>10544984.529999999</v>
      </c>
      <c r="P42" s="3">
        <f t="shared" si="0"/>
        <v>154188501.74000001</v>
      </c>
      <c r="Q42" s="3">
        <v>0</v>
      </c>
      <c r="S42" s="3">
        <v>4498965.37</v>
      </c>
      <c r="T42" s="3">
        <v>3491244.36</v>
      </c>
      <c r="U42" s="3">
        <v>4749633.07</v>
      </c>
      <c r="V42" s="3">
        <v>5720287.71</v>
      </c>
      <c r="W42" s="3">
        <v>4345303.07</v>
      </c>
      <c r="X42" s="3">
        <v>4210179.2</v>
      </c>
      <c r="Y42" s="3">
        <v>3945509.92</v>
      </c>
      <c r="Z42" s="3">
        <v>2984469.79</v>
      </c>
      <c r="AA42" s="3">
        <v>4236891.46</v>
      </c>
      <c r="AB42" s="3">
        <v>6689554.5499999998</v>
      </c>
      <c r="AC42" s="3">
        <v>6755479.2400000002</v>
      </c>
      <c r="AD42" s="3">
        <v>5683990.4299999997</v>
      </c>
      <c r="AE42" s="3">
        <f t="shared" si="1"/>
        <v>57311508.170000002</v>
      </c>
      <c r="AG42" s="3">
        <f t="shared" si="6"/>
        <v>101544.29999999981</v>
      </c>
      <c r="AH42" s="3">
        <f t="shared" si="6"/>
        <v>-108141.40999999968</v>
      </c>
      <c r="AI42" s="3">
        <f t="shared" si="6"/>
        <v>2134828.92</v>
      </c>
      <c r="AJ42" s="3">
        <f t="shared" si="5"/>
        <v>14101524.5</v>
      </c>
      <c r="AK42" s="3">
        <f t="shared" si="5"/>
        <v>11079500.01</v>
      </c>
      <c r="AL42" s="3">
        <f t="shared" si="5"/>
        <v>8155433.919999999</v>
      </c>
      <c r="AM42" s="3">
        <f t="shared" si="5"/>
        <v>12426317.529999999</v>
      </c>
      <c r="AN42" s="3">
        <f t="shared" si="5"/>
        <v>9155958.5500000007</v>
      </c>
      <c r="AO42" s="3">
        <f t="shared" si="5"/>
        <v>14358551.390000001</v>
      </c>
      <c r="AP42" s="3">
        <f t="shared" si="5"/>
        <v>9365606.3399999999</v>
      </c>
      <c r="AQ42" s="3">
        <f t="shared" si="5"/>
        <v>11244875.42</v>
      </c>
      <c r="AR42" s="3">
        <f t="shared" si="5"/>
        <v>4860994.0999999996</v>
      </c>
      <c r="AS42" s="3">
        <f t="shared" si="3"/>
        <v>96876993.570000008</v>
      </c>
    </row>
    <row r="43" spans="1:45" x14ac:dyDescent="0.2">
      <c r="A43" s="3" t="s">
        <v>103</v>
      </c>
      <c r="B43" s="3" t="s">
        <v>104</v>
      </c>
      <c r="D43" s="3">
        <v>-29.71</v>
      </c>
      <c r="E43" s="3">
        <v>-0.77</v>
      </c>
      <c r="F43" s="3">
        <v>-300.18</v>
      </c>
      <c r="G43" s="3">
        <v>-15.33</v>
      </c>
      <c r="H43" s="3">
        <v>-12.06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f t="shared" si="0"/>
        <v>-358.05</v>
      </c>
      <c r="Q43" s="3">
        <v>0</v>
      </c>
      <c r="S43" s="3">
        <v>-1165.1100000000001</v>
      </c>
      <c r="T43" s="3">
        <v>-398.72</v>
      </c>
      <c r="U43" s="3">
        <v>-90.74</v>
      </c>
      <c r="V43" s="3">
        <v>-258.74</v>
      </c>
      <c r="W43" s="3">
        <v>-149.01</v>
      </c>
      <c r="X43" s="3">
        <v>-15.36</v>
      </c>
      <c r="Y43" s="3">
        <v>-25.02</v>
      </c>
      <c r="Z43" s="3">
        <v>-17.59</v>
      </c>
      <c r="AA43" s="3">
        <v>-228.02</v>
      </c>
      <c r="AB43" s="3">
        <v>-564.15</v>
      </c>
      <c r="AC43" s="3">
        <v>-6.48</v>
      </c>
      <c r="AD43" s="3">
        <v>-17.059999999999999</v>
      </c>
      <c r="AE43" s="3">
        <f t="shared" si="1"/>
        <v>-2936.0000000000005</v>
      </c>
      <c r="AG43" s="3">
        <f t="shared" si="6"/>
        <v>1135.4000000000001</v>
      </c>
      <c r="AH43" s="3">
        <f t="shared" si="6"/>
        <v>397.95000000000005</v>
      </c>
      <c r="AI43" s="3">
        <f t="shared" si="6"/>
        <v>-209.44</v>
      </c>
      <c r="AJ43" s="3">
        <f t="shared" si="5"/>
        <v>243.41</v>
      </c>
      <c r="AK43" s="3">
        <f t="shared" si="5"/>
        <v>136.94999999999999</v>
      </c>
      <c r="AL43" s="3">
        <f t="shared" si="5"/>
        <v>15.36</v>
      </c>
      <c r="AM43" s="3">
        <f t="shared" si="5"/>
        <v>25.02</v>
      </c>
      <c r="AN43" s="3">
        <f t="shared" si="5"/>
        <v>17.59</v>
      </c>
      <c r="AO43" s="3">
        <f t="shared" si="5"/>
        <v>228.02</v>
      </c>
      <c r="AP43" s="3">
        <f t="shared" si="5"/>
        <v>564.15</v>
      </c>
      <c r="AQ43" s="3">
        <f t="shared" si="5"/>
        <v>6.48</v>
      </c>
      <c r="AR43" s="3">
        <f t="shared" si="5"/>
        <v>17.059999999999999</v>
      </c>
      <c r="AS43" s="3">
        <f t="shared" si="3"/>
        <v>2577.9499999999998</v>
      </c>
    </row>
    <row r="44" spans="1:45" x14ac:dyDescent="0.2">
      <c r="A44" s="3" t="s">
        <v>105</v>
      </c>
      <c r="B44" s="3" t="s">
        <v>106</v>
      </c>
      <c r="D44" s="3">
        <v>-1837.15</v>
      </c>
      <c r="E44" s="3">
        <v>-1517.98</v>
      </c>
      <c r="F44" s="3">
        <v>-1448.18</v>
      </c>
      <c r="G44" s="3">
        <v>928.85</v>
      </c>
      <c r="H44" s="3">
        <v>4444.88</v>
      </c>
      <c r="I44" s="3">
        <v>19668.66</v>
      </c>
      <c r="J44" s="3">
        <v>-2161.16</v>
      </c>
      <c r="K44" s="3">
        <v>-1849.3</v>
      </c>
      <c r="L44" s="3">
        <v>-1803.29</v>
      </c>
      <c r="M44" s="3">
        <v>-1746.08</v>
      </c>
      <c r="N44" s="3">
        <v>-2363.71</v>
      </c>
      <c r="O44" s="3">
        <v>-1642.13</v>
      </c>
      <c r="P44" s="3">
        <f t="shared" si="0"/>
        <v>8673.4099999999962</v>
      </c>
      <c r="Q44" s="3">
        <v>0</v>
      </c>
      <c r="S44" s="3">
        <v>-187.20000000000002</v>
      </c>
      <c r="T44" s="3">
        <v>-1626.47</v>
      </c>
      <c r="U44" s="3">
        <v>-1641.31</v>
      </c>
      <c r="V44" s="3">
        <v>-1500.71</v>
      </c>
      <c r="W44" s="3">
        <v>-1368.64</v>
      </c>
      <c r="X44" s="3">
        <v>-1502.22</v>
      </c>
      <c r="Y44" s="3">
        <v>-2093.02</v>
      </c>
      <c r="Z44" s="3">
        <v>-897.61</v>
      </c>
      <c r="AA44" s="3">
        <v>-1615.76</v>
      </c>
      <c r="AB44" s="3">
        <v>-900.95</v>
      </c>
      <c r="AC44" s="3">
        <v>-1521.59</v>
      </c>
      <c r="AD44" s="3">
        <v>-3473.05</v>
      </c>
      <c r="AE44" s="3">
        <f t="shared" si="1"/>
        <v>-18328.530000000002</v>
      </c>
      <c r="AG44" s="3">
        <f t="shared" si="6"/>
        <v>-1649.95</v>
      </c>
      <c r="AH44" s="3">
        <f t="shared" si="6"/>
        <v>108.49000000000001</v>
      </c>
      <c r="AI44" s="3">
        <f t="shared" si="6"/>
        <v>193.12999999999988</v>
      </c>
      <c r="AJ44" s="3">
        <f t="shared" si="5"/>
        <v>2429.56</v>
      </c>
      <c r="AK44" s="3">
        <f t="shared" si="5"/>
        <v>5813.52</v>
      </c>
      <c r="AL44" s="3">
        <f t="shared" si="5"/>
        <v>21170.880000000001</v>
      </c>
      <c r="AM44" s="3">
        <f t="shared" si="5"/>
        <v>-68.139999999999873</v>
      </c>
      <c r="AN44" s="3">
        <f t="shared" si="5"/>
        <v>-951.68999999999994</v>
      </c>
      <c r="AO44" s="3">
        <f t="shared" si="5"/>
        <v>-187.52999999999997</v>
      </c>
      <c r="AP44" s="3">
        <f t="shared" si="5"/>
        <v>-845.12999999999988</v>
      </c>
      <c r="AQ44" s="3">
        <f t="shared" si="5"/>
        <v>-842.12000000000012</v>
      </c>
      <c r="AR44" s="3">
        <f t="shared" si="5"/>
        <v>1830.92</v>
      </c>
      <c r="AS44" s="3">
        <f t="shared" si="3"/>
        <v>27001.940000000002</v>
      </c>
    </row>
    <row r="45" spans="1:45" x14ac:dyDescent="0.2">
      <c r="A45" s="3" t="s">
        <v>107</v>
      </c>
      <c r="B45" s="3" t="s">
        <v>108</v>
      </c>
      <c r="D45" s="3">
        <v>9105.4699999999993</v>
      </c>
      <c r="E45" s="3">
        <v>6640.34</v>
      </c>
      <c r="F45" s="3">
        <v>1343.73</v>
      </c>
      <c r="G45" s="3">
        <v>-210345.67</v>
      </c>
      <c r="H45" s="3">
        <v>142675.99</v>
      </c>
      <c r="I45" s="3">
        <v>-11407.85</v>
      </c>
      <c r="J45" s="3">
        <v>-2154.4</v>
      </c>
      <c r="K45" s="3">
        <v>14243.45</v>
      </c>
      <c r="L45" s="3">
        <v>14225.39</v>
      </c>
      <c r="M45" s="3">
        <v>19875.52</v>
      </c>
      <c r="N45" s="3">
        <v>-23402.9</v>
      </c>
      <c r="O45" s="3">
        <v>2884.88</v>
      </c>
      <c r="P45" s="3">
        <f t="shared" si="0"/>
        <v>-36316.050000000025</v>
      </c>
      <c r="Q45" s="3">
        <v>0</v>
      </c>
      <c r="S45" s="3">
        <v>-11299.65</v>
      </c>
      <c r="T45" s="3">
        <v>-9668.92</v>
      </c>
      <c r="U45" s="3">
        <v>-15254</v>
      </c>
      <c r="V45" s="3">
        <v>-19729.95</v>
      </c>
      <c r="W45" s="3">
        <v>-20251.100000000002</v>
      </c>
      <c r="X45" s="3">
        <v>-9536.2000000000007</v>
      </c>
      <c r="Y45" s="3">
        <v>-13669.19</v>
      </c>
      <c r="Z45" s="3">
        <v>-11786.550000000001</v>
      </c>
      <c r="AA45" s="3">
        <v>-16046.51</v>
      </c>
      <c r="AB45" s="3">
        <v>38037.54</v>
      </c>
      <c r="AC45" s="3">
        <v>37242.03</v>
      </c>
      <c r="AD45" s="3">
        <v>7360.29</v>
      </c>
      <c r="AE45" s="3">
        <f t="shared" si="1"/>
        <v>-44602.21</v>
      </c>
      <c r="AG45" s="3">
        <f t="shared" si="6"/>
        <v>20405.12</v>
      </c>
      <c r="AH45" s="3">
        <f t="shared" si="6"/>
        <v>16309.26</v>
      </c>
      <c r="AI45" s="3">
        <f t="shared" si="6"/>
        <v>16597.73</v>
      </c>
      <c r="AJ45" s="3">
        <f t="shared" si="5"/>
        <v>-190615.72</v>
      </c>
      <c r="AK45" s="3">
        <f t="shared" si="5"/>
        <v>162927.09</v>
      </c>
      <c r="AL45" s="3">
        <f t="shared" si="5"/>
        <v>-1871.6499999999996</v>
      </c>
      <c r="AM45" s="3">
        <f t="shared" si="5"/>
        <v>11514.79</v>
      </c>
      <c r="AN45" s="3">
        <f t="shared" si="5"/>
        <v>26030</v>
      </c>
      <c r="AO45" s="3">
        <f t="shared" si="5"/>
        <v>30271.9</v>
      </c>
      <c r="AP45" s="3">
        <f t="shared" si="5"/>
        <v>-18162.02</v>
      </c>
      <c r="AQ45" s="3">
        <f t="shared" si="5"/>
        <v>-60644.93</v>
      </c>
      <c r="AR45" s="3">
        <f t="shared" si="5"/>
        <v>-4475.41</v>
      </c>
      <c r="AS45" s="3">
        <f t="shared" si="3"/>
        <v>8286.1600000000144</v>
      </c>
    </row>
    <row r="46" spans="1:45" x14ac:dyDescent="0.2">
      <c r="A46" s="3" t="s">
        <v>109</v>
      </c>
      <c r="B46" s="3" t="s">
        <v>110</v>
      </c>
      <c r="D46" s="3">
        <v>-443.19</v>
      </c>
      <c r="E46" s="3">
        <v>-114.78</v>
      </c>
      <c r="F46" s="3">
        <v>-395.1</v>
      </c>
      <c r="G46" s="3">
        <v>-175.65</v>
      </c>
      <c r="H46" s="3">
        <v>-0.04</v>
      </c>
      <c r="I46" s="3">
        <v>34639.54</v>
      </c>
      <c r="J46" s="3">
        <v>265.04000000000002</v>
      </c>
      <c r="K46" s="3">
        <v>151.59</v>
      </c>
      <c r="L46" s="3">
        <v>192.32</v>
      </c>
      <c r="M46" s="3">
        <v>100.45</v>
      </c>
      <c r="N46" s="3">
        <v>293.70999999999998</v>
      </c>
      <c r="O46" s="3">
        <v>-136.15</v>
      </c>
      <c r="P46" s="3">
        <f t="shared" si="0"/>
        <v>34377.739999999991</v>
      </c>
      <c r="Q46" s="3">
        <v>0</v>
      </c>
      <c r="S46" s="3">
        <v>-38.68</v>
      </c>
      <c r="T46" s="3">
        <v>30.07</v>
      </c>
      <c r="U46" s="3">
        <v>-82.81</v>
      </c>
      <c r="V46" s="3">
        <v>-31.85</v>
      </c>
      <c r="W46" s="3">
        <v>100.34</v>
      </c>
      <c r="X46" s="3">
        <v>139.75</v>
      </c>
      <c r="Y46" s="3">
        <v>156.80000000000001</v>
      </c>
      <c r="Z46" s="3">
        <v>-87.75</v>
      </c>
      <c r="AA46" s="3">
        <v>-313.69</v>
      </c>
      <c r="AB46" s="3">
        <v>-167.82</v>
      </c>
      <c r="AC46" s="3">
        <v>-118.27</v>
      </c>
      <c r="AD46" s="3">
        <v>-138.9</v>
      </c>
      <c r="AE46" s="3">
        <f t="shared" si="1"/>
        <v>-552.80999999999995</v>
      </c>
      <c r="AG46" s="3">
        <f t="shared" si="6"/>
        <v>-404.51</v>
      </c>
      <c r="AH46" s="3">
        <f t="shared" si="6"/>
        <v>-144.85</v>
      </c>
      <c r="AI46" s="3">
        <f t="shared" si="6"/>
        <v>-312.29000000000002</v>
      </c>
      <c r="AJ46" s="3">
        <f t="shared" si="5"/>
        <v>-143.80000000000001</v>
      </c>
      <c r="AK46" s="3">
        <f t="shared" si="5"/>
        <v>-100.38000000000001</v>
      </c>
      <c r="AL46" s="3">
        <f t="shared" si="5"/>
        <v>34499.79</v>
      </c>
      <c r="AM46" s="3">
        <f t="shared" si="5"/>
        <v>108.24000000000001</v>
      </c>
      <c r="AN46" s="3">
        <f t="shared" si="5"/>
        <v>239.34</v>
      </c>
      <c r="AO46" s="3">
        <f t="shared" si="5"/>
        <v>506.01</v>
      </c>
      <c r="AP46" s="3">
        <f t="shared" si="5"/>
        <v>268.27</v>
      </c>
      <c r="AQ46" s="3">
        <f t="shared" si="5"/>
        <v>411.97999999999996</v>
      </c>
      <c r="AR46" s="3">
        <f t="shared" si="5"/>
        <v>2.75</v>
      </c>
      <c r="AS46" s="3">
        <f t="shared" si="3"/>
        <v>34930.549999999996</v>
      </c>
    </row>
    <row r="47" spans="1:45" x14ac:dyDescent="0.2">
      <c r="A47" s="3" t="s">
        <v>111</v>
      </c>
      <c r="B47" s="3" t="s">
        <v>112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4943.2700000000004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f t="shared" si="0"/>
        <v>4943.2700000000004</v>
      </c>
      <c r="Q47" s="3">
        <v>0</v>
      </c>
      <c r="S47" s="3">
        <v>78054.37</v>
      </c>
      <c r="T47" s="3">
        <v>36593.35</v>
      </c>
      <c r="U47" s="3">
        <v>38300.69</v>
      </c>
      <c r="V47" s="3">
        <v>-2035.13</v>
      </c>
      <c r="W47" s="3">
        <v>0</v>
      </c>
      <c r="X47" s="3">
        <v>0</v>
      </c>
      <c r="Y47" s="3">
        <v>0</v>
      </c>
      <c r="Z47" s="3">
        <v>0</v>
      </c>
      <c r="AA47" s="3">
        <v>7.66</v>
      </c>
      <c r="AB47" s="3">
        <v>0</v>
      </c>
      <c r="AC47" s="3">
        <v>0</v>
      </c>
      <c r="AD47" s="3">
        <v>0</v>
      </c>
      <c r="AE47" s="3">
        <f t="shared" si="1"/>
        <v>150920.94</v>
      </c>
      <c r="AG47" s="3">
        <f t="shared" si="6"/>
        <v>-78054.37</v>
      </c>
      <c r="AH47" s="3">
        <f t="shared" si="6"/>
        <v>-36593.35</v>
      </c>
      <c r="AI47" s="3">
        <f t="shared" si="6"/>
        <v>-38300.69</v>
      </c>
      <c r="AJ47" s="3">
        <f t="shared" si="5"/>
        <v>2035.13</v>
      </c>
      <c r="AK47" s="3">
        <f t="shared" si="5"/>
        <v>0</v>
      </c>
      <c r="AL47" s="3">
        <f t="shared" si="5"/>
        <v>0</v>
      </c>
      <c r="AM47" s="3">
        <f t="shared" si="5"/>
        <v>4943.2700000000004</v>
      </c>
      <c r="AN47" s="3">
        <f t="shared" si="5"/>
        <v>0</v>
      </c>
      <c r="AO47" s="3">
        <f t="shared" si="5"/>
        <v>-7.66</v>
      </c>
      <c r="AP47" s="3">
        <f t="shared" si="5"/>
        <v>0</v>
      </c>
      <c r="AQ47" s="3">
        <f t="shared" si="5"/>
        <v>0</v>
      </c>
      <c r="AR47" s="3">
        <f t="shared" si="5"/>
        <v>0</v>
      </c>
      <c r="AS47" s="3">
        <f t="shared" si="3"/>
        <v>-145977.67000000001</v>
      </c>
    </row>
    <row r="48" spans="1:45" x14ac:dyDescent="0.2">
      <c r="A48" s="3" t="s">
        <v>113</v>
      </c>
      <c r="B48" s="3" t="s">
        <v>114</v>
      </c>
      <c r="D48" s="3">
        <v>-13826.23</v>
      </c>
      <c r="E48" s="3">
        <v>15457.800000000001</v>
      </c>
      <c r="F48" s="3">
        <v>30076.63</v>
      </c>
      <c r="G48" s="3">
        <v>-10204.81</v>
      </c>
      <c r="H48" s="3">
        <v>-15.41</v>
      </c>
      <c r="I48" s="3">
        <v>112.78</v>
      </c>
      <c r="J48" s="3">
        <v>-2555.02</v>
      </c>
      <c r="K48" s="3">
        <v>6645.81</v>
      </c>
      <c r="L48" s="3">
        <v>-4212.91</v>
      </c>
      <c r="M48" s="3">
        <v>716.72</v>
      </c>
      <c r="N48" s="3">
        <v>-7845.8600000000006</v>
      </c>
      <c r="O48" s="3">
        <v>-132.53</v>
      </c>
      <c r="P48" s="3">
        <f t="shared" si="0"/>
        <v>14216.970000000007</v>
      </c>
      <c r="Q48" s="3">
        <v>0</v>
      </c>
      <c r="S48" s="3">
        <v>264.64</v>
      </c>
      <c r="T48" s="3">
        <v>-37488.950000000004</v>
      </c>
      <c r="U48" s="3">
        <v>-179.70000000000002</v>
      </c>
      <c r="V48" s="3">
        <v>-2461.0300000000002</v>
      </c>
      <c r="W48" s="3">
        <v>1386.16</v>
      </c>
      <c r="X48" s="3">
        <v>-260.91000000000003</v>
      </c>
      <c r="Y48" s="3">
        <v>452.89</v>
      </c>
      <c r="Z48" s="3">
        <v>647.22</v>
      </c>
      <c r="AA48" s="3">
        <v>5149.17</v>
      </c>
      <c r="AB48" s="3">
        <v>-700.69</v>
      </c>
      <c r="AC48" s="3">
        <v>209.06</v>
      </c>
      <c r="AD48" s="3">
        <v>-3023.43</v>
      </c>
      <c r="AE48" s="3">
        <f t="shared" si="1"/>
        <v>-36005.570000000007</v>
      </c>
      <c r="AG48" s="3">
        <f t="shared" si="6"/>
        <v>-14090.869999999999</v>
      </c>
      <c r="AH48" s="3">
        <f t="shared" si="6"/>
        <v>52946.750000000007</v>
      </c>
      <c r="AI48" s="3">
        <f t="shared" si="6"/>
        <v>30256.33</v>
      </c>
      <c r="AJ48" s="3">
        <f t="shared" si="5"/>
        <v>-7743.7799999999988</v>
      </c>
      <c r="AK48" s="3">
        <f t="shared" si="5"/>
        <v>-1401.5700000000002</v>
      </c>
      <c r="AL48" s="3">
        <f t="shared" si="5"/>
        <v>373.69000000000005</v>
      </c>
      <c r="AM48" s="3">
        <f t="shared" si="5"/>
        <v>-3007.91</v>
      </c>
      <c r="AN48" s="3">
        <f t="shared" si="5"/>
        <v>5998.59</v>
      </c>
      <c r="AO48" s="3">
        <f t="shared" si="5"/>
        <v>-9362.08</v>
      </c>
      <c r="AP48" s="3">
        <f t="shared" si="5"/>
        <v>1417.41</v>
      </c>
      <c r="AQ48" s="3">
        <f t="shared" si="5"/>
        <v>-8054.920000000001</v>
      </c>
      <c r="AR48" s="3">
        <f t="shared" si="5"/>
        <v>2890.8999999999996</v>
      </c>
      <c r="AS48" s="3">
        <f t="shared" si="3"/>
        <v>50222.540000000015</v>
      </c>
    </row>
    <row r="49" spans="1:45" x14ac:dyDescent="0.2">
      <c r="A49" s="3" t="s">
        <v>115</v>
      </c>
      <c r="B49" s="3" t="s">
        <v>116</v>
      </c>
      <c r="D49" s="3">
        <v>-30895.86</v>
      </c>
      <c r="E49" s="3">
        <v>23881.03</v>
      </c>
      <c r="F49" s="3">
        <v>36900.67</v>
      </c>
      <c r="G49" s="3">
        <v>30326.48</v>
      </c>
      <c r="H49" s="3">
        <v>20121.73</v>
      </c>
      <c r="I49" s="3">
        <v>-10744.03</v>
      </c>
      <c r="J49" s="3">
        <v>-1199.48</v>
      </c>
      <c r="K49" s="3">
        <v>3524.73</v>
      </c>
      <c r="L49" s="3">
        <v>-1484.93</v>
      </c>
      <c r="M49" s="3">
        <v>830.81000000000006</v>
      </c>
      <c r="N49" s="3">
        <v>-17408.36</v>
      </c>
      <c r="O49" s="3">
        <v>-290.12</v>
      </c>
      <c r="P49" s="3">
        <f t="shared" si="0"/>
        <v>53562.669999999991</v>
      </c>
      <c r="Q49" s="3">
        <v>0</v>
      </c>
      <c r="S49" s="3">
        <v>-4312.13</v>
      </c>
      <c r="T49" s="3">
        <v>-4936.18</v>
      </c>
      <c r="U49" s="3">
        <v>7331.3600000000006</v>
      </c>
      <c r="V49" s="3">
        <v>52986.41</v>
      </c>
      <c r="W49" s="3">
        <v>1396.8500000000001</v>
      </c>
      <c r="X49" s="3">
        <v>1431.95</v>
      </c>
      <c r="Y49" s="3">
        <v>-1358.7</v>
      </c>
      <c r="Z49" s="3">
        <v>-12265.65</v>
      </c>
      <c r="AA49" s="3">
        <v>12470.52</v>
      </c>
      <c r="AB49" s="3">
        <v>-273.12</v>
      </c>
      <c r="AC49" s="3">
        <v>-474.64</v>
      </c>
      <c r="AD49" s="3">
        <v>2047.97</v>
      </c>
      <c r="AE49" s="3">
        <f t="shared" si="1"/>
        <v>54044.640000000007</v>
      </c>
      <c r="AG49" s="3">
        <f t="shared" si="6"/>
        <v>-26583.73</v>
      </c>
      <c r="AH49" s="3">
        <f t="shared" si="6"/>
        <v>28817.21</v>
      </c>
      <c r="AI49" s="3">
        <f t="shared" si="6"/>
        <v>29569.309999999998</v>
      </c>
      <c r="AJ49" s="3">
        <f t="shared" si="5"/>
        <v>-22659.930000000004</v>
      </c>
      <c r="AK49" s="3">
        <f t="shared" si="5"/>
        <v>18724.88</v>
      </c>
      <c r="AL49" s="3">
        <f t="shared" si="5"/>
        <v>-12175.980000000001</v>
      </c>
      <c r="AM49" s="3">
        <f t="shared" si="5"/>
        <v>159.22000000000003</v>
      </c>
      <c r="AN49" s="3">
        <f t="shared" si="5"/>
        <v>15790.38</v>
      </c>
      <c r="AO49" s="3">
        <f t="shared" si="5"/>
        <v>-13955.45</v>
      </c>
      <c r="AP49" s="3">
        <f t="shared" si="5"/>
        <v>1103.93</v>
      </c>
      <c r="AQ49" s="3">
        <f t="shared" si="5"/>
        <v>-16933.72</v>
      </c>
      <c r="AR49" s="3">
        <f t="shared" si="5"/>
        <v>-2338.09</v>
      </c>
      <c r="AS49" s="3">
        <f t="shared" si="3"/>
        <v>-481.97000000000844</v>
      </c>
    </row>
    <row r="50" spans="1:45" x14ac:dyDescent="0.2">
      <c r="A50" s="3" t="s">
        <v>117</v>
      </c>
      <c r="B50" s="3" t="s">
        <v>118</v>
      </c>
      <c r="D50" s="3">
        <v>-0.01</v>
      </c>
      <c r="E50" s="3">
        <v>-0.05</v>
      </c>
      <c r="F50" s="3">
        <v>-0.06</v>
      </c>
      <c r="G50" s="3">
        <v>0.14000000000000001</v>
      </c>
      <c r="H50" s="3">
        <v>0</v>
      </c>
      <c r="I50" s="3">
        <v>0.25</v>
      </c>
      <c r="J50" s="3">
        <v>0.34</v>
      </c>
      <c r="K50" s="3">
        <v>0.28000000000000003</v>
      </c>
      <c r="L50" s="3">
        <v>0.02</v>
      </c>
      <c r="M50" s="3">
        <v>-7.0000000000000007E-2</v>
      </c>
      <c r="N50" s="3">
        <v>0</v>
      </c>
      <c r="O50" s="3">
        <v>0</v>
      </c>
      <c r="P50" s="3">
        <f t="shared" si="0"/>
        <v>0.84000000000000008</v>
      </c>
      <c r="Q50" s="3">
        <v>0</v>
      </c>
      <c r="S50" s="3">
        <v>-0.06</v>
      </c>
      <c r="T50" s="3">
        <v>-0.01</v>
      </c>
      <c r="U50" s="3">
        <v>-0.02</v>
      </c>
      <c r="V50" s="3">
        <v>-0.01</v>
      </c>
      <c r="W50" s="3">
        <v>-0.01</v>
      </c>
      <c r="X50" s="3">
        <v>-0.02</v>
      </c>
      <c r="Y50" s="3">
        <v>-0.03</v>
      </c>
      <c r="Z50" s="3">
        <v>-0.03</v>
      </c>
      <c r="AA50" s="3">
        <v>-0.02</v>
      </c>
      <c r="AB50" s="3">
        <v>-0.03</v>
      </c>
      <c r="AC50" s="3">
        <v>0.01</v>
      </c>
      <c r="AD50" s="3">
        <v>-0.01</v>
      </c>
      <c r="AE50" s="3">
        <f t="shared" si="1"/>
        <v>-0.23999999999999996</v>
      </c>
      <c r="AG50" s="3">
        <f t="shared" si="6"/>
        <v>4.9999999999999996E-2</v>
      </c>
      <c r="AH50" s="3">
        <f t="shared" si="6"/>
        <v>-0.04</v>
      </c>
      <c r="AI50" s="3">
        <f t="shared" si="6"/>
        <v>-3.9999999999999994E-2</v>
      </c>
      <c r="AJ50" s="3">
        <f t="shared" si="5"/>
        <v>0.15000000000000002</v>
      </c>
      <c r="AK50" s="3">
        <f t="shared" si="5"/>
        <v>0.01</v>
      </c>
      <c r="AL50" s="3">
        <f t="shared" si="5"/>
        <v>0.27</v>
      </c>
      <c r="AM50" s="3">
        <f t="shared" si="5"/>
        <v>0.37</v>
      </c>
      <c r="AN50" s="3">
        <f t="shared" si="5"/>
        <v>0.31000000000000005</v>
      </c>
      <c r="AO50" s="3">
        <f t="shared" si="5"/>
        <v>0.04</v>
      </c>
      <c r="AP50" s="3">
        <f t="shared" si="5"/>
        <v>-4.0000000000000008E-2</v>
      </c>
      <c r="AQ50" s="3">
        <f t="shared" si="5"/>
        <v>-0.01</v>
      </c>
      <c r="AR50" s="3">
        <f t="shared" si="5"/>
        <v>0.01</v>
      </c>
      <c r="AS50" s="3">
        <f t="shared" si="3"/>
        <v>1.08</v>
      </c>
    </row>
    <row r="51" spans="1:45" x14ac:dyDescent="0.2">
      <c r="A51" s="3" t="s">
        <v>119</v>
      </c>
      <c r="B51" s="3" t="s">
        <v>120</v>
      </c>
      <c r="D51" s="3">
        <v>-105252.61</v>
      </c>
      <c r="E51" s="3">
        <v>-97145.678</v>
      </c>
      <c r="F51" s="3">
        <v>-467736.15299999999</v>
      </c>
      <c r="G51" s="3">
        <v>-12969558.719000001</v>
      </c>
      <c r="H51" s="3">
        <v>-2844810.9699999997</v>
      </c>
      <c r="I51" s="3">
        <v>-2796461.6</v>
      </c>
      <c r="J51" s="3">
        <v>-323997.23</v>
      </c>
      <c r="K51" s="3">
        <v>-4180681.8</v>
      </c>
      <c r="L51" s="3">
        <v>-1229958.99</v>
      </c>
      <c r="M51" s="3">
        <v>-1956878.48</v>
      </c>
      <c r="N51" s="3">
        <v>-539469.48</v>
      </c>
      <c r="O51" s="3">
        <v>-1120182.06</v>
      </c>
      <c r="P51" s="3">
        <f t="shared" si="0"/>
        <v>-28632133.77</v>
      </c>
      <c r="Q51" s="3">
        <v>0</v>
      </c>
      <c r="S51" s="3">
        <v>-22476.59</v>
      </c>
      <c r="T51" s="3">
        <v>-80657.430000000008</v>
      </c>
      <c r="U51" s="3">
        <v>-88722.2</v>
      </c>
      <c r="V51" s="3">
        <v>-400394.41000000003</v>
      </c>
      <c r="W51" s="3">
        <v>-197428.91</v>
      </c>
      <c r="X51" s="3">
        <v>-74006.61</v>
      </c>
      <c r="Y51" s="3">
        <v>-38340.300000000003</v>
      </c>
      <c r="Z51" s="3">
        <v>-19797.21</v>
      </c>
      <c r="AA51" s="3">
        <v>-109650.36199999999</v>
      </c>
      <c r="AB51" s="3">
        <v>-457467.22399999999</v>
      </c>
      <c r="AC51" s="3">
        <v>-396143.39</v>
      </c>
      <c r="AD51" s="3">
        <v>-1102413.1839999999</v>
      </c>
      <c r="AE51" s="3">
        <f t="shared" si="1"/>
        <v>-2987497.82</v>
      </c>
      <c r="AG51" s="3">
        <f t="shared" si="6"/>
        <v>-82776.02</v>
      </c>
      <c r="AH51" s="3">
        <f t="shared" si="6"/>
        <v>-16488.247999999992</v>
      </c>
      <c r="AI51" s="3">
        <f t="shared" si="6"/>
        <v>-379013.95299999998</v>
      </c>
      <c r="AJ51" s="3">
        <f t="shared" si="5"/>
        <v>-12569164.309</v>
      </c>
      <c r="AK51" s="3">
        <f t="shared" si="5"/>
        <v>-2647382.0599999996</v>
      </c>
      <c r="AL51" s="3">
        <f t="shared" si="5"/>
        <v>-2722454.99</v>
      </c>
      <c r="AM51" s="3">
        <f t="shared" si="5"/>
        <v>-285656.93</v>
      </c>
      <c r="AN51" s="3">
        <f t="shared" si="5"/>
        <v>-4160884.59</v>
      </c>
      <c r="AO51" s="3">
        <f t="shared" si="5"/>
        <v>-1120308.628</v>
      </c>
      <c r="AP51" s="3">
        <f t="shared" si="5"/>
        <v>-1499411.2560000001</v>
      </c>
      <c r="AQ51" s="3">
        <f t="shared" si="5"/>
        <v>-143326.08999999997</v>
      </c>
      <c r="AR51" s="3">
        <f t="shared" si="5"/>
        <v>-17768.876000000164</v>
      </c>
      <c r="AS51" s="3">
        <f t="shared" si="3"/>
        <v>-25644635.949999996</v>
      </c>
    </row>
    <row r="52" spans="1:45" x14ac:dyDescent="0.2">
      <c r="A52" s="3" t="s">
        <v>121</v>
      </c>
      <c r="B52" s="3" t="s">
        <v>122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f t="shared" si="0"/>
        <v>0</v>
      </c>
      <c r="Q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f t="shared" si="1"/>
        <v>0</v>
      </c>
      <c r="AG52" s="3">
        <f t="shared" si="6"/>
        <v>0</v>
      </c>
      <c r="AH52" s="3">
        <f t="shared" si="6"/>
        <v>0</v>
      </c>
      <c r="AI52" s="3">
        <f t="shared" si="6"/>
        <v>0</v>
      </c>
      <c r="AJ52" s="3">
        <f t="shared" si="5"/>
        <v>0</v>
      </c>
      <c r="AK52" s="3">
        <f t="shared" si="5"/>
        <v>0</v>
      </c>
      <c r="AL52" s="3">
        <f t="shared" si="5"/>
        <v>0</v>
      </c>
      <c r="AM52" s="3">
        <f t="shared" si="5"/>
        <v>0</v>
      </c>
      <c r="AN52" s="3">
        <f t="shared" si="5"/>
        <v>0</v>
      </c>
      <c r="AO52" s="3">
        <f t="shared" si="5"/>
        <v>0</v>
      </c>
      <c r="AP52" s="3">
        <f t="shared" si="5"/>
        <v>0</v>
      </c>
      <c r="AQ52" s="3">
        <f t="shared" si="5"/>
        <v>0</v>
      </c>
      <c r="AR52" s="3">
        <f t="shared" si="5"/>
        <v>0</v>
      </c>
      <c r="AS52" s="3">
        <f t="shared" si="3"/>
        <v>0</v>
      </c>
    </row>
    <row r="53" spans="1:45" x14ac:dyDescent="0.2">
      <c r="A53" s="3" t="s">
        <v>123</v>
      </c>
      <c r="B53" s="3" t="s">
        <v>124</v>
      </c>
      <c r="D53" s="3">
        <v>1141973</v>
      </c>
      <c r="E53" s="3">
        <v>955589</v>
      </c>
      <c r="F53" s="3">
        <v>6878609</v>
      </c>
      <c r="G53" s="3">
        <v>5479520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f t="shared" si="0"/>
        <v>14455691</v>
      </c>
      <c r="Q53" s="3">
        <v>0</v>
      </c>
      <c r="S53" s="3">
        <v>1568795</v>
      </c>
      <c r="T53" s="3">
        <v>495180</v>
      </c>
      <c r="U53" s="3">
        <v>2469479</v>
      </c>
      <c r="V53" s="3">
        <v>4652032</v>
      </c>
      <c r="W53" s="3">
        <v>3803583</v>
      </c>
      <c r="X53" s="3">
        <v>5958682</v>
      </c>
      <c r="Y53" s="3">
        <v>4283059</v>
      </c>
      <c r="Z53" s="3">
        <v>1552973</v>
      </c>
      <c r="AA53" s="3">
        <v>2293324</v>
      </c>
      <c r="AB53" s="3">
        <v>3889075</v>
      </c>
      <c r="AC53" s="3">
        <v>4398692</v>
      </c>
      <c r="AD53" s="3">
        <v>3688615</v>
      </c>
      <c r="AE53" s="3">
        <f t="shared" si="1"/>
        <v>39053489</v>
      </c>
      <c r="AG53" s="3">
        <f t="shared" si="6"/>
        <v>-426822</v>
      </c>
      <c r="AH53" s="3">
        <f t="shared" si="6"/>
        <v>460409</v>
      </c>
      <c r="AI53" s="3">
        <f t="shared" si="6"/>
        <v>4409130</v>
      </c>
      <c r="AJ53" s="3">
        <f t="shared" si="5"/>
        <v>827488</v>
      </c>
      <c r="AK53" s="3">
        <f t="shared" si="5"/>
        <v>-3803583</v>
      </c>
      <c r="AL53" s="3">
        <f t="shared" si="5"/>
        <v>-5958682</v>
      </c>
      <c r="AM53" s="3">
        <f t="shared" si="5"/>
        <v>-4283059</v>
      </c>
      <c r="AN53" s="3">
        <f t="shared" si="5"/>
        <v>-1552973</v>
      </c>
      <c r="AO53" s="3">
        <f t="shared" si="5"/>
        <v>-2293324</v>
      </c>
      <c r="AP53" s="3">
        <f t="shared" si="5"/>
        <v>-3889075</v>
      </c>
      <c r="AQ53" s="3">
        <f t="shared" si="5"/>
        <v>-4398692</v>
      </c>
      <c r="AR53" s="3">
        <f t="shared" si="5"/>
        <v>-3688615</v>
      </c>
      <c r="AS53" s="3">
        <f t="shared" si="3"/>
        <v>-24597798</v>
      </c>
    </row>
    <row r="54" spans="1:45" x14ac:dyDescent="0.2">
      <c r="A54" s="3" t="s">
        <v>125</v>
      </c>
      <c r="B54" s="3" t="s">
        <v>126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f t="shared" si="0"/>
        <v>0</v>
      </c>
      <c r="Q54" s="3">
        <v>0</v>
      </c>
      <c r="S54" s="3">
        <v>-3.98</v>
      </c>
      <c r="T54" s="3">
        <v>-3.52</v>
      </c>
      <c r="U54" s="3">
        <v>-160.91</v>
      </c>
      <c r="V54" s="3">
        <v>-3.5300000000000002</v>
      </c>
      <c r="W54" s="3">
        <v>-4.26</v>
      </c>
      <c r="X54" s="3">
        <v>-3.97</v>
      </c>
      <c r="Y54" s="3">
        <v>-4.4000000000000004</v>
      </c>
      <c r="Z54" s="3">
        <v>-4.1399999999999997</v>
      </c>
      <c r="AA54" s="3">
        <v>197.63</v>
      </c>
      <c r="AB54" s="3">
        <v>2.7600000000000002</v>
      </c>
      <c r="AC54" s="3">
        <v>0</v>
      </c>
      <c r="AD54" s="3">
        <v>0</v>
      </c>
      <c r="AE54" s="3">
        <f t="shared" si="1"/>
        <v>11.680000000000016</v>
      </c>
      <c r="AG54" s="3">
        <f t="shared" si="6"/>
        <v>3.98</v>
      </c>
      <c r="AH54" s="3">
        <f t="shared" si="6"/>
        <v>3.52</v>
      </c>
      <c r="AI54" s="3">
        <f t="shared" si="6"/>
        <v>160.91</v>
      </c>
      <c r="AJ54" s="3">
        <f t="shared" si="5"/>
        <v>3.5300000000000002</v>
      </c>
      <c r="AK54" s="3">
        <f t="shared" si="5"/>
        <v>4.26</v>
      </c>
      <c r="AL54" s="3">
        <f t="shared" si="5"/>
        <v>3.97</v>
      </c>
      <c r="AM54" s="3">
        <f t="shared" si="5"/>
        <v>4.4000000000000004</v>
      </c>
      <c r="AN54" s="3">
        <f t="shared" si="5"/>
        <v>4.1399999999999997</v>
      </c>
      <c r="AO54" s="3">
        <f t="shared" si="5"/>
        <v>-197.63</v>
      </c>
      <c r="AP54" s="3">
        <f t="shared" si="5"/>
        <v>-2.7600000000000002</v>
      </c>
      <c r="AQ54" s="3">
        <f t="shared" si="5"/>
        <v>0</v>
      </c>
      <c r="AR54" s="3">
        <f t="shared" si="5"/>
        <v>0</v>
      </c>
      <c r="AS54" s="3">
        <f t="shared" si="3"/>
        <v>-11.680000000000016</v>
      </c>
    </row>
    <row r="55" spans="1:45" x14ac:dyDescent="0.2">
      <c r="A55" s="3" t="s">
        <v>127</v>
      </c>
      <c r="B55" s="3" t="s">
        <v>128</v>
      </c>
      <c r="D55" s="3">
        <v>118.88</v>
      </c>
      <c r="E55" s="3">
        <v>0</v>
      </c>
      <c r="F55" s="3">
        <v>0</v>
      </c>
      <c r="G55" s="3">
        <v>-13.9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f t="shared" si="0"/>
        <v>104.97999999999999</v>
      </c>
      <c r="Q55" s="3">
        <v>0</v>
      </c>
      <c r="S55" s="3">
        <v>-0.01</v>
      </c>
      <c r="T55" s="3">
        <v>-0.05</v>
      </c>
      <c r="U55" s="3">
        <v>-0.02</v>
      </c>
      <c r="V55" s="3">
        <v>0.06</v>
      </c>
      <c r="W55" s="3">
        <v>-77.05</v>
      </c>
      <c r="X55" s="3">
        <v>-75.14</v>
      </c>
      <c r="Y55" s="3">
        <v>-86.44</v>
      </c>
      <c r="Z55" s="3">
        <v>8366.11</v>
      </c>
      <c r="AA55" s="3">
        <v>-53388.61</v>
      </c>
      <c r="AB55" s="3">
        <v>44779.69</v>
      </c>
      <c r="AC55" s="3">
        <v>419.84000000000003</v>
      </c>
      <c r="AD55" s="3">
        <v>-57.34</v>
      </c>
      <c r="AE55" s="3">
        <f t="shared" si="1"/>
        <v>-118.9599999999991</v>
      </c>
      <c r="AG55" s="3">
        <f t="shared" si="6"/>
        <v>118.89</v>
      </c>
      <c r="AH55" s="3">
        <f t="shared" si="6"/>
        <v>0.05</v>
      </c>
      <c r="AI55" s="3">
        <f t="shared" si="6"/>
        <v>0.02</v>
      </c>
      <c r="AJ55" s="3">
        <f t="shared" si="5"/>
        <v>-13.96</v>
      </c>
      <c r="AK55" s="3">
        <f t="shared" si="5"/>
        <v>77.05</v>
      </c>
      <c r="AL55" s="3">
        <f t="shared" si="5"/>
        <v>75.14</v>
      </c>
      <c r="AM55" s="3">
        <f t="shared" si="5"/>
        <v>86.44</v>
      </c>
      <c r="AN55" s="3">
        <f t="shared" si="5"/>
        <v>-8366.11</v>
      </c>
      <c r="AO55" s="3">
        <f t="shared" si="5"/>
        <v>53388.61</v>
      </c>
      <c r="AP55" s="3">
        <f t="shared" si="5"/>
        <v>-44779.69</v>
      </c>
      <c r="AQ55" s="3">
        <f t="shared" si="5"/>
        <v>-419.84000000000003</v>
      </c>
      <c r="AR55" s="3">
        <f t="shared" si="5"/>
        <v>57.34</v>
      </c>
      <c r="AS55" s="3">
        <f t="shared" si="3"/>
        <v>223.93999999999502</v>
      </c>
    </row>
    <row r="56" spans="1:45" x14ac:dyDescent="0.2">
      <c r="A56" s="3" t="s">
        <v>129</v>
      </c>
      <c r="B56" s="3" t="s">
        <v>130</v>
      </c>
      <c r="D56" s="3">
        <v>13763.53</v>
      </c>
      <c r="E56" s="3">
        <v>22006.59</v>
      </c>
      <c r="F56" s="3">
        <v>9129.2800000000007</v>
      </c>
      <c r="G56" s="3">
        <v>49.03</v>
      </c>
      <c r="H56" s="3">
        <v>-3243.35</v>
      </c>
      <c r="I56" s="3">
        <v>-218229.85</v>
      </c>
      <c r="J56" s="3">
        <v>-2760.52</v>
      </c>
      <c r="K56" s="3">
        <v>-91311.3</v>
      </c>
      <c r="L56" s="3">
        <v>32097</v>
      </c>
      <c r="M56" s="3">
        <v>1099296.76</v>
      </c>
      <c r="N56" s="3">
        <v>1353635.68</v>
      </c>
      <c r="O56" s="3">
        <v>27879.59</v>
      </c>
      <c r="P56" s="3">
        <f t="shared" si="0"/>
        <v>2242312.4399999995</v>
      </c>
      <c r="Q56" s="3">
        <v>0</v>
      </c>
      <c r="S56" s="3">
        <v>1051.52</v>
      </c>
      <c r="T56" s="3">
        <v>-31543.02</v>
      </c>
      <c r="U56" s="3">
        <v>48425.4</v>
      </c>
      <c r="V56" s="3">
        <v>-6840.52</v>
      </c>
      <c r="W56" s="3">
        <v>5455.37</v>
      </c>
      <c r="X56" s="3">
        <v>-19023.45</v>
      </c>
      <c r="Y56" s="3">
        <v>-15215.2</v>
      </c>
      <c r="Z56" s="3">
        <v>209.65</v>
      </c>
      <c r="AA56" s="3">
        <v>29678.54</v>
      </c>
      <c r="AB56" s="3">
        <v>-27761.72</v>
      </c>
      <c r="AC56" s="3">
        <v>116720.39</v>
      </c>
      <c r="AD56" s="3">
        <v>19916.900000000001</v>
      </c>
      <c r="AE56" s="3">
        <f t="shared" si="1"/>
        <v>121073.85999999999</v>
      </c>
      <c r="AG56" s="3">
        <f t="shared" si="6"/>
        <v>12712.01</v>
      </c>
      <c r="AH56" s="3">
        <f t="shared" si="6"/>
        <v>53549.61</v>
      </c>
      <c r="AI56" s="3">
        <f t="shared" si="6"/>
        <v>-39296.120000000003</v>
      </c>
      <c r="AJ56" s="3">
        <f t="shared" si="5"/>
        <v>6889.55</v>
      </c>
      <c r="AK56" s="3">
        <f t="shared" si="5"/>
        <v>-8698.7199999999993</v>
      </c>
      <c r="AL56" s="3">
        <f t="shared" si="5"/>
        <v>-199206.39999999999</v>
      </c>
      <c r="AM56" s="3">
        <f t="shared" si="5"/>
        <v>12454.68</v>
      </c>
      <c r="AN56" s="3">
        <f t="shared" si="5"/>
        <v>-91520.95</v>
      </c>
      <c r="AO56" s="3">
        <f t="shared" si="5"/>
        <v>2418.4599999999991</v>
      </c>
      <c r="AP56" s="3">
        <f t="shared" si="5"/>
        <v>1127058.48</v>
      </c>
      <c r="AQ56" s="3">
        <f t="shared" si="5"/>
        <v>1236915.29</v>
      </c>
      <c r="AR56" s="3">
        <f t="shared" si="5"/>
        <v>7962.6899999999987</v>
      </c>
      <c r="AS56" s="3">
        <f t="shared" si="3"/>
        <v>2121238.58</v>
      </c>
    </row>
    <row r="57" spans="1:45" x14ac:dyDescent="0.2">
      <c r="A57" s="3" t="s">
        <v>131</v>
      </c>
      <c r="B57" s="3" t="s">
        <v>132</v>
      </c>
      <c r="D57" s="3">
        <v>61</v>
      </c>
      <c r="E57" s="3">
        <v>96</v>
      </c>
      <c r="F57" s="3">
        <v>92</v>
      </c>
      <c r="G57" s="3">
        <v>69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f t="shared" si="0"/>
        <v>318</v>
      </c>
      <c r="Q57" s="3">
        <v>0</v>
      </c>
      <c r="S57" s="3">
        <v>-1722</v>
      </c>
      <c r="T57" s="3">
        <v>326</v>
      </c>
      <c r="U57" s="3">
        <v>-1454</v>
      </c>
      <c r="V57" s="3">
        <v>421</v>
      </c>
      <c r="W57" s="3">
        <v>-1147</v>
      </c>
      <c r="X57" s="3">
        <v>-1</v>
      </c>
      <c r="Y57" s="3">
        <v>1031</v>
      </c>
      <c r="Z57" s="3">
        <v>-333</v>
      </c>
      <c r="AA57" s="3">
        <v>-278</v>
      </c>
      <c r="AB57" s="3">
        <v>892</v>
      </c>
      <c r="AC57" s="3">
        <v>511</v>
      </c>
      <c r="AD57" s="3">
        <v>247</v>
      </c>
      <c r="AE57" s="3">
        <f t="shared" si="1"/>
        <v>-1507</v>
      </c>
      <c r="AG57" s="3">
        <f t="shared" si="6"/>
        <v>1783</v>
      </c>
      <c r="AH57" s="3">
        <f t="shared" si="6"/>
        <v>-230</v>
      </c>
      <c r="AI57" s="3">
        <f t="shared" si="6"/>
        <v>1546</v>
      </c>
      <c r="AJ57" s="3">
        <f t="shared" si="5"/>
        <v>-352</v>
      </c>
      <c r="AK57" s="3">
        <f t="shared" si="5"/>
        <v>1147</v>
      </c>
      <c r="AL57" s="3">
        <f t="shared" si="5"/>
        <v>1</v>
      </c>
      <c r="AM57" s="3">
        <f t="shared" si="5"/>
        <v>-1031</v>
      </c>
      <c r="AN57" s="3">
        <f t="shared" si="5"/>
        <v>333</v>
      </c>
      <c r="AO57" s="3">
        <f t="shared" si="5"/>
        <v>278</v>
      </c>
      <c r="AP57" s="3">
        <f t="shared" si="5"/>
        <v>-892</v>
      </c>
      <c r="AQ57" s="3">
        <f t="shared" si="5"/>
        <v>-511</v>
      </c>
      <c r="AR57" s="3">
        <f t="shared" si="5"/>
        <v>-247</v>
      </c>
      <c r="AS57" s="3">
        <f t="shared" si="3"/>
        <v>1825</v>
      </c>
    </row>
    <row r="58" spans="1:45" x14ac:dyDescent="0.2">
      <c r="A58" s="3" t="s">
        <v>133</v>
      </c>
      <c r="B58" s="3" t="s">
        <v>134</v>
      </c>
      <c r="D58" s="3">
        <v>1892.21</v>
      </c>
      <c r="E58" s="3">
        <v>2204.7200000000003</v>
      </c>
      <c r="F58" s="3">
        <v>2337.8200000000002</v>
      </c>
      <c r="G58" s="3">
        <v>4774.57</v>
      </c>
      <c r="H58" s="3">
        <v>4510.76</v>
      </c>
      <c r="I58" s="3">
        <v>5468.18</v>
      </c>
      <c r="J58" s="3">
        <v>3748.83</v>
      </c>
      <c r="K58" s="3">
        <v>5603.96</v>
      </c>
      <c r="L58" s="3">
        <v>-35800.92</v>
      </c>
      <c r="M58" s="3">
        <v>-661.35</v>
      </c>
      <c r="N58" s="3">
        <v>21146.23</v>
      </c>
      <c r="O58" s="3">
        <v>7582.1100000000006</v>
      </c>
      <c r="P58" s="3">
        <f t="shared" si="0"/>
        <v>22807.120000000003</v>
      </c>
      <c r="Q58" s="3">
        <v>0</v>
      </c>
      <c r="S58" s="3">
        <v>6420.8</v>
      </c>
      <c r="T58" s="3">
        <v>6689.31</v>
      </c>
      <c r="U58" s="3">
        <v>6781.64</v>
      </c>
      <c r="V58" s="3">
        <v>3784.89</v>
      </c>
      <c r="W58" s="3">
        <v>-408.1</v>
      </c>
      <c r="X58" s="3">
        <v>5996.45</v>
      </c>
      <c r="Y58" s="3">
        <v>3537.5</v>
      </c>
      <c r="Z58" s="3">
        <v>3606.76</v>
      </c>
      <c r="AA58" s="3">
        <v>15770.87</v>
      </c>
      <c r="AB58" s="3">
        <v>-5499.67</v>
      </c>
      <c r="AC58" s="3">
        <v>9572.42</v>
      </c>
      <c r="AD58" s="3">
        <v>2288.88</v>
      </c>
      <c r="AE58" s="3">
        <f t="shared" si="1"/>
        <v>58541.750000000007</v>
      </c>
      <c r="AG58" s="3">
        <f t="shared" si="6"/>
        <v>-4528.59</v>
      </c>
      <c r="AH58" s="3">
        <f t="shared" si="6"/>
        <v>-4484.59</v>
      </c>
      <c r="AI58" s="3">
        <f t="shared" si="6"/>
        <v>-4443.82</v>
      </c>
      <c r="AJ58" s="3">
        <f t="shared" si="5"/>
        <v>989.67999999999984</v>
      </c>
      <c r="AK58" s="3">
        <f t="shared" si="5"/>
        <v>4918.8600000000006</v>
      </c>
      <c r="AL58" s="3">
        <f t="shared" si="5"/>
        <v>-528.26999999999953</v>
      </c>
      <c r="AM58" s="3">
        <f t="shared" si="5"/>
        <v>211.32999999999993</v>
      </c>
      <c r="AN58" s="3">
        <f t="shared" si="5"/>
        <v>1997.1999999999998</v>
      </c>
      <c r="AO58" s="3">
        <f t="shared" si="5"/>
        <v>-51571.79</v>
      </c>
      <c r="AP58" s="3">
        <f t="shared" si="5"/>
        <v>4838.32</v>
      </c>
      <c r="AQ58" s="3">
        <f t="shared" si="5"/>
        <v>11573.81</v>
      </c>
      <c r="AR58" s="3">
        <f t="shared" si="5"/>
        <v>5293.2300000000005</v>
      </c>
      <c r="AS58" s="3">
        <f t="shared" si="3"/>
        <v>-35734.629999999997</v>
      </c>
    </row>
    <row r="59" spans="1:45" x14ac:dyDescent="0.2">
      <c r="A59" s="3" t="s">
        <v>135</v>
      </c>
      <c r="B59" s="3" t="s">
        <v>136</v>
      </c>
      <c r="D59" s="3">
        <v>-102991.06</v>
      </c>
      <c r="E59" s="3">
        <v>-101430.12</v>
      </c>
      <c r="F59" s="3">
        <v>-122239.55</v>
      </c>
      <c r="G59" s="3">
        <v>175.4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f t="shared" si="0"/>
        <v>-326485.32999999996</v>
      </c>
      <c r="Q59" s="3">
        <v>0</v>
      </c>
      <c r="S59" s="3">
        <v>-348647.77</v>
      </c>
      <c r="T59" s="3">
        <v>-167058.9</v>
      </c>
      <c r="U59" s="3">
        <v>-362319.31</v>
      </c>
      <c r="V59" s="3">
        <v>-112124.55</v>
      </c>
      <c r="W59" s="3">
        <v>-127122.51000000001</v>
      </c>
      <c r="X59" s="3">
        <v>-52423.020000000004</v>
      </c>
      <c r="Y59" s="3">
        <v>-58004.43</v>
      </c>
      <c r="Z59" s="3">
        <v>-132627.72</v>
      </c>
      <c r="AA59" s="3">
        <v>-136884.85</v>
      </c>
      <c r="AB59" s="3">
        <v>-68194.8</v>
      </c>
      <c r="AC59" s="3">
        <v>-146718.20000000001</v>
      </c>
      <c r="AD59" s="3">
        <v>-131296.29</v>
      </c>
      <c r="AE59" s="3">
        <f t="shared" si="1"/>
        <v>-1843422.35</v>
      </c>
      <c r="AG59" s="3">
        <f t="shared" si="6"/>
        <v>245656.71000000002</v>
      </c>
      <c r="AH59" s="3">
        <f t="shared" si="6"/>
        <v>65628.78</v>
      </c>
      <c r="AI59" s="3">
        <f t="shared" si="6"/>
        <v>240079.76</v>
      </c>
      <c r="AJ59" s="3">
        <f t="shared" si="5"/>
        <v>112299.95</v>
      </c>
      <c r="AK59" s="3">
        <f t="shared" si="5"/>
        <v>127122.51000000001</v>
      </c>
      <c r="AL59" s="3">
        <f t="shared" si="5"/>
        <v>52423.020000000004</v>
      </c>
      <c r="AM59" s="3">
        <f t="shared" si="5"/>
        <v>58004.43</v>
      </c>
      <c r="AN59" s="3">
        <f t="shared" si="5"/>
        <v>132627.72</v>
      </c>
      <c r="AO59" s="3">
        <f t="shared" si="5"/>
        <v>136884.85</v>
      </c>
      <c r="AP59" s="3">
        <f t="shared" si="5"/>
        <v>68194.8</v>
      </c>
      <c r="AQ59" s="3">
        <f t="shared" si="5"/>
        <v>146718.20000000001</v>
      </c>
      <c r="AR59" s="3">
        <f t="shared" si="5"/>
        <v>131296.29</v>
      </c>
      <c r="AS59" s="3">
        <f t="shared" si="3"/>
        <v>1516937.02</v>
      </c>
    </row>
    <row r="60" spans="1:45" x14ac:dyDescent="0.2">
      <c r="A60" s="3" t="s">
        <v>137</v>
      </c>
      <c r="B60" s="3" t="s">
        <v>138</v>
      </c>
      <c r="D60" s="3">
        <v>102991.06</v>
      </c>
      <c r="E60" s="3">
        <v>101430.12</v>
      </c>
      <c r="F60" s="3">
        <v>122239.55</v>
      </c>
      <c r="G60" s="3">
        <v>-175.4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f t="shared" si="0"/>
        <v>326485.32999999996</v>
      </c>
      <c r="Q60" s="3">
        <v>0</v>
      </c>
      <c r="S60" s="3">
        <v>348647.77</v>
      </c>
      <c r="T60" s="3">
        <v>167058.9</v>
      </c>
      <c r="U60" s="3">
        <v>362319.31</v>
      </c>
      <c r="V60" s="3">
        <v>112124.55</v>
      </c>
      <c r="W60" s="3">
        <v>127122.51000000001</v>
      </c>
      <c r="X60" s="3">
        <v>52423.020000000004</v>
      </c>
      <c r="Y60" s="3">
        <v>58004.43</v>
      </c>
      <c r="Z60" s="3">
        <v>132627.72</v>
      </c>
      <c r="AA60" s="3">
        <v>136884.85</v>
      </c>
      <c r="AB60" s="3">
        <v>68194.8</v>
      </c>
      <c r="AC60" s="3">
        <v>146718.20000000001</v>
      </c>
      <c r="AD60" s="3">
        <v>131296.29</v>
      </c>
      <c r="AE60" s="3">
        <f t="shared" si="1"/>
        <v>1843422.35</v>
      </c>
      <c r="AG60" s="3">
        <f t="shared" si="6"/>
        <v>-245656.71000000002</v>
      </c>
      <c r="AH60" s="3">
        <f t="shared" si="6"/>
        <v>-65628.78</v>
      </c>
      <c r="AI60" s="3">
        <f t="shared" si="6"/>
        <v>-240079.76</v>
      </c>
      <c r="AJ60" s="3">
        <f t="shared" si="5"/>
        <v>-112299.95</v>
      </c>
      <c r="AK60" s="3">
        <f t="shared" si="5"/>
        <v>-127122.51000000001</v>
      </c>
      <c r="AL60" s="3">
        <f t="shared" si="5"/>
        <v>-52423.020000000004</v>
      </c>
      <c r="AM60" s="3">
        <f t="shared" ref="AM60:AR102" si="7">+J60-Y60</f>
        <v>-58004.43</v>
      </c>
      <c r="AN60" s="3">
        <f t="shared" si="7"/>
        <v>-132627.72</v>
      </c>
      <c r="AO60" s="3">
        <f t="shared" si="7"/>
        <v>-136884.85</v>
      </c>
      <c r="AP60" s="3">
        <f t="shared" si="7"/>
        <v>-68194.8</v>
      </c>
      <c r="AQ60" s="3">
        <f t="shared" si="7"/>
        <v>-146718.20000000001</v>
      </c>
      <c r="AR60" s="3">
        <f t="shared" si="7"/>
        <v>-131296.29</v>
      </c>
      <c r="AS60" s="3">
        <f t="shared" si="3"/>
        <v>-1516937.02</v>
      </c>
    </row>
    <row r="61" spans="1:45" x14ac:dyDescent="0.2">
      <c r="A61" s="3" t="s">
        <v>139</v>
      </c>
      <c r="B61" s="3" t="s">
        <v>140</v>
      </c>
      <c r="D61" s="3">
        <v>0</v>
      </c>
      <c r="E61" s="3">
        <v>-5088.6400000000003</v>
      </c>
      <c r="F61" s="3">
        <v>0</v>
      </c>
      <c r="G61" s="3">
        <v>0</v>
      </c>
      <c r="H61" s="3">
        <v>0</v>
      </c>
      <c r="I61" s="3">
        <v>-3285.02</v>
      </c>
      <c r="J61" s="3">
        <v>0</v>
      </c>
      <c r="K61" s="3">
        <v>-6208.21</v>
      </c>
      <c r="L61" s="3">
        <v>0</v>
      </c>
      <c r="M61" s="3">
        <v>0</v>
      </c>
      <c r="N61" s="3">
        <v>-1505.02</v>
      </c>
      <c r="O61" s="3">
        <v>-2560.94</v>
      </c>
      <c r="P61" s="3">
        <f t="shared" si="0"/>
        <v>-18647.829999999998</v>
      </c>
      <c r="Q61" s="3">
        <v>0</v>
      </c>
      <c r="S61" s="3">
        <v>0</v>
      </c>
      <c r="T61" s="3">
        <v>-8937.58</v>
      </c>
      <c r="U61" s="3">
        <v>0</v>
      </c>
      <c r="V61" s="3">
        <v>0</v>
      </c>
      <c r="W61" s="3">
        <v>-6589.67</v>
      </c>
      <c r="X61" s="3">
        <v>-4449.43</v>
      </c>
      <c r="Y61" s="3">
        <v>0</v>
      </c>
      <c r="Z61" s="3">
        <v>-7226.1900000000005</v>
      </c>
      <c r="AA61" s="3">
        <v>0</v>
      </c>
      <c r="AB61" s="3">
        <v>0</v>
      </c>
      <c r="AC61" s="3">
        <v>-4924.84</v>
      </c>
      <c r="AD61" s="3">
        <v>-4180.28</v>
      </c>
      <c r="AE61" s="3">
        <f t="shared" si="1"/>
        <v>-36307.990000000005</v>
      </c>
      <c r="AG61" s="3">
        <f t="shared" si="6"/>
        <v>0</v>
      </c>
      <c r="AH61" s="3">
        <f t="shared" si="6"/>
        <v>3848.9399999999996</v>
      </c>
      <c r="AI61" s="3">
        <f t="shared" si="6"/>
        <v>0</v>
      </c>
      <c r="AJ61" s="3">
        <f t="shared" si="6"/>
        <v>0</v>
      </c>
      <c r="AK61" s="3">
        <f t="shared" si="6"/>
        <v>6589.67</v>
      </c>
      <c r="AL61" s="3">
        <f t="shared" si="6"/>
        <v>1164.4100000000003</v>
      </c>
      <c r="AM61" s="3">
        <f t="shared" si="7"/>
        <v>0</v>
      </c>
      <c r="AN61" s="3">
        <f t="shared" si="7"/>
        <v>1017.9800000000005</v>
      </c>
      <c r="AO61" s="3">
        <f t="shared" si="7"/>
        <v>0</v>
      </c>
      <c r="AP61" s="3">
        <f t="shared" si="7"/>
        <v>0</v>
      </c>
      <c r="AQ61" s="3">
        <f t="shared" si="7"/>
        <v>3419.82</v>
      </c>
      <c r="AR61" s="3">
        <f t="shared" si="7"/>
        <v>1619.3399999999997</v>
      </c>
      <c r="AS61" s="3">
        <f t="shared" si="3"/>
        <v>17660.16</v>
      </c>
    </row>
    <row r="62" spans="1:45" x14ac:dyDescent="0.2">
      <c r="A62" s="3" t="s">
        <v>141</v>
      </c>
      <c r="B62" s="3" t="s">
        <v>142</v>
      </c>
      <c r="D62" s="3">
        <v>268845.69900000002</v>
      </c>
      <c r="E62" s="3">
        <v>277892.57</v>
      </c>
      <c r="F62" s="3">
        <v>342101.11</v>
      </c>
      <c r="G62" s="3">
        <v>333803</v>
      </c>
      <c r="H62" s="3">
        <v>286600.65000000002</v>
      </c>
      <c r="I62" s="3">
        <v>300259.61</v>
      </c>
      <c r="J62" s="3">
        <v>243438.77000000002</v>
      </c>
      <c r="K62" s="3">
        <v>255700.82</v>
      </c>
      <c r="L62" s="3">
        <v>-14585</v>
      </c>
      <c r="M62" s="3">
        <v>-18362.46</v>
      </c>
      <c r="N62" s="3">
        <v>-1154.72</v>
      </c>
      <c r="O62" s="3">
        <v>-302.59000000000003</v>
      </c>
      <c r="P62" s="3">
        <f t="shared" si="0"/>
        <v>2274237.4589999998</v>
      </c>
      <c r="Q62" s="3">
        <v>0</v>
      </c>
      <c r="S62" s="3">
        <v>542175.78</v>
      </c>
      <c r="T62" s="3">
        <v>525113.61</v>
      </c>
      <c r="U62" s="3">
        <v>597023.20000000007</v>
      </c>
      <c r="V62" s="3">
        <v>661569.09</v>
      </c>
      <c r="W62" s="3">
        <v>594747.88</v>
      </c>
      <c r="X62" s="3">
        <v>616247.17000000004</v>
      </c>
      <c r="Y62" s="3">
        <v>530036.75</v>
      </c>
      <c r="Z62" s="3">
        <v>559102.46</v>
      </c>
      <c r="AA62" s="3">
        <v>286991.18</v>
      </c>
      <c r="AB62" s="3">
        <v>342755.01</v>
      </c>
      <c r="AC62" s="3">
        <v>340809.93</v>
      </c>
      <c r="AD62" s="3">
        <v>260737.45</v>
      </c>
      <c r="AE62" s="3">
        <f t="shared" si="1"/>
        <v>5857309.5099999988</v>
      </c>
      <c r="AG62" s="3">
        <f t="shared" si="6"/>
        <v>-273330.08100000001</v>
      </c>
      <c r="AH62" s="3">
        <f t="shared" si="6"/>
        <v>-247221.03999999998</v>
      </c>
      <c r="AI62" s="3">
        <f t="shared" si="6"/>
        <v>-254922.09000000008</v>
      </c>
      <c r="AJ62" s="3">
        <f t="shared" si="6"/>
        <v>-327766.08999999997</v>
      </c>
      <c r="AK62" s="3">
        <f t="shared" si="6"/>
        <v>-308147.23</v>
      </c>
      <c r="AL62" s="3">
        <f t="shared" si="6"/>
        <v>-315987.56000000006</v>
      </c>
      <c r="AM62" s="3">
        <f t="shared" si="7"/>
        <v>-286597.98</v>
      </c>
      <c r="AN62" s="3">
        <f t="shared" si="7"/>
        <v>-303401.63999999996</v>
      </c>
      <c r="AO62" s="3">
        <f t="shared" si="7"/>
        <v>-301576.18</v>
      </c>
      <c r="AP62" s="3">
        <f t="shared" si="7"/>
        <v>-361117.47000000003</v>
      </c>
      <c r="AQ62" s="3">
        <f t="shared" si="7"/>
        <v>-341964.64999999997</v>
      </c>
      <c r="AR62" s="3">
        <f t="shared" si="7"/>
        <v>-261040.04</v>
      </c>
      <c r="AS62" s="3">
        <f t="shared" si="3"/>
        <v>-3583072.0510000004</v>
      </c>
    </row>
    <row r="63" spans="1:45" x14ac:dyDescent="0.2">
      <c r="A63" s="3" t="s">
        <v>143</v>
      </c>
      <c r="B63" s="3" t="s">
        <v>144</v>
      </c>
      <c r="D63" s="3">
        <v>3512.2200000000003</v>
      </c>
      <c r="E63" s="3">
        <v>6688.21</v>
      </c>
      <c r="F63" s="3">
        <v>-3645.9300000000003</v>
      </c>
      <c r="G63" s="3">
        <v>80.78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f t="shared" si="0"/>
        <v>6635.28</v>
      </c>
      <c r="Q63" s="3">
        <v>0</v>
      </c>
      <c r="S63" s="3">
        <v>9779.68</v>
      </c>
      <c r="T63" s="3">
        <v>24438.81</v>
      </c>
      <c r="U63" s="3">
        <v>22099.4</v>
      </c>
      <c r="V63" s="3">
        <v>40484.67</v>
      </c>
      <c r="W63" s="3">
        <v>30849.279999999999</v>
      </c>
      <c r="X63" s="3">
        <v>17004.240000000002</v>
      </c>
      <c r="Y63" s="3">
        <v>10180.290000000001</v>
      </c>
      <c r="Z63" s="3">
        <v>23711.24</v>
      </c>
      <c r="AA63" s="3">
        <v>24208.77</v>
      </c>
      <c r="AB63" s="3">
        <v>-54296.51</v>
      </c>
      <c r="AC63" s="3">
        <v>1407.43</v>
      </c>
      <c r="AD63" s="3">
        <v>4782.18</v>
      </c>
      <c r="AE63" s="3">
        <f t="shared" si="1"/>
        <v>154649.47999999995</v>
      </c>
      <c r="AG63" s="3">
        <f t="shared" si="6"/>
        <v>-6267.46</v>
      </c>
      <c r="AH63" s="3">
        <f t="shared" si="6"/>
        <v>-17750.600000000002</v>
      </c>
      <c r="AI63" s="3">
        <f t="shared" si="6"/>
        <v>-25745.33</v>
      </c>
      <c r="AJ63" s="3">
        <f t="shared" si="6"/>
        <v>-40403.89</v>
      </c>
      <c r="AK63" s="3">
        <f t="shared" si="6"/>
        <v>-30849.279999999999</v>
      </c>
      <c r="AL63" s="3">
        <f t="shared" si="6"/>
        <v>-17004.240000000002</v>
      </c>
      <c r="AM63" s="3">
        <f t="shared" si="7"/>
        <v>-10180.290000000001</v>
      </c>
      <c r="AN63" s="3">
        <f t="shared" si="7"/>
        <v>-23711.24</v>
      </c>
      <c r="AO63" s="3">
        <f t="shared" si="7"/>
        <v>-24208.77</v>
      </c>
      <c r="AP63" s="3">
        <f t="shared" si="7"/>
        <v>54296.51</v>
      </c>
      <c r="AQ63" s="3">
        <f t="shared" si="7"/>
        <v>-1407.43</v>
      </c>
      <c r="AR63" s="3">
        <f t="shared" si="7"/>
        <v>-4782.18</v>
      </c>
      <c r="AS63" s="3">
        <f t="shared" si="3"/>
        <v>-148014.19999999995</v>
      </c>
    </row>
    <row r="64" spans="1:45" x14ac:dyDescent="0.2">
      <c r="A64" s="3" t="s">
        <v>145</v>
      </c>
      <c r="B64" s="3" t="s">
        <v>146</v>
      </c>
      <c r="D64" s="3">
        <v>-764776.38</v>
      </c>
      <c r="E64" s="3">
        <v>-813220.83000000007</v>
      </c>
      <c r="F64" s="3">
        <v>819752.06</v>
      </c>
      <c r="G64" s="3">
        <v>65562.36</v>
      </c>
      <c r="H64" s="3">
        <v>40576.67</v>
      </c>
      <c r="I64" s="3">
        <v>38479.879999999997</v>
      </c>
      <c r="J64" s="3">
        <v>34694.51</v>
      </c>
      <c r="K64" s="3">
        <v>-1082.9000000000001</v>
      </c>
      <c r="L64" s="3">
        <v>27893.670000000002</v>
      </c>
      <c r="M64" s="3">
        <v>25845.46</v>
      </c>
      <c r="N64" s="3">
        <v>29009.08</v>
      </c>
      <c r="O64" s="3">
        <v>14357.460000000001</v>
      </c>
      <c r="P64" s="3">
        <f t="shared" si="0"/>
        <v>-482908.95999999985</v>
      </c>
      <c r="Q64" s="3">
        <v>0</v>
      </c>
      <c r="S64" s="3">
        <v>-496771.10000000003</v>
      </c>
      <c r="T64" s="3">
        <v>-586574.09</v>
      </c>
      <c r="U64" s="3">
        <v>-339849.73</v>
      </c>
      <c r="V64" s="3">
        <v>465999.26</v>
      </c>
      <c r="W64" s="3">
        <v>238261.59</v>
      </c>
      <c r="X64" s="3">
        <v>-242149.33000000002</v>
      </c>
      <c r="Y64" s="3">
        <v>-360205.67</v>
      </c>
      <c r="Z64" s="3">
        <v>-782778.64</v>
      </c>
      <c r="AA64" s="3">
        <v>655641.48</v>
      </c>
      <c r="AB64" s="3">
        <v>1149601.79</v>
      </c>
      <c r="AC64" s="3">
        <v>-451675.45</v>
      </c>
      <c r="AD64" s="3">
        <v>-685453.87</v>
      </c>
      <c r="AE64" s="3">
        <f t="shared" si="1"/>
        <v>-1435953.7599999998</v>
      </c>
      <c r="AG64" s="3">
        <f t="shared" si="6"/>
        <v>-268005.27999999997</v>
      </c>
      <c r="AH64" s="3">
        <f t="shared" si="6"/>
        <v>-226646.74000000011</v>
      </c>
      <c r="AI64" s="3">
        <f t="shared" si="6"/>
        <v>1159601.79</v>
      </c>
      <c r="AJ64" s="3">
        <f t="shared" si="6"/>
        <v>-400436.9</v>
      </c>
      <c r="AK64" s="3">
        <f t="shared" si="6"/>
        <v>-197684.91999999998</v>
      </c>
      <c r="AL64" s="3">
        <f t="shared" si="6"/>
        <v>280629.21000000002</v>
      </c>
      <c r="AM64" s="3">
        <f t="shared" si="7"/>
        <v>394900.18</v>
      </c>
      <c r="AN64" s="3">
        <f t="shared" si="7"/>
        <v>781695.74</v>
      </c>
      <c r="AO64" s="3">
        <f t="shared" si="7"/>
        <v>-627747.80999999994</v>
      </c>
      <c r="AP64" s="3">
        <f t="shared" si="7"/>
        <v>-1123756.33</v>
      </c>
      <c r="AQ64" s="3">
        <f t="shared" si="7"/>
        <v>480684.53</v>
      </c>
      <c r="AR64" s="3">
        <f t="shared" si="7"/>
        <v>699811.33</v>
      </c>
      <c r="AS64" s="3">
        <f t="shared" si="3"/>
        <v>953044.8</v>
      </c>
    </row>
    <row r="65" spans="1:45" x14ac:dyDescent="0.2">
      <c r="A65" s="3" t="s">
        <v>147</v>
      </c>
      <c r="B65" s="3" t="s">
        <v>148</v>
      </c>
      <c r="D65" s="3">
        <v>764776.38</v>
      </c>
      <c r="E65" s="3">
        <v>813220.83000000007</v>
      </c>
      <c r="F65" s="3">
        <v>-819752.06</v>
      </c>
      <c r="G65" s="3">
        <v>-65562.36</v>
      </c>
      <c r="H65" s="3">
        <v>-40576.67</v>
      </c>
      <c r="I65" s="3">
        <v>-38479.879999999997</v>
      </c>
      <c r="J65" s="3">
        <v>-34694.51</v>
      </c>
      <c r="K65" s="3">
        <v>1082.9000000000001</v>
      </c>
      <c r="L65" s="3">
        <v>-27893.670000000002</v>
      </c>
      <c r="M65" s="3">
        <v>-25845.46</v>
      </c>
      <c r="N65" s="3">
        <v>-29009.08</v>
      </c>
      <c r="O65" s="3">
        <v>-14357.460000000001</v>
      </c>
      <c r="P65" s="3">
        <f t="shared" si="0"/>
        <v>482908.95999999985</v>
      </c>
      <c r="Q65" s="3">
        <v>0</v>
      </c>
      <c r="S65" s="3">
        <v>496771.10000000003</v>
      </c>
      <c r="T65" s="3">
        <v>586574.09</v>
      </c>
      <c r="U65" s="3">
        <v>339849.73</v>
      </c>
      <c r="V65" s="3">
        <v>-465999.26</v>
      </c>
      <c r="W65" s="3">
        <v>-238261.59</v>
      </c>
      <c r="X65" s="3">
        <v>242149.33000000002</v>
      </c>
      <c r="Y65" s="3">
        <v>360205.67</v>
      </c>
      <c r="Z65" s="3">
        <v>782778.64</v>
      </c>
      <c r="AA65" s="3">
        <v>-655641.48</v>
      </c>
      <c r="AB65" s="3">
        <v>-1149601.79</v>
      </c>
      <c r="AC65" s="3">
        <v>451675.45</v>
      </c>
      <c r="AD65" s="3">
        <v>685453.87</v>
      </c>
      <c r="AE65" s="3">
        <f t="shared" si="1"/>
        <v>1435953.7599999998</v>
      </c>
      <c r="AG65" s="3">
        <f t="shared" si="6"/>
        <v>268005.27999999997</v>
      </c>
      <c r="AH65" s="3">
        <f t="shared" si="6"/>
        <v>226646.74000000011</v>
      </c>
      <c r="AI65" s="3">
        <f t="shared" si="6"/>
        <v>-1159601.79</v>
      </c>
      <c r="AJ65" s="3">
        <f t="shared" si="6"/>
        <v>400436.9</v>
      </c>
      <c r="AK65" s="3">
        <f t="shared" si="6"/>
        <v>197684.91999999998</v>
      </c>
      <c r="AL65" s="3">
        <f t="shared" si="6"/>
        <v>-280629.21000000002</v>
      </c>
      <c r="AM65" s="3">
        <f t="shared" si="7"/>
        <v>-394900.18</v>
      </c>
      <c r="AN65" s="3">
        <f t="shared" si="7"/>
        <v>-781695.74</v>
      </c>
      <c r="AO65" s="3">
        <f t="shared" si="7"/>
        <v>627747.80999999994</v>
      </c>
      <c r="AP65" s="3">
        <f t="shared" si="7"/>
        <v>1123756.33</v>
      </c>
      <c r="AQ65" s="3">
        <f t="shared" si="7"/>
        <v>-480684.53</v>
      </c>
      <c r="AR65" s="3">
        <f t="shared" si="7"/>
        <v>-699811.33</v>
      </c>
      <c r="AS65" s="3">
        <f t="shared" si="3"/>
        <v>-953044.8</v>
      </c>
    </row>
    <row r="66" spans="1:45" x14ac:dyDescent="0.2">
      <c r="A66" s="3" t="s">
        <v>149</v>
      </c>
      <c r="B66" s="3" t="s">
        <v>150</v>
      </c>
      <c r="D66" s="3">
        <v>2263.21</v>
      </c>
      <c r="E66" s="3">
        <v>-4522.84</v>
      </c>
      <c r="F66" s="3">
        <v>-17058.61</v>
      </c>
      <c r="G66" s="3">
        <v>-78477.14</v>
      </c>
      <c r="H66" s="3">
        <v>-47418.54</v>
      </c>
      <c r="I66" s="3">
        <v>-28758.83</v>
      </c>
      <c r="J66" s="3">
        <v>5563.9000000000005</v>
      </c>
      <c r="K66" s="3">
        <v>29455.83</v>
      </c>
      <c r="L66" s="3">
        <v>-135.52000000000001</v>
      </c>
      <c r="M66" s="3">
        <v>0</v>
      </c>
      <c r="N66" s="3">
        <v>0</v>
      </c>
      <c r="O66" s="3">
        <v>0</v>
      </c>
      <c r="P66" s="3">
        <f t="shared" si="0"/>
        <v>-139088.54</v>
      </c>
      <c r="Q66" s="3">
        <v>0</v>
      </c>
      <c r="S66" s="3">
        <v>10135.92</v>
      </c>
      <c r="T66" s="3">
        <v>-28856.23</v>
      </c>
      <c r="U66" s="3">
        <v>5569.33</v>
      </c>
      <c r="V66" s="3">
        <v>8354.51</v>
      </c>
      <c r="W66" s="3">
        <v>11424.23</v>
      </c>
      <c r="X66" s="3">
        <v>-9584.19</v>
      </c>
      <c r="Y66" s="3">
        <v>-5883.42</v>
      </c>
      <c r="Z66" s="3">
        <v>-9902.32</v>
      </c>
      <c r="AA66" s="3">
        <v>916.37</v>
      </c>
      <c r="AB66" s="3">
        <v>-13530.83</v>
      </c>
      <c r="AC66" s="3">
        <v>1317.39</v>
      </c>
      <c r="AD66" s="3">
        <v>13752.470000000001</v>
      </c>
      <c r="AE66" s="3">
        <f t="shared" si="1"/>
        <v>-16286.769999999997</v>
      </c>
      <c r="AG66" s="3">
        <f t="shared" si="6"/>
        <v>-7872.71</v>
      </c>
      <c r="AH66" s="3">
        <f t="shared" si="6"/>
        <v>24333.39</v>
      </c>
      <c r="AI66" s="3">
        <f t="shared" si="6"/>
        <v>-22627.940000000002</v>
      </c>
      <c r="AJ66" s="3">
        <f t="shared" si="6"/>
        <v>-86831.65</v>
      </c>
      <c r="AK66" s="3">
        <f t="shared" si="6"/>
        <v>-58842.770000000004</v>
      </c>
      <c r="AL66" s="3">
        <f t="shared" si="6"/>
        <v>-19174.64</v>
      </c>
      <c r="AM66" s="3">
        <f t="shared" si="7"/>
        <v>11447.32</v>
      </c>
      <c r="AN66" s="3">
        <f t="shared" si="7"/>
        <v>39358.15</v>
      </c>
      <c r="AO66" s="3">
        <f t="shared" si="7"/>
        <v>-1051.8900000000001</v>
      </c>
      <c r="AP66" s="3">
        <f t="shared" si="7"/>
        <v>13530.83</v>
      </c>
      <c r="AQ66" s="3">
        <f t="shared" si="7"/>
        <v>-1317.39</v>
      </c>
      <c r="AR66" s="3">
        <f t="shared" si="7"/>
        <v>-13752.470000000001</v>
      </c>
      <c r="AS66" s="3">
        <f t="shared" si="3"/>
        <v>-122801.77</v>
      </c>
    </row>
    <row r="67" spans="1:45" x14ac:dyDescent="0.2">
      <c r="A67" s="3" t="s">
        <v>151</v>
      </c>
      <c r="B67" s="3" t="s">
        <v>152</v>
      </c>
      <c r="D67" s="3">
        <v>-2263.21</v>
      </c>
      <c r="E67" s="3">
        <v>4522.84</v>
      </c>
      <c r="F67" s="3">
        <v>17058.61</v>
      </c>
      <c r="G67" s="3">
        <v>78477.14</v>
      </c>
      <c r="H67" s="3">
        <v>47418.54</v>
      </c>
      <c r="I67" s="3">
        <v>28758.83</v>
      </c>
      <c r="J67" s="3">
        <v>-5563.9000000000005</v>
      </c>
      <c r="K67" s="3">
        <v>-29455.83</v>
      </c>
      <c r="L67" s="3">
        <v>135.52000000000001</v>
      </c>
      <c r="M67" s="3">
        <v>0</v>
      </c>
      <c r="N67" s="3">
        <v>0</v>
      </c>
      <c r="O67" s="3">
        <v>0</v>
      </c>
      <c r="P67" s="3">
        <f t="shared" si="0"/>
        <v>139088.54</v>
      </c>
      <c r="Q67" s="3">
        <v>0</v>
      </c>
      <c r="S67" s="3">
        <v>-10135.92</v>
      </c>
      <c r="T67" s="3">
        <v>28856.23</v>
      </c>
      <c r="U67" s="3">
        <v>-5569.33</v>
      </c>
      <c r="V67" s="3">
        <v>-8354.51</v>
      </c>
      <c r="W67" s="3">
        <v>-11424.23</v>
      </c>
      <c r="X67" s="3">
        <v>9584.19</v>
      </c>
      <c r="Y67" s="3">
        <v>5883.42</v>
      </c>
      <c r="Z67" s="3">
        <v>9902.32</v>
      </c>
      <c r="AA67" s="3">
        <v>-916.37</v>
      </c>
      <c r="AB67" s="3">
        <v>13530.83</v>
      </c>
      <c r="AC67" s="3">
        <v>-1317.39</v>
      </c>
      <c r="AD67" s="3">
        <v>-13752.470000000001</v>
      </c>
      <c r="AE67" s="3">
        <f t="shared" si="1"/>
        <v>16286.769999999997</v>
      </c>
      <c r="AG67" s="3">
        <f t="shared" si="6"/>
        <v>7872.71</v>
      </c>
      <c r="AH67" s="3">
        <f t="shared" si="6"/>
        <v>-24333.39</v>
      </c>
      <c r="AI67" s="3">
        <f t="shared" si="6"/>
        <v>22627.940000000002</v>
      </c>
      <c r="AJ67" s="3">
        <f t="shared" si="6"/>
        <v>86831.65</v>
      </c>
      <c r="AK67" s="3">
        <f t="shared" si="6"/>
        <v>58842.770000000004</v>
      </c>
      <c r="AL67" s="3">
        <f t="shared" si="6"/>
        <v>19174.64</v>
      </c>
      <c r="AM67" s="3">
        <f t="shared" si="7"/>
        <v>-11447.32</v>
      </c>
      <c r="AN67" s="3">
        <f t="shared" si="7"/>
        <v>-39358.15</v>
      </c>
      <c r="AO67" s="3">
        <f t="shared" si="7"/>
        <v>1051.8900000000001</v>
      </c>
      <c r="AP67" s="3">
        <f t="shared" si="7"/>
        <v>-13530.83</v>
      </c>
      <c r="AQ67" s="3">
        <f t="shared" si="7"/>
        <v>1317.39</v>
      </c>
      <c r="AR67" s="3">
        <f t="shared" si="7"/>
        <v>13752.470000000001</v>
      </c>
      <c r="AS67" s="3">
        <f t="shared" si="3"/>
        <v>122801.77</v>
      </c>
    </row>
    <row r="68" spans="1:45" x14ac:dyDescent="0.2">
      <c r="A68" s="3" t="s">
        <v>153</v>
      </c>
      <c r="B68" s="3" t="s">
        <v>154</v>
      </c>
      <c r="D68" s="3">
        <v>350315.9</v>
      </c>
      <c r="E68" s="3">
        <v>369968.09</v>
      </c>
      <c r="F68" s="3">
        <v>560183.38</v>
      </c>
      <c r="G68" s="3">
        <v>355359.65</v>
      </c>
      <c r="H68" s="3">
        <v>0</v>
      </c>
      <c r="I68" s="3">
        <v>24496.080000000002</v>
      </c>
      <c r="J68" s="3">
        <v>539165.73</v>
      </c>
      <c r="K68" s="3">
        <v>-526548.02</v>
      </c>
      <c r="L68" s="3">
        <v>179416.15</v>
      </c>
      <c r="M68" s="3">
        <v>70770.8</v>
      </c>
      <c r="N68" s="3">
        <v>-4995.5</v>
      </c>
      <c r="O68" s="3">
        <v>19544.920000000002</v>
      </c>
      <c r="P68" s="3">
        <f t="shared" si="0"/>
        <v>1937677.18</v>
      </c>
      <c r="Q68" s="3">
        <v>0</v>
      </c>
      <c r="S68" s="3">
        <v>254323.49000000002</v>
      </c>
      <c r="T68" s="3">
        <v>244573.75</v>
      </c>
      <c r="U68" s="3">
        <v>337405.81</v>
      </c>
      <c r="V68" s="3">
        <v>364887.99</v>
      </c>
      <c r="W68" s="3">
        <v>328588.55</v>
      </c>
      <c r="X68" s="3">
        <v>317550.52</v>
      </c>
      <c r="Y68" s="3">
        <v>409343.26</v>
      </c>
      <c r="Z68" s="3">
        <v>450425.16000000003</v>
      </c>
      <c r="AA68" s="3">
        <v>331115.38</v>
      </c>
      <c r="AB68" s="3">
        <v>207400.58000000002</v>
      </c>
      <c r="AC68" s="3">
        <v>321521.13</v>
      </c>
      <c r="AD68" s="3">
        <v>321602.68</v>
      </c>
      <c r="AE68" s="3">
        <f t="shared" si="1"/>
        <v>3888738.3000000003</v>
      </c>
      <c r="AG68" s="3">
        <f t="shared" si="6"/>
        <v>95992.41</v>
      </c>
      <c r="AH68" s="3">
        <f t="shared" si="6"/>
        <v>125394.34000000003</v>
      </c>
      <c r="AI68" s="3">
        <f t="shared" si="6"/>
        <v>222777.57</v>
      </c>
      <c r="AJ68" s="3">
        <f t="shared" si="6"/>
        <v>-9528.3399999999674</v>
      </c>
      <c r="AK68" s="3">
        <f t="shared" si="6"/>
        <v>-328588.55</v>
      </c>
      <c r="AL68" s="3">
        <f t="shared" si="6"/>
        <v>-293054.44</v>
      </c>
      <c r="AM68" s="3">
        <f t="shared" si="7"/>
        <v>129822.46999999997</v>
      </c>
      <c r="AN68" s="3">
        <f t="shared" si="7"/>
        <v>-976973.18</v>
      </c>
      <c r="AO68" s="3">
        <f t="shared" si="7"/>
        <v>-151699.23000000001</v>
      </c>
      <c r="AP68" s="3">
        <f t="shared" si="7"/>
        <v>-136629.78000000003</v>
      </c>
      <c r="AQ68" s="3">
        <f t="shared" si="7"/>
        <v>-326516.63</v>
      </c>
      <c r="AR68" s="3">
        <f t="shared" si="7"/>
        <v>-302057.76</v>
      </c>
      <c r="AS68" s="3">
        <f t="shared" si="3"/>
        <v>-1951061.1199999999</v>
      </c>
    </row>
    <row r="69" spans="1:45" x14ac:dyDescent="0.2">
      <c r="A69" s="3" t="s">
        <v>155</v>
      </c>
      <c r="B69" s="3" t="s">
        <v>156</v>
      </c>
      <c r="D69" s="3">
        <v>-169124</v>
      </c>
      <c r="E69" s="3">
        <v>-234245.55000000002</v>
      </c>
      <c r="F69" s="3">
        <v>-344707.56</v>
      </c>
      <c r="G69" s="3">
        <v>-2725436.34</v>
      </c>
      <c r="H69" s="3">
        <v>-326873.46000000002</v>
      </c>
      <c r="I69" s="3">
        <v>-1411042.24</v>
      </c>
      <c r="J69" s="3">
        <v>100356.32</v>
      </c>
      <c r="K69" s="3">
        <v>-177159.69</v>
      </c>
      <c r="L69" s="3">
        <v>-53515.450000000004</v>
      </c>
      <c r="M69" s="3">
        <v>-77797.95</v>
      </c>
      <c r="N69" s="3">
        <v>-51086.17</v>
      </c>
      <c r="O69" s="3">
        <v>-66697.070000000007</v>
      </c>
      <c r="P69" s="3">
        <f t="shared" si="0"/>
        <v>-5537329.1600000011</v>
      </c>
      <c r="Q69" s="3">
        <v>0</v>
      </c>
      <c r="S69" s="3">
        <v>-183144.6</v>
      </c>
      <c r="T69" s="3">
        <v>-180635.79</v>
      </c>
      <c r="U69" s="3">
        <v>-263209.62</v>
      </c>
      <c r="V69" s="3">
        <v>-160821.53</v>
      </c>
      <c r="W69" s="3">
        <v>-96126.89</v>
      </c>
      <c r="X69" s="3">
        <v>-81050.570000000007</v>
      </c>
      <c r="Y69" s="3">
        <v>-139008.31</v>
      </c>
      <c r="Z69" s="3">
        <v>-179237.15</v>
      </c>
      <c r="AA69" s="3">
        <v>-206283.73</v>
      </c>
      <c r="AB69" s="3">
        <v>-222323.93</v>
      </c>
      <c r="AC69" s="3">
        <v>-136506.64000000001</v>
      </c>
      <c r="AD69" s="3">
        <v>-143347.04</v>
      </c>
      <c r="AE69" s="3">
        <f t="shared" si="1"/>
        <v>-1991695.7999999998</v>
      </c>
      <c r="AG69" s="3">
        <f t="shared" si="6"/>
        <v>14020.600000000006</v>
      </c>
      <c r="AH69" s="3">
        <f t="shared" si="6"/>
        <v>-53609.760000000009</v>
      </c>
      <c r="AI69" s="3">
        <f t="shared" si="6"/>
        <v>-81497.94</v>
      </c>
      <c r="AJ69" s="3">
        <f t="shared" si="6"/>
        <v>-2564614.81</v>
      </c>
      <c r="AK69" s="3">
        <f t="shared" si="6"/>
        <v>-230746.57</v>
      </c>
      <c r="AL69" s="3">
        <f t="shared" si="6"/>
        <v>-1329991.67</v>
      </c>
      <c r="AM69" s="3">
        <f t="shared" si="7"/>
        <v>239364.63</v>
      </c>
      <c r="AN69" s="3">
        <f t="shared" si="7"/>
        <v>2077.4599999999919</v>
      </c>
      <c r="AO69" s="3">
        <f t="shared" si="7"/>
        <v>152768.28</v>
      </c>
      <c r="AP69" s="3">
        <f t="shared" si="7"/>
        <v>144525.97999999998</v>
      </c>
      <c r="AQ69" s="3">
        <f t="shared" si="7"/>
        <v>85420.470000000016</v>
      </c>
      <c r="AR69" s="3">
        <f t="shared" si="7"/>
        <v>76649.97</v>
      </c>
      <c r="AS69" s="3">
        <f t="shared" si="3"/>
        <v>-3545633.3600000003</v>
      </c>
    </row>
    <row r="70" spans="1:45" x14ac:dyDescent="0.2">
      <c r="A70" s="3" t="s">
        <v>157</v>
      </c>
      <c r="B70" s="3" t="s">
        <v>158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-0.04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f t="shared" si="0"/>
        <v>-0.04</v>
      </c>
      <c r="Q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f t="shared" si="1"/>
        <v>0</v>
      </c>
      <c r="AG70" s="3">
        <f t="shared" si="6"/>
        <v>0</v>
      </c>
      <c r="AH70" s="3">
        <f t="shared" si="6"/>
        <v>0</v>
      </c>
      <c r="AI70" s="3">
        <f t="shared" si="6"/>
        <v>0</v>
      </c>
      <c r="AJ70" s="3">
        <f t="shared" si="6"/>
        <v>0</v>
      </c>
      <c r="AK70" s="3">
        <f t="shared" si="6"/>
        <v>0</v>
      </c>
      <c r="AL70" s="3">
        <f t="shared" si="6"/>
        <v>0</v>
      </c>
      <c r="AM70" s="3">
        <f t="shared" si="7"/>
        <v>-0.04</v>
      </c>
      <c r="AN70" s="3">
        <f t="shared" si="7"/>
        <v>0</v>
      </c>
      <c r="AO70" s="3">
        <f t="shared" si="7"/>
        <v>0</v>
      </c>
      <c r="AP70" s="3">
        <f t="shared" si="7"/>
        <v>0</v>
      </c>
      <c r="AQ70" s="3">
        <f t="shared" si="7"/>
        <v>0</v>
      </c>
      <c r="AR70" s="3">
        <f t="shared" si="7"/>
        <v>0</v>
      </c>
      <c r="AS70" s="3">
        <f t="shared" si="3"/>
        <v>-0.04</v>
      </c>
    </row>
    <row r="71" spans="1:45" x14ac:dyDescent="0.2">
      <c r="A71" s="3" t="s">
        <v>159</v>
      </c>
      <c r="B71" s="3" t="s">
        <v>160</v>
      </c>
      <c r="D71" s="3">
        <v>27944.2</v>
      </c>
      <c r="E71" s="3">
        <v>40733.950000000004</v>
      </c>
      <c r="F71" s="3">
        <v>104655.37</v>
      </c>
      <c r="G71" s="3">
        <v>537368.25</v>
      </c>
      <c r="H71" s="3">
        <v>219119.80000000002</v>
      </c>
      <c r="I71" s="3">
        <v>188764.98</v>
      </c>
      <c r="J71" s="3">
        <v>32809.440000000002</v>
      </c>
      <c r="K71" s="3">
        <v>240525.86000000002</v>
      </c>
      <c r="L71" s="3">
        <v>144718.04</v>
      </c>
      <c r="M71" s="3">
        <v>131152.24</v>
      </c>
      <c r="N71" s="3">
        <v>116657.53</v>
      </c>
      <c r="O71" s="3">
        <v>83998.77</v>
      </c>
      <c r="P71" s="3">
        <f t="shared" si="0"/>
        <v>1868448.4300000002</v>
      </c>
      <c r="Q71" s="3">
        <v>0</v>
      </c>
      <c r="S71" s="3">
        <v>46012.959999999999</v>
      </c>
      <c r="T71" s="3">
        <v>41789.01</v>
      </c>
      <c r="U71" s="3">
        <v>62348.800000000003</v>
      </c>
      <c r="V71" s="3">
        <v>90726.46</v>
      </c>
      <c r="W71" s="3">
        <v>61682.450000000004</v>
      </c>
      <c r="X71" s="3">
        <v>40483.040000000001</v>
      </c>
      <c r="Y71" s="3">
        <v>27974.87</v>
      </c>
      <c r="Z71" s="3">
        <v>13970.710000000001</v>
      </c>
      <c r="AA71" s="3">
        <v>53678.65</v>
      </c>
      <c r="AB71" s="3">
        <v>111066.92</v>
      </c>
      <c r="AC71" s="3">
        <v>93161.33</v>
      </c>
      <c r="AD71" s="3">
        <v>310242.03000000003</v>
      </c>
      <c r="AE71" s="3">
        <f t="shared" si="1"/>
        <v>953137.2300000001</v>
      </c>
      <c r="AG71" s="3">
        <f t="shared" si="6"/>
        <v>-18068.759999999998</v>
      </c>
      <c r="AH71" s="3">
        <f t="shared" si="6"/>
        <v>-1055.0599999999977</v>
      </c>
      <c r="AI71" s="3">
        <f t="shared" si="6"/>
        <v>42306.569999999992</v>
      </c>
      <c r="AJ71" s="3">
        <f t="shared" si="6"/>
        <v>446641.79</v>
      </c>
      <c r="AK71" s="3">
        <f t="shared" si="6"/>
        <v>157437.35</v>
      </c>
      <c r="AL71" s="3">
        <f t="shared" si="6"/>
        <v>148281.94</v>
      </c>
      <c r="AM71" s="3">
        <f t="shared" si="7"/>
        <v>4834.5700000000033</v>
      </c>
      <c r="AN71" s="3">
        <f t="shared" si="7"/>
        <v>226555.15000000002</v>
      </c>
      <c r="AO71" s="3">
        <f t="shared" si="7"/>
        <v>91039.390000000014</v>
      </c>
      <c r="AP71" s="3">
        <f t="shared" si="7"/>
        <v>20085.319999999992</v>
      </c>
      <c r="AQ71" s="3">
        <f t="shared" si="7"/>
        <v>23496.199999999997</v>
      </c>
      <c r="AR71" s="3">
        <f t="shared" si="7"/>
        <v>-226243.26</v>
      </c>
      <c r="AS71" s="3">
        <f t="shared" si="3"/>
        <v>915311.2</v>
      </c>
    </row>
    <row r="72" spans="1:45" x14ac:dyDescent="0.2">
      <c r="A72" s="3" t="s">
        <v>161</v>
      </c>
      <c r="B72" s="3" t="s">
        <v>162</v>
      </c>
      <c r="D72" s="3">
        <v>-568021.65</v>
      </c>
      <c r="E72" s="3">
        <v>-655895.57000000007</v>
      </c>
      <c r="F72" s="3">
        <v>-849391.35</v>
      </c>
      <c r="G72" s="3">
        <v>-5320265.55</v>
      </c>
      <c r="H72" s="3">
        <v>-2035873.09</v>
      </c>
      <c r="I72" s="3">
        <v>-2237156.39</v>
      </c>
      <c r="J72" s="3">
        <v>-1137808.7</v>
      </c>
      <c r="K72" s="3">
        <v>364324.72000000003</v>
      </c>
      <c r="L72" s="3">
        <v>-887012.96</v>
      </c>
      <c r="M72" s="3">
        <v>-844046.67</v>
      </c>
      <c r="N72" s="3">
        <v>-767818.73</v>
      </c>
      <c r="O72" s="3">
        <v>-708856.96</v>
      </c>
      <c r="P72" s="3">
        <f t="shared" si="0"/>
        <v>-15647822.899999999</v>
      </c>
      <c r="Q72" s="3">
        <v>0</v>
      </c>
      <c r="S72" s="3">
        <v>-698194.01</v>
      </c>
      <c r="T72" s="3">
        <v>-879478.51</v>
      </c>
      <c r="U72" s="3">
        <v>-868470.05</v>
      </c>
      <c r="V72" s="3">
        <v>-925020.13</v>
      </c>
      <c r="W72" s="3">
        <v>-782668.53</v>
      </c>
      <c r="X72" s="3">
        <v>-920944.88</v>
      </c>
      <c r="Y72" s="3">
        <v>-639939.02</v>
      </c>
      <c r="Z72" s="3">
        <v>-649442.71</v>
      </c>
      <c r="AA72" s="3">
        <v>-711376.45000000007</v>
      </c>
      <c r="AB72" s="3">
        <v>-1114144.81</v>
      </c>
      <c r="AC72" s="3">
        <v>-600892.07999999996</v>
      </c>
      <c r="AD72" s="3">
        <v>368506.83</v>
      </c>
      <c r="AE72" s="3">
        <f t="shared" si="1"/>
        <v>-8422064.3500000015</v>
      </c>
      <c r="AG72" s="3">
        <f t="shared" si="6"/>
        <v>130172.35999999999</v>
      </c>
      <c r="AH72" s="3">
        <f t="shared" si="6"/>
        <v>223582.93999999994</v>
      </c>
      <c r="AI72" s="3">
        <f t="shared" si="6"/>
        <v>19078.70000000007</v>
      </c>
      <c r="AJ72" s="3">
        <f t="shared" si="6"/>
        <v>-4395245.42</v>
      </c>
      <c r="AK72" s="3">
        <f t="shared" si="6"/>
        <v>-1253204.56</v>
      </c>
      <c r="AL72" s="3">
        <f t="shared" si="6"/>
        <v>-1316211.5100000002</v>
      </c>
      <c r="AM72" s="3">
        <f t="shared" si="7"/>
        <v>-497869.67999999993</v>
      </c>
      <c r="AN72" s="3">
        <f t="shared" si="7"/>
        <v>1013767.4299999999</v>
      </c>
      <c r="AO72" s="3">
        <f t="shared" si="7"/>
        <v>-175636.50999999989</v>
      </c>
      <c r="AP72" s="3">
        <f t="shared" si="7"/>
        <v>270098.14</v>
      </c>
      <c r="AQ72" s="3">
        <f t="shared" si="7"/>
        <v>-166926.65000000002</v>
      </c>
      <c r="AR72" s="3">
        <f t="shared" si="7"/>
        <v>-1077363.79</v>
      </c>
      <c r="AS72" s="3">
        <f t="shared" si="3"/>
        <v>-7225758.5500000007</v>
      </c>
    </row>
    <row r="73" spans="1:45" x14ac:dyDescent="0.2">
      <c r="A73" s="3" t="s">
        <v>163</v>
      </c>
      <c r="B73" s="3" t="s">
        <v>164</v>
      </c>
      <c r="D73" s="3">
        <v>119668.66</v>
      </c>
      <c r="E73" s="3">
        <v>150258.09</v>
      </c>
      <c r="F73" s="3">
        <v>163693.81</v>
      </c>
      <c r="G73" s="3">
        <v>929407.22</v>
      </c>
      <c r="H73" s="3">
        <v>343636.44</v>
      </c>
      <c r="I73" s="3">
        <v>339699.97000000003</v>
      </c>
      <c r="J73" s="3">
        <v>106092.8</v>
      </c>
      <c r="K73" s="3">
        <v>-78679.91</v>
      </c>
      <c r="L73" s="3">
        <v>102986.58</v>
      </c>
      <c r="M73" s="3">
        <v>90555.680000000008</v>
      </c>
      <c r="N73" s="3">
        <v>81783.150000000009</v>
      </c>
      <c r="O73" s="3">
        <v>105972.35</v>
      </c>
      <c r="P73" s="3">
        <f t="shared" si="0"/>
        <v>2455074.84</v>
      </c>
      <c r="Q73" s="3">
        <v>0</v>
      </c>
      <c r="S73" s="3">
        <v>137862.11000000002</v>
      </c>
      <c r="T73" s="3">
        <v>159756.72</v>
      </c>
      <c r="U73" s="3">
        <v>137354.03</v>
      </c>
      <c r="V73" s="3">
        <v>224140.68</v>
      </c>
      <c r="W73" s="3">
        <v>196699.21</v>
      </c>
      <c r="X73" s="3">
        <v>219623.91</v>
      </c>
      <c r="Y73" s="3">
        <v>124388.06</v>
      </c>
      <c r="Z73" s="3">
        <v>98047.72</v>
      </c>
      <c r="AA73" s="3">
        <v>190244.47</v>
      </c>
      <c r="AB73" s="3">
        <v>239828.07</v>
      </c>
      <c r="AC73" s="3">
        <v>119245.92</v>
      </c>
      <c r="AD73" s="3">
        <v>-120490.34</v>
      </c>
      <c r="AE73" s="3">
        <f t="shared" si="1"/>
        <v>1726700.5599999998</v>
      </c>
      <c r="AG73" s="3">
        <f t="shared" si="6"/>
        <v>-18193.450000000012</v>
      </c>
      <c r="AH73" s="3">
        <f t="shared" si="6"/>
        <v>-9498.6300000000047</v>
      </c>
      <c r="AI73" s="3">
        <f t="shared" si="6"/>
        <v>26339.78</v>
      </c>
      <c r="AJ73" s="3">
        <f t="shared" si="6"/>
        <v>705266.54</v>
      </c>
      <c r="AK73" s="3">
        <f t="shared" si="6"/>
        <v>146937.23000000001</v>
      </c>
      <c r="AL73" s="3">
        <f t="shared" si="6"/>
        <v>120076.06000000003</v>
      </c>
      <c r="AM73" s="3">
        <f t="shared" si="7"/>
        <v>-18295.259999999995</v>
      </c>
      <c r="AN73" s="3">
        <f t="shared" si="7"/>
        <v>-176727.63</v>
      </c>
      <c r="AO73" s="3">
        <f t="shared" si="7"/>
        <v>-87257.89</v>
      </c>
      <c r="AP73" s="3">
        <f t="shared" si="7"/>
        <v>-149272.39000000001</v>
      </c>
      <c r="AQ73" s="3">
        <f t="shared" si="7"/>
        <v>-37462.76999999999</v>
      </c>
      <c r="AR73" s="3">
        <f t="shared" si="7"/>
        <v>226462.69</v>
      </c>
      <c r="AS73" s="3">
        <f t="shared" si="3"/>
        <v>728374.28</v>
      </c>
    </row>
    <row r="74" spans="1:45" x14ac:dyDescent="0.2">
      <c r="A74" s="3" t="s">
        <v>165</v>
      </c>
      <c r="B74" s="3" t="s">
        <v>166</v>
      </c>
      <c r="D74" s="3">
        <v>-216184.88</v>
      </c>
      <c r="E74" s="3">
        <v>-171797.82</v>
      </c>
      <c r="F74" s="3">
        <v>-532717.28</v>
      </c>
      <c r="G74" s="3">
        <v>-3684421.9699999997</v>
      </c>
      <c r="H74" s="3">
        <v>-1967181.5</v>
      </c>
      <c r="I74" s="3">
        <v>-1240718.48</v>
      </c>
      <c r="J74" s="3">
        <v>-637756.44000000006</v>
      </c>
      <c r="K74" s="3">
        <v>-1824001.8399999999</v>
      </c>
      <c r="L74" s="3">
        <v>-1344272.77</v>
      </c>
      <c r="M74" s="3">
        <v>-1327096.31</v>
      </c>
      <c r="N74" s="3">
        <v>-1059968.6000000001</v>
      </c>
      <c r="O74" s="3">
        <v>-798003.78</v>
      </c>
      <c r="P74" s="3">
        <f t="shared" ref="P74:P115" si="8">SUM(D74:O74)</f>
        <v>-14804121.669999998</v>
      </c>
      <c r="Q74" s="3">
        <v>0</v>
      </c>
      <c r="S74" s="3">
        <v>-241692.94</v>
      </c>
      <c r="T74" s="3">
        <v>-270537.47000000003</v>
      </c>
      <c r="U74" s="3">
        <v>-322333.15000000002</v>
      </c>
      <c r="V74" s="3">
        <v>-365932.31</v>
      </c>
      <c r="W74" s="3">
        <v>-243929.91</v>
      </c>
      <c r="X74" s="3">
        <v>-174038.57</v>
      </c>
      <c r="Y74" s="3">
        <v>-159396.45000000001</v>
      </c>
      <c r="Z74" s="3">
        <v>-108679.83</v>
      </c>
      <c r="AA74" s="3">
        <v>-239639.41</v>
      </c>
      <c r="AB74" s="3">
        <v>-529262.72</v>
      </c>
      <c r="AC74" s="3">
        <v>-495539.26</v>
      </c>
      <c r="AD74" s="3">
        <v>-1326752.95</v>
      </c>
      <c r="AE74" s="3">
        <f t="shared" si="1"/>
        <v>-4477734.97</v>
      </c>
      <c r="AG74" s="3">
        <f t="shared" si="6"/>
        <v>25508.059999999998</v>
      </c>
      <c r="AH74" s="3">
        <f t="shared" si="6"/>
        <v>98739.650000000023</v>
      </c>
      <c r="AI74" s="3">
        <f t="shared" si="6"/>
        <v>-210384.13</v>
      </c>
      <c r="AJ74" s="3">
        <f t="shared" si="6"/>
        <v>-3318489.6599999997</v>
      </c>
      <c r="AK74" s="3">
        <f t="shared" si="6"/>
        <v>-1723251.59</v>
      </c>
      <c r="AL74" s="3">
        <f t="shared" si="6"/>
        <v>-1066679.9099999999</v>
      </c>
      <c r="AM74" s="3">
        <f t="shared" si="7"/>
        <v>-478359.99000000005</v>
      </c>
      <c r="AN74" s="3">
        <f t="shared" si="7"/>
        <v>-1715322.0099999998</v>
      </c>
      <c r="AO74" s="3">
        <f t="shared" si="7"/>
        <v>-1104633.3600000001</v>
      </c>
      <c r="AP74" s="3">
        <f t="shared" si="7"/>
        <v>-797833.59000000008</v>
      </c>
      <c r="AQ74" s="3">
        <f t="shared" si="7"/>
        <v>-564429.34000000008</v>
      </c>
      <c r="AR74" s="3">
        <f t="shared" si="7"/>
        <v>528749.16999999993</v>
      </c>
      <c r="AS74" s="3">
        <f t="shared" ref="AS74:AS115" si="9">SUM(AG74:AR74)</f>
        <v>-10326386.699999999</v>
      </c>
    </row>
    <row r="75" spans="1:45" x14ac:dyDescent="0.2">
      <c r="A75" s="3" t="s">
        <v>167</v>
      </c>
      <c r="B75" s="3" t="s">
        <v>168</v>
      </c>
      <c r="D75" s="3">
        <v>29.8</v>
      </c>
      <c r="E75" s="3">
        <v>25.04</v>
      </c>
      <c r="F75" s="3">
        <v>324.49</v>
      </c>
      <c r="G75" s="3">
        <v>28172.89</v>
      </c>
      <c r="H75" s="3">
        <v>0.04</v>
      </c>
      <c r="I75" s="3">
        <v>7.11</v>
      </c>
      <c r="J75" s="3">
        <v>0</v>
      </c>
      <c r="K75" s="3">
        <v>1.2</v>
      </c>
      <c r="L75" s="3">
        <v>18.5</v>
      </c>
      <c r="M75" s="3">
        <v>0.21</v>
      </c>
      <c r="N75" s="3">
        <v>0</v>
      </c>
      <c r="O75" s="3">
        <v>7.8</v>
      </c>
      <c r="P75" s="3">
        <f t="shared" si="8"/>
        <v>28587.08</v>
      </c>
      <c r="Q75" s="3">
        <v>0</v>
      </c>
      <c r="S75" s="3">
        <v>89.95</v>
      </c>
      <c r="T75" s="3">
        <v>830.83</v>
      </c>
      <c r="U75" s="3">
        <v>78.77</v>
      </c>
      <c r="V75" s="3">
        <v>398.73</v>
      </c>
      <c r="W75" s="3">
        <v>224.08</v>
      </c>
      <c r="X75" s="3">
        <v>837.73</v>
      </c>
      <c r="Y75" s="3">
        <v>141.07</v>
      </c>
      <c r="Z75" s="3">
        <v>788.08</v>
      </c>
      <c r="AA75" s="3">
        <v>10831.460000000001</v>
      </c>
      <c r="AB75" s="3">
        <v>207994.74</v>
      </c>
      <c r="AC75" s="3">
        <v>715.72</v>
      </c>
      <c r="AD75" s="3">
        <v>25669.3</v>
      </c>
      <c r="AE75" s="3">
        <f t="shared" ref="AE75:AE115" si="10">SUM(S75:AD75)</f>
        <v>248600.46</v>
      </c>
      <c r="AG75" s="3">
        <f t="shared" si="6"/>
        <v>-60.150000000000006</v>
      </c>
      <c r="AH75" s="3">
        <f t="shared" si="6"/>
        <v>-805.79000000000008</v>
      </c>
      <c r="AI75" s="3">
        <f t="shared" si="6"/>
        <v>245.72000000000003</v>
      </c>
      <c r="AJ75" s="3">
        <f t="shared" si="6"/>
        <v>27774.16</v>
      </c>
      <c r="AK75" s="3">
        <f t="shared" si="6"/>
        <v>-224.04000000000002</v>
      </c>
      <c r="AL75" s="3">
        <f t="shared" si="6"/>
        <v>-830.62</v>
      </c>
      <c r="AM75" s="3">
        <f t="shared" si="7"/>
        <v>-141.07</v>
      </c>
      <c r="AN75" s="3">
        <f t="shared" si="7"/>
        <v>-786.88</v>
      </c>
      <c r="AO75" s="3">
        <f t="shared" si="7"/>
        <v>-10812.960000000001</v>
      </c>
      <c r="AP75" s="3">
        <f t="shared" si="7"/>
        <v>-207994.53</v>
      </c>
      <c r="AQ75" s="3">
        <f t="shared" si="7"/>
        <v>-715.72</v>
      </c>
      <c r="AR75" s="3">
        <f t="shared" si="7"/>
        <v>-25661.5</v>
      </c>
      <c r="AS75" s="3">
        <f t="shared" si="9"/>
        <v>-220013.38</v>
      </c>
    </row>
    <row r="76" spans="1:45" x14ac:dyDescent="0.2">
      <c r="A76" s="3" t="s">
        <v>169</v>
      </c>
      <c r="B76" s="3" t="s">
        <v>170</v>
      </c>
      <c r="D76" s="3">
        <v>146.19</v>
      </c>
      <c r="E76" s="3">
        <v>-535.02</v>
      </c>
      <c r="F76" s="3">
        <v>2820.73</v>
      </c>
      <c r="G76" s="3">
        <v>93524.28</v>
      </c>
      <c r="H76" s="3">
        <v>2663.57</v>
      </c>
      <c r="I76" s="3">
        <v>0</v>
      </c>
      <c r="J76" s="3">
        <v>1236.95</v>
      </c>
      <c r="K76" s="3">
        <v>0</v>
      </c>
      <c r="L76" s="3">
        <v>7632.4800000000005</v>
      </c>
      <c r="M76" s="3">
        <v>7335.09</v>
      </c>
      <c r="N76" s="3">
        <v>20603.09</v>
      </c>
      <c r="O76" s="3">
        <v>49171.56</v>
      </c>
      <c r="P76" s="3">
        <f t="shared" si="8"/>
        <v>184598.91999999998</v>
      </c>
      <c r="Q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5083.68</v>
      </c>
      <c r="AA76" s="3">
        <v>6212.27</v>
      </c>
      <c r="AB76" s="3">
        <v>-638.5</v>
      </c>
      <c r="AC76" s="3">
        <v>1159.68</v>
      </c>
      <c r="AD76" s="3">
        <v>-1853.03</v>
      </c>
      <c r="AE76" s="3">
        <f t="shared" si="10"/>
        <v>9964.1</v>
      </c>
      <c r="AG76" s="3">
        <f t="shared" si="6"/>
        <v>146.19</v>
      </c>
      <c r="AH76" s="3">
        <f t="shared" si="6"/>
        <v>-535.02</v>
      </c>
      <c r="AI76" s="3">
        <f t="shared" si="6"/>
        <v>2820.73</v>
      </c>
      <c r="AJ76" s="3">
        <f t="shared" si="6"/>
        <v>93524.28</v>
      </c>
      <c r="AK76" s="3">
        <f t="shared" si="6"/>
        <v>2663.57</v>
      </c>
      <c r="AL76" s="3">
        <f t="shared" si="6"/>
        <v>0</v>
      </c>
      <c r="AM76" s="3">
        <f t="shared" si="7"/>
        <v>1236.95</v>
      </c>
      <c r="AN76" s="3">
        <f t="shared" si="7"/>
        <v>-5083.68</v>
      </c>
      <c r="AO76" s="3">
        <f t="shared" si="7"/>
        <v>1420.21</v>
      </c>
      <c r="AP76" s="3">
        <f t="shared" si="7"/>
        <v>7973.59</v>
      </c>
      <c r="AQ76" s="3">
        <f t="shared" si="7"/>
        <v>19443.41</v>
      </c>
      <c r="AR76" s="3">
        <f t="shared" si="7"/>
        <v>51024.59</v>
      </c>
      <c r="AS76" s="3">
        <f t="shared" si="9"/>
        <v>174634.82</v>
      </c>
    </row>
    <row r="77" spans="1:45" x14ac:dyDescent="0.2">
      <c r="A77" s="3" t="s">
        <v>171</v>
      </c>
      <c r="B77" s="3" t="s">
        <v>172</v>
      </c>
      <c r="D77" s="3">
        <v>6237.17</v>
      </c>
      <c r="E77" s="3">
        <v>-1533.38</v>
      </c>
      <c r="F77" s="3">
        <v>27903.57</v>
      </c>
      <c r="G77" s="3">
        <v>6.82</v>
      </c>
      <c r="H77" s="3">
        <v>6194.17</v>
      </c>
      <c r="I77" s="3">
        <v>1380.77</v>
      </c>
      <c r="J77" s="3">
        <v>1391.8700000000001</v>
      </c>
      <c r="K77" s="3">
        <v>-362.65000000000003</v>
      </c>
      <c r="L77" s="3">
        <v>35.11</v>
      </c>
      <c r="M77" s="3">
        <v>1329.43</v>
      </c>
      <c r="N77" s="3">
        <v>120.17</v>
      </c>
      <c r="O77" s="3">
        <v>164.79</v>
      </c>
      <c r="P77" s="3">
        <f t="shared" si="8"/>
        <v>42867.839999999997</v>
      </c>
      <c r="Q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3.3000000000000003</v>
      </c>
      <c r="AA77" s="3">
        <v>8650.25</v>
      </c>
      <c r="AB77" s="3">
        <v>11869.09</v>
      </c>
      <c r="AC77" s="3">
        <v>53.1</v>
      </c>
      <c r="AD77" s="3">
        <v>6204.89</v>
      </c>
      <c r="AE77" s="3">
        <f t="shared" si="10"/>
        <v>26780.629999999997</v>
      </c>
      <c r="AG77" s="3">
        <f t="shared" si="6"/>
        <v>6237.17</v>
      </c>
      <c r="AH77" s="3">
        <f t="shared" si="6"/>
        <v>-1533.38</v>
      </c>
      <c r="AI77" s="3">
        <f t="shared" si="6"/>
        <v>27903.57</v>
      </c>
      <c r="AJ77" s="3">
        <f t="shared" si="6"/>
        <v>6.82</v>
      </c>
      <c r="AK77" s="3">
        <f t="shared" si="6"/>
        <v>6194.17</v>
      </c>
      <c r="AL77" s="3">
        <f t="shared" si="6"/>
        <v>1380.77</v>
      </c>
      <c r="AM77" s="3">
        <f t="shared" si="7"/>
        <v>1391.8700000000001</v>
      </c>
      <c r="AN77" s="3">
        <f t="shared" si="7"/>
        <v>-365.95000000000005</v>
      </c>
      <c r="AO77" s="3">
        <f t="shared" si="7"/>
        <v>-8615.14</v>
      </c>
      <c r="AP77" s="3">
        <f t="shared" si="7"/>
        <v>-10539.66</v>
      </c>
      <c r="AQ77" s="3">
        <f t="shared" si="7"/>
        <v>67.069999999999993</v>
      </c>
      <c r="AR77" s="3">
        <f t="shared" si="7"/>
        <v>-6040.1</v>
      </c>
      <c r="AS77" s="3">
        <f t="shared" si="9"/>
        <v>16087.210000000001</v>
      </c>
    </row>
    <row r="78" spans="1:45" x14ac:dyDescent="0.2">
      <c r="A78" s="3" t="s">
        <v>173</v>
      </c>
      <c r="B78" s="3" t="s">
        <v>174</v>
      </c>
      <c r="D78" s="3">
        <v>35612.79</v>
      </c>
      <c r="E78" s="3">
        <v>35056.74</v>
      </c>
      <c r="F78" s="3">
        <v>36630.120000000003</v>
      </c>
      <c r="G78" s="3">
        <v>338.8</v>
      </c>
      <c r="H78" s="3">
        <v>104380.48</v>
      </c>
      <c r="I78" s="3">
        <v>53575.43</v>
      </c>
      <c r="J78" s="3">
        <v>52700.800000000003</v>
      </c>
      <c r="K78" s="3">
        <v>50060.47</v>
      </c>
      <c r="L78" s="3">
        <v>51254.49</v>
      </c>
      <c r="M78" s="3">
        <v>50609.67</v>
      </c>
      <c r="N78" s="3">
        <v>48779.16</v>
      </c>
      <c r="O78" s="3">
        <v>49359.89</v>
      </c>
      <c r="P78" s="3">
        <f t="shared" si="8"/>
        <v>568358.84</v>
      </c>
      <c r="Q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62071.68</v>
      </c>
      <c r="AA78" s="3">
        <v>144426.62</v>
      </c>
      <c r="AB78" s="3">
        <v>35390.950000000004</v>
      </c>
      <c r="AC78" s="3">
        <v>32019.52</v>
      </c>
      <c r="AD78" s="3">
        <v>35015.410000000003</v>
      </c>
      <c r="AE78" s="3">
        <f t="shared" si="10"/>
        <v>308924.18000000005</v>
      </c>
      <c r="AG78" s="3">
        <f t="shared" si="6"/>
        <v>35612.79</v>
      </c>
      <c r="AH78" s="3">
        <f t="shared" si="6"/>
        <v>35056.74</v>
      </c>
      <c r="AI78" s="3">
        <f t="shared" si="6"/>
        <v>36630.120000000003</v>
      </c>
      <c r="AJ78" s="3">
        <f t="shared" si="6"/>
        <v>338.8</v>
      </c>
      <c r="AK78" s="3">
        <f t="shared" si="6"/>
        <v>104380.48</v>
      </c>
      <c r="AL78" s="3">
        <f t="shared" si="6"/>
        <v>53575.43</v>
      </c>
      <c r="AM78" s="3">
        <f t="shared" si="7"/>
        <v>52700.800000000003</v>
      </c>
      <c r="AN78" s="3">
        <f t="shared" si="7"/>
        <v>-12011.21</v>
      </c>
      <c r="AO78" s="3">
        <f t="shared" si="7"/>
        <v>-93172.13</v>
      </c>
      <c r="AP78" s="3">
        <f t="shared" si="7"/>
        <v>15218.719999999994</v>
      </c>
      <c r="AQ78" s="3">
        <f t="shared" si="7"/>
        <v>16759.640000000003</v>
      </c>
      <c r="AR78" s="3">
        <f t="shared" si="7"/>
        <v>14344.479999999996</v>
      </c>
      <c r="AS78" s="3">
        <f t="shared" si="9"/>
        <v>259434.65999999997</v>
      </c>
    </row>
    <row r="79" spans="1:45" x14ac:dyDescent="0.2">
      <c r="A79" s="3" t="s">
        <v>175</v>
      </c>
      <c r="B79" s="3" t="s">
        <v>176</v>
      </c>
      <c r="D79" s="3">
        <v>0</v>
      </c>
      <c r="E79" s="3">
        <v>71157.540000000008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f t="shared" si="8"/>
        <v>71157.540000000008</v>
      </c>
      <c r="Q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931138</v>
      </c>
      <c r="Z79" s="3">
        <v>-452811</v>
      </c>
      <c r="AA79" s="3">
        <v>0</v>
      </c>
      <c r="AB79" s="3">
        <v>0</v>
      </c>
      <c r="AC79" s="3">
        <v>0</v>
      </c>
      <c r="AD79" s="3">
        <v>-71157.540000000008</v>
      </c>
      <c r="AE79" s="3">
        <f t="shared" si="10"/>
        <v>407169.45999999996</v>
      </c>
      <c r="AG79" s="3">
        <f t="shared" si="6"/>
        <v>0</v>
      </c>
      <c r="AH79" s="3">
        <f t="shared" si="6"/>
        <v>71157.540000000008</v>
      </c>
      <c r="AI79" s="3">
        <f t="shared" si="6"/>
        <v>0</v>
      </c>
      <c r="AJ79" s="3">
        <f t="shared" si="6"/>
        <v>0</v>
      </c>
      <c r="AK79" s="3">
        <f t="shared" si="6"/>
        <v>0</v>
      </c>
      <c r="AL79" s="3">
        <f t="shared" si="6"/>
        <v>0</v>
      </c>
      <c r="AM79" s="3">
        <f t="shared" si="7"/>
        <v>-931138</v>
      </c>
      <c r="AN79" s="3">
        <f t="shared" si="7"/>
        <v>452811</v>
      </c>
      <c r="AO79" s="3">
        <f t="shared" si="7"/>
        <v>0</v>
      </c>
      <c r="AP79" s="3">
        <f t="shared" si="7"/>
        <v>0</v>
      </c>
      <c r="AQ79" s="3">
        <f t="shared" si="7"/>
        <v>0</v>
      </c>
      <c r="AR79" s="3">
        <f t="shared" si="7"/>
        <v>71157.540000000008</v>
      </c>
      <c r="AS79" s="3">
        <f t="shared" si="9"/>
        <v>-336011.91999999993</v>
      </c>
    </row>
    <row r="80" spans="1:45" x14ac:dyDescent="0.2">
      <c r="A80" s="3" t="s">
        <v>177</v>
      </c>
      <c r="B80" s="3" t="s">
        <v>178</v>
      </c>
      <c r="D80" s="3">
        <v>276230.84000000003</v>
      </c>
      <c r="E80" s="3">
        <v>200679.48</v>
      </c>
      <c r="F80" s="3">
        <v>285152.45</v>
      </c>
      <c r="G80" s="3">
        <v>377161.26</v>
      </c>
      <c r="H80" s="3">
        <v>448739.83</v>
      </c>
      <c r="I80" s="3">
        <v>371375.63</v>
      </c>
      <c r="J80" s="3">
        <v>336849.62</v>
      </c>
      <c r="K80" s="3">
        <v>263532.5</v>
      </c>
      <c r="L80" s="3">
        <v>241083.17</v>
      </c>
      <c r="M80" s="3">
        <v>277158.28999999998</v>
      </c>
      <c r="N80" s="3">
        <v>308789.78000000003</v>
      </c>
      <c r="O80" s="3">
        <v>257010.72</v>
      </c>
      <c r="P80" s="3">
        <f t="shared" si="8"/>
        <v>3643763.5700000008</v>
      </c>
      <c r="Q80" s="3">
        <f>P80</f>
        <v>3643763.5700000008</v>
      </c>
      <c r="S80" s="3">
        <v>240353.17</v>
      </c>
      <c r="T80" s="3">
        <v>232717.58000000002</v>
      </c>
      <c r="U80" s="3">
        <v>251853.55000000002</v>
      </c>
      <c r="V80" s="3">
        <v>323348.03999999998</v>
      </c>
      <c r="W80" s="3">
        <v>344082.49</v>
      </c>
      <c r="X80" s="3">
        <v>342437.60000000003</v>
      </c>
      <c r="Y80" s="3">
        <v>291367.10000000003</v>
      </c>
      <c r="Z80" s="3">
        <v>284577.60000000003</v>
      </c>
      <c r="AA80" s="3">
        <v>183362.98</v>
      </c>
      <c r="AB80" s="3">
        <v>267682.22000000003</v>
      </c>
      <c r="AC80" s="3">
        <v>291850.92</v>
      </c>
      <c r="AD80" s="3">
        <v>249584.08000000002</v>
      </c>
      <c r="AE80" s="3">
        <f t="shared" si="10"/>
        <v>3303217.3300000005</v>
      </c>
      <c r="AG80" s="3">
        <f t="shared" si="6"/>
        <v>35877.670000000013</v>
      </c>
      <c r="AH80" s="3">
        <f t="shared" si="6"/>
        <v>-32038.100000000006</v>
      </c>
      <c r="AI80" s="3">
        <f t="shared" si="6"/>
        <v>33298.899999999994</v>
      </c>
      <c r="AJ80" s="3">
        <f t="shared" si="6"/>
        <v>53813.22000000003</v>
      </c>
      <c r="AK80" s="3">
        <f t="shared" si="6"/>
        <v>104657.34000000003</v>
      </c>
      <c r="AL80" s="3">
        <f t="shared" si="6"/>
        <v>28938.02999999997</v>
      </c>
      <c r="AM80" s="3">
        <f t="shared" si="7"/>
        <v>45482.51999999996</v>
      </c>
      <c r="AN80" s="3">
        <f t="shared" si="7"/>
        <v>-21045.100000000035</v>
      </c>
      <c r="AO80" s="3">
        <f t="shared" si="7"/>
        <v>57720.19</v>
      </c>
      <c r="AP80" s="3">
        <f t="shared" si="7"/>
        <v>9476.0699999999488</v>
      </c>
      <c r="AQ80" s="3">
        <f t="shared" si="7"/>
        <v>16938.860000000044</v>
      </c>
      <c r="AR80" s="3">
        <f t="shared" si="7"/>
        <v>7426.6399999999849</v>
      </c>
      <c r="AS80" s="3">
        <f t="shared" si="9"/>
        <v>340546.23999999987</v>
      </c>
    </row>
    <row r="81" spans="1:45" x14ac:dyDescent="0.2">
      <c r="A81" s="3" t="s">
        <v>179</v>
      </c>
      <c r="B81" s="3" t="s">
        <v>180</v>
      </c>
      <c r="D81" s="3">
        <v>44985.58</v>
      </c>
      <c r="E81" s="3">
        <v>23210.58</v>
      </c>
      <c r="F81" s="3">
        <v>20628.14</v>
      </c>
      <c r="G81" s="3">
        <v>19625.350000000002</v>
      </c>
      <c r="H81" s="3">
        <v>20369.13</v>
      </c>
      <c r="I81" s="3">
        <v>30247.73</v>
      </c>
      <c r="J81" s="3">
        <v>43348.53</v>
      </c>
      <c r="K81" s="3">
        <v>36146.74</v>
      </c>
      <c r="L81" s="3">
        <v>35253.83</v>
      </c>
      <c r="M81" s="3">
        <v>39628.93</v>
      </c>
      <c r="N81" s="3">
        <v>35881.279999999999</v>
      </c>
      <c r="O81" s="3">
        <v>36283.020000000004</v>
      </c>
      <c r="P81" s="3">
        <f t="shared" si="8"/>
        <v>385608.83999999997</v>
      </c>
      <c r="Q81" s="3">
        <f>P81</f>
        <v>385608.83999999997</v>
      </c>
      <c r="S81" s="3">
        <v>36703.96</v>
      </c>
      <c r="T81" s="3">
        <v>20639.310000000001</v>
      </c>
      <c r="U81" s="3">
        <v>17952.650000000001</v>
      </c>
      <c r="V81" s="3">
        <v>30880.9</v>
      </c>
      <c r="W81" s="3">
        <v>32169.33</v>
      </c>
      <c r="X81" s="3">
        <v>28851.83</v>
      </c>
      <c r="Y81" s="3">
        <v>37169.31</v>
      </c>
      <c r="Z81" s="3">
        <v>39166.46</v>
      </c>
      <c r="AA81" s="3">
        <v>31315.02</v>
      </c>
      <c r="AB81" s="3">
        <v>36187.94</v>
      </c>
      <c r="AC81" s="3">
        <v>40200.730000000003</v>
      </c>
      <c r="AD81" s="3">
        <v>15347.98</v>
      </c>
      <c r="AE81" s="3">
        <f t="shared" si="10"/>
        <v>366585.42</v>
      </c>
      <c r="AG81" s="3">
        <f t="shared" si="6"/>
        <v>8281.6200000000026</v>
      </c>
      <c r="AH81" s="3">
        <f t="shared" si="6"/>
        <v>2571.2700000000004</v>
      </c>
      <c r="AI81" s="3">
        <f t="shared" si="6"/>
        <v>2675.489999999998</v>
      </c>
      <c r="AJ81" s="3">
        <f t="shared" si="6"/>
        <v>-11255.55</v>
      </c>
      <c r="AK81" s="3">
        <f t="shared" si="6"/>
        <v>-11800.2</v>
      </c>
      <c r="AL81" s="3">
        <f t="shared" si="6"/>
        <v>1395.8999999999978</v>
      </c>
      <c r="AM81" s="3">
        <f t="shared" si="7"/>
        <v>6179.2200000000012</v>
      </c>
      <c r="AN81" s="3">
        <f t="shared" si="7"/>
        <v>-3019.7200000000012</v>
      </c>
      <c r="AO81" s="3">
        <f t="shared" si="7"/>
        <v>3938.8100000000013</v>
      </c>
      <c r="AP81" s="3">
        <f t="shared" si="7"/>
        <v>3440.989999999998</v>
      </c>
      <c r="AQ81" s="3">
        <f t="shared" si="7"/>
        <v>-4319.4500000000044</v>
      </c>
      <c r="AR81" s="3">
        <f t="shared" si="7"/>
        <v>20935.040000000005</v>
      </c>
      <c r="AS81" s="3">
        <f t="shared" si="9"/>
        <v>19023.419999999998</v>
      </c>
    </row>
    <row r="82" spans="1:45" x14ac:dyDescent="0.2">
      <c r="A82" s="3" t="s">
        <v>181</v>
      </c>
      <c r="B82" s="3" t="s">
        <v>182</v>
      </c>
      <c r="D82" s="3">
        <v>21851.031999999999</v>
      </c>
      <c r="E82" s="3">
        <v>21851.031999999999</v>
      </c>
      <c r="F82" s="3">
        <v>21851.031999999999</v>
      </c>
      <c r="G82" s="3">
        <v>25946.850000000002</v>
      </c>
      <c r="H82" s="3">
        <v>25946.850000000002</v>
      </c>
      <c r="I82" s="3">
        <v>25946.850000000002</v>
      </c>
      <c r="J82" s="3">
        <v>25946.850000000002</v>
      </c>
      <c r="K82" s="3">
        <v>4857.308</v>
      </c>
      <c r="L82" s="3">
        <v>21728.948</v>
      </c>
      <c r="M82" s="3">
        <v>21728.948</v>
      </c>
      <c r="N82" s="3">
        <v>21728.948</v>
      </c>
      <c r="O82" s="3">
        <v>21728.948</v>
      </c>
      <c r="P82" s="3">
        <f t="shared" si="8"/>
        <v>261113.59600000002</v>
      </c>
      <c r="Q82" s="3">
        <v>267566</v>
      </c>
      <c r="S82" s="3">
        <v>22503.491999999998</v>
      </c>
      <c r="T82" s="3">
        <v>22503.491999999998</v>
      </c>
      <c r="U82" s="3">
        <v>22503.491999999998</v>
      </c>
      <c r="V82" s="3">
        <v>21851.031999999999</v>
      </c>
      <c r="W82" s="3">
        <v>21851.031999999999</v>
      </c>
      <c r="X82" s="3">
        <v>21851.031999999999</v>
      </c>
      <c r="Y82" s="3">
        <v>21851.031999999999</v>
      </c>
      <c r="Z82" s="3">
        <v>21851.031999999999</v>
      </c>
      <c r="AA82" s="3">
        <v>21851.031999999999</v>
      </c>
      <c r="AB82" s="3">
        <v>21851.031999999999</v>
      </c>
      <c r="AC82" s="3">
        <v>21851.031999999999</v>
      </c>
      <c r="AD82" s="3">
        <v>21851.031999999999</v>
      </c>
      <c r="AE82" s="3">
        <f t="shared" si="10"/>
        <v>264169.76400000002</v>
      </c>
      <c r="AG82" s="3">
        <f t="shared" si="6"/>
        <v>-652.45999999999913</v>
      </c>
      <c r="AH82" s="3">
        <f t="shared" si="6"/>
        <v>-652.45999999999913</v>
      </c>
      <c r="AI82" s="3">
        <f t="shared" si="6"/>
        <v>-652.45999999999913</v>
      </c>
      <c r="AJ82" s="3">
        <f t="shared" si="6"/>
        <v>4095.8180000000029</v>
      </c>
      <c r="AK82" s="3">
        <f t="shared" si="6"/>
        <v>4095.8180000000029</v>
      </c>
      <c r="AL82" s="3">
        <f t="shared" si="6"/>
        <v>4095.8180000000029</v>
      </c>
      <c r="AM82" s="3">
        <f t="shared" si="7"/>
        <v>4095.8180000000029</v>
      </c>
      <c r="AN82" s="3">
        <f t="shared" si="7"/>
        <v>-16993.723999999998</v>
      </c>
      <c r="AO82" s="3">
        <f t="shared" si="7"/>
        <v>-122.08399999999892</v>
      </c>
      <c r="AP82" s="3">
        <f t="shared" si="7"/>
        <v>-122.08399999999892</v>
      </c>
      <c r="AQ82" s="3">
        <f t="shared" si="7"/>
        <v>-122.08399999999892</v>
      </c>
      <c r="AR82" s="3">
        <f t="shared" si="7"/>
        <v>-122.08399999999892</v>
      </c>
      <c r="AS82" s="3">
        <f t="shared" si="9"/>
        <v>-3056.1679999999797</v>
      </c>
    </row>
    <row r="83" spans="1:45" x14ac:dyDescent="0.2">
      <c r="A83" s="3" t="s">
        <v>183</v>
      </c>
      <c r="B83" s="3" t="s">
        <v>184</v>
      </c>
      <c r="D83" s="3">
        <v>17150</v>
      </c>
      <c r="E83" s="3">
        <v>28738.95</v>
      </c>
      <c r="F83" s="3">
        <v>650</v>
      </c>
      <c r="G83" s="3">
        <v>150</v>
      </c>
      <c r="H83" s="3">
        <v>1150</v>
      </c>
      <c r="I83" s="3">
        <v>34943.949999999997</v>
      </c>
      <c r="J83" s="3">
        <v>23120</v>
      </c>
      <c r="K83" s="3">
        <v>900</v>
      </c>
      <c r="L83" s="3">
        <v>600</v>
      </c>
      <c r="M83" s="3">
        <v>1725</v>
      </c>
      <c r="N83" s="3">
        <v>600</v>
      </c>
      <c r="O83" s="3">
        <v>-400</v>
      </c>
      <c r="P83" s="3">
        <f t="shared" si="8"/>
        <v>109327.9</v>
      </c>
      <c r="Q83" s="3">
        <v>107833</v>
      </c>
      <c r="S83" s="3">
        <v>12150</v>
      </c>
      <c r="T83" s="3">
        <v>40738.950000000004</v>
      </c>
      <c r="U83" s="3">
        <v>150</v>
      </c>
      <c r="V83" s="3">
        <v>150</v>
      </c>
      <c r="W83" s="3">
        <v>1150</v>
      </c>
      <c r="X83" s="3">
        <v>28843.95</v>
      </c>
      <c r="Y83" s="3">
        <v>22234</v>
      </c>
      <c r="Z83" s="3">
        <v>150</v>
      </c>
      <c r="AA83" s="3">
        <v>150</v>
      </c>
      <c r="AB83" s="3">
        <v>775</v>
      </c>
      <c r="AC83" s="3">
        <v>150</v>
      </c>
      <c r="AD83" s="3">
        <v>150</v>
      </c>
      <c r="AE83" s="3">
        <f t="shared" si="10"/>
        <v>106791.90000000001</v>
      </c>
      <c r="AG83" s="3">
        <f t="shared" si="6"/>
        <v>5000</v>
      </c>
      <c r="AH83" s="3">
        <f t="shared" si="6"/>
        <v>-12000.000000000004</v>
      </c>
      <c r="AI83" s="3">
        <f t="shared" si="6"/>
        <v>500</v>
      </c>
      <c r="AJ83" s="3">
        <f t="shared" si="6"/>
        <v>0</v>
      </c>
      <c r="AK83" s="3">
        <f t="shared" si="6"/>
        <v>0</v>
      </c>
      <c r="AL83" s="3">
        <f t="shared" si="6"/>
        <v>6099.9999999999964</v>
      </c>
      <c r="AM83" s="3">
        <f t="shared" si="7"/>
        <v>886</v>
      </c>
      <c r="AN83" s="3">
        <f t="shared" si="7"/>
        <v>750</v>
      </c>
      <c r="AO83" s="3">
        <f t="shared" si="7"/>
        <v>450</v>
      </c>
      <c r="AP83" s="3">
        <f t="shared" si="7"/>
        <v>950</v>
      </c>
      <c r="AQ83" s="3">
        <f t="shared" si="7"/>
        <v>450</v>
      </c>
      <c r="AR83" s="3">
        <f t="shared" si="7"/>
        <v>-550</v>
      </c>
      <c r="AS83" s="3">
        <f t="shared" si="9"/>
        <v>2535.9999999999927</v>
      </c>
    </row>
    <row r="84" spans="1:45" x14ac:dyDescent="0.2">
      <c r="A84" s="3" t="s">
        <v>185</v>
      </c>
      <c r="B84" s="3" t="s">
        <v>186</v>
      </c>
      <c r="D84" s="3">
        <v>2645</v>
      </c>
      <c r="E84" s="3">
        <v>9645</v>
      </c>
      <c r="F84" s="3">
        <v>15110.66</v>
      </c>
      <c r="G84" s="3">
        <v>7645</v>
      </c>
      <c r="H84" s="3">
        <v>2645</v>
      </c>
      <c r="I84" s="3">
        <v>9049.9</v>
      </c>
      <c r="J84" s="3">
        <v>8705.77</v>
      </c>
      <c r="K84" s="3">
        <v>2645</v>
      </c>
      <c r="L84" s="3">
        <v>15609.29</v>
      </c>
      <c r="M84" s="3">
        <v>2645</v>
      </c>
      <c r="N84" s="3">
        <v>2645</v>
      </c>
      <c r="O84" s="3">
        <v>15609.300000000001</v>
      </c>
      <c r="P84" s="3">
        <f t="shared" si="8"/>
        <v>94599.92</v>
      </c>
      <c r="Q84" s="3">
        <v>94505</v>
      </c>
      <c r="S84" s="3">
        <v>15541.52</v>
      </c>
      <c r="T84" s="3">
        <v>2645</v>
      </c>
      <c r="U84" s="3">
        <v>14631.2</v>
      </c>
      <c r="V84" s="3">
        <v>2846.79</v>
      </c>
      <c r="W84" s="3">
        <v>2645</v>
      </c>
      <c r="X84" s="3">
        <v>22631.200000000001</v>
      </c>
      <c r="Y84" s="3">
        <v>2645</v>
      </c>
      <c r="Z84" s="3">
        <v>2645</v>
      </c>
      <c r="AA84" s="3">
        <v>15110.66</v>
      </c>
      <c r="AB84" s="3">
        <v>2645</v>
      </c>
      <c r="AC84" s="3">
        <v>2645</v>
      </c>
      <c r="AD84" s="3">
        <v>28007.18</v>
      </c>
      <c r="AE84" s="3">
        <f t="shared" si="10"/>
        <v>114638.55000000002</v>
      </c>
      <c r="AG84" s="3">
        <f t="shared" si="6"/>
        <v>-12896.52</v>
      </c>
      <c r="AH84" s="3">
        <f t="shared" si="6"/>
        <v>7000</v>
      </c>
      <c r="AI84" s="3">
        <f t="shared" si="6"/>
        <v>479.45999999999913</v>
      </c>
      <c r="AJ84" s="3">
        <f t="shared" si="6"/>
        <v>4798.21</v>
      </c>
      <c r="AK84" s="3">
        <f t="shared" si="6"/>
        <v>0</v>
      </c>
      <c r="AL84" s="3">
        <f t="shared" si="6"/>
        <v>-13581.300000000001</v>
      </c>
      <c r="AM84" s="3">
        <f t="shared" si="7"/>
        <v>6060.77</v>
      </c>
      <c r="AN84" s="3">
        <f t="shared" si="7"/>
        <v>0</v>
      </c>
      <c r="AO84" s="3">
        <f t="shared" si="7"/>
        <v>498.63000000000102</v>
      </c>
      <c r="AP84" s="3">
        <f t="shared" si="7"/>
        <v>0</v>
      </c>
      <c r="AQ84" s="3">
        <f t="shared" si="7"/>
        <v>0</v>
      </c>
      <c r="AR84" s="3">
        <f t="shared" si="7"/>
        <v>-12397.88</v>
      </c>
      <c r="AS84" s="3">
        <f t="shared" si="9"/>
        <v>-20038.629999999997</v>
      </c>
    </row>
    <row r="85" spans="1:45" x14ac:dyDescent="0.2">
      <c r="A85" s="3" t="s">
        <v>187</v>
      </c>
      <c r="B85" s="3" t="s">
        <v>188</v>
      </c>
      <c r="D85" s="3">
        <v>434856.72000000003</v>
      </c>
      <c r="E85" s="3">
        <v>440099.43</v>
      </c>
      <c r="F85" s="3">
        <v>440099.42</v>
      </c>
      <c r="G85" s="3">
        <v>409233.84</v>
      </c>
      <c r="H85" s="3">
        <v>569518.57999999996</v>
      </c>
      <c r="I85" s="3">
        <v>251564.63</v>
      </c>
      <c r="J85" s="3">
        <v>408760.49</v>
      </c>
      <c r="K85" s="3">
        <v>408745.49</v>
      </c>
      <c r="L85" s="3">
        <v>185576.48</v>
      </c>
      <c r="M85" s="3">
        <v>433101.18</v>
      </c>
      <c r="N85" s="3">
        <v>428297.4</v>
      </c>
      <c r="O85" s="3">
        <v>430817.99</v>
      </c>
      <c r="P85" s="3">
        <f t="shared" si="8"/>
        <v>4840671.6500000013</v>
      </c>
      <c r="Q85" s="3">
        <v>4835831</v>
      </c>
      <c r="S85" s="3">
        <v>666345.79</v>
      </c>
      <c r="T85" s="3">
        <v>429869.99</v>
      </c>
      <c r="U85" s="3">
        <v>429956.42</v>
      </c>
      <c r="V85" s="3">
        <v>415652.85000000003</v>
      </c>
      <c r="W85" s="3">
        <v>420099.18</v>
      </c>
      <c r="X85" s="3">
        <v>372677.27</v>
      </c>
      <c r="Y85" s="3">
        <v>413941.43</v>
      </c>
      <c r="Z85" s="3">
        <v>393130.67</v>
      </c>
      <c r="AA85" s="3">
        <v>361508.75</v>
      </c>
      <c r="AB85" s="3">
        <v>1358266.28</v>
      </c>
      <c r="AC85" s="3">
        <v>439278.69</v>
      </c>
      <c r="AD85" s="3">
        <v>442269.9</v>
      </c>
      <c r="AE85" s="3">
        <f t="shared" si="10"/>
        <v>6142997.2200000007</v>
      </c>
      <c r="AG85" s="3">
        <f t="shared" si="6"/>
        <v>-231489.07</v>
      </c>
      <c r="AH85" s="3">
        <f t="shared" si="6"/>
        <v>10229.440000000002</v>
      </c>
      <c r="AI85" s="3">
        <f t="shared" si="6"/>
        <v>10143</v>
      </c>
      <c r="AJ85" s="3">
        <f t="shared" si="6"/>
        <v>-6419.0100000000093</v>
      </c>
      <c r="AK85" s="3">
        <f t="shared" si="6"/>
        <v>149419.39999999997</v>
      </c>
      <c r="AL85" s="3">
        <f t="shared" si="6"/>
        <v>-121112.64000000001</v>
      </c>
      <c r="AM85" s="3">
        <f t="shared" si="7"/>
        <v>-5180.9400000000023</v>
      </c>
      <c r="AN85" s="3">
        <f t="shared" si="7"/>
        <v>15614.820000000007</v>
      </c>
      <c r="AO85" s="3">
        <f t="shared" si="7"/>
        <v>-175932.27</v>
      </c>
      <c r="AP85" s="3">
        <f t="shared" si="7"/>
        <v>-925165.10000000009</v>
      </c>
      <c r="AQ85" s="3">
        <f t="shared" si="7"/>
        <v>-10981.289999999979</v>
      </c>
      <c r="AR85" s="3">
        <f t="shared" si="7"/>
        <v>-11451.910000000033</v>
      </c>
      <c r="AS85" s="3">
        <f t="shared" si="9"/>
        <v>-1302325.5700000003</v>
      </c>
    </row>
    <row r="86" spans="1:45" x14ac:dyDescent="0.2">
      <c r="A86" s="3" t="s">
        <v>189</v>
      </c>
      <c r="B86" s="3" t="s">
        <v>190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4906.04</v>
      </c>
      <c r="K86" s="3">
        <v>0</v>
      </c>
      <c r="L86" s="3">
        <v>0</v>
      </c>
      <c r="M86" s="3">
        <v>20667.813999999998</v>
      </c>
      <c r="N86" s="3">
        <v>-2799.4110000000001</v>
      </c>
      <c r="O86" s="3">
        <v>0</v>
      </c>
      <c r="P86" s="3">
        <f t="shared" si="8"/>
        <v>22774.442999999999</v>
      </c>
      <c r="Q86" s="3">
        <v>22455.600797999999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f t="shared" si="10"/>
        <v>0</v>
      </c>
      <c r="AG86" s="3">
        <f t="shared" si="6"/>
        <v>0</v>
      </c>
      <c r="AH86" s="3">
        <f t="shared" si="6"/>
        <v>0</v>
      </c>
      <c r="AI86" s="3">
        <f t="shared" si="6"/>
        <v>0</v>
      </c>
      <c r="AJ86" s="3">
        <f t="shared" si="6"/>
        <v>0</v>
      </c>
      <c r="AK86" s="3">
        <f t="shared" si="6"/>
        <v>0</v>
      </c>
      <c r="AL86" s="3">
        <f t="shared" si="6"/>
        <v>0</v>
      </c>
      <c r="AM86" s="3">
        <f t="shared" si="7"/>
        <v>4906.04</v>
      </c>
      <c r="AN86" s="3">
        <f t="shared" si="7"/>
        <v>0</v>
      </c>
      <c r="AO86" s="3">
        <f t="shared" si="7"/>
        <v>0</v>
      </c>
      <c r="AP86" s="3">
        <f t="shared" si="7"/>
        <v>20667.813999999998</v>
      </c>
      <c r="AQ86" s="3">
        <f t="shared" si="7"/>
        <v>-2799.4110000000001</v>
      </c>
      <c r="AR86" s="3">
        <f t="shared" si="7"/>
        <v>0</v>
      </c>
      <c r="AS86" s="3">
        <f t="shared" si="9"/>
        <v>22774.442999999999</v>
      </c>
    </row>
    <row r="87" spans="1:45" x14ac:dyDescent="0.2">
      <c r="A87" s="3" t="s">
        <v>191</v>
      </c>
      <c r="B87" s="3" t="s">
        <v>192</v>
      </c>
      <c r="D87" s="3">
        <v>355551.24</v>
      </c>
      <c r="E87" s="3">
        <v>387812.01</v>
      </c>
      <c r="F87" s="3">
        <v>516856.76</v>
      </c>
      <c r="G87" s="3">
        <v>640108.80000000005</v>
      </c>
      <c r="H87" s="3">
        <v>637708.56000000006</v>
      </c>
      <c r="I87" s="3">
        <v>537378.56000000006</v>
      </c>
      <c r="J87" s="3">
        <v>421797.81</v>
      </c>
      <c r="K87" s="3">
        <v>361451.99</v>
      </c>
      <c r="L87" s="3">
        <v>388311.47000000003</v>
      </c>
      <c r="M87" s="3">
        <v>404666.66000000003</v>
      </c>
      <c r="N87" s="3">
        <v>209143.04000000001</v>
      </c>
      <c r="O87" s="3">
        <v>365126.46</v>
      </c>
      <c r="P87" s="3">
        <f t="shared" si="8"/>
        <v>5225913.3600000003</v>
      </c>
      <c r="Q87" s="3">
        <v>0</v>
      </c>
      <c r="S87" s="3">
        <v>218549.32</v>
      </c>
      <c r="T87" s="3">
        <v>236746.05000000002</v>
      </c>
      <c r="U87" s="3">
        <v>276045.14</v>
      </c>
      <c r="V87" s="3">
        <v>305973.61</v>
      </c>
      <c r="W87" s="3">
        <v>296843.03000000003</v>
      </c>
      <c r="X87" s="3">
        <v>290368.72000000003</v>
      </c>
      <c r="Y87" s="3">
        <v>263074.09000000003</v>
      </c>
      <c r="Z87" s="3">
        <v>216916.86000000002</v>
      </c>
      <c r="AA87" s="3">
        <v>229863.67</v>
      </c>
      <c r="AB87" s="3">
        <v>332938.21000000002</v>
      </c>
      <c r="AC87" s="3">
        <v>-346178.36</v>
      </c>
      <c r="AD87" s="3">
        <v>473468.05</v>
      </c>
      <c r="AE87" s="3">
        <f t="shared" si="10"/>
        <v>2794608.3899999997</v>
      </c>
      <c r="AG87" s="3">
        <f t="shared" si="6"/>
        <v>137001.91999999998</v>
      </c>
      <c r="AH87" s="3">
        <f t="shared" si="6"/>
        <v>151065.96</v>
      </c>
      <c r="AI87" s="3">
        <f t="shared" si="6"/>
        <v>240811.62</v>
      </c>
      <c r="AJ87" s="3">
        <f t="shared" si="6"/>
        <v>334135.19000000006</v>
      </c>
      <c r="AK87" s="3">
        <f t="shared" si="6"/>
        <v>340865.53</v>
      </c>
      <c r="AL87" s="3">
        <f t="shared" si="6"/>
        <v>247009.84000000003</v>
      </c>
      <c r="AM87" s="3">
        <f t="shared" si="7"/>
        <v>158723.71999999997</v>
      </c>
      <c r="AN87" s="3">
        <f t="shared" si="7"/>
        <v>144535.12999999998</v>
      </c>
      <c r="AO87" s="3">
        <f t="shared" si="7"/>
        <v>158447.80000000002</v>
      </c>
      <c r="AP87" s="3">
        <f t="shared" si="7"/>
        <v>71728.450000000012</v>
      </c>
      <c r="AQ87" s="3">
        <f t="shared" si="7"/>
        <v>555321.4</v>
      </c>
      <c r="AR87" s="3">
        <f t="shared" si="7"/>
        <v>-108341.58999999997</v>
      </c>
      <c r="AS87" s="3">
        <f t="shared" si="9"/>
        <v>2431304.9700000002</v>
      </c>
    </row>
    <row r="88" spans="1:45" x14ac:dyDescent="0.2">
      <c r="A88" s="3" t="s">
        <v>193</v>
      </c>
      <c r="B88" s="3" t="s">
        <v>194</v>
      </c>
      <c r="D88" s="3">
        <v>46909.1</v>
      </c>
      <c r="E88" s="3">
        <v>63504.43</v>
      </c>
      <c r="F88" s="3">
        <v>85460.21</v>
      </c>
      <c r="G88" s="3">
        <v>8055.3</v>
      </c>
      <c r="H88" s="3">
        <v>36031.5</v>
      </c>
      <c r="I88" s="3">
        <v>11638.81</v>
      </c>
      <c r="J88" s="3">
        <v>26169.06</v>
      </c>
      <c r="K88" s="3">
        <v>26183.09</v>
      </c>
      <c r="L88" s="3">
        <v>26793.63</v>
      </c>
      <c r="M88" s="3">
        <v>14897.85</v>
      </c>
      <c r="N88" s="3">
        <v>23274.34</v>
      </c>
      <c r="O88" s="3">
        <v>28006.850000000002</v>
      </c>
      <c r="P88" s="3">
        <f t="shared" si="8"/>
        <v>396924.17</v>
      </c>
      <c r="Q88" s="3">
        <v>394860</v>
      </c>
      <c r="S88" s="3">
        <v>-5443.57</v>
      </c>
      <c r="T88" s="3">
        <v>6889.43</v>
      </c>
      <c r="U88" s="3">
        <v>-10310.4</v>
      </c>
      <c r="V88" s="3">
        <v>33914.28</v>
      </c>
      <c r="W88" s="3">
        <v>30739.040000000001</v>
      </c>
      <c r="X88" s="3">
        <v>-2465.66</v>
      </c>
      <c r="Y88" s="3">
        <v>14452.800000000001</v>
      </c>
      <c r="Z88" s="3">
        <v>21143.07</v>
      </c>
      <c r="AA88" s="3">
        <v>91269.42</v>
      </c>
      <c r="AB88" s="3">
        <v>32662.959999999999</v>
      </c>
      <c r="AC88" s="3">
        <v>12166.32</v>
      </c>
      <c r="AD88" s="3">
        <v>49898.28</v>
      </c>
      <c r="AE88" s="3">
        <f t="shared" si="10"/>
        <v>274915.96999999997</v>
      </c>
      <c r="AG88" s="3">
        <f t="shared" si="6"/>
        <v>52352.67</v>
      </c>
      <c r="AH88" s="3">
        <f t="shared" si="6"/>
        <v>56615</v>
      </c>
      <c r="AI88" s="3">
        <f t="shared" si="6"/>
        <v>95770.61</v>
      </c>
      <c r="AJ88" s="3">
        <f t="shared" si="6"/>
        <v>-25858.98</v>
      </c>
      <c r="AK88" s="3">
        <f t="shared" si="6"/>
        <v>5292.4599999999991</v>
      </c>
      <c r="AL88" s="3">
        <f t="shared" si="6"/>
        <v>14104.47</v>
      </c>
      <c r="AM88" s="3">
        <f t="shared" si="7"/>
        <v>11716.26</v>
      </c>
      <c r="AN88" s="3">
        <f t="shared" si="7"/>
        <v>5040.0200000000004</v>
      </c>
      <c r="AO88" s="3">
        <f t="shared" si="7"/>
        <v>-64475.789999999994</v>
      </c>
      <c r="AP88" s="3">
        <f t="shared" si="7"/>
        <v>-17765.11</v>
      </c>
      <c r="AQ88" s="3">
        <f t="shared" si="7"/>
        <v>11108.02</v>
      </c>
      <c r="AR88" s="3">
        <f t="shared" si="7"/>
        <v>-21891.429999999997</v>
      </c>
      <c r="AS88" s="3">
        <f t="shared" si="9"/>
        <v>122008.19999999998</v>
      </c>
    </row>
    <row r="89" spans="1:45" x14ac:dyDescent="0.2">
      <c r="A89" s="3" t="s">
        <v>195</v>
      </c>
      <c r="B89" s="3" t="s">
        <v>196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-212</v>
      </c>
      <c r="K89" s="3">
        <v>212</v>
      </c>
      <c r="L89" s="3">
        <v>0</v>
      </c>
      <c r="M89" s="3">
        <v>0</v>
      </c>
      <c r="N89" s="3">
        <v>0</v>
      </c>
      <c r="O89" s="3">
        <v>0</v>
      </c>
      <c r="P89" s="3">
        <f t="shared" si="8"/>
        <v>0</v>
      </c>
      <c r="Q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f t="shared" si="10"/>
        <v>0</v>
      </c>
      <c r="AG89" s="3">
        <f t="shared" si="6"/>
        <v>0</v>
      </c>
      <c r="AH89" s="3">
        <f t="shared" si="6"/>
        <v>0</v>
      </c>
      <c r="AI89" s="3">
        <f t="shared" si="6"/>
        <v>0</v>
      </c>
      <c r="AJ89" s="3">
        <f t="shared" ref="AJ89:AO115" si="11">+G89-V89</f>
        <v>0</v>
      </c>
      <c r="AK89" s="3">
        <f t="shared" si="11"/>
        <v>0</v>
      </c>
      <c r="AL89" s="3">
        <f t="shared" si="11"/>
        <v>0</v>
      </c>
      <c r="AM89" s="3">
        <f t="shared" si="7"/>
        <v>-212</v>
      </c>
      <c r="AN89" s="3">
        <f t="shared" si="7"/>
        <v>212</v>
      </c>
      <c r="AO89" s="3">
        <f t="shared" si="7"/>
        <v>0</v>
      </c>
      <c r="AP89" s="3">
        <f t="shared" si="7"/>
        <v>0</v>
      </c>
      <c r="AQ89" s="3">
        <f t="shared" si="7"/>
        <v>0</v>
      </c>
      <c r="AR89" s="3">
        <f t="shared" si="7"/>
        <v>0</v>
      </c>
      <c r="AS89" s="3">
        <f t="shared" si="9"/>
        <v>0</v>
      </c>
    </row>
    <row r="90" spans="1:45" x14ac:dyDescent="0.2">
      <c r="A90" s="3" t="s">
        <v>197</v>
      </c>
      <c r="B90" s="3" t="s">
        <v>198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f t="shared" si="8"/>
        <v>0</v>
      </c>
      <c r="Q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f t="shared" si="10"/>
        <v>0</v>
      </c>
      <c r="AG90" s="3">
        <f t="shared" ref="AG90:AI115" si="12">+D90-S90</f>
        <v>0</v>
      </c>
      <c r="AH90" s="3">
        <f t="shared" si="12"/>
        <v>0</v>
      </c>
      <c r="AI90" s="3">
        <f t="shared" si="12"/>
        <v>0</v>
      </c>
      <c r="AJ90" s="3">
        <f t="shared" si="11"/>
        <v>0</v>
      </c>
      <c r="AK90" s="3">
        <f t="shared" si="11"/>
        <v>0</v>
      </c>
      <c r="AL90" s="3">
        <f t="shared" si="11"/>
        <v>0</v>
      </c>
      <c r="AM90" s="3">
        <f t="shared" si="7"/>
        <v>0</v>
      </c>
      <c r="AN90" s="3">
        <f t="shared" si="7"/>
        <v>0</v>
      </c>
      <c r="AO90" s="3">
        <f t="shared" si="7"/>
        <v>0</v>
      </c>
      <c r="AP90" s="3">
        <f t="shared" si="7"/>
        <v>0</v>
      </c>
      <c r="AQ90" s="3">
        <f t="shared" si="7"/>
        <v>0</v>
      </c>
      <c r="AR90" s="3">
        <f t="shared" si="7"/>
        <v>0</v>
      </c>
      <c r="AS90" s="3">
        <f t="shared" si="9"/>
        <v>0</v>
      </c>
    </row>
    <row r="91" spans="1:45" x14ac:dyDescent="0.2">
      <c r="A91" s="3" t="s">
        <v>199</v>
      </c>
      <c r="B91" s="3" t="s">
        <v>200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f t="shared" si="8"/>
        <v>0</v>
      </c>
      <c r="Q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-1.68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f t="shared" si="10"/>
        <v>-1.68</v>
      </c>
      <c r="AG91" s="3">
        <f t="shared" si="12"/>
        <v>0</v>
      </c>
      <c r="AH91" s="3">
        <f t="shared" si="12"/>
        <v>0</v>
      </c>
      <c r="AI91" s="3">
        <f t="shared" si="12"/>
        <v>0</v>
      </c>
      <c r="AJ91" s="3">
        <f t="shared" si="11"/>
        <v>0</v>
      </c>
      <c r="AK91" s="3">
        <f t="shared" si="11"/>
        <v>1.68</v>
      </c>
      <c r="AL91" s="3">
        <f t="shared" si="11"/>
        <v>0</v>
      </c>
      <c r="AM91" s="3">
        <f t="shared" si="7"/>
        <v>0</v>
      </c>
      <c r="AN91" s="3">
        <f t="shared" si="7"/>
        <v>0</v>
      </c>
      <c r="AO91" s="3">
        <f t="shared" si="7"/>
        <v>0</v>
      </c>
      <c r="AP91" s="3">
        <f t="shared" si="7"/>
        <v>0</v>
      </c>
      <c r="AQ91" s="3">
        <f t="shared" si="7"/>
        <v>0</v>
      </c>
      <c r="AR91" s="3">
        <f t="shared" si="7"/>
        <v>0</v>
      </c>
      <c r="AS91" s="3">
        <f t="shared" si="9"/>
        <v>1.68</v>
      </c>
    </row>
    <row r="92" spans="1:45" x14ac:dyDescent="0.2">
      <c r="A92" s="3" t="s">
        <v>201</v>
      </c>
      <c r="B92" s="3" t="s">
        <v>202</v>
      </c>
      <c r="D92" s="3">
        <v>1793.65</v>
      </c>
      <c r="E92" s="3">
        <v>4192.9800000000005</v>
      </c>
      <c r="F92" s="3">
        <v>6751.9400000000005</v>
      </c>
      <c r="G92" s="3">
        <v>-9216.9600000000009</v>
      </c>
      <c r="H92" s="3">
        <v>-617.66</v>
      </c>
      <c r="I92" s="3">
        <v>-588.34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-24.900000000000002</v>
      </c>
      <c r="P92" s="3">
        <f t="shared" si="8"/>
        <v>2290.7100000000005</v>
      </c>
      <c r="Q92" s="3">
        <v>2258.6400600000006</v>
      </c>
      <c r="S92" s="3">
        <v>-20513.75</v>
      </c>
      <c r="T92" s="3">
        <v>-18920.43</v>
      </c>
      <c r="U92" s="3">
        <v>-29432.100000000002</v>
      </c>
      <c r="V92" s="3">
        <v>549.16</v>
      </c>
      <c r="W92" s="3">
        <v>-658.57</v>
      </c>
      <c r="X92" s="3">
        <v>-2448.25</v>
      </c>
      <c r="Y92" s="3">
        <v>16457.990000000002</v>
      </c>
      <c r="Z92" s="3">
        <v>17550.240000000002</v>
      </c>
      <c r="AA92" s="3">
        <v>29064.84</v>
      </c>
      <c r="AB92" s="3">
        <v>-30197.32</v>
      </c>
      <c r="AC92" s="3">
        <v>1240.67</v>
      </c>
      <c r="AD92" s="3">
        <v>-3068.75</v>
      </c>
      <c r="AE92" s="3">
        <f t="shared" si="10"/>
        <v>-40376.26999999999</v>
      </c>
      <c r="AG92" s="3">
        <f t="shared" si="12"/>
        <v>22307.4</v>
      </c>
      <c r="AH92" s="3">
        <f t="shared" si="12"/>
        <v>23113.41</v>
      </c>
      <c r="AI92" s="3">
        <f t="shared" si="12"/>
        <v>36184.04</v>
      </c>
      <c r="AJ92" s="3">
        <f t="shared" si="11"/>
        <v>-9766.1200000000008</v>
      </c>
      <c r="AK92" s="3">
        <f t="shared" si="11"/>
        <v>40.910000000000082</v>
      </c>
      <c r="AL92" s="3">
        <f t="shared" si="11"/>
        <v>1859.9099999999999</v>
      </c>
      <c r="AM92" s="3">
        <f t="shared" si="7"/>
        <v>-16457.990000000002</v>
      </c>
      <c r="AN92" s="3">
        <f t="shared" si="7"/>
        <v>-17550.240000000002</v>
      </c>
      <c r="AO92" s="3">
        <f t="shared" si="7"/>
        <v>-29064.84</v>
      </c>
      <c r="AP92" s="3">
        <f t="shared" si="7"/>
        <v>30197.32</v>
      </c>
      <c r="AQ92" s="3">
        <f t="shared" si="7"/>
        <v>-1240.67</v>
      </c>
      <c r="AR92" s="3">
        <f t="shared" si="7"/>
        <v>3043.85</v>
      </c>
      <c r="AS92" s="3">
        <f t="shared" si="9"/>
        <v>42666.98</v>
      </c>
    </row>
    <row r="93" spans="1:45" x14ac:dyDescent="0.2">
      <c r="A93" s="3" t="s">
        <v>203</v>
      </c>
      <c r="B93" s="3" t="s">
        <v>204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f t="shared" si="8"/>
        <v>0</v>
      </c>
      <c r="Q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f t="shared" si="10"/>
        <v>0</v>
      </c>
      <c r="AG93" s="3">
        <f t="shared" si="12"/>
        <v>0</v>
      </c>
      <c r="AH93" s="3">
        <f t="shared" si="12"/>
        <v>0</v>
      </c>
      <c r="AI93" s="3">
        <f t="shared" si="12"/>
        <v>0</v>
      </c>
      <c r="AJ93" s="3">
        <f t="shared" si="11"/>
        <v>0</v>
      </c>
      <c r="AK93" s="3">
        <f t="shared" si="11"/>
        <v>0</v>
      </c>
      <c r="AL93" s="3">
        <f t="shared" si="11"/>
        <v>0</v>
      </c>
      <c r="AM93" s="3">
        <f t="shared" si="7"/>
        <v>0</v>
      </c>
      <c r="AN93" s="3">
        <f t="shared" si="7"/>
        <v>0</v>
      </c>
      <c r="AO93" s="3">
        <f t="shared" si="7"/>
        <v>0</v>
      </c>
      <c r="AP93" s="3">
        <f t="shared" si="7"/>
        <v>0</v>
      </c>
      <c r="AQ93" s="3">
        <f t="shared" si="7"/>
        <v>0</v>
      </c>
      <c r="AR93" s="3">
        <f t="shared" si="7"/>
        <v>0</v>
      </c>
      <c r="AS93" s="3">
        <f t="shared" si="9"/>
        <v>0</v>
      </c>
    </row>
    <row r="94" spans="1:45" x14ac:dyDescent="0.2">
      <c r="A94" s="3" t="s">
        <v>205</v>
      </c>
      <c r="B94" s="3" t="s">
        <v>206</v>
      </c>
      <c r="D94" s="3">
        <v>130.15</v>
      </c>
      <c r="E94" s="3">
        <v>1263.8500000000001</v>
      </c>
      <c r="F94" s="3">
        <v>1273.8</v>
      </c>
      <c r="G94" s="3">
        <v>-931.15</v>
      </c>
      <c r="H94" s="3">
        <v>6706.76</v>
      </c>
      <c r="I94" s="3">
        <v>-4025.83</v>
      </c>
      <c r="J94" s="3">
        <v>-525.86</v>
      </c>
      <c r="K94" s="3">
        <v>767.58</v>
      </c>
      <c r="L94" s="3">
        <v>-648.22</v>
      </c>
      <c r="M94" s="3">
        <v>806.28</v>
      </c>
      <c r="N94" s="3">
        <v>534.72</v>
      </c>
      <c r="O94" s="3">
        <v>811.43000000000006</v>
      </c>
      <c r="P94" s="3">
        <f t="shared" si="8"/>
        <v>6163.51</v>
      </c>
      <c r="Q94" s="3">
        <v>0</v>
      </c>
      <c r="S94" s="3">
        <v>460.59000000000003</v>
      </c>
      <c r="T94" s="3">
        <v>1239.22</v>
      </c>
      <c r="U94" s="3">
        <v>2400.11</v>
      </c>
      <c r="V94" s="3">
        <v>-120.05</v>
      </c>
      <c r="W94" s="3">
        <v>313.43</v>
      </c>
      <c r="X94" s="3">
        <v>2230.11</v>
      </c>
      <c r="Y94" s="3">
        <v>392.98</v>
      </c>
      <c r="Z94" s="3">
        <v>806.37</v>
      </c>
      <c r="AA94" s="3">
        <v>-1158.4100000000001</v>
      </c>
      <c r="AB94" s="3">
        <v>-194.93</v>
      </c>
      <c r="AC94" s="3">
        <v>470.67</v>
      </c>
      <c r="AD94" s="3">
        <v>883.37</v>
      </c>
      <c r="AE94" s="3">
        <f t="shared" si="10"/>
        <v>7723.4599999999991</v>
      </c>
      <c r="AG94" s="3">
        <f t="shared" si="12"/>
        <v>-330.44000000000005</v>
      </c>
      <c r="AH94" s="3">
        <f t="shared" si="12"/>
        <v>24.630000000000109</v>
      </c>
      <c r="AI94" s="3">
        <f t="shared" si="12"/>
        <v>-1126.3100000000002</v>
      </c>
      <c r="AJ94" s="3">
        <f t="shared" si="11"/>
        <v>-811.1</v>
      </c>
      <c r="AK94" s="3">
        <f t="shared" si="11"/>
        <v>6393.33</v>
      </c>
      <c r="AL94" s="3">
        <f t="shared" si="11"/>
        <v>-6255.9400000000005</v>
      </c>
      <c r="AM94" s="3">
        <f t="shared" si="7"/>
        <v>-918.84</v>
      </c>
      <c r="AN94" s="3">
        <f t="shared" si="7"/>
        <v>-38.789999999999964</v>
      </c>
      <c r="AO94" s="3">
        <f t="shared" si="7"/>
        <v>510.19000000000005</v>
      </c>
      <c r="AP94" s="3">
        <f t="shared" si="7"/>
        <v>1001.21</v>
      </c>
      <c r="AQ94" s="3">
        <f t="shared" si="7"/>
        <v>64.050000000000011</v>
      </c>
      <c r="AR94" s="3">
        <f t="shared" si="7"/>
        <v>-71.939999999999941</v>
      </c>
      <c r="AS94" s="3">
        <f t="shared" si="9"/>
        <v>-1559.9500000000007</v>
      </c>
    </row>
    <row r="95" spans="1:45" x14ac:dyDescent="0.2">
      <c r="A95" s="3" t="s">
        <v>207</v>
      </c>
      <c r="B95" s="3" t="s">
        <v>208</v>
      </c>
      <c r="D95" s="3">
        <v>6772.16</v>
      </c>
      <c r="E95" s="3">
        <v>7506.82</v>
      </c>
      <c r="F95" s="3">
        <v>7442.6100000000006</v>
      </c>
      <c r="G95" s="3">
        <v>6036.04</v>
      </c>
      <c r="H95" s="3">
        <v>10865.2</v>
      </c>
      <c r="I95" s="3">
        <v>3731.55</v>
      </c>
      <c r="J95" s="3">
        <v>6281.7</v>
      </c>
      <c r="K95" s="3">
        <v>7017.9400000000005</v>
      </c>
      <c r="L95" s="3">
        <v>6191.45</v>
      </c>
      <c r="M95" s="3">
        <v>7057.95</v>
      </c>
      <c r="N95" s="3">
        <v>6894.92</v>
      </c>
      <c r="O95" s="3">
        <v>7086.95</v>
      </c>
      <c r="P95" s="3">
        <f t="shared" si="8"/>
        <v>82885.289999999994</v>
      </c>
      <c r="Q95" s="3">
        <v>0</v>
      </c>
      <c r="S95" s="3">
        <v>6812.71</v>
      </c>
      <c r="T95" s="3">
        <v>7332.2</v>
      </c>
      <c r="U95" s="3">
        <v>7991.5700000000006</v>
      </c>
      <c r="V95" s="3">
        <v>6613.49</v>
      </c>
      <c r="W95" s="3">
        <v>6986.85</v>
      </c>
      <c r="X95" s="3">
        <v>8016.43</v>
      </c>
      <c r="Y95" s="3">
        <v>6986.76</v>
      </c>
      <c r="Z95" s="3">
        <v>7181.67</v>
      </c>
      <c r="AA95" s="3">
        <v>6027.99</v>
      </c>
      <c r="AB95" s="3">
        <v>6572.1500000000005</v>
      </c>
      <c r="AC95" s="3">
        <v>6996.13</v>
      </c>
      <c r="AD95" s="3">
        <v>7274.12</v>
      </c>
      <c r="AE95" s="3">
        <f t="shared" si="10"/>
        <v>84792.069999999992</v>
      </c>
      <c r="AG95" s="3">
        <f t="shared" si="12"/>
        <v>-40.550000000000182</v>
      </c>
      <c r="AH95" s="3">
        <f t="shared" si="12"/>
        <v>174.61999999999989</v>
      </c>
      <c r="AI95" s="3">
        <f t="shared" si="12"/>
        <v>-548.96</v>
      </c>
      <c r="AJ95" s="3">
        <f t="shared" si="11"/>
        <v>-577.44999999999982</v>
      </c>
      <c r="AK95" s="3">
        <f t="shared" si="11"/>
        <v>3878.3500000000004</v>
      </c>
      <c r="AL95" s="3">
        <f t="shared" si="11"/>
        <v>-4284.88</v>
      </c>
      <c r="AM95" s="3">
        <f t="shared" si="7"/>
        <v>-705.0600000000004</v>
      </c>
      <c r="AN95" s="3">
        <f t="shared" si="7"/>
        <v>-163.72999999999956</v>
      </c>
      <c r="AO95" s="3">
        <f t="shared" si="7"/>
        <v>163.46000000000004</v>
      </c>
      <c r="AP95" s="3">
        <f t="shared" si="7"/>
        <v>485.79999999999927</v>
      </c>
      <c r="AQ95" s="3">
        <f t="shared" si="7"/>
        <v>-101.21000000000004</v>
      </c>
      <c r="AR95" s="3">
        <f t="shared" si="7"/>
        <v>-187.17000000000007</v>
      </c>
      <c r="AS95" s="3">
        <f t="shared" si="9"/>
        <v>-1906.7800000000007</v>
      </c>
    </row>
    <row r="96" spans="1:45" x14ac:dyDescent="0.2">
      <c r="A96" s="3" t="s">
        <v>209</v>
      </c>
      <c r="B96" s="3" t="s">
        <v>210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f t="shared" si="8"/>
        <v>0</v>
      </c>
      <c r="Q96" s="3">
        <v>0</v>
      </c>
      <c r="S96" s="3">
        <v>0</v>
      </c>
      <c r="T96" s="3">
        <v>0</v>
      </c>
      <c r="U96" s="3">
        <v>227184.25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f t="shared" si="10"/>
        <v>227184.25</v>
      </c>
      <c r="AG96" s="3">
        <f t="shared" si="12"/>
        <v>0</v>
      </c>
      <c r="AH96" s="3">
        <f t="shared" si="12"/>
        <v>0</v>
      </c>
      <c r="AI96" s="3">
        <f t="shared" si="12"/>
        <v>-227184.25</v>
      </c>
      <c r="AJ96" s="3">
        <f t="shared" si="11"/>
        <v>0</v>
      </c>
      <c r="AK96" s="3">
        <f t="shared" si="11"/>
        <v>0</v>
      </c>
      <c r="AL96" s="3">
        <f t="shared" si="11"/>
        <v>0</v>
      </c>
      <c r="AM96" s="3">
        <f t="shared" si="7"/>
        <v>0</v>
      </c>
      <c r="AN96" s="3">
        <f t="shared" si="7"/>
        <v>0</v>
      </c>
      <c r="AO96" s="3">
        <f t="shared" si="7"/>
        <v>0</v>
      </c>
      <c r="AP96" s="3">
        <f t="shared" si="7"/>
        <v>0</v>
      </c>
      <c r="AQ96" s="3">
        <f t="shared" si="7"/>
        <v>0</v>
      </c>
      <c r="AR96" s="3">
        <f t="shared" si="7"/>
        <v>0</v>
      </c>
      <c r="AS96" s="3">
        <f t="shared" si="9"/>
        <v>-227184.25</v>
      </c>
    </row>
    <row r="97" spans="1:45" x14ac:dyDescent="0.2">
      <c r="A97" s="3" t="s">
        <v>211</v>
      </c>
      <c r="B97" s="3" t="s">
        <v>212</v>
      </c>
      <c r="D97" s="3">
        <v>57896.65</v>
      </c>
      <c r="E97" s="3">
        <v>46034.520000000004</v>
      </c>
      <c r="F97" s="3">
        <v>64274.55</v>
      </c>
      <c r="G97" s="3">
        <v>69853.2</v>
      </c>
      <c r="H97" s="3">
        <v>62477.090000000004</v>
      </c>
      <c r="I97" s="3">
        <v>67624.83</v>
      </c>
      <c r="J97" s="3">
        <v>55327.37</v>
      </c>
      <c r="K97" s="3">
        <v>50596.61</v>
      </c>
      <c r="L97" s="3">
        <v>50524.05</v>
      </c>
      <c r="M97" s="3">
        <v>58055.01</v>
      </c>
      <c r="N97" s="3">
        <v>50916.82</v>
      </c>
      <c r="O97" s="3">
        <v>46501.05</v>
      </c>
      <c r="P97" s="3">
        <f t="shared" si="8"/>
        <v>680081.75000000012</v>
      </c>
      <c r="Q97" s="3">
        <v>0</v>
      </c>
      <c r="S97" s="3">
        <v>64384.959999999999</v>
      </c>
      <c r="T97" s="3">
        <v>56342.239999999998</v>
      </c>
      <c r="U97" s="3">
        <v>67147.11</v>
      </c>
      <c r="V97" s="3">
        <v>55688.130000000005</v>
      </c>
      <c r="W97" s="3">
        <v>53285.270000000004</v>
      </c>
      <c r="X97" s="3">
        <v>41988.11</v>
      </c>
      <c r="Y97" s="3">
        <v>42498.41</v>
      </c>
      <c r="Z97" s="3">
        <v>45553.05</v>
      </c>
      <c r="AA97" s="3">
        <v>54547.32</v>
      </c>
      <c r="AB97" s="3">
        <v>58304.639999999999</v>
      </c>
      <c r="AC97" s="3">
        <v>52676.9</v>
      </c>
      <c r="AD97" s="3">
        <v>48587.340000000004</v>
      </c>
      <c r="AE97" s="3">
        <f t="shared" si="10"/>
        <v>641003.48</v>
      </c>
      <c r="AG97" s="3">
        <f t="shared" si="12"/>
        <v>-6488.3099999999977</v>
      </c>
      <c r="AH97" s="3">
        <f t="shared" si="12"/>
        <v>-10307.719999999994</v>
      </c>
      <c r="AI97" s="3">
        <f t="shared" si="12"/>
        <v>-2872.5599999999977</v>
      </c>
      <c r="AJ97" s="3">
        <f t="shared" si="11"/>
        <v>14165.069999999992</v>
      </c>
      <c r="AK97" s="3">
        <f t="shared" si="11"/>
        <v>9191.82</v>
      </c>
      <c r="AL97" s="3">
        <f t="shared" si="11"/>
        <v>25636.720000000001</v>
      </c>
      <c r="AM97" s="3">
        <f t="shared" si="7"/>
        <v>12828.96</v>
      </c>
      <c r="AN97" s="3">
        <f t="shared" si="7"/>
        <v>5043.5599999999977</v>
      </c>
      <c r="AO97" s="3">
        <f t="shared" si="7"/>
        <v>-4023.2699999999968</v>
      </c>
      <c r="AP97" s="3">
        <f t="shared" si="7"/>
        <v>-249.62999999999738</v>
      </c>
      <c r="AQ97" s="3">
        <f t="shared" si="7"/>
        <v>-1760.0800000000017</v>
      </c>
      <c r="AR97" s="3">
        <f t="shared" si="7"/>
        <v>-2086.2900000000009</v>
      </c>
      <c r="AS97" s="3">
        <f t="shared" si="9"/>
        <v>39078.270000000004</v>
      </c>
    </row>
    <row r="98" spans="1:45" x14ac:dyDescent="0.2">
      <c r="A98" s="3" t="s">
        <v>213</v>
      </c>
      <c r="B98" s="3" t="s">
        <v>214</v>
      </c>
      <c r="D98" s="3">
        <v>20068.98</v>
      </c>
      <c r="E98" s="3">
        <v>20128.260000000002</v>
      </c>
      <c r="F98" s="3">
        <v>22247.09</v>
      </c>
      <c r="G98" s="3">
        <v>23847.82</v>
      </c>
      <c r="H98" s="3">
        <v>22264.62</v>
      </c>
      <c r="I98" s="3">
        <v>24400.639999999999</v>
      </c>
      <c r="J98" s="3">
        <v>20743.79</v>
      </c>
      <c r="K98" s="3">
        <v>20449</v>
      </c>
      <c r="L98" s="3">
        <v>22629.37</v>
      </c>
      <c r="M98" s="3">
        <v>32601.52</v>
      </c>
      <c r="N98" s="3">
        <v>31287.71</v>
      </c>
      <c r="O98" s="3">
        <v>29995.45</v>
      </c>
      <c r="P98" s="3">
        <f t="shared" si="8"/>
        <v>290664.24999999994</v>
      </c>
      <c r="Q98" s="3">
        <v>0</v>
      </c>
      <c r="S98" s="3">
        <v>16471.5</v>
      </c>
      <c r="T98" s="3">
        <v>11176.48</v>
      </c>
      <c r="U98" s="3">
        <v>17470.48</v>
      </c>
      <c r="V98" s="3">
        <v>17443.810000000001</v>
      </c>
      <c r="W98" s="3">
        <v>15566.14</v>
      </c>
      <c r="X98" s="3">
        <v>15791.140000000001</v>
      </c>
      <c r="Y98" s="3">
        <v>16007.83</v>
      </c>
      <c r="Z98" s="3">
        <v>16315.11</v>
      </c>
      <c r="AA98" s="3">
        <v>17047.47</v>
      </c>
      <c r="AB98" s="3">
        <v>20851.189999999999</v>
      </c>
      <c r="AC98" s="3">
        <v>22059.79</v>
      </c>
      <c r="AD98" s="3">
        <v>20253.86</v>
      </c>
      <c r="AE98" s="3">
        <f t="shared" si="10"/>
        <v>206454.80000000005</v>
      </c>
      <c r="AG98" s="3">
        <f t="shared" si="12"/>
        <v>3597.4799999999996</v>
      </c>
      <c r="AH98" s="3">
        <f t="shared" si="12"/>
        <v>8951.7800000000025</v>
      </c>
      <c r="AI98" s="3">
        <f t="shared" si="12"/>
        <v>4776.6100000000006</v>
      </c>
      <c r="AJ98" s="3">
        <f t="shared" si="11"/>
        <v>6404.0099999999984</v>
      </c>
      <c r="AK98" s="3">
        <f t="shared" si="11"/>
        <v>6698.48</v>
      </c>
      <c r="AL98" s="3">
        <f t="shared" si="11"/>
        <v>8609.4999999999982</v>
      </c>
      <c r="AM98" s="3">
        <f t="shared" si="7"/>
        <v>4735.9600000000009</v>
      </c>
      <c r="AN98" s="3">
        <f t="shared" si="7"/>
        <v>4133.8899999999994</v>
      </c>
      <c r="AO98" s="3">
        <f t="shared" si="7"/>
        <v>5581.8999999999978</v>
      </c>
      <c r="AP98" s="3">
        <f t="shared" si="7"/>
        <v>11750.330000000002</v>
      </c>
      <c r="AQ98" s="3">
        <f t="shared" si="7"/>
        <v>9227.9199999999983</v>
      </c>
      <c r="AR98" s="3">
        <f t="shared" si="7"/>
        <v>9741.59</v>
      </c>
      <c r="AS98" s="3">
        <f t="shared" si="9"/>
        <v>84209.45</v>
      </c>
    </row>
    <row r="99" spans="1:45" x14ac:dyDescent="0.2">
      <c r="A99" s="3" t="s">
        <v>215</v>
      </c>
      <c r="B99" s="3" t="s">
        <v>216</v>
      </c>
      <c r="D99" s="3">
        <v>1209032.5</v>
      </c>
      <c r="E99" s="3">
        <v>1172112.25</v>
      </c>
      <c r="F99" s="3">
        <v>1214730.6200000001</v>
      </c>
      <c r="G99" s="3">
        <v>1223314.26</v>
      </c>
      <c r="H99" s="3">
        <v>1113420.33</v>
      </c>
      <c r="I99" s="3">
        <v>1238142.43</v>
      </c>
      <c r="J99" s="3">
        <v>1207783.71</v>
      </c>
      <c r="K99" s="3">
        <v>1253682.2</v>
      </c>
      <c r="L99" s="3">
        <v>1216523.73</v>
      </c>
      <c r="M99" s="3">
        <v>1444384.21</v>
      </c>
      <c r="N99" s="3">
        <v>1454934.43</v>
      </c>
      <c r="O99" s="3">
        <v>1409710.51</v>
      </c>
      <c r="P99" s="3">
        <f t="shared" si="8"/>
        <v>15157771.179999998</v>
      </c>
      <c r="Q99" s="3">
        <v>0</v>
      </c>
      <c r="S99" s="3">
        <v>922349.45000000007</v>
      </c>
      <c r="T99" s="3">
        <v>946196.77</v>
      </c>
      <c r="U99" s="3">
        <v>1000529.53</v>
      </c>
      <c r="V99" s="3">
        <v>977827.31</v>
      </c>
      <c r="W99" s="3">
        <v>904869.44000000006</v>
      </c>
      <c r="X99" s="3">
        <v>1024507.27</v>
      </c>
      <c r="Y99" s="3">
        <v>996846.53</v>
      </c>
      <c r="Z99" s="3">
        <v>1037292.25</v>
      </c>
      <c r="AA99" s="3">
        <v>1016299.23</v>
      </c>
      <c r="AB99" s="3">
        <v>1185649.3700000001</v>
      </c>
      <c r="AC99" s="3">
        <v>1194848.0900000001</v>
      </c>
      <c r="AD99" s="3">
        <v>1163704.8400000001</v>
      </c>
      <c r="AE99" s="3">
        <f t="shared" si="10"/>
        <v>12370920.079999998</v>
      </c>
      <c r="AG99" s="3">
        <f t="shared" si="12"/>
        <v>286683.04999999993</v>
      </c>
      <c r="AH99" s="3">
        <f t="shared" si="12"/>
        <v>225915.47999999998</v>
      </c>
      <c r="AI99" s="3">
        <f t="shared" si="12"/>
        <v>214201.09000000008</v>
      </c>
      <c r="AJ99" s="3">
        <f t="shared" si="11"/>
        <v>245486.94999999995</v>
      </c>
      <c r="AK99" s="3">
        <f t="shared" si="11"/>
        <v>208550.89</v>
      </c>
      <c r="AL99" s="3">
        <f t="shared" si="11"/>
        <v>213635.15999999992</v>
      </c>
      <c r="AM99" s="3">
        <f t="shared" si="7"/>
        <v>210937.17999999993</v>
      </c>
      <c r="AN99" s="3">
        <f t="shared" si="7"/>
        <v>216389.94999999995</v>
      </c>
      <c r="AO99" s="3">
        <f t="shared" si="7"/>
        <v>200224.5</v>
      </c>
      <c r="AP99" s="3">
        <f t="shared" si="7"/>
        <v>258734.83999999985</v>
      </c>
      <c r="AQ99" s="3">
        <f t="shared" si="7"/>
        <v>260086.33999999985</v>
      </c>
      <c r="AR99" s="3">
        <f t="shared" si="7"/>
        <v>246005.66999999993</v>
      </c>
      <c r="AS99" s="3">
        <f t="shared" si="9"/>
        <v>2786851.0999999996</v>
      </c>
    </row>
    <row r="100" spans="1:45" x14ac:dyDescent="0.2">
      <c r="A100" s="3" t="s">
        <v>217</v>
      </c>
      <c r="B100" s="3" t="s">
        <v>218</v>
      </c>
      <c r="D100" s="3">
        <v>4027.5</v>
      </c>
      <c r="E100" s="3">
        <v>5170.5</v>
      </c>
      <c r="F100" s="3">
        <v>5944.5</v>
      </c>
      <c r="G100" s="3">
        <v>7611</v>
      </c>
      <c r="H100" s="3">
        <v>5827.5</v>
      </c>
      <c r="I100" s="3">
        <v>5407.5</v>
      </c>
      <c r="J100" s="3">
        <v>3628.5</v>
      </c>
      <c r="K100" s="3">
        <v>3873</v>
      </c>
      <c r="L100" s="3">
        <v>4323</v>
      </c>
      <c r="M100" s="3">
        <v>4356</v>
      </c>
      <c r="N100" s="3">
        <v>4486.22</v>
      </c>
      <c r="O100" s="3">
        <v>3832</v>
      </c>
      <c r="P100" s="3">
        <f t="shared" si="8"/>
        <v>58487.22</v>
      </c>
      <c r="Q100" s="3">
        <v>0</v>
      </c>
      <c r="S100" s="3">
        <v>3996</v>
      </c>
      <c r="T100" s="3">
        <v>5352</v>
      </c>
      <c r="U100" s="3">
        <v>5244</v>
      </c>
      <c r="V100" s="3">
        <v>6420</v>
      </c>
      <c r="W100" s="3">
        <v>5616</v>
      </c>
      <c r="X100" s="3">
        <v>6195</v>
      </c>
      <c r="Y100" s="3">
        <v>4332</v>
      </c>
      <c r="Z100" s="3">
        <v>3936</v>
      </c>
      <c r="AA100" s="3">
        <v>3840</v>
      </c>
      <c r="AB100" s="3">
        <v>3972</v>
      </c>
      <c r="AC100" s="3">
        <v>3996</v>
      </c>
      <c r="AD100" s="3">
        <v>3618</v>
      </c>
      <c r="AE100" s="3">
        <f t="shared" si="10"/>
        <v>56517</v>
      </c>
      <c r="AG100" s="3">
        <f t="shared" si="12"/>
        <v>31.5</v>
      </c>
      <c r="AH100" s="3">
        <f t="shared" si="12"/>
        <v>-181.5</v>
      </c>
      <c r="AI100" s="3">
        <f t="shared" si="12"/>
        <v>700.5</v>
      </c>
      <c r="AJ100" s="3">
        <f t="shared" si="11"/>
        <v>1191</v>
      </c>
      <c r="AK100" s="3">
        <f t="shared" si="11"/>
        <v>211.5</v>
      </c>
      <c r="AL100" s="3">
        <f t="shared" si="11"/>
        <v>-787.5</v>
      </c>
      <c r="AM100" s="3">
        <f t="shared" si="7"/>
        <v>-703.5</v>
      </c>
      <c r="AN100" s="3">
        <f t="shared" si="7"/>
        <v>-63</v>
      </c>
      <c r="AO100" s="3">
        <f t="shared" si="7"/>
        <v>483</v>
      </c>
      <c r="AP100" s="3">
        <f t="shared" si="7"/>
        <v>384</v>
      </c>
      <c r="AQ100" s="3">
        <f t="shared" si="7"/>
        <v>490.22000000000025</v>
      </c>
      <c r="AR100" s="3">
        <f t="shared" si="7"/>
        <v>214</v>
      </c>
      <c r="AS100" s="3">
        <f t="shared" si="9"/>
        <v>1970.2200000000003</v>
      </c>
    </row>
    <row r="101" spans="1:45" x14ac:dyDescent="0.2">
      <c r="A101" s="3" t="s">
        <v>219</v>
      </c>
      <c r="B101" s="3" t="s">
        <v>220</v>
      </c>
      <c r="D101" s="3">
        <v>810.18000000000006</v>
      </c>
      <c r="E101" s="3">
        <v>506.22</v>
      </c>
      <c r="F101" s="3">
        <v>92.16</v>
      </c>
      <c r="G101" s="3">
        <v>601.44000000000005</v>
      </c>
      <c r="H101" s="3">
        <v>186</v>
      </c>
      <c r="I101" s="3">
        <v>202.32</v>
      </c>
      <c r="J101" s="3">
        <v>372.6</v>
      </c>
      <c r="K101" s="3">
        <v>340.2</v>
      </c>
      <c r="L101" s="3">
        <v>2045.56</v>
      </c>
      <c r="M101" s="3">
        <v>145</v>
      </c>
      <c r="N101" s="3">
        <v>457.8</v>
      </c>
      <c r="O101" s="3">
        <v>267.89999999999998</v>
      </c>
      <c r="P101" s="3">
        <f t="shared" si="8"/>
        <v>6027.38</v>
      </c>
      <c r="Q101" s="3">
        <v>0</v>
      </c>
      <c r="S101" s="3">
        <v>942.9</v>
      </c>
      <c r="T101" s="3">
        <v>1232.8600000000001</v>
      </c>
      <c r="U101" s="3">
        <v>500.16</v>
      </c>
      <c r="V101" s="3">
        <v>354.12</v>
      </c>
      <c r="W101" s="3">
        <v>4608.54</v>
      </c>
      <c r="X101" s="3">
        <v>-2051.2200000000003</v>
      </c>
      <c r="Y101" s="3">
        <v>667.14</v>
      </c>
      <c r="Z101" s="3">
        <v>527.52</v>
      </c>
      <c r="AA101" s="3">
        <v>255.24</v>
      </c>
      <c r="AB101" s="3">
        <v>539.4</v>
      </c>
      <c r="AC101" s="3">
        <v>578.88</v>
      </c>
      <c r="AD101" s="3">
        <v>310.62</v>
      </c>
      <c r="AE101" s="3">
        <f t="shared" si="10"/>
        <v>8466.16</v>
      </c>
      <c r="AG101" s="3">
        <f t="shared" si="12"/>
        <v>-132.71999999999991</v>
      </c>
      <c r="AH101" s="3">
        <f t="shared" si="12"/>
        <v>-726.6400000000001</v>
      </c>
      <c r="AI101" s="3">
        <f t="shared" si="12"/>
        <v>-408</v>
      </c>
      <c r="AJ101" s="3">
        <f t="shared" si="11"/>
        <v>247.32000000000005</v>
      </c>
      <c r="AK101" s="3">
        <f t="shared" si="11"/>
        <v>-4422.54</v>
      </c>
      <c r="AL101" s="3">
        <f t="shared" si="11"/>
        <v>2253.5400000000004</v>
      </c>
      <c r="AM101" s="3">
        <f t="shared" si="7"/>
        <v>-294.53999999999996</v>
      </c>
      <c r="AN101" s="3">
        <f t="shared" si="7"/>
        <v>-187.32</v>
      </c>
      <c r="AO101" s="3">
        <f t="shared" si="7"/>
        <v>1790.32</v>
      </c>
      <c r="AP101" s="3">
        <f t="shared" si="7"/>
        <v>-394.4</v>
      </c>
      <c r="AQ101" s="3">
        <f t="shared" si="7"/>
        <v>-121.07999999999998</v>
      </c>
      <c r="AR101" s="3">
        <f t="shared" si="7"/>
        <v>-42.720000000000027</v>
      </c>
      <c r="AS101" s="3">
        <f t="shared" si="9"/>
        <v>-2438.7799999999997</v>
      </c>
    </row>
    <row r="102" spans="1:45" x14ac:dyDescent="0.2">
      <c r="A102" s="3" t="s">
        <v>221</v>
      </c>
      <c r="B102" s="3" t="s">
        <v>222</v>
      </c>
      <c r="D102" s="3">
        <v>211130.64</v>
      </c>
      <c r="E102" s="3">
        <v>204319.99</v>
      </c>
      <c r="F102" s="3">
        <v>211130.64</v>
      </c>
      <c r="G102" s="3">
        <v>230686.46</v>
      </c>
      <c r="H102" s="3">
        <v>208361.97</v>
      </c>
      <c r="I102" s="3">
        <v>230686.45</v>
      </c>
      <c r="J102" s="3">
        <v>223244.96</v>
      </c>
      <c r="K102" s="3">
        <v>230686.45</v>
      </c>
      <c r="L102" s="3">
        <v>223244.95</v>
      </c>
      <c r="M102" s="3">
        <v>263424.12</v>
      </c>
      <c r="N102" s="3">
        <v>263424.14</v>
      </c>
      <c r="O102" s="3">
        <v>254926.59</v>
      </c>
      <c r="P102" s="3">
        <f t="shared" si="8"/>
        <v>2755267.36</v>
      </c>
      <c r="Q102" s="3">
        <v>0</v>
      </c>
      <c r="S102" s="3">
        <v>211927.03</v>
      </c>
      <c r="T102" s="3">
        <v>205090.67</v>
      </c>
      <c r="U102" s="3">
        <v>211927.03</v>
      </c>
      <c r="V102" s="3">
        <v>188490.64</v>
      </c>
      <c r="W102" s="3">
        <v>170249.61000000002</v>
      </c>
      <c r="X102" s="3">
        <v>188490.64</v>
      </c>
      <c r="Y102" s="3">
        <v>182410.30000000002</v>
      </c>
      <c r="Z102" s="3">
        <v>188490.64</v>
      </c>
      <c r="AA102" s="3">
        <v>182410.30000000002</v>
      </c>
      <c r="AB102" s="3">
        <v>211130.64</v>
      </c>
      <c r="AC102" s="3">
        <v>211130.65</v>
      </c>
      <c r="AD102" s="3">
        <v>204319.99</v>
      </c>
      <c r="AE102" s="3">
        <f t="shared" si="10"/>
        <v>2356068.1399999997</v>
      </c>
      <c r="AG102" s="3">
        <f t="shared" si="12"/>
        <v>-796.38999999998487</v>
      </c>
      <c r="AH102" s="3">
        <f t="shared" si="12"/>
        <v>-770.68000000002212</v>
      </c>
      <c r="AI102" s="3">
        <f t="shared" si="12"/>
        <v>-796.38999999998487</v>
      </c>
      <c r="AJ102" s="3">
        <f t="shared" si="11"/>
        <v>42195.819999999978</v>
      </c>
      <c r="AK102" s="3">
        <f t="shared" si="11"/>
        <v>38112.359999999986</v>
      </c>
      <c r="AL102" s="3">
        <f t="shared" si="11"/>
        <v>42195.81</v>
      </c>
      <c r="AM102" s="3">
        <f t="shared" si="7"/>
        <v>40834.659999999974</v>
      </c>
      <c r="AN102" s="3">
        <f t="shared" si="7"/>
        <v>42195.81</v>
      </c>
      <c r="AO102" s="3">
        <f t="shared" si="7"/>
        <v>40834.649999999994</v>
      </c>
      <c r="AP102" s="3">
        <f t="shared" ref="AP102:AR115" si="13">+M102-AB102</f>
        <v>52293.479999999981</v>
      </c>
      <c r="AQ102" s="3">
        <f t="shared" si="13"/>
        <v>52293.49000000002</v>
      </c>
      <c r="AR102" s="3">
        <f t="shared" si="13"/>
        <v>50606.600000000006</v>
      </c>
      <c r="AS102" s="3">
        <f t="shared" si="9"/>
        <v>399199.21999999986</v>
      </c>
    </row>
    <row r="103" spans="1:45" x14ac:dyDescent="0.2">
      <c r="A103" s="3" t="s">
        <v>223</v>
      </c>
      <c r="B103" s="3" t="s">
        <v>224</v>
      </c>
      <c r="D103" s="3">
        <v>3260</v>
      </c>
      <c r="E103" s="3">
        <v>3239.11</v>
      </c>
      <c r="F103" s="3">
        <v>3459.2200000000003</v>
      </c>
      <c r="G103" s="3">
        <v>3738.55</v>
      </c>
      <c r="H103" s="3">
        <v>3305.31</v>
      </c>
      <c r="I103" s="3">
        <v>3544.94</v>
      </c>
      <c r="J103" s="3">
        <v>3057.71</v>
      </c>
      <c r="K103" s="3">
        <v>3207.46</v>
      </c>
      <c r="L103" s="3">
        <v>3407.21</v>
      </c>
      <c r="M103" s="3">
        <v>4989.16</v>
      </c>
      <c r="N103" s="3">
        <v>5154.09</v>
      </c>
      <c r="O103" s="3">
        <v>4548.0200000000004</v>
      </c>
      <c r="P103" s="3">
        <f t="shared" si="8"/>
        <v>44910.78</v>
      </c>
      <c r="Q103" s="3">
        <v>0</v>
      </c>
      <c r="S103" s="3">
        <v>2594.83</v>
      </c>
      <c r="T103" s="3">
        <v>2547.0100000000002</v>
      </c>
      <c r="U103" s="3">
        <v>2722.65</v>
      </c>
      <c r="V103" s="3">
        <v>2863.41</v>
      </c>
      <c r="W103" s="3">
        <v>2614.67</v>
      </c>
      <c r="X103" s="3">
        <v>2777.56</v>
      </c>
      <c r="Y103" s="3">
        <v>2544.4</v>
      </c>
      <c r="Z103" s="3">
        <v>2632.69</v>
      </c>
      <c r="AA103" s="3">
        <v>2762.63</v>
      </c>
      <c r="AB103" s="3">
        <v>3655.89</v>
      </c>
      <c r="AC103" s="3">
        <v>3604.03</v>
      </c>
      <c r="AD103" s="3">
        <v>3228.06</v>
      </c>
      <c r="AE103" s="3">
        <f t="shared" si="10"/>
        <v>34547.829999999994</v>
      </c>
      <c r="AG103" s="3">
        <f t="shared" si="12"/>
        <v>665.17000000000007</v>
      </c>
      <c r="AH103" s="3">
        <f t="shared" si="12"/>
        <v>692.09999999999991</v>
      </c>
      <c r="AI103" s="3">
        <f t="shared" si="12"/>
        <v>736.57000000000016</v>
      </c>
      <c r="AJ103" s="3">
        <f t="shared" si="11"/>
        <v>875.14000000000033</v>
      </c>
      <c r="AK103" s="3">
        <f t="shared" si="11"/>
        <v>690.63999999999987</v>
      </c>
      <c r="AL103" s="3">
        <f t="shared" si="11"/>
        <v>767.38000000000011</v>
      </c>
      <c r="AM103" s="3">
        <f t="shared" si="11"/>
        <v>513.30999999999995</v>
      </c>
      <c r="AN103" s="3">
        <f t="shared" si="11"/>
        <v>574.77</v>
      </c>
      <c r="AO103" s="3">
        <f t="shared" si="11"/>
        <v>644.57999999999993</v>
      </c>
      <c r="AP103" s="3">
        <f t="shared" si="13"/>
        <v>1333.27</v>
      </c>
      <c r="AQ103" s="3">
        <f t="shared" si="13"/>
        <v>1550.06</v>
      </c>
      <c r="AR103" s="3">
        <f t="shared" si="13"/>
        <v>1319.9600000000005</v>
      </c>
      <c r="AS103" s="3">
        <f t="shared" si="9"/>
        <v>10362.950000000001</v>
      </c>
    </row>
    <row r="104" spans="1:45" x14ac:dyDescent="0.2">
      <c r="A104" s="3" t="s">
        <v>225</v>
      </c>
      <c r="B104" s="3" t="s">
        <v>226</v>
      </c>
      <c r="D104" s="3">
        <v>3245408.98</v>
      </c>
      <c r="E104" s="3">
        <v>3138640.1</v>
      </c>
      <c r="F104" s="3">
        <v>3239710.82</v>
      </c>
      <c r="G104" s="3">
        <v>3119036.51</v>
      </c>
      <c r="H104" s="3">
        <v>2808710.86</v>
      </c>
      <c r="I104" s="3">
        <v>0.08</v>
      </c>
      <c r="J104" s="3">
        <v>0</v>
      </c>
      <c r="K104" s="3">
        <v>0</v>
      </c>
      <c r="L104" s="3">
        <v>0</v>
      </c>
      <c r="M104" s="3">
        <v>3514196.12</v>
      </c>
      <c r="N104" s="3">
        <v>3503653.46</v>
      </c>
      <c r="O104" s="3">
        <v>3388925.83</v>
      </c>
      <c r="P104" s="3">
        <f t="shared" si="8"/>
        <v>25958282.759999998</v>
      </c>
      <c r="Q104" s="3">
        <v>0</v>
      </c>
      <c r="S104" s="3">
        <v>3237430.65</v>
      </c>
      <c r="T104" s="3">
        <v>3079796.66</v>
      </c>
      <c r="U104" s="3">
        <v>3159250.61</v>
      </c>
      <c r="V104" s="3">
        <v>2998961.55</v>
      </c>
      <c r="W104" s="3">
        <v>2687076.49</v>
      </c>
      <c r="X104" s="3">
        <v>2952281.6</v>
      </c>
      <c r="Y104" s="3">
        <v>2851661.37</v>
      </c>
      <c r="Z104" s="3">
        <v>2939496.62</v>
      </c>
      <c r="AA104" s="3">
        <v>2832208.66</v>
      </c>
      <c r="AB104" s="3">
        <v>3268790.36</v>
      </c>
      <c r="AC104" s="3">
        <v>3259593.35</v>
      </c>
      <c r="AD104" s="3">
        <v>3147047.55</v>
      </c>
      <c r="AE104" s="3">
        <f t="shared" si="10"/>
        <v>36413595.469999999</v>
      </c>
      <c r="AG104" s="3">
        <f t="shared" si="12"/>
        <v>7978.3300000000745</v>
      </c>
      <c r="AH104" s="3">
        <f t="shared" si="12"/>
        <v>58843.439999999944</v>
      </c>
      <c r="AI104" s="3">
        <f t="shared" si="12"/>
        <v>80460.209999999963</v>
      </c>
      <c r="AJ104" s="3">
        <f t="shared" si="11"/>
        <v>120074.95999999996</v>
      </c>
      <c r="AK104" s="3">
        <f t="shared" si="11"/>
        <v>121634.36999999965</v>
      </c>
      <c r="AL104" s="3">
        <f t="shared" si="11"/>
        <v>-2952281.52</v>
      </c>
      <c r="AM104" s="3">
        <f t="shared" si="11"/>
        <v>-2851661.37</v>
      </c>
      <c r="AN104" s="3">
        <f t="shared" si="11"/>
        <v>-2939496.62</v>
      </c>
      <c r="AO104" s="3">
        <f t="shared" si="11"/>
        <v>-2832208.66</v>
      </c>
      <c r="AP104" s="3">
        <f t="shared" si="13"/>
        <v>245405.76000000024</v>
      </c>
      <c r="AQ104" s="3">
        <f t="shared" si="13"/>
        <v>244060.10999999987</v>
      </c>
      <c r="AR104" s="3">
        <f t="shared" si="13"/>
        <v>241878.28000000026</v>
      </c>
      <c r="AS104" s="3">
        <f t="shared" si="9"/>
        <v>-10455312.710000001</v>
      </c>
    </row>
    <row r="105" spans="1:45" x14ac:dyDescent="0.2">
      <c r="A105" s="3" t="s">
        <v>227</v>
      </c>
      <c r="B105" s="3" t="s">
        <v>228</v>
      </c>
      <c r="D105" s="3">
        <v>0</v>
      </c>
      <c r="E105" s="3">
        <v>41520.879999999997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f t="shared" si="8"/>
        <v>41520.879999999997</v>
      </c>
      <c r="Q105" s="3">
        <v>0</v>
      </c>
      <c r="S105" s="3">
        <v>37823.58</v>
      </c>
      <c r="T105" s="3">
        <v>39884.43</v>
      </c>
      <c r="U105" s="3">
        <v>2129.83</v>
      </c>
      <c r="V105" s="3">
        <v>0</v>
      </c>
      <c r="W105" s="3">
        <v>40899.870000000003</v>
      </c>
      <c r="X105" s="3">
        <v>42328.21</v>
      </c>
      <c r="Y105" s="3">
        <v>34574.050000000003</v>
      </c>
      <c r="Z105" s="3">
        <v>35745.370000000003</v>
      </c>
      <c r="AA105" s="3">
        <v>37319.910000000003</v>
      </c>
      <c r="AB105" s="3">
        <v>49893.56</v>
      </c>
      <c r="AC105" s="3">
        <v>47671.37</v>
      </c>
      <c r="AD105" s="3">
        <v>42003.6</v>
      </c>
      <c r="AE105" s="3">
        <f t="shared" si="10"/>
        <v>410273.77999999997</v>
      </c>
      <c r="AG105" s="3">
        <f t="shared" si="12"/>
        <v>-37823.58</v>
      </c>
      <c r="AH105" s="3">
        <f t="shared" si="12"/>
        <v>1636.4499999999971</v>
      </c>
      <c r="AI105" s="3">
        <f t="shared" si="12"/>
        <v>-2129.83</v>
      </c>
      <c r="AJ105" s="3">
        <f t="shared" si="11"/>
        <v>0</v>
      </c>
      <c r="AK105" s="3">
        <f t="shared" si="11"/>
        <v>-40899.870000000003</v>
      </c>
      <c r="AL105" s="3">
        <f t="shared" si="11"/>
        <v>-42328.21</v>
      </c>
      <c r="AM105" s="3">
        <f t="shared" si="11"/>
        <v>-34574.050000000003</v>
      </c>
      <c r="AN105" s="3">
        <f t="shared" si="11"/>
        <v>-35745.370000000003</v>
      </c>
      <c r="AO105" s="3">
        <f t="shared" si="11"/>
        <v>-37319.910000000003</v>
      </c>
      <c r="AP105" s="3">
        <f t="shared" si="13"/>
        <v>-49893.56</v>
      </c>
      <c r="AQ105" s="3">
        <f t="shared" si="13"/>
        <v>-47671.37</v>
      </c>
      <c r="AR105" s="3">
        <f t="shared" si="13"/>
        <v>-42003.6</v>
      </c>
      <c r="AS105" s="3">
        <f t="shared" si="9"/>
        <v>-368752.9</v>
      </c>
    </row>
    <row r="106" spans="1:45" x14ac:dyDescent="0.2">
      <c r="A106" s="3" t="s">
        <v>229</v>
      </c>
      <c r="B106" s="3" t="s">
        <v>230</v>
      </c>
      <c r="D106" s="3">
        <v>-3191691.78</v>
      </c>
      <c r="E106" s="3">
        <v>-3088733.98</v>
      </c>
      <c r="F106" s="3">
        <v>-3191691.78</v>
      </c>
      <c r="G106" s="3">
        <v>-3105531.8</v>
      </c>
      <c r="H106" s="3">
        <v>-2804996.4699999997</v>
      </c>
      <c r="I106" s="3">
        <v>-0.08</v>
      </c>
      <c r="J106" s="3">
        <v>0</v>
      </c>
      <c r="K106" s="3">
        <v>0</v>
      </c>
      <c r="L106" s="3">
        <v>0</v>
      </c>
      <c r="M106" s="3">
        <v>-3262779.27</v>
      </c>
      <c r="N106" s="3">
        <v>-3262779.47</v>
      </c>
      <c r="O106" s="3">
        <v>-3157528.52</v>
      </c>
      <c r="P106" s="3">
        <f t="shared" si="8"/>
        <v>-25065733.149999999</v>
      </c>
      <c r="Q106" s="3">
        <v>0</v>
      </c>
      <c r="S106" s="3">
        <v>-3053181.66</v>
      </c>
      <c r="T106" s="3">
        <v>-2954691.93</v>
      </c>
      <c r="U106" s="3">
        <v>-3053181.66</v>
      </c>
      <c r="V106" s="3">
        <v>-2874459.84</v>
      </c>
      <c r="W106" s="3">
        <v>-2634849.58</v>
      </c>
      <c r="X106" s="3">
        <v>-2894721.91</v>
      </c>
      <c r="Y106" s="3">
        <v>-2801343.7800000003</v>
      </c>
      <c r="Z106" s="3">
        <v>-2894721.91</v>
      </c>
      <c r="AA106" s="3">
        <v>-2801343.7800000003</v>
      </c>
      <c r="AB106" s="3">
        <v>-3191791.26</v>
      </c>
      <c r="AC106" s="3">
        <v>-3191424.16</v>
      </c>
      <c r="AD106" s="3">
        <v>-3088814.65</v>
      </c>
      <c r="AE106" s="3">
        <f t="shared" si="10"/>
        <v>-35434526.120000005</v>
      </c>
      <c r="AG106" s="3">
        <f t="shared" si="12"/>
        <v>-138510.11999999965</v>
      </c>
      <c r="AH106" s="3">
        <f t="shared" si="12"/>
        <v>-134042.04999999981</v>
      </c>
      <c r="AI106" s="3">
        <f t="shared" si="12"/>
        <v>-138510.11999999965</v>
      </c>
      <c r="AJ106" s="3">
        <f t="shared" si="11"/>
        <v>-231071.95999999996</v>
      </c>
      <c r="AK106" s="3">
        <f t="shared" si="11"/>
        <v>-170146.88999999966</v>
      </c>
      <c r="AL106" s="3">
        <f t="shared" si="11"/>
        <v>2894721.83</v>
      </c>
      <c r="AM106" s="3">
        <f t="shared" si="11"/>
        <v>2801343.7800000003</v>
      </c>
      <c r="AN106" s="3">
        <f t="shared" si="11"/>
        <v>2894721.91</v>
      </c>
      <c r="AO106" s="3">
        <f t="shared" si="11"/>
        <v>2801343.7800000003</v>
      </c>
      <c r="AP106" s="3">
        <f t="shared" si="13"/>
        <v>-70988.010000000242</v>
      </c>
      <c r="AQ106" s="3">
        <f t="shared" si="13"/>
        <v>-71355.310000000056</v>
      </c>
      <c r="AR106" s="3">
        <f t="shared" si="13"/>
        <v>-68713.870000000112</v>
      </c>
      <c r="AS106" s="3">
        <f t="shared" si="9"/>
        <v>10368792.970000003</v>
      </c>
    </row>
    <row r="107" spans="1:45" x14ac:dyDescent="0.2">
      <c r="A107" s="3" t="s">
        <v>231</v>
      </c>
      <c r="B107" s="3" t="s">
        <v>232</v>
      </c>
      <c r="D107" s="3">
        <v>46.050000000000004</v>
      </c>
      <c r="E107" s="3">
        <v>-41520.879999999997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f t="shared" si="8"/>
        <v>-41474.829999999994</v>
      </c>
      <c r="Q107" s="3">
        <v>0</v>
      </c>
      <c r="S107" s="3">
        <v>-34488.43</v>
      </c>
      <c r="T107" s="3">
        <v>-39325.550000000003</v>
      </c>
      <c r="U107" s="3">
        <v>-1971.17</v>
      </c>
      <c r="V107" s="3">
        <v>41.13</v>
      </c>
      <c r="W107" s="3">
        <v>-40326.19</v>
      </c>
      <c r="X107" s="3">
        <v>-41777.35</v>
      </c>
      <c r="Y107" s="3">
        <v>-33513.699999999997</v>
      </c>
      <c r="Z107" s="3">
        <v>-33435.840000000004</v>
      </c>
      <c r="AA107" s="3">
        <v>-35396.050000000003</v>
      </c>
      <c r="AB107" s="3">
        <v>-48395.21</v>
      </c>
      <c r="AC107" s="3">
        <v>-47337.14</v>
      </c>
      <c r="AD107" s="3">
        <v>-41690.980000000003</v>
      </c>
      <c r="AE107" s="3">
        <f t="shared" si="10"/>
        <v>-397616.48000000004</v>
      </c>
      <c r="AG107" s="3">
        <f t="shared" si="12"/>
        <v>34534.480000000003</v>
      </c>
      <c r="AH107" s="3">
        <f t="shared" si="12"/>
        <v>-2195.3299999999945</v>
      </c>
      <c r="AI107" s="3">
        <f t="shared" si="12"/>
        <v>1971.17</v>
      </c>
      <c r="AJ107" s="3">
        <f t="shared" si="11"/>
        <v>-41.13</v>
      </c>
      <c r="AK107" s="3">
        <f t="shared" si="11"/>
        <v>40326.19</v>
      </c>
      <c r="AL107" s="3">
        <f t="shared" si="11"/>
        <v>41777.35</v>
      </c>
      <c r="AM107" s="3">
        <f t="shared" si="11"/>
        <v>33513.699999999997</v>
      </c>
      <c r="AN107" s="3">
        <f t="shared" si="11"/>
        <v>33435.840000000004</v>
      </c>
      <c r="AO107" s="3">
        <f t="shared" si="11"/>
        <v>35396.050000000003</v>
      </c>
      <c r="AP107" s="3">
        <f t="shared" si="13"/>
        <v>48395.21</v>
      </c>
      <c r="AQ107" s="3">
        <f t="shared" si="13"/>
        <v>47337.14</v>
      </c>
      <c r="AR107" s="3">
        <f t="shared" si="13"/>
        <v>41690.980000000003</v>
      </c>
      <c r="AS107" s="3">
        <f t="shared" si="9"/>
        <v>356141.65</v>
      </c>
    </row>
    <row r="108" spans="1:45" x14ac:dyDescent="0.2">
      <c r="A108" s="3" t="s">
        <v>233</v>
      </c>
      <c r="B108" s="3" t="s">
        <v>234</v>
      </c>
      <c r="D108" s="3">
        <v>27416.79</v>
      </c>
      <c r="E108" s="3">
        <v>27435.200000000001</v>
      </c>
      <c r="F108" s="3">
        <v>27465.68</v>
      </c>
      <c r="G108" s="3">
        <v>27778.65</v>
      </c>
      <c r="H108" s="3">
        <v>27860.79</v>
      </c>
      <c r="I108" s="3">
        <v>27910.68</v>
      </c>
      <c r="J108" s="3">
        <v>27996.09</v>
      </c>
      <c r="K108" s="3">
        <v>28045.440000000002</v>
      </c>
      <c r="L108" s="3">
        <v>28075.09</v>
      </c>
      <c r="M108" s="3">
        <v>74084.36</v>
      </c>
      <c r="N108" s="3">
        <v>74315.64</v>
      </c>
      <c r="O108" s="3">
        <v>74354.320000000007</v>
      </c>
      <c r="P108" s="3">
        <f t="shared" si="8"/>
        <v>472738.73000000004</v>
      </c>
      <c r="Q108" s="3">
        <v>0</v>
      </c>
      <c r="S108" s="3">
        <v>13877.61</v>
      </c>
      <c r="T108" s="3">
        <v>14224.800000000001</v>
      </c>
      <c r="U108" s="3">
        <v>14372.69</v>
      </c>
      <c r="V108" s="3">
        <v>14575.95</v>
      </c>
      <c r="W108" s="3">
        <v>14736.24</v>
      </c>
      <c r="X108" s="3">
        <v>14887.550000000001</v>
      </c>
      <c r="Y108" s="3">
        <v>14924.7</v>
      </c>
      <c r="Z108" s="3">
        <v>14972.89</v>
      </c>
      <c r="AA108" s="3">
        <v>15059.09</v>
      </c>
      <c r="AB108" s="3">
        <v>27216.14</v>
      </c>
      <c r="AC108" s="3">
        <v>27295.06</v>
      </c>
      <c r="AD108" s="3">
        <v>27360.66</v>
      </c>
      <c r="AE108" s="3">
        <f t="shared" si="10"/>
        <v>213503.38000000003</v>
      </c>
      <c r="AG108" s="3">
        <f t="shared" si="12"/>
        <v>13539.18</v>
      </c>
      <c r="AH108" s="3">
        <f t="shared" si="12"/>
        <v>13210.4</v>
      </c>
      <c r="AI108" s="3">
        <f t="shared" si="12"/>
        <v>13092.99</v>
      </c>
      <c r="AJ108" s="3">
        <f t="shared" si="11"/>
        <v>13202.7</v>
      </c>
      <c r="AK108" s="3">
        <f t="shared" si="11"/>
        <v>13124.550000000001</v>
      </c>
      <c r="AL108" s="3">
        <f t="shared" si="11"/>
        <v>13023.13</v>
      </c>
      <c r="AM108" s="3">
        <f t="shared" si="11"/>
        <v>13071.39</v>
      </c>
      <c r="AN108" s="3">
        <f t="shared" si="11"/>
        <v>13072.550000000003</v>
      </c>
      <c r="AO108" s="3">
        <f t="shared" si="11"/>
        <v>13016</v>
      </c>
      <c r="AP108" s="3">
        <f t="shared" si="13"/>
        <v>46868.22</v>
      </c>
      <c r="AQ108" s="3">
        <f t="shared" si="13"/>
        <v>47020.58</v>
      </c>
      <c r="AR108" s="3">
        <f t="shared" si="13"/>
        <v>46993.66</v>
      </c>
      <c r="AS108" s="3">
        <f t="shared" si="9"/>
        <v>259235.35</v>
      </c>
    </row>
    <row r="109" spans="1:45" x14ac:dyDescent="0.2">
      <c r="A109" s="3" t="s">
        <v>235</v>
      </c>
      <c r="B109" s="3" t="s">
        <v>236</v>
      </c>
      <c r="D109" s="3">
        <v>27850.63</v>
      </c>
      <c r="E109" s="3">
        <v>27832.2</v>
      </c>
      <c r="F109" s="3">
        <v>27801.73</v>
      </c>
      <c r="G109" s="3">
        <v>27282.75</v>
      </c>
      <c r="H109" s="3">
        <v>27200.59</v>
      </c>
      <c r="I109" s="3">
        <v>-1.0900000000000001</v>
      </c>
      <c r="J109" s="3">
        <v>0</v>
      </c>
      <c r="K109" s="3">
        <v>0</v>
      </c>
      <c r="L109" s="3">
        <v>0</v>
      </c>
      <c r="M109" s="3">
        <v>77081.86</v>
      </c>
      <c r="N109" s="3">
        <v>76850.61</v>
      </c>
      <c r="O109" s="3">
        <v>76811.930000000008</v>
      </c>
      <c r="P109" s="3">
        <f t="shared" si="8"/>
        <v>368711.20999999996</v>
      </c>
      <c r="Q109" s="3">
        <v>0</v>
      </c>
      <c r="S109" s="3">
        <v>20623.87</v>
      </c>
      <c r="T109" s="3">
        <v>20276.689999999999</v>
      </c>
      <c r="U109" s="3">
        <v>20128.79</v>
      </c>
      <c r="V109" s="3">
        <v>20017.650000000001</v>
      </c>
      <c r="W109" s="3">
        <v>19857.39</v>
      </c>
      <c r="X109" s="3">
        <v>19706.060000000001</v>
      </c>
      <c r="Y109" s="3">
        <v>19668.91</v>
      </c>
      <c r="Z109" s="3">
        <v>19620.71</v>
      </c>
      <c r="AA109" s="3">
        <v>19534.510000000002</v>
      </c>
      <c r="AB109" s="3">
        <v>28051.279999999999</v>
      </c>
      <c r="AC109" s="3">
        <v>27972.36</v>
      </c>
      <c r="AD109" s="3">
        <v>27906.760000000002</v>
      </c>
      <c r="AE109" s="3">
        <f t="shared" si="10"/>
        <v>263364.98</v>
      </c>
      <c r="AG109" s="3">
        <f t="shared" si="12"/>
        <v>7226.760000000002</v>
      </c>
      <c r="AH109" s="3">
        <f t="shared" si="12"/>
        <v>7555.510000000002</v>
      </c>
      <c r="AI109" s="3">
        <f t="shared" si="12"/>
        <v>7672.9399999999987</v>
      </c>
      <c r="AJ109" s="3">
        <f t="shared" si="11"/>
        <v>7265.0999999999985</v>
      </c>
      <c r="AK109" s="3">
        <f t="shared" si="11"/>
        <v>7343.2000000000007</v>
      </c>
      <c r="AL109" s="3">
        <f t="shared" si="11"/>
        <v>-19707.150000000001</v>
      </c>
      <c r="AM109" s="3">
        <f t="shared" si="11"/>
        <v>-19668.91</v>
      </c>
      <c r="AN109" s="3">
        <f t="shared" si="11"/>
        <v>-19620.71</v>
      </c>
      <c r="AO109" s="3">
        <f t="shared" si="11"/>
        <v>-19534.510000000002</v>
      </c>
      <c r="AP109" s="3">
        <f t="shared" si="13"/>
        <v>49030.58</v>
      </c>
      <c r="AQ109" s="3">
        <f t="shared" si="13"/>
        <v>48878.25</v>
      </c>
      <c r="AR109" s="3">
        <f t="shared" si="13"/>
        <v>48905.170000000006</v>
      </c>
      <c r="AS109" s="3">
        <f t="shared" si="9"/>
        <v>105346.23000000001</v>
      </c>
    </row>
    <row r="110" spans="1:45" x14ac:dyDescent="0.2">
      <c r="A110" s="3" t="s">
        <v>237</v>
      </c>
      <c r="B110" s="3" t="s">
        <v>238</v>
      </c>
      <c r="D110" s="3">
        <v>-27389.66</v>
      </c>
      <c r="E110" s="3">
        <v>-27389.66</v>
      </c>
      <c r="F110" s="3">
        <v>-27389.66</v>
      </c>
      <c r="G110" s="3">
        <v>-27164.62</v>
      </c>
      <c r="H110" s="3">
        <v>-27164.62</v>
      </c>
      <c r="I110" s="3">
        <v>1.0900000000000001</v>
      </c>
      <c r="J110" s="3">
        <v>0</v>
      </c>
      <c r="K110" s="3">
        <v>0</v>
      </c>
      <c r="L110" s="3">
        <v>0</v>
      </c>
      <c r="M110" s="3">
        <v>-71567.180000000008</v>
      </c>
      <c r="N110" s="3">
        <v>-71567.180000000008</v>
      </c>
      <c r="O110" s="3">
        <v>-71567.180000000008</v>
      </c>
      <c r="P110" s="3">
        <f t="shared" si="8"/>
        <v>-351198.67</v>
      </c>
      <c r="Q110" s="3">
        <v>0</v>
      </c>
      <c r="S110" s="3">
        <v>-19452.84</v>
      </c>
      <c r="T110" s="3">
        <v>-19452.84</v>
      </c>
      <c r="U110" s="3">
        <v>-19452.84</v>
      </c>
      <c r="V110" s="3">
        <v>-19186.38</v>
      </c>
      <c r="W110" s="3">
        <v>-19456.71</v>
      </c>
      <c r="X110" s="3">
        <v>-19321.63</v>
      </c>
      <c r="Y110" s="3">
        <v>-19321.63</v>
      </c>
      <c r="Z110" s="3">
        <v>-19321.63</v>
      </c>
      <c r="AA110" s="3">
        <v>-19321.63</v>
      </c>
      <c r="AB110" s="3">
        <v>-27390.510000000002</v>
      </c>
      <c r="AC110" s="3">
        <v>-27387.360000000001</v>
      </c>
      <c r="AD110" s="3">
        <v>-27390.510000000002</v>
      </c>
      <c r="AE110" s="3">
        <f t="shared" si="10"/>
        <v>-256456.51000000007</v>
      </c>
      <c r="AG110" s="3">
        <f t="shared" si="12"/>
        <v>-7936.82</v>
      </c>
      <c r="AH110" s="3">
        <f t="shared" si="12"/>
        <v>-7936.82</v>
      </c>
      <c r="AI110" s="3">
        <f t="shared" si="12"/>
        <v>-7936.82</v>
      </c>
      <c r="AJ110" s="3">
        <f t="shared" si="11"/>
        <v>-7978.239999999998</v>
      </c>
      <c r="AK110" s="3">
        <f t="shared" si="11"/>
        <v>-7707.91</v>
      </c>
      <c r="AL110" s="3">
        <f t="shared" si="11"/>
        <v>19322.72</v>
      </c>
      <c r="AM110" s="3">
        <f t="shared" si="11"/>
        <v>19321.63</v>
      </c>
      <c r="AN110" s="3">
        <f t="shared" si="11"/>
        <v>19321.63</v>
      </c>
      <c r="AO110" s="3">
        <f t="shared" si="11"/>
        <v>19321.63</v>
      </c>
      <c r="AP110" s="3">
        <f t="shared" si="13"/>
        <v>-44176.670000000006</v>
      </c>
      <c r="AQ110" s="3">
        <f t="shared" si="13"/>
        <v>-44179.820000000007</v>
      </c>
      <c r="AR110" s="3">
        <f t="shared" si="13"/>
        <v>-44176.670000000006</v>
      </c>
      <c r="AS110" s="3">
        <f t="shared" si="9"/>
        <v>-94742.160000000018</v>
      </c>
    </row>
    <row r="111" spans="1:45" x14ac:dyDescent="0.2">
      <c r="A111" s="3" t="s">
        <v>239</v>
      </c>
      <c r="B111" s="3" t="s">
        <v>240</v>
      </c>
      <c r="D111" s="3">
        <v>1811.83</v>
      </c>
      <c r="E111" s="3">
        <v>1811.83</v>
      </c>
      <c r="F111" s="3">
        <v>1811.83</v>
      </c>
      <c r="G111" s="3">
        <v>2017.8500000000001</v>
      </c>
      <c r="H111" s="3">
        <v>2017.8500000000001</v>
      </c>
      <c r="I111" s="3">
        <v>2017.69</v>
      </c>
      <c r="J111" s="3">
        <v>2017.77</v>
      </c>
      <c r="K111" s="3">
        <v>2017.77</v>
      </c>
      <c r="L111" s="3">
        <v>2017.77</v>
      </c>
      <c r="M111" s="3">
        <v>5778.06</v>
      </c>
      <c r="N111" s="3">
        <v>5778.06</v>
      </c>
      <c r="O111" s="3">
        <v>5778.06</v>
      </c>
      <c r="P111" s="3">
        <f t="shared" si="8"/>
        <v>34876.370000000003</v>
      </c>
      <c r="Q111" s="3">
        <v>0</v>
      </c>
      <c r="S111" s="3">
        <v>1350.26</v>
      </c>
      <c r="T111" s="3">
        <v>1350.26</v>
      </c>
      <c r="U111" s="3">
        <v>1350.26</v>
      </c>
      <c r="V111" s="3">
        <v>1258.1300000000001</v>
      </c>
      <c r="W111" s="3">
        <v>1258.1200000000001</v>
      </c>
      <c r="X111" s="3">
        <v>1258.1300000000001</v>
      </c>
      <c r="Y111" s="3">
        <v>1258.1300000000001</v>
      </c>
      <c r="Z111" s="3">
        <v>1258.1300000000001</v>
      </c>
      <c r="AA111" s="3">
        <v>1258.1300000000001</v>
      </c>
      <c r="AB111" s="3">
        <v>1811.83</v>
      </c>
      <c r="AC111" s="3">
        <v>1811.83</v>
      </c>
      <c r="AD111" s="3">
        <v>1811.83</v>
      </c>
      <c r="AE111" s="3">
        <f t="shared" si="10"/>
        <v>17035.04</v>
      </c>
      <c r="AG111" s="3">
        <f t="shared" si="12"/>
        <v>461.56999999999994</v>
      </c>
      <c r="AH111" s="3">
        <f t="shared" si="12"/>
        <v>461.56999999999994</v>
      </c>
      <c r="AI111" s="3">
        <f t="shared" si="12"/>
        <v>461.56999999999994</v>
      </c>
      <c r="AJ111" s="3">
        <f t="shared" si="11"/>
        <v>759.72</v>
      </c>
      <c r="AK111" s="3">
        <f t="shared" si="11"/>
        <v>759.73</v>
      </c>
      <c r="AL111" s="3">
        <f t="shared" si="11"/>
        <v>759.56</v>
      </c>
      <c r="AM111" s="3">
        <f t="shared" si="11"/>
        <v>759.63999999999987</v>
      </c>
      <c r="AN111" s="3">
        <f t="shared" si="11"/>
        <v>759.63999999999987</v>
      </c>
      <c r="AO111" s="3">
        <f t="shared" si="11"/>
        <v>759.63999999999987</v>
      </c>
      <c r="AP111" s="3">
        <f t="shared" si="13"/>
        <v>3966.2300000000005</v>
      </c>
      <c r="AQ111" s="3">
        <f t="shared" si="13"/>
        <v>3966.2300000000005</v>
      </c>
      <c r="AR111" s="3">
        <f t="shared" si="13"/>
        <v>3966.2300000000005</v>
      </c>
      <c r="AS111" s="3">
        <f t="shared" si="9"/>
        <v>17841.329999999998</v>
      </c>
    </row>
    <row r="112" spans="1:45" x14ac:dyDescent="0.2">
      <c r="A112" s="3" t="s">
        <v>241</v>
      </c>
      <c r="B112" s="3" t="s">
        <v>242</v>
      </c>
      <c r="D112" s="3">
        <v>-63500.880000000005</v>
      </c>
      <c r="E112" s="3">
        <v>-63825.57</v>
      </c>
      <c r="F112" s="3">
        <v>-63982.07</v>
      </c>
      <c r="G112" s="3">
        <v>-63394.97</v>
      </c>
      <c r="H112" s="3">
        <v>-65417.62</v>
      </c>
      <c r="I112" s="3">
        <v>-62896.43</v>
      </c>
      <c r="J112" s="3">
        <v>-62983.79</v>
      </c>
      <c r="K112" s="3">
        <v>-63047.950000000004</v>
      </c>
      <c r="L112" s="3">
        <v>-1346857.3599999999</v>
      </c>
      <c r="M112" s="3">
        <v>134055.63</v>
      </c>
      <c r="N112" s="3">
        <v>107497.58</v>
      </c>
      <c r="O112" s="3">
        <v>104869.85</v>
      </c>
      <c r="P112" s="3">
        <f t="shared" si="8"/>
        <v>-1509483.5799999996</v>
      </c>
      <c r="Q112" s="3">
        <v>0</v>
      </c>
      <c r="S112" s="3">
        <v>5756.31</v>
      </c>
      <c r="T112" s="3">
        <v>7130.9400000000005</v>
      </c>
      <c r="U112" s="3">
        <v>7532.89</v>
      </c>
      <c r="V112" s="3">
        <v>5178.74</v>
      </c>
      <c r="W112" s="3">
        <v>5661.01</v>
      </c>
      <c r="X112" s="3">
        <v>3685.4</v>
      </c>
      <c r="Y112" s="3">
        <v>5286.88</v>
      </c>
      <c r="Z112" s="3">
        <v>4764.34</v>
      </c>
      <c r="AA112" s="3">
        <v>768143.47</v>
      </c>
      <c r="AB112" s="3">
        <v>-63647.200000000004</v>
      </c>
      <c r="AC112" s="3">
        <v>-63295.020000000004</v>
      </c>
      <c r="AD112" s="3">
        <v>-63834.96</v>
      </c>
      <c r="AE112" s="3">
        <f t="shared" si="10"/>
        <v>622362.80000000005</v>
      </c>
      <c r="AG112" s="3">
        <f t="shared" si="12"/>
        <v>-69257.19</v>
      </c>
      <c r="AH112" s="3">
        <f t="shared" si="12"/>
        <v>-70956.509999999995</v>
      </c>
      <c r="AI112" s="3">
        <f t="shared" si="12"/>
        <v>-71514.960000000006</v>
      </c>
      <c r="AJ112" s="3">
        <f t="shared" si="11"/>
        <v>-68573.710000000006</v>
      </c>
      <c r="AK112" s="3">
        <f t="shared" si="11"/>
        <v>-71078.63</v>
      </c>
      <c r="AL112" s="3">
        <f t="shared" si="11"/>
        <v>-66581.83</v>
      </c>
      <c r="AM112" s="3">
        <f t="shared" si="11"/>
        <v>-68270.67</v>
      </c>
      <c r="AN112" s="3">
        <f t="shared" si="11"/>
        <v>-67812.290000000008</v>
      </c>
      <c r="AO112" s="3">
        <f t="shared" si="11"/>
        <v>-2115000.83</v>
      </c>
      <c r="AP112" s="3">
        <f t="shared" si="13"/>
        <v>197702.83000000002</v>
      </c>
      <c r="AQ112" s="3">
        <f t="shared" si="13"/>
        <v>170792.6</v>
      </c>
      <c r="AR112" s="3">
        <f t="shared" si="13"/>
        <v>168704.81</v>
      </c>
      <c r="AS112" s="3">
        <f t="shared" si="9"/>
        <v>-2131846.38</v>
      </c>
    </row>
    <row r="113" spans="1:45" x14ac:dyDescent="0.2">
      <c r="A113" s="3" t="s">
        <v>243</v>
      </c>
      <c r="B113" s="3" t="s">
        <v>244</v>
      </c>
      <c r="D113" s="3">
        <v>-18675.34</v>
      </c>
      <c r="E113" s="3">
        <v>-18549.580000000002</v>
      </c>
      <c r="F113" s="3">
        <v>-18325.55</v>
      </c>
      <c r="G113" s="3">
        <v>-18340.3</v>
      </c>
      <c r="H113" s="3">
        <v>-19516</v>
      </c>
      <c r="I113" s="3">
        <v>-18059.38</v>
      </c>
      <c r="J113" s="3">
        <v>-17906.150000000001</v>
      </c>
      <c r="K113" s="3">
        <v>-17869.86</v>
      </c>
      <c r="L113" s="3">
        <v>2814422.42</v>
      </c>
      <c r="M113" s="3">
        <v>-287088.73</v>
      </c>
      <c r="N113" s="3">
        <v>-243045.48</v>
      </c>
      <c r="O113" s="3">
        <v>-235569.14</v>
      </c>
      <c r="P113" s="3">
        <f t="shared" si="8"/>
        <v>1901476.9099999997</v>
      </c>
      <c r="Q113" s="3">
        <v>0</v>
      </c>
      <c r="S113" s="3">
        <v>-83589.63</v>
      </c>
      <c r="T113" s="3">
        <v>-71520.100000000006</v>
      </c>
      <c r="U113" s="3">
        <v>-72425.990000000005</v>
      </c>
      <c r="V113" s="3">
        <v>-67008.460000000006</v>
      </c>
      <c r="W113" s="3">
        <v>-65140.92</v>
      </c>
      <c r="X113" s="3">
        <v>-65492.28</v>
      </c>
      <c r="Y113" s="3">
        <v>-64406.29</v>
      </c>
      <c r="Z113" s="3">
        <v>-63047.46</v>
      </c>
      <c r="AA113" s="3">
        <v>159382.15</v>
      </c>
      <c r="AB113" s="3">
        <v>-19403.21</v>
      </c>
      <c r="AC113" s="3">
        <v>-18959.939999999999</v>
      </c>
      <c r="AD113" s="3">
        <v>-18855.46</v>
      </c>
      <c r="AE113" s="3">
        <f t="shared" si="10"/>
        <v>-450467.59</v>
      </c>
      <c r="AG113" s="3">
        <f t="shared" si="12"/>
        <v>64914.290000000008</v>
      </c>
      <c r="AH113" s="3">
        <f t="shared" si="12"/>
        <v>52970.520000000004</v>
      </c>
      <c r="AI113" s="3">
        <f t="shared" si="12"/>
        <v>54100.44</v>
      </c>
      <c r="AJ113" s="3">
        <f t="shared" si="11"/>
        <v>48668.160000000003</v>
      </c>
      <c r="AK113" s="3">
        <f t="shared" si="11"/>
        <v>45624.92</v>
      </c>
      <c r="AL113" s="3">
        <f t="shared" si="11"/>
        <v>47432.899999999994</v>
      </c>
      <c r="AM113" s="3">
        <f t="shared" si="11"/>
        <v>46500.14</v>
      </c>
      <c r="AN113" s="3">
        <f t="shared" si="11"/>
        <v>45177.599999999999</v>
      </c>
      <c r="AO113" s="3">
        <f t="shared" si="11"/>
        <v>2655040.27</v>
      </c>
      <c r="AP113" s="3">
        <f t="shared" si="13"/>
        <v>-267685.51999999996</v>
      </c>
      <c r="AQ113" s="3">
        <f t="shared" si="13"/>
        <v>-224085.54</v>
      </c>
      <c r="AR113" s="3">
        <f t="shared" si="13"/>
        <v>-216713.68000000002</v>
      </c>
      <c r="AS113" s="3">
        <f t="shared" si="9"/>
        <v>2351944.5</v>
      </c>
    </row>
    <row r="114" spans="1:45" x14ac:dyDescent="0.2">
      <c r="A114" s="3" t="s">
        <v>245</v>
      </c>
      <c r="B114" s="3" t="s">
        <v>246</v>
      </c>
      <c r="D114" s="3">
        <v>-1187.49</v>
      </c>
      <c r="E114" s="3">
        <v>-1187.48</v>
      </c>
      <c r="F114" s="3">
        <v>-1187.49</v>
      </c>
      <c r="G114" s="3">
        <v>-1187.49</v>
      </c>
      <c r="H114" s="3">
        <v>-642.5</v>
      </c>
      <c r="I114" s="3">
        <v>-1323.74</v>
      </c>
      <c r="J114" s="3">
        <v>-1323.73</v>
      </c>
      <c r="K114" s="3">
        <v>-1323.73</v>
      </c>
      <c r="L114" s="3">
        <v>210204.06</v>
      </c>
      <c r="M114" s="3">
        <v>-19520.27</v>
      </c>
      <c r="N114" s="3">
        <v>-17656.88</v>
      </c>
      <c r="O114" s="3">
        <v>-17409.36</v>
      </c>
      <c r="P114" s="3">
        <f t="shared" si="8"/>
        <v>146253.90000000002</v>
      </c>
      <c r="Q114" s="3">
        <v>0</v>
      </c>
      <c r="S114" s="3">
        <v>-5506.33</v>
      </c>
      <c r="T114" s="3">
        <v>-4307.37</v>
      </c>
      <c r="U114" s="3">
        <v>-4307.37</v>
      </c>
      <c r="V114" s="3">
        <v>-4307.37</v>
      </c>
      <c r="W114" s="3">
        <v>-5460.75</v>
      </c>
      <c r="X114" s="3">
        <v>-4006.58</v>
      </c>
      <c r="Y114" s="3">
        <v>-4023.1800000000003</v>
      </c>
      <c r="Z114" s="3">
        <v>-4023.17</v>
      </c>
      <c r="AA114" s="3">
        <v>10241.26</v>
      </c>
      <c r="AB114" s="3">
        <v>-1202.08</v>
      </c>
      <c r="AC114" s="3">
        <v>-1187.48</v>
      </c>
      <c r="AD114" s="3">
        <v>-1187.49</v>
      </c>
      <c r="AE114" s="3">
        <f t="shared" si="10"/>
        <v>-29277.909999999996</v>
      </c>
      <c r="AG114" s="3">
        <f t="shared" si="12"/>
        <v>4318.84</v>
      </c>
      <c r="AH114" s="3">
        <f t="shared" si="12"/>
        <v>3119.89</v>
      </c>
      <c r="AI114" s="3">
        <f t="shared" si="12"/>
        <v>3119.88</v>
      </c>
      <c r="AJ114" s="3">
        <f t="shared" si="11"/>
        <v>3119.88</v>
      </c>
      <c r="AK114" s="3">
        <f t="shared" si="11"/>
        <v>4818.25</v>
      </c>
      <c r="AL114" s="3">
        <f t="shared" si="11"/>
        <v>2682.84</v>
      </c>
      <c r="AM114" s="3">
        <f t="shared" si="11"/>
        <v>2699.4500000000003</v>
      </c>
      <c r="AN114" s="3">
        <f t="shared" si="11"/>
        <v>2699.44</v>
      </c>
      <c r="AO114" s="3">
        <f t="shared" si="11"/>
        <v>199962.8</v>
      </c>
      <c r="AP114" s="3">
        <f t="shared" si="13"/>
        <v>-18318.190000000002</v>
      </c>
      <c r="AQ114" s="3">
        <f t="shared" si="13"/>
        <v>-16469.400000000001</v>
      </c>
      <c r="AR114" s="3">
        <f t="shared" si="13"/>
        <v>-16221.87</v>
      </c>
      <c r="AS114" s="3">
        <f t="shared" si="9"/>
        <v>175531.81</v>
      </c>
    </row>
    <row r="115" spans="1:45" x14ac:dyDescent="0.2">
      <c r="A115" s="3" t="s">
        <v>247</v>
      </c>
      <c r="B115" s="3" t="s">
        <v>248</v>
      </c>
      <c r="D115" s="3">
        <v>-6377.84</v>
      </c>
      <c r="E115" s="3">
        <v>-6503.6</v>
      </c>
      <c r="F115" s="3">
        <v>-6727.63</v>
      </c>
      <c r="G115" s="3">
        <v>-6712.87</v>
      </c>
      <c r="H115" s="3">
        <v>-6082.17</v>
      </c>
      <c r="I115" s="3">
        <v>-6857.55</v>
      </c>
      <c r="J115" s="3">
        <v>-7010.79</v>
      </c>
      <c r="K115" s="3">
        <v>-7047.07</v>
      </c>
      <c r="L115" s="3">
        <v>1142301.8500000001</v>
      </c>
      <c r="M115" s="3">
        <v>-42821.75</v>
      </c>
      <c r="N115" s="3">
        <v>-88728.39</v>
      </c>
      <c r="O115" s="3">
        <v>-96452.25</v>
      </c>
      <c r="P115" s="3">
        <f t="shared" si="8"/>
        <v>860979.94000000006</v>
      </c>
      <c r="Q115" s="3">
        <v>0</v>
      </c>
      <c r="S115" s="3">
        <v>284.19</v>
      </c>
      <c r="T115" s="3">
        <v>-12984.28</v>
      </c>
      <c r="U115" s="3">
        <v>-12078.39</v>
      </c>
      <c r="V115" s="3">
        <v>-17495.920000000002</v>
      </c>
      <c r="W115" s="3">
        <v>-18210.080000000002</v>
      </c>
      <c r="X115" s="3">
        <v>-19312.88</v>
      </c>
      <c r="Y115" s="3">
        <v>-20382.3</v>
      </c>
      <c r="Z115" s="3">
        <v>-21741.119999999999</v>
      </c>
      <c r="AA115" s="3">
        <v>56452.85</v>
      </c>
      <c r="AB115" s="3">
        <v>-5635.37</v>
      </c>
      <c r="AC115" s="3">
        <v>-6093.25</v>
      </c>
      <c r="AD115" s="3">
        <v>-6197.72</v>
      </c>
      <c r="AE115" s="3">
        <f t="shared" si="10"/>
        <v>-83394.27</v>
      </c>
      <c r="AG115" s="3">
        <f t="shared" si="12"/>
        <v>-6662.03</v>
      </c>
      <c r="AH115" s="3">
        <f t="shared" si="12"/>
        <v>6480.68</v>
      </c>
      <c r="AI115" s="3">
        <f t="shared" si="12"/>
        <v>5350.7599999999993</v>
      </c>
      <c r="AJ115" s="3">
        <f t="shared" si="11"/>
        <v>10783.050000000003</v>
      </c>
      <c r="AK115" s="3">
        <f t="shared" si="11"/>
        <v>12127.910000000002</v>
      </c>
      <c r="AL115" s="3">
        <f t="shared" si="11"/>
        <v>12455.330000000002</v>
      </c>
      <c r="AM115" s="3">
        <f t="shared" si="11"/>
        <v>13371.509999999998</v>
      </c>
      <c r="AN115" s="3">
        <f t="shared" si="11"/>
        <v>14694.05</v>
      </c>
      <c r="AO115" s="3">
        <f t="shared" si="11"/>
        <v>1085849</v>
      </c>
      <c r="AP115" s="3">
        <f t="shared" si="13"/>
        <v>-37186.379999999997</v>
      </c>
      <c r="AQ115" s="3">
        <f t="shared" si="13"/>
        <v>-82635.14</v>
      </c>
      <c r="AR115" s="3">
        <f t="shared" si="13"/>
        <v>-90254.53</v>
      </c>
      <c r="AS115" s="3">
        <f t="shared" si="9"/>
        <v>944374.21000000008</v>
      </c>
    </row>
    <row r="116" spans="1:45" x14ac:dyDescent="0.2">
      <c r="B116" s="25" t="s">
        <v>249</v>
      </c>
      <c r="D116" s="26">
        <f>SUM(D10:D115)</f>
        <v>47790440.104999974</v>
      </c>
      <c r="E116" s="26">
        <f t="shared" ref="E116:P116" si="14">SUM(E10:E115)</f>
        <v>51702224.324000031</v>
      </c>
      <c r="F116" s="26">
        <f t="shared" si="14"/>
        <v>65127458.718999989</v>
      </c>
      <c r="G116" s="26">
        <f t="shared" si="14"/>
        <v>94196503.210999981</v>
      </c>
      <c r="H116" s="26">
        <f t="shared" si="14"/>
        <v>78676994.350000024</v>
      </c>
      <c r="I116" s="26">
        <f t="shared" si="14"/>
        <v>72863217.440000042</v>
      </c>
      <c r="J116" s="26">
        <f t="shared" si="14"/>
        <v>68316454.789999947</v>
      </c>
      <c r="K116" s="26">
        <f t="shared" si="14"/>
        <v>67474992.968000025</v>
      </c>
      <c r="L116" s="26">
        <f t="shared" si="14"/>
        <v>79338897.318000019</v>
      </c>
      <c r="M116" s="26">
        <f t="shared" si="14"/>
        <v>72891173.632000029</v>
      </c>
      <c r="N116" s="26">
        <f t="shared" si="14"/>
        <v>76046781.616999999</v>
      </c>
      <c r="O116" s="26">
        <f t="shared" si="14"/>
        <v>57273377.188000016</v>
      </c>
      <c r="P116" s="26">
        <f t="shared" si="14"/>
        <v>831698515.66200042</v>
      </c>
      <c r="Q116" s="26">
        <f>SUM(Q10:Q115)</f>
        <v>574718252.9985745</v>
      </c>
      <c r="S116" s="26">
        <f>SUM(S10:S115)</f>
        <v>52503988.65200001</v>
      </c>
      <c r="T116" s="26">
        <f t="shared" ref="T116:AE116" si="15">SUM(T10:T115)</f>
        <v>51214045.272000007</v>
      </c>
      <c r="U116" s="26">
        <f t="shared" si="15"/>
        <v>55232785.831999958</v>
      </c>
      <c r="V116" s="26">
        <f t="shared" si="15"/>
        <v>63806594.751999982</v>
      </c>
      <c r="W116" s="26">
        <f t="shared" si="15"/>
        <v>59339690.192000017</v>
      </c>
      <c r="X116" s="26">
        <f t="shared" si="15"/>
        <v>60743823.112000011</v>
      </c>
      <c r="Y116" s="26">
        <f t="shared" si="15"/>
        <v>50638686.261999957</v>
      </c>
      <c r="Z116" s="26">
        <f t="shared" si="15"/>
        <v>48531744.511999987</v>
      </c>
      <c r="AA116" s="26">
        <f t="shared" si="15"/>
        <v>52238343.719999999</v>
      </c>
      <c r="AB116" s="26">
        <f t="shared" si="15"/>
        <v>60413731.937999986</v>
      </c>
      <c r="AC116" s="26">
        <f t="shared" si="15"/>
        <v>58091961.352000013</v>
      </c>
      <c r="AD116" s="26">
        <f t="shared" si="15"/>
        <v>48166678.987999968</v>
      </c>
      <c r="AE116" s="26">
        <f t="shared" si="15"/>
        <v>660922074.58399999</v>
      </c>
      <c r="AG116" s="26">
        <f>SUM(AG10:AG115)</f>
        <v>-4713548.5469999975</v>
      </c>
      <c r="AH116" s="26">
        <f t="shared" ref="AH116:AS116" si="16">SUM(AH10:AH115)</f>
        <v>488179.05200000154</v>
      </c>
      <c r="AI116" s="26">
        <f t="shared" si="16"/>
        <v>9894672.8869999945</v>
      </c>
      <c r="AJ116" s="26">
        <f t="shared" si="16"/>
        <v>30389908.458999977</v>
      </c>
      <c r="AK116" s="26">
        <f t="shared" si="16"/>
        <v>19337304.158000018</v>
      </c>
      <c r="AL116" s="26">
        <f t="shared" si="16"/>
        <v>12119394.328000003</v>
      </c>
      <c r="AM116" s="26">
        <f t="shared" si="16"/>
        <v>17677768.52799999</v>
      </c>
      <c r="AN116" s="26">
        <f t="shared" si="16"/>
        <v>18943248.456000004</v>
      </c>
      <c r="AO116" s="26">
        <f t="shared" si="16"/>
        <v>27100553.598000012</v>
      </c>
      <c r="AP116" s="26">
        <f t="shared" si="16"/>
        <v>12477441.694000002</v>
      </c>
      <c r="AQ116" s="26">
        <f t="shared" si="16"/>
        <v>17954820.265000001</v>
      </c>
      <c r="AR116" s="26">
        <f t="shared" si="16"/>
        <v>9106698.2000000048</v>
      </c>
      <c r="AS116" s="26">
        <f t="shared" si="16"/>
        <v>170776441.07800001</v>
      </c>
    </row>
  </sheetData>
  <mergeCells count="10">
    <mergeCell ref="D3:N3"/>
    <mergeCell ref="S3:AB3"/>
    <mergeCell ref="AG3:AP3"/>
    <mergeCell ref="A8:B8"/>
    <mergeCell ref="D1:N1"/>
    <mergeCell ref="S1:AB1"/>
    <mergeCell ref="AG1:AP1"/>
    <mergeCell ref="D2:N2"/>
    <mergeCell ref="S2:AB2"/>
    <mergeCell ref="AG2:AP2"/>
  </mergeCells>
  <printOptions horizontalCentered="1"/>
  <pageMargins left="0.25" right="0.25" top="0.3" bottom="0.3" header="0.25" footer="0.25"/>
  <pageSetup scale="60" fitToHeight="0" orientation="landscape" r:id="rId1"/>
  <headerFooter alignWithMargins="0">
    <oddHeader>&amp;RKPSC Case No. 2014-00396
Commission Staff's First Set of Data Requests
Order Dated November 24, 2014 
Item No. 21
Attachment 1 
Page &amp;P of &amp;N</oddHeader>
  </headerFooter>
  <colBreaks count="2" manualBreakCount="2">
    <brk id="17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Revenues</vt:lpstr>
      <vt:lpstr>Revenues!Print_Titles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AEP</cp:lastModifiedBy>
  <cp:lastPrinted>2014-12-08T16:41:07Z</cp:lastPrinted>
  <dcterms:created xsi:type="dcterms:W3CDTF">2014-11-12T15:35:13Z</dcterms:created>
  <dcterms:modified xsi:type="dcterms:W3CDTF">2015-01-06T14:31:38Z</dcterms:modified>
</cp:coreProperties>
</file>