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Item 19" sheetId="2" r:id="rId1"/>
    <sheet name="300 Account Detail" sheetId="1" r:id="rId2"/>
  </sheets>
  <calcPr calcId="145621"/>
</workbook>
</file>

<file path=xl/calcChain.xml><?xml version="1.0" encoding="utf-8"?>
<calcChain xmlns="http://schemas.openxmlformats.org/spreadsheetml/2006/main">
  <c r="H43" i="2" l="1"/>
  <c r="D23" i="2" l="1"/>
  <c r="E9" i="2"/>
  <c r="D156" i="1" l="1"/>
  <c r="F156" i="1"/>
  <c r="G156" i="1"/>
  <c r="H156" i="1"/>
  <c r="I156" i="1"/>
  <c r="J156" i="1"/>
  <c r="K156" i="1"/>
  <c r="L156" i="1"/>
  <c r="M156" i="1"/>
  <c r="N156" i="1"/>
  <c r="C156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D111" i="1"/>
  <c r="E111" i="1"/>
  <c r="F111" i="1"/>
  <c r="G111" i="1"/>
  <c r="H111" i="1"/>
  <c r="I111" i="1"/>
  <c r="J111" i="1"/>
  <c r="K111" i="1"/>
  <c r="L111" i="1"/>
  <c r="M111" i="1"/>
  <c r="N111" i="1"/>
  <c r="C111" i="1"/>
  <c r="F62" i="2"/>
  <c r="G62" i="2"/>
  <c r="H62" i="2"/>
  <c r="D61" i="2"/>
  <c r="E61" i="2"/>
  <c r="F61" i="2"/>
  <c r="G61" i="2"/>
  <c r="H61" i="2"/>
  <c r="I61" i="2"/>
  <c r="J61" i="2"/>
  <c r="K61" i="2"/>
  <c r="L61" i="2"/>
  <c r="M61" i="2"/>
  <c r="N61" i="2"/>
  <c r="C61" i="2"/>
  <c r="D54" i="2"/>
  <c r="E54" i="2"/>
  <c r="F54" i="2"/>
  <c r="G54" i="2"/>
  <c r="H54" i="2"/>
  <c r="I54" i="2"/>
  <c r="J54" i="2"/>
  <c r="K54" i="2"/>
  <c r="L54" i="2"/>
  <c r="M54" i="2"/>
  <c r="N54" i="2"/>
  <c r="D55" i="2"/>
  <c r="E55" i="2"/>
  <c r="F55" i="2"/>
  <c r="G55" i="2"/>
  <c r="H55" i="2"/>
  <c r="I55" i="2"/>
  <c r="J55" i="2"/>
  <c r="J62" i="2" s="1"/>
  <c r="K55" i="2"/>
  <c r="L55" i="2"/>
  <c r="M55" i="2"/>
  <c r="N55" i="2"/>
  <c r="D56" i="2"/>
  <c r="E56" i="2"/>
  <c r="F56" i="2"/>
  <c r="G56" i="2"/>
  <c r="H56" i="2"/>
  <c r="I56" i="2"/>
  <c r="J56" i="2"/>
  <c r="K56" i="2"/>
  <c r="L56" i="2"/>
  <c r="M56" i="2"/>
  <c r="N56" i="2"/>
  <c r="D57" i="2"/>
  <c r="E57" i="2"/>
  <c r="F57" i="2"/>
  <c r="G57" i="2"/>
  <c r="H57" i="2"/>
  <c r="I57" i="2"/>
  <c r="J57" i="2"/>
  <c r="K57" i="2"/>
  <c r="L57" i="2"/>
  <c r="M57" i="2"/>
  <c r="N57" i="2"/>
  <c r="D58" i="2"/>
  <c r="E58" i="2"/>
  <c r="F58" i="2"/>
  <c r="G58" i="2"/>
  <c r="H58" i="2"/>
  <c r="I58" i="2"/>
  <c r="J58" i="2"/>
  <c r="K58" i="2"/>
  <c r="L58" i="2"/>
  <c r="M58" i="2"/>
  <c r="N58" i="2"/>
  <c r="D59" i="2"/>
  <c r="E59" i="2"/>
  <c r="F59" i="2"/>
  <c r="G59" i="2"/>
  <c r="H59" i="2"/>
  <c r="I59" i="2"/>
  <c r="J59" i="2"/>
  <c r="K59" i="2"/>
  <c r="L59" i="2"/>
  <c r="M59" i="2"/>
  <c r="N59" i="2"/>
  <c r="D60" i="2"/>
  <c r="E60" i="2"/>
  <c r="F60" i="2"/>
  <c r="G60" i="2"/>
  <c r="H60" i="2"/>
  <c r="I60" i="2"/>
  <c r="J60" i="2"/>
  <c r="K60" i="2"/>
  <c r="L60" i="2"/>
  <c r="M60" i="2"/>
  <c r="N60" i="2"/>
  <c r="C55" i="2"/>
  <c r="C56" i="2"/>
  <c r="C57" i="2"/>
  <c r="C58" i="2"/>
  <c r="C59" i="2"/>
  <c r="C60" i="2"/>
  <c r="C54" i="2"/>
  <c r="D53" i="2"/>
  <c r="E53" i="2"/>
  <c r="F53" i="2"/>
  <c r="G53" i="2"/>
  <c r="H53" i="2"/>
  <c r="I53" i="2"/>
  <c r="J53" i="2"/>
  <c r="K53" i="2"/>
  <c r="L53" i="2"/>
  <c r="M53" i="2"/>
  <c r="N53" i="2"/>
  <c r="C53" i="2"/>
  <c r="D52" i="2"/>
  <c r="E52" i="2"/>
  <c r="F52" i="2"/>
  <c r="G52" i="2"/>
  <c r="H52" i="2"/>
  <c r="I52" i="2"/>
  <c r="J52" i="2"/>
  <c r="K52" i="2"/>
  <c r="L52" i="2"/>
  <c r="M52" i="2"/>
  <c r="N52" i="2"/>
  <c r="C52" i="2"/>
  <c r="D51" i="2"/>
  <c r="E51" i="2"/>
  <c r="F51" i="2"/>
  <c r="G51" i="2"/>
  <c r="H51" i="2"/>
  <c r="I51" i="2"/>
  <c r="J51" i="2"/>
  <c r="K51" i="2"/>
  <c r="L51" i="2"/>
  <c r="M51" i="2"/>
  <c r="N51" i="2"/>
  <c r="C51" i="2"/>
  <c r="D50" i="2"/>
  <c r="E50" i="2"/>
  <c r="F50" i="2"/>
  <c r="G50" i="2"/>
  <c r="H50" i="2"/>
  <c r="I50" i="2"/>
  <c r="J50" i="2"/>
  <c r="K50" i="2"/>
  <c r="L50" i="2"/>
  <c r="M50" i="2"/>
  <c r="N50" i="2"/>
  <c r="C50" i="2"/>
  <c r="D49" i="2"/>
  <c r="E49" i="2"/>
  <c r="F49" i="2"/>
  <c r="G49" i="2"/>
  <c r="H49" i="2"/>
  <c r="I49" i="2"/>
  <c r="J49" i="2"/>
  <c r="K49" i="2"/>
  <c r="L49" i="2"/>
  <c r="M49" i="2"/>
  <c r="N49" i="2"/>
  <c r="C49" i="2"/>
  <c r="D48" i="2"/>
  <c r="E48" i="2"/>
  <c r="E62" i="2" s="1"/>
  <c r="F48" i="2"/>
  <c r="G48" i="2"/>
  <c r="H48" i="2"/>
  <c r="I48" i="2"/>
  <c r="J48" i="2"/>
  <c r="K48" i="2"/>
  <c r="L48" i="2"/>
  <c r="M48" i="2"/>
  <c r="N48" i="2"/>
  <c r="C48" i="2"/>
  <c r="D43" i="2"/>
  <c r="E43" i="2"/>
  <c r="F43" i="2"/>
  <c r="G43" i="2"/>
  <c r="I43" i="2"/>
  <c r="J43" i="2"/>
  <c r="K43" i="2"/>
  <c r="L43" i="2"/>
  <c r="M43" i="2"/>
  <c r="N43" i="2"/>
  <c r="C43" i="2"/>
  <c r="G23" i="2"/>
  <c r="I23" i="2"/>
  <c r="J23" i="2"/>
  <c r="K23" i="2"/>
  <c r="N23" i="2"/>
  <c r="C23" i="2"/>
  <c r="E23" i="2"/>
  <c r="F23" i="2"/>
  <c r="H23" i="2"/>
  <c r="L23" i="2"/>
  <c r="M23" i="2"/>
  <c r="D54" i="1"/>
  <c r="E54" i="1"/>
  <c r="F54" i="1"/>
  <c r="G54" i="1"/>
  <c r="H54" i="1"/>
  <c r="I54" i="1"/>
  <c r="J54" i="1"/>
  <c r="K54" i="1"/>
  <c r="L54" i="1"/>
  <c r="M54" i="1"/>
  <c r="N54" i="1"/>
  <c r="C54" i="1"/>
  <c r="K105" i="1"/>
  <c r="D105" i="1"/>
  <c r="E105" i="1"/>
  <c r="F105" i="1"/>
  <c r="G105" i="1"/>
  <c r="H105" i="1"/>
  <c r="I105" i="1"/>
  <c r="J105" i="1"/>
  <c r="L105" i="1"/>
  <c r="M105" i="1"/>
  <c r="N105" i="1"/>
  <c r="C105" i="1"/>
  <c r="M62" i="2" l="1"/>
  <c r="K62" i="2"/>
  <c r="L62" i="2"/>
  <c r="N62" i="2"/>
  <c r="I62" i="2"/>
  <c r="E156" i="1"/>
  <c r="C62" i="2"/>
  <c r="D62" i="2"/>
</calcChain>
</file>

<file path=xl/sharedStrings.xml><?xml version="1.0" encoding="utf-8"?>
<sst xmlns="http://schemas.openxmlformats.org/spreadsheetml/2006/main" count="491" uniqueCount="155">
  <si>
    <t>Test Year</t>
  </si>
  <si>
    <t>30200</t>
  </si>
  <si>
    <t xml:space="preserve"> Franchises and Consents</t>
  </si>
  <si>
    <t>30300</t>
  </si>
  <si>
    <t xml:space="preserve"> Intangible Property</t>
  </si>
  <si>
    <t>31000</t>
  </si>
  <si>
    <t xml:space="preserve"> Land - Coal Fired</t>
  </si>
  <si>
    <t>31010</t>
  </si>
  <si>
    <t xml:space="preserve"> Land Rights - Coal Fired</t>
  </si>
  <si>
    <t>31100</t>
  </si>
  <si>
    <t xml:space="preserve"> Structures, Improvemnt-Coal</t>
  </si>
  <si>
    <t>31200</t>
  </si>
  <si>
    <t xml:space="preserve"> Boiler Plant Equip-Coal</t>
  </si>
  <si>
    <t>31400</t>
  </si>
  <si>
    <t xml:space="preserve"> Turbogenerator Units-Coal</t>
  </si>
  <si>
    <t>31500</t>
  </si>
  <si>
    <t xml:space="preserve"> Accessory Elect Equip-Coal</t>
  </si>
  <si>
    <t>31600</t>
  </si>
  <si>
    <t xml:space="preserve"> Misc Pwr Plant Equip-Coal</t>
  </si>
  <si>
    <t>31700</t>
  </si>
  <si>
    <t xml:space="preserve"> ARO Steam Production Plant</t>
  </si>
  <si>
    <t>35000</t>
  </si>
  <si>
    <t xml:space="preserve"> Land</t>
  </si>
  <si>
    <t>35010</t>
  </si>
  <si>
    <t xml:space="preserve"> Land Rights</t>
  </si>
  <si>
    <t>35200</t>
  </si>
  <si>
    <t xml:space="preserve"> Structures and Improvements</t>
  </si>
  <si>
    <t>35300</t>
  </si>
  <si>
    <t xml:space="preserve"> Station Equipment</t>
  </si>
  <si>
    <t>35400</t>
  </si>
  <si>
    <t xml:space="preserve"> Towers and Fixtures</t>
  </si>
  <si>
    <t>35500</t>
  </si>
  <si>
    <t xml:space="preserve"> Poles and Fixtures</t>
  </si>
  <si>
    <t>35600</t>
  </si>
  <si>
    <t xml:space="preserve"> Overhead Conductors, Device</t>
  </si>
  <si>
    <t>35610</t>
  </si>
  <si>
    <t xml:space="preserve"> ROW Clearing OVH Conductors</t>
  </si>
  <si>
    <t>35700</t>
  </si>
  <si>
    <t xml:space="preserve"> Underground Conduit</t>
  </si>
  <si>
    <t>35800</t>
  </si>
  <si>
    <t xml:space="preserve"> Undergrnd Conductors Device</t>
  </si>
  <si>
    <t>36000</t>
  </si>
  <si>
    <t xml:space="preserve"> Land </t>
  </si>
  <si>
    <t>36010</t>
  </si>
  <si>
    <t>36100</t>
  </si>
  <si>
    <t>36200</t>
  </si>
  <si>
    <t>36400</t>
  </si>
  <si>
    <t xml:space="preserve"> Poles, Towers and Fixtures</t>
  </si>
  <si>
    <t>36500</t>
  </si>
  <si>
    <t>36600</t>
  </si>
  <si>
    <t>36700</t>
  </si>
  <si>
    <t xml:space="preserve"> Undergrnd Conductors,Device</t>
  </si>
  <si>
    <t>36800</t>
  </si>
  <si>
    <t xml:space="preserve"> Line Transformers</t>
  </si>
  <si>
    <t>36900</t>
  </si>
  <si>
    <t xml:space="preserve"> Services</t>
  </si>
  <si>
    <t>37000</t>
  </si>
  <si>
    <t xml:space="preserve"> Meters</t>
  </si>
  <si>
    <t>37100</t>
  </si>
  <si>
    <t xml:space="preserve"> Installs Customer Premises</t>
  </si>
  <si>
    <t>37300</t>
  </si>
  <si>
    <t xml:space="preserve"> Street Lghtng &amp; Signal Sys</t>
  </si>
  <si>
    <t>38900</t>
  </si>
  <si>
    <t>38910</t>
  </si>
  <si>
    <t>39000</t>
  </si>
  <si>
    <t>39100</t>
  </si>
  <si>
    <t xml:space="preserve"> Office Furniture, Equipment</t>
  </si>
  <si>
    <t>39200</t>
  </si>
  <si>
    <t xml:space="preserve"> Transportation Equipment </t>
  </si>
  <si>
    <t>39300</t>
  </si>
  <si>
    <t xml:space="preserve"> Stores Equipment</t>
  </si>
  <si>
    <t>39400</t>
  </si>
  <si>
    <t xml:space="preserve"> Tools</t>
  </si>
  <si>
    <t>39500</t>
  </si>
  <si>
    <t xml:space="preserve"> Laboratory Equipment</t>
  </si>
  <si>
    <t>39600</t>
  </si>
  <si>
    <t xml:space="preserve"> Power Operated Equipment</t>
  </si>
  <si>
    <t>39700</t>
  </si>
  <si>
    <t xml:space="preserve"> Communication Equipment</t>
  </si>
  <si>
    <t>39800</t>
  </si>
  <si>
    <t xml:space="preserve"> Miscellaneous Equipment</t>
  </si>
  <si>
    <t>39919</t>
  </si>
  <si>
    <t xml:space="preserve"> ARO General Plant</t>
  </si>
  <si>
    <t>Month End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</si>
  <si>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</si>
  <si>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</si>
  <si>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</si>
  <si>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</si>
  <si>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</si>
  <si>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</si>
  <si>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</si>
  <si>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</si>
  <si>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Jul 2013</t>
  </si>
  <si>
    <t>Jun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</si>
  <si>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</si>
  <si>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</si>
  <si>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</si>
  <si>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</si>
  <si>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</si>
  <si>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</si>
  <si>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</si>
  <si>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</si>
  <si>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</si>
  <si>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</si>
  <si>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</si>
  <si>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</si>
  <si>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</si>
  <si>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</si>
  <si>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Kentucky Power Company</t>
  </si>
  <si>
    <t>Comparison of Total Company Test Year Account Balances</t>
  </si>
  <si>
    <t>With Those of the Preceding Year</t>
  </si>
  <si>
    <t>"000" Omitted</t>
  </si>
  <si>
    <t>1010001</t>
  </si>
  <si>
    <t>Plant in Service</t>
  </si>
  <si>
    <t>1011001</t>
  </si>
  <si>
    <t>Capital Leases</t>
  </si>
  <si>
    <t>1011006</t>
  </si>
  <si>
    <t>Prov-Leased Assets</t>
  </si>
  <si>
    <t>1011012</t>
  </si>
  <si>
    <t>Accrued Capital Leases</t>
  </si>
  <si>
    <t>1050001</t>
  </si>
  <si>
    <t>Held For Fut Use</t>
  </si>
  <si>
    <t>1060001</t>
  </si>
  <si>
    <t>Const Not Classifd</t>
  </si>
  <si>
    <t>1070000</t>
  </si>
  <si>
    <t>Construction Work In Progress</t>
  </si>
  <si>
    <t>1070001</t>
  </si>
  <si>
    <t>CWIP - Project</t>
  </si>
  <si>
    <t>1080000</t>
  </si>
  <si>
    <t>Accum Prov for Deprec of Plant</t>
  </si>
  <si>
    <t>1080001</t>
  </si>
  <si>
    <t>A/P for Deprec of Plt</t>
  </si>
  <si>
    <t>1080005</t>
  </si>
  <si>
    <t>RWIP - Project Detail</t>
  </si>
  <si>
    <t>1080011</t>
  </si>
  <si>
    <t>Cost of Removal Reserve</t>
  </si>
  <si>
    <t>1080013</t>
  </si>
  <si>
    <t>ARO Removal Deprec - Accretion</t>
  </si>
  <si>
    <t>1110001</t>
  </si>
  <si>
    <t>A/P for Amort of Plt</t>
  </si>
  <si>
    <t>NET ELECTRIC UTILITY PLANT</t>
  </si>
  <si>
    <t>Prior Year</t>
  </si>
  <si>
    <t>Increase/Decrease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</si>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</sst>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mm\ dd\,\ yyyy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9" fillId="0" borderId="2">
      <alignment horizontal="center"/>
    </xf>
    <xf numFmtId="3" fontId="8" fillId="0" borderId="0" applyFont="0" applyFill="0" applyBorder="0" applyAlignment="0" applyProtection="0"/>
    <xf numFmtId="0" fontId="8" fillId="2" borderId="0" applyNumberFormat="0" applyFont="0" applyBorder="0" applyAlignment="0" applyProtection="0"/>
    <xf numFmtId="0" fontId="10" fillId="0" borderId="0"/>
    <xf numFmtId="0" fontId="3" fillId="0" borderId="0"/>
    <xf numFmtId="43" fontId="3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2" fillId="0" borderId="2">
      <alignment horizontal="center"/>
    </xf>
    <xf numFmtId="3" fontId="11" fillId="0" borderId="0" applyFont="0" applyFill="0" applyBorder="0" applyAlignment="0" applyProtection="0"/>
    <xf numFmtId="0" fontId="11" fillId="2" borderId="0" applyNumberFormat="0" applyFont="0" applyBorder="0" applyAlignment="0" applyProtection="0"/>
  </cellStyleXfs>
  <cellXfs count="36">
    <xf numFmtId="0" fontId="0" fillId="0" borderId="0" xfId="0"/>
    <xf numFmtId="0" fontId="2" fillId="0" borderId="0" xfId="2"/>
    <xf numFmtId="0" fontId="10" fillId="0" borderId="0" xfId="10"/>
    <xf numFmtId="3" fontId="10" fillId="0" borderId="0" xfId="10" applyNumberFormat="1" applyFill="1"/>
    <xf numFmtId="164" fontId="6" fillId="0" borderId="1" xfId="2" quotePrefix="1" applyNumberFormat="1" applyFont="1" applyFill="1" applyBorder="1" applyAlignment="1">
      <alignment horizontal="center"/>
    </xf>
    <xf numFmtId="3" fontId="0" fillId="0" borderId="3" xfId="0" applyNumberFormat="1" applyBorder="1"/>
    <xf numFmtId="164" fontId="6" fillId="0" borderId="1" xfId="2" applyNumberFormat="1" applyFont="1" applyFill="1" applyBorder="1" applyAlignment="1">
      <alignment horizontal="center"/>
    </xf>
    <xf numFmtId="40" fontId="5" fillId="0" borderId="0" xfId="2" applyNumberFormat="1" applyFont="1" applyFill="1" applyAlignment="1">
      <alignment horizontal="center"/>
    </xf>
    <xf numFmtId="0" fontId="2" fillId="0" borderId="0" xfId="2"/>
    <xf numFmtId="164" fontId="6" fillId="0" borderId="1" xfId="2" applyNumberFormat="1" applyFont="1" applyFill="1" applyBorder="1" applyAlignment="1">
      <alignment horizontal="center"/>
    </xf>
    <xf numFmtId="0" fontId="10" fillId="0" borderId="0" xfId="10"/>
    <xf numFmtId="3" fontId="10" fillId="0" borderId="0" xfId="10" applyNumberFormat="1"/>
    <xf numFmtId="40" fontId="5" fillId="0" borderId="0" xfId="2" applyNumberFormat="1" applyFont="1" applyFill="1" applyAlignment="1">
      <alignment horizontal="center"/>
    </xf>
    <xf numFmtId="37" fontId="0" fillId="0" borderId="0" xfId="0" applyNumberFormat="1"/>
    <xf numFmtId="37" fontId="0" fillId="0" borderId="3" xfId="0" applyNumberFormat="1" applyBorder="1"/>
    <xf numFmtId="37" fontId="0" fillId="0" borderId="0" xfId="0" applyNumberFormat="1" applyFill="1"/>
    <xf numFmtId="165" fontId="0" fillId="0" borderId="0" xfId="1" applyNumberFormat="1" applyFont="1"/>
    <xf numFmtId="165" fontId="0" fillId="0" borderId="3" xfId="1" applyNumberFormat="1" applyFont="1" applyBorder="1"/>
    <xf numFmtId="3" fontId="3" fillId="0" borderId="0" xfId="11" applyNumberFormat="1" applyFont="1" applyFill="1"/>
    <xf numFmtId="3" fontId="7" fillId="0" borderId="0" xfId="11" applyNumberFormat="1" applyFont="1" applyFill="1" applyAlignment="1">
      <alignment horizontal="left"/>
    </xf>
    <xf numFmtId="3" fontId="3" fillId="0" borderId="0" xfId="11" applyNumberFormat="1" applyFont="1" applyFill="1" applyAlignment="1">
      <alignment horizontal="left"/>
    </xf>
    <xf numFmtId="0" fontId="6" fillId="0" borderId="0" xfId="11" applyFont="1" applyFill="1" applyBorder="1"/>
    <xf numFmtId="3" fontId="6" fillId="0" borderId="0" xfId="11" applyNumberFormat="1" applyFont="1" applyFill="1" applyBorder="1" applyAlignment="1">
      <alignment horizontal="left"/>
    </xf>
    <xf numFmtId="0" fontId="3" fillId="0" borderId="0" xfId="11" applyFont="1" applyFill="1"/>
    <xf numFmtId="43" fontId="3" fillId="0" borderId="0" xfId="12" applyFont="1" applyFill="1" applyAlignment="1">
      <alignment horizontal="left"/>
    </xf>
    <xf numFmtId="43" fontId="3" fillId="0" borderId="0" xfId="11" applyNumberFormat="1" applyFill="1" applyAlignment="1">
      <alignment horizontal="left"/>
    </xf>
    <xf numFmtId="165" fontId="0" fillId="0" borderId="3" xfId="0" applyNumberFormat="1" applyBorder="1"/>
    <xf numFmtId="165" fontId="0" fillId="0" borderId="0" xfId="0" applyNumberFormat="1"/>
    <xf numFmtId="0" fontId="10" fillId="0" borderId="0" xfId="10"/>
    <xf numFmtId="165" fontId="0" fillId="0" borderId="4" xfId="1" applyNumberFormat="1" applyFont="1" applyBorder="1"/>
    <xf numFmtId="165" fontId="0" fillId="3" borderId="0" xfId="1" applyNumberFormat="1" applyFont="1" applyFill="1"/>
    <xf numFmtId="3" fontId="4" fillId="0" borderId="0" xfId="11" applyNumberFormat="1" applyFont="1" applyFill="1" applyAlignment="1">
      <alignment horizontal="center"/>
    </xf>
    <xf numFmtId="3" fontId="4" fillId="0" borderId="1" xfId="11" applyNumberFormat="1" applyFont="1" applyFill="1" applyBorder="1" applyAlignment="1">
      <alignment horizontal="center"/>
    </xf>
    <xf numFmtId="0" fontId="3" fillId="0" borderId="0" xfId="11" applyFont="1" applyFill="1" applyAlignment="1">
      <alignment horizontal="center"/>
    </xf>
    <xf numFmtId="3" fontId="4" fillId="0" borderId="0" xfId="2" applyNumberFormat="1" applyFont="1" applyFill="1" applyAlignment="1">
      <alignment horizontal="center"/>
    </xf>
    <xf numFmtId="3" fontId="4" fillId="0" borderId="1" xfId="2" applyNumberFormat="1" applyFont="1" applyFill="1" applyBorder="1" applyAlignment="1">
      <alignment horizontal="center"/>
    </xf>
  </cellXfs>
  <cellStyles count="19">
    <cellStyle name="Comma" xfId="1" builtinId="3"/>
    <cellStyle name="Comma 2" xfId="3"/>
    <cellStyle name="Comma 3" xfId="12"/>
    <cellStyle name="Normal" xfId="0" builtinId="0"/>
    <cellStyle name="Normal 2" xfId="10"/>
    <cellStyle name="Normal 3" xfId="2"/>
    <cellStyle name="Normal 4" xfId="11"/>
    <cellStyle name="PSChar" xfId="4"/>
    <cellStyle name="PSChar 2" xfId="13"/>
    <cellStyle name="PSDate" xfId="5"/>
    <cellStyle name="PSDate 2" xfId="14"/>
    <cellStyle name="PSDec" xfId="6"/>
    <cellStyle name="PSDec 2" xfId="15"/>
    <cellStyle name="PSHeading" xfId="7"/>
    <cellStyle name="PSHeading 2" xfId="16"/>
    <cellStyle name="PSInt" xfId="8"/>
    <cellStyle name="PSInt 2" xfId="17"/>
    <cellStyle name="PSSpacer" xfId="9"/>
    <cellStyle name="PSSpacer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zoomScaleNormal="100" workbookViewId="0">
      <selection activeCell="A4" sqref="A4:N4"/>
    </sheetView>
  </sheetViews>
  <sheetFormatPr defaultRowHeight="15" x14ac:dyDescent="0.25"/>
  <cols>
    <col min="2" max="2" width="29.140625" bestFit="1" customWidth="1"/>
    <col min="3" max="14" width="10.5703125" bestFit="1" customWidth="1"/>
  </cols>
  <sheetData>
    <row r="1" spans="1:14" x14ac:dyDescent="0.25">
      <c r="A1" s="33" t="s">
        <v>108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x14ac:dyDescent="0.25">
      <c r="A2" s="33" t="s">
        <v>109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x14ac:dyDescent="0.25">
      <c r="A3" s="33" t="s">
        <v>110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x14ac:dyDescent="0.25">
      <c r="A4" s="33" t="s">
        <v>111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6" spans="1:14" x14ac:dyDescent="0.25">
      <c r="A6" s="31" t="s">
        <v>0</v>
      </c>
      <c r="B6" s="31"/>
      <c r="C6" s="12" t="s">
        <v>83</v>
      </c>
      <c r="D6" s="12" t="s">
        <v>83</v>
      </c>
      <c r="E6" s="12" t="s">
        <v>83</v>
      </c>
      <c r="F6" s="12" t="s">
        <v>83</v>
      </c>
      <c r="G6" s="12" t="s">
        <v>83</v>
      </c>
      <c r="H6" s="12" t="s">
        <v>83</v>
      </c>
      <c r="I6" s="12" t="s">
        <v>83</v>
      </c>
      <c r="J6" s="12" t="s">
        <v>83</v>
      </c>
      <c r="K6" s="12" t="s">
        <v>83</v>
      </c>
      <c r="L6" s="12" t="s">
        <v>83</v>
      </c>
      <c r="M6" s="12" t="s">
        <v>83</v>
      </c>
      <c r="N6" s="12" t="s">
        <v>83</v>
      </c>
    </row>
    <row r="7" spans="1:14" ht="15.75" thickBot="1" x14ac:dyDescent="0.3">
      <c r="A7" s="32"/>
      <c r="B7" s="32"/>
      <c r="C7" s="4" t="s">
        <v>96</v>
      </c>
      <c r="D7" s="4" t="s">
        <v>97</v>
      </c>
      <c r="E7" s="4" t="s">
        <v>98</v>
      </c>
      <c r="F7" s="4" t="s">
        <v>99</v>
      </c>
      <c r="G7" s="4" t="s">
        <v>100</v>
      </c>
      <c r="H7" s="4" t="s">
        <v>101</v>
      </c>
      <c r="I7" s="4" t="s">
        <v>102</v>
      </c>
      <c r="J7" s="4" t="s">
        <v>103</v>
      </c>
      <c r="K7" s="4" t="s">
        <v>104</v>
      </c>
      <c r="L7" s="4" t="s">
        <v>105</v>
      </c>
      <c r="M7" s="4" t="s">
        <v>106</v>
      </c>
      <c r="N7" s="4" t="s">
        <v>107</v>
      </c>
    </row>
    <row r="8" spans="1:14" ht="15.75" thickTop="1" x14ac:dyDescent="0.25">
      <c r="A8" s="18"/>
      <c r="B8" s="19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x14ac:dyDescent="0.25">
      <c r="A9" s="18" t="s">
        <v>112</v>
      </c>
      <c r="B9" s="20" t="s">
        <v>113</v>
      </c>
      <c r="C9" s="30">
        <v>1724523</v>
      </c>
      <c r="D9" s="30">
        <v>1723121</v>
      </c>
      <c r="E9" s="30">
        <f>1726682+917141</f>
        <v>2643823</v>
      </c>
      <c r="F9" s="16">
        <v>2651282</v>
      </c>
      <c r="G9" s="16">
        <v>2654360</v>
      </c>
      <c r="H9" s="16">
        <v>2657760</v>
      </c>
      <c r="I9" s="16">
        <v>2668252</v>
      </c>
      <c r="J9" s="16">
        <v>2672882</v>
      </c>
      <c r="K9" s="16">
        <v>2724174</v>
      </c>
      <c r="L9" s="16">
        <v>2726571</v>
      </c>
      <c r="M9" s="16">
        <v>2728417</v>
      </c>
      <c r="N9" s="16">
        <v>2731721</v>
      </c>
    </row>
    <row r="10" spans="1:14" x14ac:dyDescent="0.25">
      <c r="A10" s="18" t="s">
        <v>114</v>
      </c>
      <c r="B10" s="20" t="s">
        <v>115</v>
      </c>
      <c r="C10" s="30">
        <v>5692</v>
      </c>
      <c r="D10" s="30">
        <v>5731</v>
      </c>
      <c r="E10" s="30">
        <v>6108</v>
      </c>
      <c r="F10" s="16">
        <v>5431</v>
      </c>
      <c r="G10" s="16">
        <v>5741</v>
      </c>
      <c r="H10" s="16">
        <v>5994</v>
      </c>
      <c r="I10" s="16">
        <v>6207</v>
      </c>
      <c r="J10" s="16">
        <v>6734</v>
      </c>
      <c r="K10" s="16">
        <v>6805</v>
      </c>
      <c r="L10" s="16">
        <v>6665</v>
      </c>
      <c r="M10" s="16">
        <v>6671</v>
      </c>
      <c r="N10" s="16">
        <v>6652</v>
      </c>
    </row>
    <row r="11" spans="1:14" x14ac:dyDescent="0.25">
      <c r="A11" s="18" t="s">
        <v>116</v>
      </c>
      <c r="B11" s="20" t="s">
        <v>117</v>
      </c>
      <c r="C11" s="30">
        <v>-2749</v>
      </c>
      <c r="D11" s="30">
        <v>-2841</v>
      </c>
      <c r="E11" s="30">
        <v>-1869</v>
      </c>
      <c r="F11" s="16">
        <v>-1589</v>
      </c>
      <c r="G11" s="16">
        <v>-1659</v>
      </c>
      <c r="H11" s="16">
        <v>-1743</v>
      </c>
      <c r="I11" s="16">
        <v>-1830</v>
      </c>
      <c r="J11" s="16">
        <v>-1927</v>
      </c>
      <c r="K11" s="16">
        <v>-2026</v>
      </c>
      <c r="L11" s="16">
        <v>-1984</v>
      </c>
      <c r="M11" s="16">
        <v>-2081</v>
      </c>
      <c r="N11" s="16">
        <v>-2145</v>
      </c>
    </row>
    <row r="12" spans="1:14" x14ac:dyDescent="0.25">
      <c r="A12" s="18" t="s">
        <v>118</v>
      </c>
      <c r="B12" s="20" t="s">
        <v>119</v>
      </c>
      <c r="C12" s="30">
        <v>43</v>
      </c>
      <c r="D12" s="30">
        <v>21</v>
      </c>
      <c r="E12" s="30">
        <v>171</v>
      </c>
      <c r="F12" s="16">
        <v>327</v>
      </c>
      <c r="G12" s="16">
        <v>262</v>
      </c>
      <c r="H12" s="16">
        <v>18</v>
      </c>
      <c r="I12" s="16">
        <v>1035</v>
      </c>
      <c r="J12" s="16">
        <v>73</v>
      </c>
      <c r="K12" s="16">
        <v>2</v>
      </c>
      <c r="L12" s="16">
        <v>7</v>
      </c>
      <c r="M12" s="16">
        <v>18</v>
      </c>
      <c r="N12" s="16">
        <v>0</v>
      </c>
    </row>
    <row r="13" spans="1:14" x14ac:dyDescent="0.25">
      <c r="A13" s="18" t="s">
        <v>120</v>
      </c>
      <c r="B13" s="20" t="s">
        <v>121</v>
      </c>
      <c r="C13" s="30">
        <v>7406</v>
      </c>
      <c r="D13" s="30">
        <v>7406</v>
      </c>
      <c r="E13" s="30">
        <v>7406</v>
      </c>
      <c r="F13" s="16">
        <v>7406</v>
      </c>
      <c r="G13" s="16">
        <v>7406</v>
      </c>
      <c r="H13" s="16">
        <v>7406</v>
      </c>
      <c r="I13" s="16">
        <v>7406</v>
      </c>
      <c r="J13" s="16">
        <v>7406</v>
      </c>
      <c r="K13" s="16">
        <v>7406</v>
      </c>
      <c r="L13" s="16">
        <v>7406</v>
      </c>
      <c r="M13" s="16">
        <v>7406</v>
      </c>
      <c r="N13" s="16">
        <v>7406</v>
      </c>
    </row>
    <row r="14" spans="1:14" x14ac:dyDescent="0.25">
      <c r="A14" s="18" t="s">
        <v>122</v>
      </c>
      <c r="B14" s="20" t="s">
        <v>123</v>
      </c>
      <c r="C14" s="30">
        <v>63335</v>
      </c>
      <c r="D14" s="30">
        <v>67359</v>
      </c>
      <c r="E14" s="30">
        <v>71803</v>
      </c>
      <c r="F14" s="16">
        <v>70593</v>
      </c>
      <c r="G14" s="16">
        <v>71125</v>
      </c>
      <c r="H14" s="16">
        <v>74242</v>
      </c>
      <c r="I14" s="16">
        <v>66137</v>
      </c>
      <c r="J14" s="16">
        <v>66058</v>
      </c>
      <c r="K14" s="16">
        <v>123827</v>
      </c>
      <c r="L14" s="16">
        <v>140179</v>
      </c>
      <c r="M14" s="16">
        <v>148741</v>
      </c>
      <c r="N14" s="16">
        <v>148935</v>
      </c>
    </row>
    <row r="15" spans="1:14" x14ac:dyDescent="0.25">
      <c r="A15" s="18" t="s">
        <v>124</v>
      </c>
      <c r="B15" s="20" t="s">
        <v>125</v>
      </c>
      <c r="C15" s="30">
        <v>0</v>
      </c>
      <c r="D15" s="30">
        <v>0</v>
      </c>
      <c r="E15" s="30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x14ac:dyDescent="0.25">
      <c r="A16" s="18" t="s">
        <v>126</v>
      </c>
      <c r="B16" s="20" t="s">
        <v>127</v>
      </c>
      <c r="C16" s="30">
        <v>55725</v>
      </c>
      <c r="D16" s="30">
        <v>56045</v>
      </c>
      <c r="E16" s="30">
        <v>128599</v>
      </c>
      <c r="F16" s="16">
        <v>130708</v>
      </c>
      <c r="G16" s="16">
        <v>135291</v>
      </c>
      <c r="H16" s="16">
        <v>139321</v>
      </c>
      <c r="I16" s="16">
        <v>145474</v>
      </c>
      <c r="J16" s="16">
        <v>150183</v>
      </c>
      <c r="K16" s="16">
        <v>93023</v>
      </c>
      <c r="L16" s="16">
        <v>79320</v>
      </c>
      <c r="M16" s="16">
        <v>76044</v>
      </c>
      <c r="N16" s="16">
        <v>80211</v>
      </c>
    </row>
    <row r="17" spans="1:14" x14ac:dyDescent="0.25">
      <c r="A17" s="18" t="s">
        <v>128</v>
      </c>
      <c r="B17" s="20" t="s">
        <v>129</v>
      </c>
      <c r="C17" s="30">
        <v>0</v>
      </c>
      <c r="D17" s="30">
        <v>0</v>
      </c>
      <c r="E17" s="30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8" spans="1:14" x14ac:dyDescent="0.25">
      <c r="A18" s="18" t="s">
        <v>130</v>
      </c>
      <c r="B18" s="20" t="s">
        <v>131</v>
      </c>
      <c r="C18" s="30">
        <v>-615897</v>
      </c>
      <c r="D18" s="30">
        <v>-619421</v>
      </c>
      <c r="E18" s="30">
        <v>-930909</v>
      </c>
      <c r="F18" s="16">
        <v>-935598</v>
      </c>
      <c r="G18" s="16">
        <v>-942237</v>
      </c>
      <c r="H18" s="16">
        <v>-949531</v>
      </c>
      <c r="I18" s="16">
        <v>-955569</v>
      </c>
      <c r="J18" s="16">
        <v>-961590</v>
      </c>
      <c r="K18" s="16">
        <v>-967776</v>
      </c>
      <c r="L18" s="16">
        <v>-974449</v>
      </c>
      <c r="M18" s="16">
        <v>-980712</v>
      </c>
      <c r="N18" s="16">
        <v>-987827</v>
      </c>
    </row>
    <row r="19" spans="1:14" x14ac:dyDescent="0.25">
      <c r="A19" s="18" t="s">
        <v>132</v>
      </c>
      <c r="B19" s="20" t="s">
        <v>133</v>
      </c>
      <c r="C19" s="30">
        <v>7896</v>
      </c>
      <c r="D19" s="30">
        <v>8319</v>
      </c>
      <c r="E19" s="30">
        <v>8320</v>
      </c>
      <c r="F19" s="16">
        <v>8147</v>
      </c>
      <c r="G19" s="16">
        <v>8569</v>
      </c>
      <c r="H19" s="16">
        <v>8853</v>
      </c>
      <c r="I19" s="16">
        <v>9015</v>
      </c>
      <c r="J19" s="16">
        <v>9863</v>
      </c>
      <c r="K19" s="16">
        <v>8808</v>
      </c>
      <c r="L19" s="16">
        <v>9018</v>
      </c>
      <c r="M19" s="16">
        <v>9085</v>
      </c>
      <c r="N19" s="16">
        <v>9135</v>
      </c>
    </row>
    <row r="20" spans="1:14" x14ac:dyDescent="0.25">
      <c r="A20" s="18" t="s">
        <v>134</v>
      </c>
      <c r="B20" s="20" t="s">
        <v>135</v>
      </c>
      <c r="C20" s="16">
        <v>-24238</v>
      </c>
      <c r="D20" s="16">
        <v>-24475</v>
      </c>
      <c r="E20" s="16">
        <v>-22878</v>
      </c>
      <c r="F20" s="16">
        <v>-22900</v>
      </c>
      <c r="G20" s="16">
        <v>-23253</v>
      </c>
      <c r="H20" s="16">
        <v>-22655</v>
      </c>
      <c r="I20" s="16">
        <v>-22639</v>
      </c>
      <c r="J20" s="16">
        <v>-22882</v>
      </c>
      <c r="K20" s="16">
        <v>-21815</v>
      </c>
      <c r="L20" s="16">
        <v>-21888</v>
      </c>
      <c r="M20" s="16">
        <v>-22009</v>
      </c>
      <c r="N20" s="16">
        <v>-21769</v>
      </c>
    </row>
    <row r="21" spans="1:14" x14ac:dyDescent="0.25">
      <c r="A21" s="18" t="s">
        <v>136</v>
      </c>
      <c r="B21" s="20" t="s">
        <v>137</v>
      </c>
      <c r="C21" s="16">
        <v>3557</v>
      </c>
      <c r="D21" s="16">
        <v>3602</v>
      </c>
      <c r="E21" s="16">
        <v>3647</v>
      </c>
      <c r="F21" s="16">
        <v>3692</v>
      </c>
      <c r="G21" s="16">
        <v>3737</v>
      </c>
      <c r="H21" s="16">
        <v>3781</v>
      </c>
      <c r="I21" s="16">
        <v>3825</v>
      </c>
      <c r="J21" s="16">
        <v>3869</v>
      </c>
      <c r="K21" s="16">
        <v>3913</v>
      </c>
      <c r="L21" s="16">
        <v>3958</v>
      </c>
      <c r="M21" s="16">
        <v>4002</v>
      </c>
      <c r="N21" s="16">
        <v>4046</v>
      </c>
    </row>
    <row r="22" spans="1:14" x14ac:dyDescent="0.25">
      <c r="A22" s="18" t="s">
        <v>138</v>
      </c>
      <c r="B22" s="20" t="s">
        <v>139</v>
      </c>
      <c r="C22" s="16">
        <v>-23986</v>
      </c>
      <c r="D22" s="16">
        <v>-18950</v>
      </c>
      <c r="E22" s="16">
        <v>-19220</v>
      </c>
      <c r="F22" s="16">
        <v>-19495</v>
      </c>
      <c r="G22" s="16">
        <v>-19864</v>
      </c>
      <c r="H22" s="16">
        <v>-20151</v>
      </c>
      <c r="I22" s="16">
        <v>-20441</v>
      </c>
      <c r="J22" s="16">
        <v>-20736</v>
      </c>
      <c r="K22" s="16">
        <v>-21034</v>
      </c>
      <c r="L22" s="16">
        <v>-21335</v>
      </c>
      <c r="M22" s="16">
        <v>-21639</v>
      </c>
      <c r="N22" s="16">
        <v>-21951</v>
      </c>
    </row>
    <row r="23" spans="1:14" ht="15.75" thickBot="1" x14ac:dyDescent="0.3">
      <c r="A23" s="21"/>
      <c r="B23" s="22" t="s">
        <v>140</v>
      </c>
      <c r="C23" s="17">
        <f t="shared" ref="C23:M23" si="0">SUM(C9:C22)</f>
        <v>1201307</v>
      </c>
      <c r="D23" s="17">
        <f>SUM(D9:D22)</f>
        <v>1205917</v>
      </c>
      <c r="E23" s="17">
        <f t="shared" si="0"/>
        <v>1895001</v>
      </c>
      <c r="F23" s="17">
        <f t="shared" si="0"/>
        <v>1898004</v>
      </c>
      <c r="G23" s="17">
        <f t="shared" si="0"/>
        <v>1899478</v>
      </c>
      <c r="H23" s="17">
        <f t="shared" si="0"/>
        <v>1903295</v>
      </c>
      <c r="I23" s="17">
        <f t="shared" si="0"/>
        <v>1906872</v>
      </c>
      <c r="J23" s="17">
        <f t="shared" si="0"/>
        <v>1909933</v>
      </c>
      <c r="K23" s="17">
        <f t="shared" si="0"/>
        <v>1955307</v>
      </c>
      <c r="L23" s="17">
        <f t="shared" si="0"/>
        <v>1953468</v>
      </c>
      <c r="M23" s="17">
        <f t="shared" si="0"/>
        <v>1953943</v>
      </c>
      <c r="N23" s="17">
        <f>SUM(N9:N22)</f>
        <v>1954414</v>
      </c>
    </row>
    <row r="24" spans="1:14" ht="15.75" thickTop="1" x14ac:dyDescent="0.25">
      <c r="A24" s="23"/>
      <c r="B24" s="2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14.45" x14ac:dyDescent="0.3">
      <c r="E25" s="27"/>
    </row>
    <row r="26" spans="1:14" x14ac:dyDescent="0.25">
      <c r="A26" s="31" t="s">
        <v>141</v>
      </c>
      <c r="B26" s="31"/>
      <c r="C26" s="12" t="s">
        <v>83</v>
      </c>
      <c r="D26" s="12" t="s">
        <v>83</v>
      </c>
      <c r="E26" s="12" t="s">
        <v>83</v>
      </c>
      <c r="F26" s="12" t="s">
        <v>83</v>
      </c>
      <c r="G26" s="12" t="s">
        <v>83</v>
      </c>
      <c r="H26" s="12" t="s">
        <v>83</v>
      </c>
      <c r="I26" s="12" t="s">
        <v>83</v>
      </c>
      <c r="J26" s="12" t="s">
        <v>83</v>
      </c>
      <c r="K26" s="12" t="s">
        <v>83</v>
      </c>
      <c r="L26" s="12" t="s">
        <v>83</v>
      </c>
      <c r="M26" s="12" t="s">
        <v>83</v>
      </c>
      <c r="N26" s="12" t="s">
        <v>83</v>
      </c>
    </row>
    <row r="27" spans="1:14" ht="15.75" thickBot="1" x14ac:dyDescent="0.3">
      <c r="A27" s="32"/>
      <c r="B27" s="32"/>
      <c r="C27" s="9" t="s">
        <v>84</v>
      </c>
      <c r="D27" s="9" t="s">
        <v>85</v>
      </c>
      <c r="E27" s="9" t="s">
        <v>86</v>
      </c>
      <c r="F27" s="9" t="s">
        <v>87</v>
      </c>
      <c r="G27" s="9" t="s">
        <v>88</v>
      </c>
      <c r="H27" s="9" t="s">
        <v>89</v>
      </c>
      <c r="I27" s="4" t="s">
        <v>90</v>
      </c>
      <c r="J27" s="4" t="s">
        <v>91</v>
      </c>
      <c r="K27" s="4" t="s">
        <v>93</v>
      </c>
      <c r="L27" s="4" t="s">
        <v>92</v>
      </c>
      <c r="M27" s="4" t="s">
        <v>94</v>
      </c>
      <c r="N27" s="4" t="s">
        <v>95</v>
      </c>
    </row>
    <row r="28" spans="1:14" ht="15.75" thickTop="1" x14ac:dyDescent="0.25">
      <c r="A28" s="18"/>
      <c r="B28" s="19"/>
    </row>
    <row r="29" spans="1:14" x14ac:dyDescent="0.25">
      <c r="A29" s="18" t="s">
        <v>112</v>
      </c>
      <c r="B29" s="20" t="s">
        <v>113</v>
      </c>
      <c r="C29" s="16">
        <v>1672395</v>
      </c>
      <c r="D29" s="16">
        <v>1674824</v>
      </c>
      <c r="E29" s="16">
        <v>1678058</v>
      </c>
      <c r="F29" s="16">
        <v>1681825</v>
      </c>
      <c r="G29" s="16">
        <v>1690151</v>
      </c>
      <c r="H29" s="16">
        <v>1694066</v>
      </c>
      <c r="I29" s="16">
        <v>1701516</v>
      </c>
      <c r="J29" s="16">
        <v>1705077</v>
      </c>
      <c r="K29" s="16">
        <v>1709719</v>
      </c>
      <c r="L29" s="16">
        <v>1714237</v>
      </c>
      <c r="M29" s="16">
        <v>1719055</v>
      </c>
      <c r="N29" s="16">
        <v>1722697</v>
      </c>
    </row>
    <row r="30" spans="1:14" x14ac:dyDescent="0.25">
      <c r="A30" s="18" t="s">
        <v>114</v>
      </c>
      <c r="B30" s="20" t="s">
        <v>115</v>
      </c>
      <c r="C30" s="16">
        <v>6082</v>
      </c>
      <c r="D30" s="16">
        <v>6173</v>
      </c>
      <c r="E30" s="16">
        <v>5112</v>
      </c>
      <c r="F30" s="16">
        <v>5237</v>
      </c>
      <c r="G30" s="16">
        <v>5273</v>
      </c>
      <c r="H30" s="16">
        <v>5276</v>
      </c>
      <c r="I30" s="16">
        <v>5513</v>
      </c>
      <c r="J30" s="16">
        <v>5458</v>
      </c>
      <c r="K30" s="16">
        <v>5465</v>
      </c>
      <c r="L30" s="16">
        <v>5574</v>
      </c>
      <c r="M30" s="16">
        <v>5702</v>
      </c>
      <c r="N30" s="16">
        <v>5668</v>
      </c>
    </row>
    <row r="31" spans="1:14" ht="14.45" x14ac:dyDescent="0.3">
      <c r="A31" s="18" t="s">
        <v>116</v>
      </c>
      <c r="B31" s="20" t="s">
        <v>117</v>
      </c>
      <c r="C31" s="16">
        <v>-2819</v>
      </c>
      <c r="D31" s="16">
        <v>-2919</v>
      </c>
      <c r="E31" s="16">
        <v>-2105</v>
      </c>
      <c r="F31" s="16">
        <v>-2030</v>
      </c>
      <c r="G31" s="16">
        <v>-2112</v>
      </c>
      <c r="H31" s="16">
        <v>-2195</v>
      </c>
      <c r="I31" s="16">
        <v>-2288</v>
      </c>
      <c r="J31" s="16">
        <v>-2326</v>
      </c>
      <c r="K31" s="16">
        <v>-2414</v>
      </c>
      <c r="L31" s="16">
        <v>-2507</v>
      </c>
      <c r="M31" s="16">
        <v>-2605</v>
      </c>
      <c r="N31" s="16">
        <v>-2653</v>
      </c>
    </row>
    <row r="32" spans="1:14" ht="14.45" x14ac:dyDescent="0.3">
      <c r="A32" s="18" t="s">
        <v>118</v>
      </c>
      <c r="B32" s="20" t="s">
        <v>119</v>
      </c>
      <c r="C32" s="16">
        <v>62</v>
      </c>
      <c r="D32" s="16">
        <v>66</v>
      </c>
      <c r="E32" s="16">
        <v>71</v>
      </c>
      <c r="F32" s="16">
        <v>36</v>
      </c>
      <c r="G32" s="16">
        <v>56</v>
      </c>
      <c r="H32" s="16">
        <v>236</v>
      </c>
      <c r="I32" s="16">
        <v>0.8</v>
      </c>
      <c r="J32" s="16">
        <v>10</v>
      </c>
      <c r="K32" s="16">
        <v>81</v>
      </c>
      <c r="L32" s="16">
        <v>128</v>
      </c>
      <c r="M32" s="16">
        <v>7</v>
      </c>
      <c r="N32" s="16">
        <v>24</v>
      </c>
    </row>
    <row r="33" spans="1:14" ht="14.45" x14ac:dyDescent="0.3">
      <c r="A33" s="18" t="s">
        <v>120</v>
      </c>
      <c r="B33" s="20" t="s">
        <v>121</v>
      </c>
      <c r="C33" s="16">
        <v>7437</v>
      </c>
      <c r="D33" s="16">
        <v>7437</v>
      </c>
      <c r="E33" s="16">
        <v>7437</v>
      </c>
      <c r="F33" s="16">
        <v>7437</v>
      </c>
      <c r="G33" s="16">
        <v>7437</v>
      </c>
      <c r="H33" s="16">
        <v>7437</v>
      </c>
      <c r="I33" s="16">
        <v>7437</v>
      </c>
      <c r="J33" s="16">
        <v>7437</v>
      </c>
      <c r="K33" s="16">
        <v>7437</v>
      </c>
      <c r="L33" s="16">
        <v>7437</v>
      </c>
      <c r="M33" s="16">
        <v>7437</v>
      </c>
      <c r="N33" s="16">
        <v>7406</v>
      </c>
    </row>
    <row r="34" spans="1:14" ht="14.45" x14ac:dyDescent="0.3">
      <c r="A34" s="18" t="s">
        <v>122</v>
      </c>
      <c r="B34" s="20" t="s">
        <v>123</v>
      </c>
      <c r="C34" s="16">
        <v>33738</v>
      </c>
      <c r="D34" s="16">
        <v>37485</v>
      </c>
      <c r="E34" s="16">
        <v>68476</v>
      </c>
      <c r="F34" s="16">
        <v>70884</v>
      </c>
      <c r="G34" s="16">
        <v>67952</v>
      </c>
      <c r="H34" s="16">
        <v>66531</v>
      </c>
      <c r="I34" s="16">
        <v>61823</v>
      </c>
      <c r="J34" s="16">
        <v>61184</v>
      </c>
      <c r="K34" s="16">
        <v>59635</v>
      </c>
      <c r="L34" s="16">
        <v>57812</v>
      </c>
      <c r="M34" s="16">
        <v>56603</v>
      </c>
      <c r="N34" s="16">
        <v>55859</v>
      </c>
    </row>
    <row r="35" spans="1:14" ht="14.45" x14ac:dyDescent="0.3">
      <c r="A35" s="18" t="s">
        <v>124</v>
      </c>
      <c r="B35" s="20" t="s">
        <v>125</v>
      </c>
      <c r="C35" s="16">
        <v>0</v>
      </c>
      <c r="D35" s="16">
        <v>0</v>
      </c>
      <c r="E35" s="16">
        <v>0</v>
      </c>
      <c r="F35" s="16">
        <v>3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</row>
    <row r="36" spans="1:14" ht="14.45" x14ac:dyDescent="0.3">
      <c r="A36" s="18" t="s">
        <v>126</v>
      </c>
      <c r="B36" s="20" t="s">
        <v>127</v>
      </c>
      <c r="C36" s="16">
        <v>73608</v>
      </c>
      <c r="D36" s="16">
        <v>73930</v>
      </c>
      <c r="E36" s="16">
        <v>44281</v>
      </c>
      <c r="F36" s="16">
        <v>42004</v>
      </c>
      <c r="G36" s="16">
        <v>41176</v>
      </c>
      <c r="H36" s="16">
        <v>43808</v>
      </c>
      <c r="I36" s="16">
        <v>46258</v>
      </c>
      <c r="J36" s="16">
        <v>47898</v>
      </c>
      <c r="K36" s="16">
        <v>49072</v>
      </c>
      <c r="L36" s="16">
        <v>51735</v>
      </c>
      <c r="M36" s="16">
        <v>53963</v>
      </c>
      <c r="N36" s="16">
        <v>57588</v>
      </c>
    </row>
    <row r="37" spans="1:14" ht="14.45" x14ac:dyDescent="0.3">
      <c r="A37" s="18" t="s">
        <v>128</v>
      </c>
      <c r="B37" s="20" t="s">
        <v>129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</row>
    <row r="38" spans="1:14" ht="14.45" x14ac:dyDescent="0.3">
      <c r="A38" s="18" t="s">
        <v>130</v>
      </c>
      <c r="B38" s="20" t="s">
        <v>131</v>
      </c>
      <c r="C38" s="16">
        <v>-576951</v>
      </c>
      <c r="D38" s="16">
        <v>-585735</v>
      </c>
      <c r="E38" s="16">
        <v>-586500</v>
      </c>
      <c r="F38" s="16">
        <v>-589378</v>
      </c>
      <c r="G38" s="16">
        <v>-592518</v>
      </c>
      <c r="H38" s="16">
        <v>-594642</v>
      </c>
      <c r="I38" s="16">
        <v>-597296</v>
      </c>
      <c r="J38" s="16">
        <v>-600193</v>
      </c>
      <c r="K38" s="16">
        <v>-602769</v>
      </c>
      <c r="L38" s="16">
        <v>-606358</v>
      </c>
      <c r="M38" s="16">
        <v>-609559</v>
      </c>
      <c r="N38" s="16">
        <v>-613170</v>
      </c>
    </row>
    <row r="39" spans="1:14" ht="14.45" x14ac:dyDescent="0.3">
      <c r="A39" s="18" t="s">
        <v>132</v>
      </c>
      <c r="B39" s="20" t="s">
        <v>133</v>
      </c>
      <c r="C39" s="16">
        <v>5210</v>
      </c>
      <c r="D39" s="16">
        <v>5132</v>
      </c>
      <c r="E39" s="16">
        <v>6327</v>
      </c>
      <c r="F39" s="16">
        <v>6950</v>
      </c>
      <c r="G39" s="16">
        <v>6683</v>
      </c>
      <c r="H39" s="16">
        <v>6135</v>
      </c>
      <c r="I39" s="16">
        <v>5794</v>
      </c>
      <c r="J39" s="16">
        <v>6286</v>
      </c>
      <c r="K39" s="16">
        <v>6121</v>
      </c>
      <c r="L39" s="16">
        <v>6398</v>
      </c>
      <c r="M39" s="16">
        <v>6925</v>
      </c>
      <c r="N39" s="16">
        <v>6637</v>
      </c>
    </row>
    <row r="40" spans="1:14" ht="14.45" x14ac:dyDescent="0.3">
      <c r="A40" s="18" t="s">
        <v>134</v>
      </c>
      <c r="B40" s="20" t="s">
        <v>135</v>
      </c>
      <c r="C40" s="16">
        <v>-31808</v>
      </c>
      <c r="D40" s="16">
        <v>-25587</v>
      </c>
      <c r="E40" s="16">
        <v>-24179</v>
      </c>
      <c r="F40" s="16">
        <v>-24463</v>
      </c>
      <c r="G40" s="16">
        <v>-24179</v>
      </c>
      <c r="H40" s="16">
        <v>-24261</v>
      </c>
      <c r="I40" s="16">
        <v>-24021</v>
      </c>
      <c r="J40" s="16">
        <v>-24023</v>
      </c>
      <c r="K40" s="16">
        <v>-24143</v>
      </c>
      <c r="L40" s="16">
        <v>-24365</v>
      </c>
      <c r="M40" s="16">
        <v>-24614</v>
      </c>
      <c r="N40" s="16">
        <v>-23967</v>
      </c>
    </row>
    <row r="41" spans="1:14" ht="14.45" x14ac:dyDescent="0.3">
      <c r="A41" s="18" t="s">
        <v>136</v>
      </c>
      <c r="B41" s="20" t="s">
        <v>137</v>
      </c>
      <c r="C41" s="16">
        <v>3026</v>
      </c>
      <c r="D41" s="16">
        <v>3070</v>
      </c>
      <c r="E41" s="16">
        <v>3113</v>
      </c>
      <c r="F41" s="16">
        <v>3157</v>
      </c>
      <c r="G41" s="16">
        <v>3201</v>
      </c>
      <c r="H41" s="16">
        <v>3245</v>
      </c>
      <c r="I41" s="16">
        <v>3289</v>
      </c>
      <c r="J41" s="16">
        <v>3333</v>
      </c>
      <c r="K41" s="16">
        <v>3378</v>
      </c>
      <c r="L41" s="16">
        <v>3422</v>
      </c>
      <c r="M41" s="16">
        <v>3467</v>
      </c>
      <c r="N41" s="16">
        <v>3512</v>
      </c>
    </row>
    <row r="42" spans="1:14" ht="14.45" x14ac:dyDescent="0.3">
      <c r="A42" s="18" t="s">
        <v>138</v>
      </c>
      <c r="B42" s="20" t="s">
        <v>139</v>
      </c>
      <c r="C42" s="16">
        <v>-21530</v>
      </c>
      <c r="D42" s="16">
        <v>-20608</v>
      </c>
      <c r="E42" s="16">
        <v>-20894</v>
      </c>
      <c r="F42" s="16">
        <v>-21211</v>
      </c>
      <c r="G42" s="16">
        <v>-21529</v>
      </c>
      <c r="H42" s="16">
        <v>-21852</v>
      </c>
      <c r="I42" s="16">
        <v>-22178</v>
      </c>
      <c r="J42" s="16">
        <v>-22490</v>
      </c>
      <c r="K42" s="16">
        <v>-22750</v>
      </c>
      <c r="L42" s="16">
        <v>-23034</v>
      </c>
      <c r="M42" s="16">
        <v>-23368</v>
      </c>
      <c r="N42" s="16">
        <v>-23690</v>
      </c>
    </row>
    <row r="43" spans="1:14" thickBot="1" x14ac:dyDescent="0.35">
      <c r="A43" s="21"/>
      <c r="B43" s="22" t="s">
        <v>140</v>
      </c>
      <c r="C43" s="17">
        <f>SUM(C29:C42)</f>
        <v>1168450</v>
      </c>
      <c r="D43" s="17">
        <f t="shared" ref="D43:N43" si="1">SUM(D29:D42)</f>
        <v>1173268</v>
      </c>
      <c r="E43" s="17">
        <f t="shared" si="1"/>
        <v>1179197</v>
      </c>
      <c r="F43" s="17">
        <f t="shared" si="1"/>
        <v>1180451</v>
      </c>
      <c r="G43" s="17">
        <f t="shared" si="1"/>
        <v>1181591</v>
      </c>
      <c r="H43" s="17">
        <f>SUM(H29:H42)</f>
        <v>1183784</v>
      </c>
      <c r="I43" s="17">
        <f t="shared" si="1"/>
        <v>1185847.8</v>
      </c>
      <c r="J43" s="17">
        <f t="shared" si="1"/>
        <v>1187651</v>
      </c>
      <c r="K43" s="17">
        <f t="shared" si="1"/>
        <v>1188832</v>
      </c>
      <c r="L43" s="17">
        <f t="shared" si="1"/>
        <v>1190479</v>
      </c>
      <c r="M43" s="17">
        <f t="shared" si="1"/>
        <v>1193013</v>
      </c>
      <c r="N43" s="17">
        <f t="shared" si="1"/>
        <v>1195911</v>
      </c>
    </row>
    <row r="44" spans="1:14" thickTop="1" x14ac:dyDescent="0.3">
      <c r="A44" s="23"/>
      <c r="B44" s="24"/>
      <c r="I44" s="27"/>
    </row>
    <row r="45" spans="1:14" ht="14.45" x14ac:dyDescent="0.3">
      <c r="A45" s="23"/>
      <c r="B45" s="25"/>
    </row>
    <row r="46" spans="1:14" x14ac:dyDescent="0.25">
      <c r="A46" s="31" t="s">
        <v>142</v>
      </c>
      <c r="B46" s="31"/>
    </row>
    <row r="47" spans="1:14" ht="15.75" thickBot="1" x14ac:dyDescent="0.3">
      <c r="A47" s="32"/>
      <c r="B47" s="32"/>
      <c r="C47" s="9" t="s">
        <v>143</v>
      </c>
      <c r="D47" s="9" t="s">
        <v>144</v>
      </c>
      <c r="E47" s="9" t="s">
        <v>145</v>
      </c>
      <c r="F47" s="9" t="s">
        <v>146</v>
      </c>
      <c r="G47" s="9" t="s">
        <v>147</v>
      </c>
      <c r="H47" s="9" t="s">
        <v>148</v>
      </c>
      <c r="I47" s="4" t="s">
        <v>149</v>
      </c>
      <c r="J47" s="4" t="s">
        <v>150</v>
      </c>
      <c r="K47" s="4" t="s">
        <v>151</v>
      </c>
      <c r="L47" s="4" t="s">
        <v>152</v>
      </c>
      <c r="M47" s="4" t="s">
        <v>153</v>
      </c>
      <c r="N47" s="4" t="s">
        <v>154</v>
      </c>
    </row>
    <row r="48" spans="1:14" thickTop="1" x14ac:dyDescent="0.3">
      <c r="A48" s="18" t="s">
        <v>112</v>
      </c>
      <c r="B48" s="20" t="s">
        <v>113</v>
      </c>
      <c r="C48" s="27">
        <f>+C9-C29</f>
        <v>52128</v>
      </c>
      <c r="D48" s="27">
        <f t="shared" ref="D48:N48" si="2">+D9-D29</f>
        <v>48297</v>
      </c>
      <c r="E48" s="27">
        <f t="shared" si="2"/>
        <v>965765</v>
      </c>
      <c r="F48" s="27">
        <f t="shared" si="2"/>
        <v>969457</v>
      </c>
      <c r="G48" s="27">
        <f t="shared" si="2"/>
        <v>964209</v>
      </c>
      <c r="H48" s="27">
        <f t="shared" si="2"/>
        <v>963694</v>
      </c>
      <c r="I48" s="27">
        <f t="shared" si="2"/>
        <v>966736</v>
      </c>
      <c r="J48" s="27">
        <f t="shared" si="2"/>
        <v>967805</v>
      </c>
      <c r="K48" s="27">
        <f t="shared" si="2"/>
        <v>1014455</v>
      </c>
      <c r="L48" s="27">
        <f t="shared" si="2"/>
        <v>1012334</v>
      </c>
      <c r="M48" s="27">
        <f t="shared" si="2"/>
        <v>1009362</v>
      </c>
      <c r="N48" s="27">
        <f t="shared" si="2"/>
        <v>1009024</v>
      </c>
    </row>
    <row r="49" spans="1:14" x14ac:dyDescent="0.25">
      <c r="A49" s="18" t="s">
        <v>114</v>
      </c>
      <c r="B49" s="20" t="s">
        <v>115</v>
      </c>
      <c r="C49" s="27">
        <f>+C10-C30</f>
        <v>-390</v>
      </c>
      <c r="D49" s="27">
        <f t="shared" ref="D49:N49" si="3">+D10-D30</f>
        <v>-442</v>
      </c>
      <c r="E49" s="27">
        <f t="shared" si="3"/>
        <v>996</v>
      </c>
      <c r="F49" s="27">
        <f t="shared" si="3"/>
        <v>194</v>
      </c>
      <c r="G49" s="27">
        <f t="shared" si="3"/>
        <v>468</v>
      </c>
      <c r="H49" s="27">
        <f t="shared" si="3"/>
        <v>718</v>
      </c>
      <c r="I49" s="27">
        <f t="shared" si="3"/>
        <v>694</v>
      </c>
      <c r="J49" s="27">
        <f t="shared" si="3"/>
        <v>1276</v>
      </c>
      <c r="K49" s="27">
        <f t="shared" si="3"/>
        <v>1340</v>
      </c>
      <c r="L49" s="27">
        <f t="shared" si="3"/>
        <v>1091</v>
      </c>
      <c r="M49" s="27">
        <f t="shared" si="3"/>
        <v>969</v>
      </c>
      <c r="N49" s="27">
        <f t="shared" si="3"/>
        <v>984</v>
      </c>
    </row>
    <row r="50" spans="1:14" x14ac:dyDescent="0.25">
      <c r="A50" s="18" t="s">
        <v>116</v>
      </c>
      <c r="B50" s="20" t="s">
        <v>117</v>
      </c>
      <c r="C50" s="27">
        <f>+C11-C31</f>
        <v>70</v>
      </c>
      <c r="D50" s="27">
        <f t="shared" ref="D50:N50" si="4">+D11-D31</f>
        <v>78</v>
      </c>
      <c r="E50" s="27">
        <f t="shared" si="4"/>
        <v>236</v>
      </c>
      <c r="F50" s="27">
        <f t="shared" si="4"/>
        <v>441</v>
      </c>
      <c r="G50" s="27">
        <f t="shared" si="4"/>
        <v>453</v>
      </c>
      <c r="H50" s="27">
        <f t="shared" si="4"/>
        <v>452</v>
      </c>
      <c r="I50" s="27">
        <f t="shared" si="4"/>
        <v>458</v>
      </c>
      <c r="J50" s="27">
        <f t="shared" si="4"/>
        <v>399</v>
      </c>
      <c r="K50" s="27">
        <f t="shared" si="4"/>
        <v>388</v>
      </c>
      <c r="L50" s="27">
        <f t="shared" si="4"/>
        <v>523</v>
      </c>
      <c r="M50" s="27">
        <f t="shared" si="4"/>
        <v>524</v>
      </c>
      <c r="N50" s="27">
        <f t="shared" si="4"/>
        <v>508</v>
      </c>
    </row>
    <row r="51" spans="1:14" x14ac:dyDescent="0.25">
      <c r="A51" s="18" t="s">
        <v>118</v>
      </c>
      <c r="B51" s="20" t="s">
        <v>119</v>
      </c>
      <c r="C51" s="27">
        <f>+C12-C32</f>
        <v>-19</v>
      </c>
      <c r="D51" s="27">
        <f t="shared" ref="D51:N51" si="5">+D12-D32</f>
        <v>-45</v>
      </c>
      <c r="E51" s="27">
        <f t="shared" si="5"/>
        <v>100</v>
      </c>
      <c r="F51" s="27">
        <f t="shared" si="5"/>
        <v>291</v>
      </c>
      <c r="G51" s="27">
        <f t="shared" si="5"/>
        <v>206</v>
      </c>
      <c r="H51" s="27">
        <f t="shared" si="5"/>
        <v>-218</v>
      </c>
      <c r="I51" s="27">
        <f t="shared" si="5"/>
        <v>1034.2</v>
      </c>
      <c r="J51" s="27">
        <f t="shared" si="5"/>
        <v>63</v>
      </c>
      <c r="K51" s="27">
        <f t="shared" si="5"/>
        <v>-79</v>
      </c>
      <c r="L51" s="27">
        <f t="shared" si="5"/>
        <v>-121</v>
      </c>
      <c r="M51" s="27">
        <f t="shared" si="5"/>
        <v>11</v>
      </c>
      <c r="N51" s="27">
        <f t="shared" si="5"/>
        <v>-24</v>
      </c>
    </row>
    <row r="52" spans="1:14" x14ac:dyDescent="0.25">
      <c r="A52" s="18" t="s">
        <v>120</v>
      </c>
      <c r="B52" s="20" t="s">
        <v>121</v>
      </c>
      <c r="C52" s="27">
        <f>C13-C33</f>
        <v>-31</v>
      </c>
      <c r="D52" s="27">
        <f t="shared" ref="D52:N52" si="6">D13-D33</f>
        <v>-31</v>
      </c>
      <c r="E52" s="27">
        <f t="shared" si="6"/>
        <v>-31</v>
      </c>
      <c r="F52" s="27">
        <f t="shared" si="6"/>
        <v>-31</v>
      </c>
      <c r="G52" s="27">
        <f t="shared" si="6"/>
        <v>-31</v>
      </c>
      <c r="H52" s="27">
        <f t="shared" si="6"/>
        <v>-31</v>
      </c>
      <c r="I52" s="27">
        <f t="shared" si="6"/>
        <v>-31</v>
      </c>
      <c r="J52" s="27">
        <f t="shared" si="6"/>
        <v>-31</v>
      </c>
      <c r="K52" s="27">
        <f t="shared" si="6"/>
        <v>-31</v>
      </c>
      <c r="L52" s="27">
        <f t="shared" si="6"/>
        <v>-31</v>
      </c>
      <c r="M52" s="27">
        <f t="shared" si="6"/>
        <v>-31</v>
      </c>
      <c r="N52" s="27">
        <f t="shared" si="6"/>
        <v>0</v>
      </c>
    </row>
    <row r="53" spans="1:14" x14ac:dyDescent="0.25">
      <c r="A53" s="18" t="s">
        <v>122</v>
      </c>
      <c r="B53" s="20" t="s">
        <v>123</v>
      </c>
      <c r="C53" s="27">
        <f>C14-C34</f>
        <v>29597</v>
      </c>
      <c r="D53" s="27">
        <f t="shared" ref="D53:N53" si="7">D14-D34</f>
        <v>29874</v>
      </c>
      <c r="E53" s="27">
        <f t="shared" si="7"/>
        <v>3327</v>
      </c>
      <c r="F53" s="27">
        <f t="shared" si="7"/>
        <v>-291</v>
      </c>
      <c r="G53" s="27">
        <f t="shared" si="7"/>
        <v>3173</v>
      </c>
      <c r="H53" s="27">
        <f t="shared" si="7"/>
        <v>7711</v>
      </c>
      <c r="I53" s="27">
        <f t="shared" si="7"/>
        <v>4314</v>
      </c>
      <c r="J53" s="27">
        <f t="shared" si="7"/>
        <v>4874</v>
      </c>
      <c r="K53" s="27">
        <f t="shared" si="7"/>
        <v>64192</v>
      </c>
      <c r="L53" s="27">
        <f t="shared" si="7"/>
        <v>82367</v>
      </c>
      <c r="M53" s="27">
        <f t="shared" si="7"/>
        <v>92138</v>
      </c>
      <c r="N53" s="27">
        <f t="shared" si="7"/>
        <v>93076</v>
      </c>
    </row>
    <row r="54" spans="1:14" x14ac:dyDescent="0.25">
      <c r="A54" s="18" t="s">
        <v>124</v>
      </c>
      <c r="B54" s="20" t="s">
        <v>125</v>
      </c>
      <c r="C54" s="27">
        <f>C15-C35</f>
        <v>0</v>
      </c>
      <c r="D54" s="27">
        <f t="shared" ref="D54:N54" si="8">D15-D35</f>
        <v>0</v>
      </c>
      <c r="E54" s="27">
        <f t="shared" si="8"/>
        <v>0</v>
      </c>
      <c r="F54" s="27">
        <f t="shared" si="8"/>
        <v>-3</v>
      </c>
      <c r="G54" s="27">
        <f t="shared" si="8"/>
        <v>0</v>
      </c>
      <c r="H54" s="27">
        <f t="shared" si="8"/>
        <v>0</v>
      </c>
      <c r="I54" s="27">
        <f t="shared" si="8"/>
        <v>0</v>
      </c>
      <c r="J54" s="27">
        <f t="shared" si="8"/>
        <v>0</v>
      </c>
      <c r="K54" s="27">
        <f t="shared" si="8"/>
        <v>0</v>
      </c>
      <c r="L54" s="27">
        <f t="shared" si="8"/>
        <v>0</v>
      </c>
      <c r="M54" s="27">
        <f t="shared" si="8"/>
        <v>0</v>
      </c>
      <c r="N54" s="27">
        <f t="shared" si="8"/>
        <v>0</v>
      </c>
    </row>
    <row r="55" spans="1:14" x14ac:dyDescent="0.25">
      <c r="A55" s="18" t="s">
        <v>126</v>
      </c>
      <c r="B55" s="20" t="s">
        <v>127</v>
      </c>
      <c r="C55" s="27">
        <f t="shared" ref="C55:N60" si="9">C16-C36</f>
        <v>-17883</v>
      </c>
      <c r="D55" s="27">
        <f t="shared" si="9"/>
        <v>-17885</v>
      </c>
      <c r="E55" s="27">
        <f t="shared" si="9"/>
        <v>84318</v>
      </c>
      <c r="F55" s="27">
        <f t="shared" si="9"/>
        <v>88704</v>
      </c>
      <c r="G55" s="27">
        <f t="shared" si="9"/>
        <v>94115</v>
      </c>
      <c r="H55" s="27">
        <f t="shared" si="9"/>
        <v>95513</v>
      </c>
      <c r="I55" s="27">
        <f t="shared" si="9"/>
        <v>99216</v>
      </c>
      <c r="J55" s="27">
        <f t="shared" si="9"/>
        <v>102285</v>
      </c>
      <c r="K55" s="27">
        <f t="shared" si="9"/>
        <v>43951</v>
      </c>
      <c r="L55" s="27">
        <f t="shared" si="9"/>
        <v>27585</v>
      </c>
      <c r="M55" s="27">
        <f t="shared" si="9"/>
        <v>22081</v>
      </c>
      <c r="N55" s="27">
        <f t="shared" si="9"/>
        <v>22623</v>
      </c>
    </row>
    <row r="56" spans="1:14" x14ac:dyDescent="0.25">
      <c r="A56" s="18" t="s">
        <v>128</v>
      </c>
      <c r="B56" s="20" t="s">
        <v>129</v>
      </c>
      <c r="C56" s="27">
        <f t="shared" si="9"/>
        <v>0</v>
      </c>
      <c r="D56" s="27">
        <f t="shared" si="9"/>
        <v>0</v>
      </c>
      <c r="E56" s="27">
        <f t="shared" si="9"/>
        <v>0</v>
      </c>
      <c r="F56" s="27">
        <f t="shared" si="9"/>
        <v>0</v>
      </c>
      <c r="G56" s="27">
        <f t="shared" si="9"/>
        <v>0</v>
      </c>
      <c r="H56" s="27">
        <f t="shared" si="9"/>
        <v>0</v>
      </c>
      <c r="I56" s="27">
        <f t="shared" si="9"/>
        <v>0</v>
      </c>
      <c r="J56" s="27">
        <f t="shared" si="9"/>
        <v>0</v>
      </c>
      <c r="K56" s="27">
        <f t="shared" si="9"/>
        <v>0</v>
      </c>
      <c r="L56" s="27">
        <f t="shared" si="9"/>
        <v>0</v>
      </c>
      <c r="M56" s="27">
        <f t="shared" si="9"/>
        <v>0</v>
      </c>
      <c r="N56" s="27">
        <f t="shared" si="9"/>
        <v>0</v>
      </c>
    </row>
    <row r="57" spans="1:14" x14ac:dyDescent="0.25">
      <c r="A57" s="18" t="s">
        <v>130</v>
      </c>
      <c r="B57" s="20" t="s">
        <v>131</v>
      </c>
      <c r="C57" s="27">
        <f t="shared" si="9"/>
        <v>-38946</v>
      </c>
      <c r="D57" s="27">
        <f t="shared" si="9"/>
        <v>-33686</v>
      </c>
      <c r="E57" s="27">
        <f t="shared" si="9"/>
        <v>-344409</v>
      </c>
      <c r="F57" s="27">
        <f t="shared" si="9"/>
        <v>-346220</v>
      </c>
      <c r="G57" s="27">
        <f t="shared" si="9"/>
        <v>-349719</v>
      </c>
      <c r="H57" s="27">
        <f t="shared" si="9"/>
        <v>-354889</v>
      </c>
      <c r="I57" s="27">
        <f t="shared" si="9"/>
        <v>-358273</v>
      </c>
      <c r="J57" s="27">
        <f t="shared" si="9"/>
        <v>-361397</v>
      </c>
      <c r="K57" s="27">
        <f t="shared" si="9"/>
        <v>-365007</v>
      </c>
      <c r="L57" s="27">
        <f t="shared" si="9"/>
        <v>-368091</v>
      </c>
      <c r="M57" s="27">
        <f t="shared" si="9"/>
        <v>-371153</v>
      </c>
      <c r="N57" s="27">
        <f t="shared" si="9"/>
        <v>-374657</v>
      </c>
    </row>
    <row r="58" spans="1:14" x14ac:dyDescent="0.25">
      <c r="A58" s="18" t="s">
        <v>132</v>
      </c>
      <c r="B58" s="20" t="s">
        <v>133</v>
      </c>
      <c r="C58" s="27">
        <f t="shared" si="9"/>
        <v>2686</v>
      </c>
      <c r="D58" s="27">
        <f t="shared" si="9"/>
        <v>3187</v>
      </c>
      <c r="E58" s="27">
        <f t="shared" si="9"/>
        <v>1993</v>
      </c>
      <c r="F58" s="27">
        <f t="shared" si="9"/>
        <v>1197</v>
      </c>
      <c r="G58" s="27">
        <f t="shared" si="9"/>
        <v>1886</v>
      </c>
      <c r="H58" s="27">
        <f t="shared" si="9"/>
        <v>2718</v>
      </c>
      <c r="I58" s="27">
        <f t="shared" si="9"/>
        <v>3221</v>
      </c>
      <c r="J58" s="27">
        <f t="shared" si="9"/>
        <v>3577</v>
      </c>
      <c r="K58" s="27">
        <f t="shared" si="9"/>
        <v>2687</v>
      </c>
      <c r="L58" s="27">
        <f t="shared" si="9"/>
        <v>2620</v>
      </c>
      <c r="M58" s="27">
        <f t="shared" si="9"/>
        <v>2160</v>
      </c>
      <c r="N58" s="27">
        <f t="shared" si="9"/>
        <v>2498</v>
      </c>
    </row>
    <row r="59" spans="1:14" x14ac:dyDescent="0.25">
      <c r="A59" s="18" t="s">
        <v>134</v>
      </c>
      <c r="B59" s="20" t="s">
        <v>135</v>
      </c>
      <c r="C59" s="27">
        <f t="shared" si="9"/>
        <v>7570</v>
      </c>
      <c r="D59" s="27">
        <f t="shared" si="9"/>
        <v>1112</v>
      </c>
      <c r="E59" s="27">
        <f t="shared" si="9"/>
        <v>1301</v>
      </c>
      <c r="F59" s="27">
        <f t="shared" si="9"/>
        <v>1563</v>
      </c>
      <c r="G59" s="27">
        <f t="shared" si="9"/>
        <v>926</v>
      </c>
      <c r="H59" s="27">
        <f t="shared" si="9"/>
        <v>1606</v>
      </c>
      <c r="I59" s="27">
        <f t="shared" si="9"/>
        <v>1382</v>
      </c>
      <c r="J59" s="27">
        <f t="shared" si="9"/>
        <v>1141</v>
      </c>
      <c r="K59" s="27">
        <f t="shared" si="9"/>
        <v>2328</v>
      </c>
      <c r="L59" s="27">
        <f t="shared" si="9"/>
        <v>2477</v>
      </c>
      <c r="M59" s="27">
        <f t="shared" si="9"/>
        <v>2605</v>
      </c>
      <c r="N59" s="27">
        <f t="shared" si="9"/>
        <v>2198</v>
      </c>
    </row>
    <row r="60" spans="1:14" x14ac:dyDescent="0.25">
      <c r="A60" s="18" t="s">
        <v>136</v>
      </c>
      <c r="B60" s="20" t="s">
        <v>137</v>
      </c>
      <c r="C60" s="27">
        <f t="shared" si="9"/>
        <v>531</v>
      </c>
      <c r="D60" s="27">
        <f t="shared" si="9"/>
        <v>532</v>
      </c>
      <c r="E60" s="27">
        <f t="shared" si="9"/>
        <v>534</v>
      </c>
      <c r="F60" s="27">
        <f t="shared" si="9"/>
        <v>535</v>
      </c>
      <c r="G60" s="27">
        <f t="shared" si="9"/>
        <v>536</v>
      </c>
      <c r="H60" s="27">
        <f t="shared" si="9"/>
        <v>536</v>
      </c>
      <c r="I60" s="27">
        <f t="shared" si="9"/>
        <v>536</v>
      </c>
      <c r="J60" s="27">
        <f t="shared" si="9"/>
        <v>536</v>
      </c>
      <c r="K60" s="27">
        <f t="shared" si="9"/>
        <v>535</v>
      </c>
      <c r="L60" s="27">
        <f t="shared" si="9"/>
        <v>536</v>
      </c>
      <c r="M60" s="27">
        <f t="shared" si="9"/>
        <v>535</v>
      </c>
      <c r="N60" s="27">
        <f t="shared" si="9"/>
        <v>534</v>
      </c>
    </row>
    <row r="61" spans="1:14" x14ac:dyDescent="0.25">
      <c r="A61" s="18" t="s">
        <v>138</v>
      </c>
      <c r="B61" s="20" t="s">
        <v>139</v>
      </c>
      <c r="C61" s="27">
        <f>+C22-C42</f>
        <v>-2456</v>
      </c>
      <c r="D61" s="27">
        <f t="shared" ref="D61:N61" si="10">+D22-D42</f>
        <v>1658</v>
      </c>
      <c r="E61" s="27">
        <f t="shared" si="10"/>
        <v>1674</v>
      </c>
      <c r="F61" s="27">
        <f t="shared" si="10"/>
        <v>1716</v>
      </c>
      <c r="G61" s="27">
        <f t="shared" si="10"/>
        <v>1665</v>
      </c>
      <c r="H61" s="27">
        <f t="shared" si="10"/>
        <v>1701</v>
      </c>
      <c r="I61" s="27">
        <f t="shared" si="10"/>
        <v>1737</v>
      </c>
      <c r="J61" s="27">
        <f t="shared" si="10"/>
        <v>1754</v>
      </c>
      <c r="K61" s="27">
        <f t="shared" si="10"/>
        <v>1716</v>
      </c>
      <c r="L61" s="27">
        <f t="shared" si="10"/>
        <v>1699</v>
      </c>
      <c r="M61" s="27">
        <f t="shared" si="10"/>
        <v>1729</v>
      </c>
      <c r="N61" s="27">
        <f t="shared" si="10"/>
        <v>1739</v>
      </c>
    </row>
    <row r="62" spans="1:14" ht="15.75" thickBot="1" x14ac:dyDescent="0.3">
      <c r="A62" s="21"/>
      <c r="B62" s="22" t="s">
        <v>140</v>
      </c>
      <c r="C62" s="26">
        <f>SUM(C48:C61)</f>
        <v>32857</v>
      </c>
      <c r="D62" s="26">
        <f t="shared" ref="D62:N62" si="11">SUM(D48:D61)</f>
        <v>32649</v>
      </c>
      <c r="E62" s="26">
        <f t="shared" si="11"/>
        <v>715804</v>
      </c>
      <c r="F62" s="26">
        <f t="shared" si="11"/>
        <v>717553</v>
      </c>
      <c r="G62" s="26">
        <f t="shared" si="11"/>
        <v>717887</v>
      </c>
      <c r="H62" s="26">
        <f t="shared" si="11"/>
        <v>719511</v>
      </c>
      <c r="I62" s="26">
        <f t="shared" si="11"/>
        <v>721024.2</v>
      </c>
      <c r="J62" s="26">
        <f t="shared" si="11"/>
        <v>722282</v>
      </c>
      <c r="K62" s="26">
        <f t="shared" si="11"/>
        <v>766475</v>
      </c>
      <c r="L62" s="26">
        <f t="shared" si="11"/>
        <v>762989</v>
      </c>
      <c r="M62" s="26">
        <f t="shared" si="11"/>
        <v>760930</v>
      </c>
      <c r="N62" s="26">
        <f t="shared" si="11"/>
        <v>758503</v>
      </c>
    </row>
    <row r="63" spans="1:14" ht="15.75" thickTop="1" x14ac:dyDescent="0.25"/>
    <row r="64" spans="1:14" x14ac:dyDescent="0.25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</row>
  </sheetData>
  <mergeCells count="7">
    <mergeCell ref="A46:B47"/>
    <mergeCell ref="A6:B7"/>
    <mergeCell ref="A1:N1"/>
    <mergeCell ref="A2:N2"/>
    <mergeCell ref="A3:N3"/>
    <mergeCell ref="A4:N4"/>
    <mergeCell ref="A26:B27"/>
  </mergeCells>
  <pageMargins left="0.7" right="0.7" top="1" bottom="0.75" header="0.3" footer="0.3"/>
  <pageSetup scale="73" orientation="landscape" r:id="rId1"/>
  <headerFooter>
    <oddHeader>&amp;RKPSC Case No. 2014-00396
Commission Staff's First Set of Data Requests
Order Dated  November 24, 2014
Item No. 19
Attachment 1
Page &amp;P of  5</oddHeader>
  </headerFooter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"/>
  <sheetViews>
    <sheetView zoomScaleNormal="100" workbookViewId="0">
      <pane ySplit="7" topLeftCell="A35" activePane="bottomLeft" state="frozen"/>
      <selection pane="bottomLeft" activeCell="E14" sqref="E14"/>
    </sheetView>
  </sheetViews>
  <sheetFormatPr defaultRowHeight="15" x14ac:dyDescent="0.25"/>
  <cols>
    <col min="1" max="1" width="6" bestFit="1" customWidth="1"/>
    <col min="2" max="2" width="28.5703125" bestFit="1" customWidth="1"/>
    <col min="3" max="5" width="10.5703125" bestFit="1" customWidth="1"/>
    <col min="6" max="10" width="11.5703125" bestFit="1" customWidth="1"/>
    <col min="11" max="14" width="13.28515625" bestFit="1" customWidth="1"/>
  </cols>
  <sheetData>
    <row r="1" spans="1:14" x14ac:dyDescent="0.25">
      <c r="A1" s="33" t="s">
        <v>108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x14ac:dyDescent="0.25">
      <c r="A2" s="33" t="s">
        <v>109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x14ac:dyDescent="0.25">
      <c r="A3" s="33" t="s">
        <v>110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x14ac:dyDescent="0.25">
      <c r="A4" s="33" t="s">
        <v>111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6" spans="1:14" x14ac:dyDescent="0.25">
      <c r="A6" s="34" t="s">
        <v>0</v>
      </c>
      <c r="B6" s="34"/>
      <c r="C6" s="12" t="s">
        <v>83</v>
      </c>
      <c r="D6" s="12" t="s">
        <v>83</v>
      </c>
      <c r="E6" s="12" t="s">
        <v>83</v>
      </c>
      <c r="F6" s="12" t="s">
        <v>83</v>
      </c>
      <c r="G6" s="12" t="s">
        <v>83</v>
      </c>
      <c r="H6" s="12" t="s">
        <v>83</v>
      </c>
      <c r="I6" s="12" t="s">
        <v>83</v>
      </c>
      <c r="J6" s="12" t="s">
        <v>83</v>
      </c>
      <c r="K6" s="12" t="s">
        <v>83</v>
      </c>
      <c r="L6" s="12" t="s">
        <v>83</v>
      </c>
      <c r="M6" s="12" t="s">
        <v>83</v>
      </c>
      <c r="N6" s="12" t="s">
        <v>83</v>
      </c>
    </row>
    <row r="7" spans="1:14" ht="15.75" thickBot="1" x14ac:dyDescent="0.3">
      <c r="A7" s="35"/>
      <c r="B7" s="35"/>
      <c r="C7" s="4" t="s">
        <v>96</v>
      </c>
      <c r="D7" s="4" t="s">
        <v>97</v>
      </c>
      <c r="E7" s="4" t="s">
        <v>98</v>
      </c>
      <c r="F7" s="4" t="s">
        <v>99</v>
      </c>
      <c r="G7" s="4" t="s">
        <v>100</v>
      </c>
      <c r="H7" s="4" t="s">
        <v>101</v>
      </c>
      <c r="I7" s="4" t="s">
        <v>102</v>
      </c>
      <c r="J7" s="4" t="s">
        <v>103</v>
      </c>
      <c r="K7" s="4" t="s">
        <v>104</v>
      </c>
      <c r="L7" s="4" t="s">
        <v>105</v>
      </c>
      <c r="M7" s="4" t="s">
        <v>106</v>
      </c>
      <c r="N7" s="4" t="s">
        <v>107</v>
      </c>
    </row>
    <row r="8" spans="1:14" ht="15.75" thickTop="1" x14ac:dyDescent="0.25"/>
    <row r="9" spans="1:14" x14ac:dyDescent="0.25">
      <c r="A9" s="10" t="s">
        <v>1</v>
      </c>
      <c r="B9" s="10" t="s">
        <v>2</v>
      </c>
      <c r="C9" s="13">
        <v>53</v>
      </c>
      <c r="D9" s="13">
        <v>53</v>
      </c>
      <c r="E9" s="13">
        <v>53</v>
      </c>
      <c r="F9" s="13">
        <v>53</v>
      </c>
      <c r="G9" s="13">
        <v>53</v>
      </c>
      <c r="H9" s="13">
        <v>53</v>
      </c>
      <c r="I9" s="13">
        <v>53</v>
      </c>
      <c r="J9" s="13">
        <v>53</v>
      </c>
      <c r="K9" s="13">
        <v>53</v>
      </c>
      <c r="L9" s="13">
        <v>53</v>
      </c>
      <c r="M9" s="13">
        <v>53</v>
      </c>
      <c r="N9" s="13">
        <v>53</v>
      </c>
    </row>
    <row r="10" spans="1:14" x14ac:dyDescent="0.25">
      <c r="A10" s="10" t="s">
        <v>3</v>
      </c>
      <c r="B10" s="10" t="s">
        <v>4</v>
      </c>
      <c r="C10" s="13">
        <v>19977</v>
      </c>
      <c r="D10" s="13">
        <v>14999</v>
      </c>
      <c r="E10" s="13">
        <v>15737</v>
      </c>
      <c r="F10" s="13">
        <v>16199</v>
      </c>
      <c r="G10" s="13">
        <v>16430</v>
      </c>
      <c r="H10" s="13">
        <v>16615</v>
      </c>
      <c r="I10" s="13">
        <v>16889</v>
      </c>
      <c r="J10" s="13">
        <v>17072</v>
      </c>
      <c r="K10" s="13">
        <v>17498</v>
      </c>
      <c r="L10" s="13">
        <v>17778</v>
      </c>
      <c r="M10" s="13">
        <v>18254</v>
      </c>
      <c r="N10" s="13">
        <v>18357</v>
      </c>
    </row>
    <row r="11" spans="1:14" x14ac:dyDescent="0.25">
      <c r="A11" s="10" t="s">
        <v>5</v>
      </c>
      <c r="B11" s="10" t="s">
        <v>6</v>
      </c>
      <c r="C11" s="13">
        <v>1749</v>
      </c>
      <c r="D11" s="13">
        <v>1749</v>
      </c>
      <c r="E11" s="13">
        <v>2353</v>
      </c>
      <c r="F11" s="13">
        <v>2353</v>
      </c>
      <c r="G11" s="13">
        <v>2353</v>
      </c>
      <c r="H11" s="13">
        <v>2353</v>
      </c>
      <c r="I11" s="13">
        <v>2353</v>
      </c>
      <c r="J11" s="13">
        <v>2353</v>
      </c>
      <c r="K11" s="13">
        <v>2353</v>
      </c>
      <c r="L11" s="13">
        <v>2353</v>
      </c>
      <c r="M11" s="13">
        <v>2353</v>
      </c>
      <c r="N11" s="13">
        <v>2353</v>
      </c>
    </row>
    <row r="12" spans="1:14" x14ac:dyDescent="0.25">
      <c r="A12" s="10" t="s">
        <v>7</v>
      </c>
      <c r="B12" s="10" t="s">
        <v>8</v>
      </c>
      <c r="C12" s="13">
        <v>5</v>
      </c>
      <c r="D12" s="13">
        <v>5</v>
      </c>
      <c r="E12" s="13">
        <v>5</v>
      </c>
      <c r="F12" s="13">
        <v>5</v>
      </c>
      <c r="G12" s="13">
        <v>5</v>
      </c>
      <c r="H12" s="13">
        <v>5</v>
      </c>
      <c r="I12" s="13">
        <v>5</v>
      </c>
      <c r="J12" s="13">
        <v>5</v>
      </c>
      <c r="K12" s="13">
        <v>5</v>
      </c>
      <c r="L12" s="13">
        <v>5</v>
      </c>
      <c r="M12" s="13">
        <v>5</v>
      </c>
      <c r="N12" s="13">
        <v>5</v>
      </c>
    </row>
    <row r="13" spans="1:14" x14ac:dyDescent="0.25">
      <c r="A13" s="10" t="s">
        <v>9</v>
      </c>
      <c r="B13" s="10" t="s">
        <v>10</v>
      </c>
      <c r="C13" s="13">
        <v>43276</v>
      </c>
      <c r="D13" s="13">
        <v>43292</v>
      </c>
      <c r="E13" s="13">
        <v>85292</v>
      </c>
      <c r="F13" s="13">
        <v>85490</v>
      </c>
      <c r="G13" s="13">
        <v>85516</v>
      </c>
      <c r="H13" s="13">
        <v>85637</v>
      </c>
      <c r="I13" s="13">
        <v>85621</v>
      </c>
      <c r="J13" s="13">
        <v>85622</v>
      </c>
      <c r="K13" s="13">
        <v>85622</v>
      </c>
      <c r="L13" s="13">
        <v>94935</v>
      </c>
      <c r="M13" s="13">
        <v>94944</v>
      </c>
      <c r="N13" s="13">
        <v>95024</v>
      </c>
    </row>
    <row r="14" spans="1:14" x14ac:dyDescent="0.25">
      <c r="A14" s="10" t="s">
        <v>11</v>
      </c>
      <c r="B14" s="10" t="s">
        <v>12</v>
      </c>
      <c r="C14" s="13">
        <v>370354</v>
      </c>
      <c r="D14" s="13">
        <v>370480</v>
      </c>
      <c r="E14" s="13">
        <v>1144439</v>
      </c>
      <c r="F14" s="13">
        <v>1144434</v>
      </c>
      <c r="G14" s="13">
        <v>1144437</v>
      </c>
      <c r="H14" s="13">
        <v>1148400</v>
      </c>
      <c r="I14" s="13">
        <v>1148681</v>
      </c>
      <c r="J14" s="13">
        <v>1148647</v>
      </c>
      <c r="K14" s="13">
        <v>1211318</v>
      </c>
      <c r="L14" s="13">
        <v>1211972</v>
      </c>
      <c r="M14" s="13">
        <v>1211912</v>
      </c>
      <c r="N14" s="13">
        <v>1212041</v>
      </c>
    </row>
    <row r="15" spans="1:14" x14ac:dyDescent="0.25">
      <c r="A15" s="10" t="s">
        <v>13</v>
      </c>
      <c r="B15" s="10" t="s">
        <v>14</v>
      </c>
      <c r="C15" s="13">
        <v>109351</v>
      </c>
      <c r="D15" s="13">
        <v>109364</v>
      </c>
      <c r="E15" s="13">
        <v>162819</v>
      </c>
      <c r="F15" s="13">
        <v>165164</v>
      </c>
      <c r="G15" s="13">
        <v>165229</v>
      </c>
      <c r="H15" s="15">
        <v>165189</v>
      </c>
      <c r="I15" s="13">
        <v>165117</v>
      </c>
      <c r="J15" s="13">
        <v>165117</v>
      </c>
      <c r="K15" s="13">
        <v>165117</v>
      </c>
      <c r="L15" s="13">
        <v>165192</v>
      </c>
      <c r="M15" s="13">
        <v>165204</v>
      </c>
      <c r="N15" s="13">
        <v>165187</v>
      </c>
    </row>
    <row r="16" spans="1:14" x14ac:dyDescent="0.25">
      <c r="A16" s="10" t="s">
        <v>15</v>
      </c>
      <c r="B16" s="10" t="s">
        <v>16</v>
      </c>
      <c r="C16" s="13">
        <v>16502</v>
      </c>
      <c r="D16" s="13">
        <v>16508</v>
      </c>
      <c r="E16" s="13">
        <v>33594</v>
      </c>
      <c r="F16" s="13">
        <v>33607</v>
      </c>
      <c r="G16" s="13">
        <v>33607</v>
      </c>
      <c r="H16" s="13">
        <v>33607</v>
      </c>
      <c r="I16" s="13">
        <v>33607</v>
      </c>
      <c r="J16" s="13">
        <v>33645</v>
      </c>
      <c r="K16" s="13">
        <v>33645</v>
      </c>
      <c r="L16" s="13">
        <v>33661</v>
      </c>
      <c r="M16" s="13">
        <v>33916</v>
      </c>
      <c r="N16" s="13">
        <v>34042</v>
      </c>
    </row>
    <row r="17" spans="1:14" x14ac:dyDescent="0.25">
      <c r="A17" s="10" t="s">
        <v>17</v>
      </c>
      <c r="B17" s="10" t="s">
        <v>18</v>
      </c>
      <c r="C17" s="13">
        <v>8711</v>
      </c>
      <c r="D17" s="13">
        <v>8697</v>
      </c>
      <c r="E17" s="13">
        <v>16402</v>
      </c>
      <c r="F17" s="13">
        <v>16415</v>
      </c>
      <c r="G17" s="13">
        <v>16442</v>
      </c>
      <c r="H17" s="13">
        <v>16454</v>
      </c>
      <c r="I17" s="13">
        <v>16459</v>
      </c>
      <c r="J17" s="13">
        <v>16490</v>
      </c>
      <c r="K17" s="13">
        <v>16501</v>
      </c>
      <c r="L17" s="13">
        <v>16505</v>
      </c>
      <c r="M17" s="13">
        <v>16499</v>
      </c>
      <c r="N17" s="13">
        <v>16499</v>
      </c>
    </row>
    <row r="18" spans="1:14" x14ac:dyDescent="0.25">
      <c r="A18" s="10" t="s">
        <v>19</v>
      </c>
      <c r="B18" s="10" t="s">
        <v>20</v>
      </c>
      <c r="C18" s="13">
        <v>3615</v>
      </c>
      <c r="D18" s="15">
        <v>3615</v>
      </c>
      <c r="E18" s="13">
        <v>16409</v>
      </c>
      <c r="F18" s="13">
        <v>16409</v>
      </c>
      <c r="G18" s="13">
        <v>16409</v>
      </c>
      <c r="H18" s="13">
        <v>16409</v>
      </c>
      <c r="I18" s="13">
        <v>16409</v>
      </c>
      <c r="J18" s="13">
        <v>16409</v>
      </c>
      <c r="K18" s="13">
        <v>58986</v>
      </c>
      <c r="L18" s="13">
        <v>58986</v>
      </c>
      <c r="M18" s="13">
        <v>58986</v>
      </c>
      <c r="N18" s="13">
        <v>58986</v>
      </c>
    </row>
    <row r="19" spans="1:14" x14ac:dyDescent="0.25">
      <c r="A19" s="10" t="s">
        <v>21</v>
      </c>
      <c r="B19" s="10" t="s">
        <v>22</v>
      </c>
      <c r="C19" s="13">
        <v>3244</v>
      </c>
      <c r="D19" s="13">
        <v>3510</v>
      </c>
      <c r="E19" s="13">
        <v>3509</v>
      </c>
      <c r="F19" s="13">
        <v>3509</v>
      </c>
      <c r="G19" s="13">
        <v>3509</v>
      </c>
      <c r="H19" s="13">
        <v>3509</v>
      </c>
      <c r="I19" s="13">
        <v>3509</v>
      </c>
      <c r="J19" s="13">
        <v>3509</v>
      </c>
      <c r="K19" s="13">
        <v>3509</v>
      </c>
      <c r="L19" s="13">
        <v>3509</v>
      </c>
      <c r="M19" s="13">
        <v>3509</v>
      </c>
      <c r="N19" s="13">
        <v>3839</v>
      </c>
    </row>
    <row r="20" spans="1:14" x14ac:dyDescent="0.25">
      <c r="A20" s="10" t="s">
        <v>23</v>
      </c>
      <c r="B20" s="10" t="s">
        <v>24</v>
      </c>
      <c r="C20" s="13">
        <v>26312</v>
      </c>
      <c r="D20" s="13">
        <v>26375</v>
      </c>
      <c r="E20" s="13">
        <v>26456</v>
      </c>
      <c r="F20" s="13">
        <v>26444</v>
      </c>
      <c r="G20" s="13">
        <v>26444</v>
      </c>
      <c r="H20" s="13">
        <v>26443</v>
      </c>
      <c r="I20" s="13">
        <v>26443</v>
      </c>
      <c r="J20" s="13">
        <v>27330</v>
      </c>
      <c r="K20" s="13">
        <v>27339</v>
      </c>
      <c r="L20" s="13">
        <v>27350</v>
      </c>
      <c r="M20" s="13">
        <v>27350</v>
      </c>
      <c r="N20" s="13">
        <v>27350</v>
      </c>
    </row>
    <row r="21" spans="1:14" x14ac:dyDescent="0.25">
      <c r="A21" s="10" t="s">
        <v>25</v>
      </c>
      <c r="B21" s="10" t="s">
        <v>26</v>
      </c>
      <c r="C21" s="13">
        <v>6637</v>
      </c>
      <c r="D21" s="13">
        <v>6637</v>
      </c>
      <c r="E21" s="13">
        <v>6709</v>
      </c>
      <c r="F21" s="13">
        <v>6709</v>
      </c>
      <c r="G21" s="13">
        <v>6709</v>
      </c>
      <c r="H21" s="13">
        <v>6709</v>
      </c>
      <c r="I21" s="13">
        <v>6709</v>
      </c>
      <c r="J21" s="13">
        <v>6709</v>
      </c>
      <c r="K21" s="13">
        <v>6709</v>
      </c>
      <c r="L21" s="13">
        <v>6709</v>
      </c>
      <c r="M21" s="13">
        <v>6709</v>
      </c>
      <c r="N21" s="13">
        <v>6709</v>
      </c>
    </row>
    <row r="22" spans="1:14" x14ac:dyDescent="0.25">
      <c r="A22" s="10" t="s">
        <v>27</v>
      </c>
      <c r="B22" s="10" t="s">
        <v>28</v>
      </c>
      <c r="C22" s="13">
        <v>170795</v>
      </c>
      <c r="D22" s="15">
        <v>170800</v>
      </c>
      <c r="E22" s="13">
        <v>180357</v>
      </c>
      <c r="F22" s="13">
        <v>181071</v>
      </c>
      <c r="G22" s="15">
        <v>181193</v>
      </c>
      <c r="H22" s="13">
        <v>181218</v>
      </c>
      <c r="I22" s="13">
        <v>181227</v>
      </c>
      <c r="J22" s="13">
        <v>181251</v>
      </c>
      <c r="K22" s="13">
        <v>181267</v>
      </c>
      <c r="L22" s="13">
        <v>181743</v>
      </c>
      <c r="M22" s="13">
        <v>189001</v>
      </c>
      <c r="N22" s="13">
        <v>189133</v>
      </c>
    </row>
    <row r="23" spans="1:14" x14ac:dyDescent="0.25">
      <c r="A23" s="10" t="s">
        <v>29</v>
      </c>
      <c r="B23" s="10" t="s">
        <v>30</v>
      </c>
      <c r="C23" s="15">
        <v>94474</v>
      </c>
      <c r="D23" s="15">
        <v>94474</v>
      </c>
      <c r="E23" s="13">
        <v>94517</v>
      </c>
      <c r="F23" s="13">
        <v>94521</v>
      </c>
      <c r="G23" s="13">
        <v>94522</v>
      </c>
      <c r="H23" s="13">
        <v>94528</v>
      </c>
      <c r="I23" s="15">
        <v>94532</v>
      </c>
      <c r="J23" s="13">
        <v>94536</v>
      </c>
      <c r="K23" s="13">
        <v>94544</v>
      </c>
      <c r="L23" s="13">
        <v>94550</v>
      </c>
      <c r="M23" s="13">
        <v>94550</v>
      </c>
      <c r="N23" s="13">
        <v>94551</v>
      </c>
    </row>
    <row r="24" spans="1:14" x14ac:dyDescent="0.25">
      <c r="A24" s="10" t="s">
        <v>31</v>
      </c>
      <c r="B24" s="10" t="s">
        <v>32</v>
      </c>
      <c r="C24" s="13">
        <v>72765</v>
      </c>
      <c r="D24" s="13">
        <v>73221</v>
      </c>
      <c r="E24" s="13">
        <v>74697</v>
      </c>
      <c r="F24" s="13">
        <v>75186</v>
      </c>
      <c r="G24" s="13">
        <v>76197</v>
      </c>
      <c r="H24" s="13">
        <v>76357</v>
      </c>
      <c r="I24" s="13">
        <v>76557</v>
      </c>
      <c r="J24" s="13">
        <v>76573</v>
      </c>
      <c r="K24" s="13">
        <v>76889</v>
      </c>
      <c r="L24" s="13">
        <v>77053</v>
      </c>
      <c r="M24" s="13">
        <v>77241</v>
      </c>
      <c r="N24" s="13">
        <v>77306</v>
      </c>
    </row>
    <row r="25" spans="1:14" x14ac:dyDescent="0.25">
      <c r="A25" s="10" t="s">
        <v>33</v>
      </c>
      <c r="B25" s="10" t="s">
        <v>34</v>
      </c>
      <c r="C25" s="13">
        <v>121366</v>
      </c>
      <c r="D25" s="13">
        <v>121753</v>
      </c>
      <c r="E25" s="13">
        <v>122538</v>
      </c>
      <c r="F25" s="13">
        <v>122760</v>
      </c>
      <c r="G25" s="15">
        <v>123228</v>
      </c>
      <c r="H25" s="13">
        <v>123303</v>
      </c>
      <c r="I25" s="13">
        <v>123448</v>
      </c>
      <c r="J25" s="13">
        <v>123461</v>
      </c>
      <c r="K25" s="13">
        <v>123474</v>
      </c>
      <c r="L25" s="13">
        <v>123719</v>
      </c>
      <c r="M25" s="13">
        <v>123858</v>
      </c>
      <c r="N25" s="13">
        <v>123871</v>
      </c>
    </row>
    <row r="26" spans="1:14" x14ac:dyDescent="0.25">
      <c r="A26" s="10" t="s">
        <v>35</v>
      </c>
      <c r="B26" s="10" t="s">
        <v>36</v>
      </c>
      <c r="C26" s="13">
        <v>166</v>
      </c>
      <c r="D26" s="13">
        <v>304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x14ac:dyDescent="0.25">
      <c r="A27" s="10" t="s">
        <v>37</v>
      </c>
      <c r="B27" s="10" t="s">
        <v>38</v>
      </c>
      <c r="C27" s="13">
        <v>12</v>
      </c>
      <c r="D27" s="13">
        <v>12</v>
      </c>
      <c r="E27" s="13">
        <v>12</v>
      </c>
      <c r="F27" s="13">
        <v>12</v>
      </c>
      <c r="G27" s="13">
        <v>12</v>
      </c>
      <c r="H27" s="13">
        <v>12</v>
      </c>
      <c r="I27" s="13">
        <v>12</v>
      </c>
      <c r="J27" s="13">
        <v>12</v>
      </c>
      <c r="K27" s="13">
        <v>12</v>
      </c>
      <c r="L27" s="13">
        <v>12</v>
      </c>
      <c r="M27" s="13">
        <v>12</v>
      </c>
      <c r="N27" s="13">
        <v>12</v>
      </c>
    </row>
    <row r="28" spans="1:14" x14ac:dyDescent="0.25">
      <c r="A28" s="10" t="s">
        <v>39</v>
      </c>
      <c r="B28" s="10" t="s">
        <v>40</v>
      </c>
      <c r="C28" s="13">
        <v>106</v>
      </c>
      <c r="D28" s="13">
        <v>106</v>
      </c>
      <c r="E28" s="13">
        <v>106</v>
      </c>
      <c r="F28" s="13">
        <v>106</v>
      </c>
      <c r="G28" s="13">
        <v>106</v>
      </c>
      <c r="H28" s="13">
        <v>106</v>
      </c>
      <c r="I28" s="13">
        <v>106</v>
      </c>
      <c r="J28" s="13">
        <v>106</v>
      </c>
      <c r="K28" s="13">
        <v>106</v>
      </c>
      <c r="L28" s="13">
        <v>106</v>
      </c>
      <c r="M28" s="13">
        <v>106</v>
      </c>
      <c r="N28" s="13">
        <v>106</v>
      </c>
    </row>
    <row r="29" spans="1:14" x14ac:dyDescent="0.25">
      <c r="A29" s="10" t="s">
        <v>41</v>
      </c>
      <c r="B29" s="10" t="s">
        <v>42</v>
      </c>
      <c r="C29" s="13">
        <v>2151</v>
      </c>
      <c r="D29" s="13">
        <v>2151</v>
      </c>
      <c r="E29" s="13">
        <v>2151</v>
      </c>
      <c r="F29" s="13">
        <v>2151</v>
      </c>
      <c r="G29" s="13">
        <v>2151</v>
      </c>
      <c r="H29" s="13">
        <v>2151</v>
      </c>
      <c r="I29" s="13">
        <v>2151</v>
      </c>
      <c r="J29" s="13">
        <v>2151</v>
      </c>
      <c r="K29" s="13">
        <v>2151</v>
      </c>
      <c r="L29" s="13">
        <v>2151</v>
      </c>
      <c r="M29" s="13">
        <v>2151</v>
      </c>
      <c r="N29" s="13">
        <v>2151</v>
      </c>
    </row>
    <row r="30" spans="1:14" x14ac:dyDescent="0.25">
      <c r="A30" s="10" t="s">
        <v>43</v>
      </c>
      <c r="B30" s="10" t="s">
        <v>24</v>
      </c>
      <c r="C30" s="13">
        <v>5303</v>
      </c>
      <c r="D30" s="13">
        <v>5330</v>
      </c>
      <c r="E30" s="13">
        <v>5343</v>
      </c>
      <c r="F30" s="13">
        <v>5345</v>
      </c>
      <c r="G30" s="13">
        <v>5345</v>
      </c>
      <c r="H30" s="13">
        <v>5345</v>
      </c>
      <c r="I30" s="15">
        <v>5345</v>
      </c>
      <c r="J30" s="15">
        <v>5345</v>
      </c>
      <c r="K30" s="13">
        <v>5346</v>
      </c>
      <c r="L30" s="13">
        <v>5346</v>
      </c>
      <c r="M30" s="13">
        <v>5346</v>
      </c>
      <c r="N30" s="13">
        <v>5346</v>
      </c>
    </row>
    <row r="31" spans="1:14" x14ac:dyDescent="0.25">
      <c r="A31" s="10" t="s">
        <v>44</v>
      </c>
      <c r="B31" s="10" t="s">
        <v>26</v>
      </c>
      <c r="C31" s="13">
        <v>4372</v>
      </c>
      <c r="D31" s="13">
        <v>4372</v>
      </c>
      <c r="E31" s="13">
        <v>4372</v>
      </c>
      <c r="F31" s="13">
        <v>4372</v>
      </c>
      <c r="G31" s="13">
        <v>4372</v>
      </c>
      <c r="H31" s="13">
        <v>4372</v>
      </c>
      <c r="I31" s="13">
        <v>4372</v>
      </c>
      <c r="J31" s="15">
        <v>4372</v>
      </c>
      <c r="K31" s="13">
        <v>4372</v>
      </c>
      <c r="L31" s="13">
        <v>4372</v>
      </c>
      <c r="M31" s="13">
        <v>4372</v>
      </c>
      <c r="N31" s="13">
        <v>4372</v>
      </c>
    </row>
    <row r="32" spans="1:14" x14ac:dyDescent="0.25">
      <c r="A32" s="10" t="s">
        <v>45</v>
      </c>
      <c r="B32" s="10" t="s">
        <v>28</v>
      </c>
      <c r="C32" s="13">
        <v>78857</v>
      </c>
      <c r="D32" s="13">
        <v>81889</v>
      </c>
      <c r="E32" s="13">
        <v>83665</v>
      </c>
      <c r="F32" s="13">
        <v>83735</v>
      </c>
      <c r="G32" s="13">
        <v>83784</v>
      </c>
      <c r="H32" s="13">
        <v>83882</v>
      </c>
      <c r="I32" s="13">
        <v>83907</v>
      </c>
      <c r="J32" s="15">
        <v>83935</v>
      </c>
      <c r="K32" s="13">
        <v>84488</v>
      </c>
      <c r="L32" s="13">
        <v>89364</v>
      </c>
      <c r="M32" s="13">
        <v>89957</v>
      </c>
      <c r="N32" s="13">
        <v>90077</v>
      </c>
    </row>
    <row r="33" spans="1:14" x14ac:dyDescent="0.25">
      <c r="A33" s="10" t="s">
        <v>46</v>
      </c>
      <c r="B33" s="10" t="s">
        <v>47</v>
      </c>
      <c r="C33" s="13">
        <v>179408</v>
      </c>
      <c r="D33" s="13">
        <v>180137</v>
      </c>
      <c r="E33" s="13">
        <v>180551</v>
      </c>
      <c r="F33" s="13">
        <v>180983</v>
      </c>
      <c r="G33" s="13">
        <v>181273</v>
      </c>
      <c r="H33" s="13">
        <v>181528</v>
      </c>
      <c r="I33" s="13">
        <v>181972</v>
      </c>
      <c r="J33" s="15">
        <v>182628</v>
      </c>
      <c r="K33" s="13">
        <v>182848</v>
      </c>
      <c r="L33" s="13">
        <v>183527</v>
      </c>
      <c r="M33" s="13">
        <v>183993</v>
      </c>
      <c r="N33" s="13">
        <v>184542</v>
      </c>
    </row>
    <row r="34" spans="1:14" x14ac:dyDescent="0.25">
      <c r="A34" s="10" t="s">
        <v>48</v>
      </c>
      <c r="B34" s="10" t="s">
        <v>34</v>
      </c>
      <c r="C34" s="13">
        <v>177420</v>
      </c>
      <c r="D34" s="13">
        <v>178193</v>
      </c>
      <c r="E34" s="13">
        <v>179539</v>
      </c>
      <c r="F34" s="13">
        <v>180333</v>
      </c>
      <c r="G34" s="13">
        <v>181044</v>
      </c>
      <c r="H34" s="13">
        <v>181899</v>
      </c>
      <c r="I34" s="13">
        <v>182431</v>
      </c>
      <c r="J34" s="13">
        <v>184133</v>
      </c>
      <c r="K34" s="13">
        <v>185493</v>
      </c>
      <c r="L34" s="13">
        <v>186613</v>
      </c>
      <c r="M34" s="13">
        <v>187187</v>
      </c>
      <c r="N34" s="13">
        <v>188359</v>
      </c>
    </row>
    <row r="35" spans="1:14" x14ac:dyDescent="0.25">
      <c r="A35" s="10" t="s">
        <v>49</v>
      </c>
      <c r="B35" s="10" t="s">
        <v>38</v>
      </c>
      <c r="C35" s="13">
        <v>6310</v>
      </c>
      <c r="D35" s="13">
        <v>6355</v>
      </c>
      <c r="E35" s="13">
        <v>6377</v>
      </c>
      <c r="F35" s="13">
        <v>6392</v>
      </c>
      <c r="G35" s="13">
        <v>6406</v>
      </c>
      <c r="H35" s="13">
        <v>6456</v>
      </c>
      <c r="I35" s="13">
        <v>6477</v>
      </c>
      <c r="J35" s="13">
        <v>6479</v>
      </c>
      <c r="K35" s="13">
        <v>6574</v>
      </c>
      <c r="L35" s="13">
        <v>6613</v>
      </c>
      <c r="M35" s="13">
        <v>6744</v>
      </c>
      <c r="N35" s="13">
        <v>6762</v>
      </c>
    </row>
    <row r="36" spans="1:14" x14ac:dyDescent="0.25">
      <c r="A36" s="10" t="s">
        <v>50</v>
      </c>
      <c r="B36" s="10" t="s">
        <v>51</v>
      </c>
      <c r="C36" s="13">
        <v>9732</v>
      </c>
      <c r="D36" s="13">
        <v>9781</v>
      </c>
      <c r="E36" s="13">
        <v>9813</v>
      </c>
      <c r="F36" s="13">
        <v>9835</v>
      </c>
      <c r="G36" s="13">
        <v>9864</v>
      </c>
      <c r="H36" s="13">
        <v>9886</v>
      </c>
      <c r="I36" s="13">
        <v>9955</v>
      </c>
      <c r="J36" s="13">
        <v>9973</v>
      </c>
      <c r="K36" s="13">
        <v>10016</v>
      </c>
      <c r="L36" s="13">
        <v>10069</v>
      </c>
      <c r="M36" s="13">
        <v>10098</v>
      </c>
      <c r="N36" s="13">
        <v>10089</v>
      </c>
    </row>
    <row r="37" spans="1:14" x14ac:dyDescent="0.25">
      <c r="A37" s="10" t="s">
        <v>52</v>
      </c>
      <c r="B37" s="10" t="s">
        <v>53</v>
      </c>
      <c r="C37" s="13">
        <v>117470</v>
      </c>
      <c r="D37" s="13">
        <v>118432</v>
      </c>
      <c r="E37" s="13">
        <v>119013</v>
      </c>
      <c r="F37" s="13">
        <v>119285</v>
      </c>
      <c r="G37" s="13">
        <v>119700</v>
      </c>
      <c r="H37" s="13">
        <v>120107</v>
      </c>
      <c r="I37" s="13">
        <v>120474</v>
      </c>
      <c r="J37" s="13">
        <v>120819</v>
      </c>
      <c r="K37" s="13">
        <v>121030</v>
      </c>
      <c r="L37" s="13">
        <v>121472</v>
      </c>
      <c r="M37" s="13">
        <v>121981</v>
      </c>
      <c r="N37" s="13">
        <v>122322</v>
      </c>
    </row>
    <row r="38" spans="1:14" x14ac:dyDescent="0.25">
      <c r="A38" s="10" t="s">
        <v>54</v>
      </c>
      <c r="B38" s="10" t="s">
        <v>55</v>
      </c>
      <c r="C38" s="13">
        <v>53034</v>
      </c>
      <c r="D38" s="13">
        <v>53270</v>
      </c>
      <c r="E38" s="13">
        <v>53900</v>
      </c>
      <c r="F38" s="13">
        <v>54015</v>
      </c>
      <c r="G38" s="13">
        <v>54101</v>
      </c>
      <c r="H38" s="13">
        <v>54329</v>
      </c>
      <c r="I38" s="13">
        <v>54417</v>
      </c>
      <c r="J38" s="13">
        <v>54556</v>
      </c>
      <c r="K38" s="13">
        <v>54852</v>
      </c>
      <c r="L38" s="13">
        <v>54990</v>
      </c>
      <c r="M38" s="13">
        <v>55129</v>
      </c>
      <c r="N38" s="13">
        <v>55321</v>
      </c>
    </row>
    <row r="39" spans="1:14" x14ac:dyDescent="0.25">
      <c r="A39" s="10" t="s">
        <v>56</v>
      </c>
      <c r="B39" s="10" t="s">
        <v>57</v>
      </c>
      <c r="C39" s="13">
        <v>24550</v>
      </c>
      <c r="D39" s="13">
        <v>24610</v>
      </c>
      <c r="E39" s="13">
        <v>24723</v>
      </c>
      <c r="F39" s="13">
        <v>24644</v>
      </c>
      <c r="G39" s="13">
        <v>24674</v>
      </c>
      <c r="H39" s="13">
        <v>24708</v>
      </c>
      <c r="I39" s="13">
        <v>24721</v>
      </c>
      <c r="J39" s="13">
        <v>24731</v>
      </c>
      <c r="K39" s="13">
        <v>24787</v>
      </c>
      <c r="L39" s="13">
        <v>24787</v>
      </c>
      <c r="M39" s="13">
        <v>24459</v>
      </c>
      <c r="N39" s="13">
        <v>24515</v>
      </c>
    </row>
    <row r="40" spans="1:14" x14ac:dyDescent="0.25">
      <c r="A40" s="10" t="s">
        <v>58</v>
      </c>
      <c r="B40" s="10" t="s">
        <v>59</v>
      </c>
      <c r="C40" s="13">
        <v>19823</v>
      </c>
      <c r="D40" s="13">
        <v>19915</v>
      </c>
      <c r="E40" s="13">
        <v>20056</v>
      </c>
      <c r="F40" s="13">
        <v>20026</v>
      </c>
      <c r="G40" s="13">
        <v>20007</v>
      </c>
      <c r="H40" s="13">
        <v>20028</v>
      </c>
      <c r="I40" s="13">
        <v>20009</v>
      </c>
      <c r="J40" s="13">
        <v>20010</v>
      </c>
      <c r="K40" s="13">
        <v>20041</v>
      </c>
      <c r="L40" s="13">
        <v>20011</v>
      </c>
      <c r="M40" s="13">
        <v>19958</v>
      </c>
      <c r="N40" s="13">
        <v>19973</v>
      </c>
    </row>
    <row r="41" spans="1:14" x14ac:dyDescent="0.25">
      <c r="A41" s="10" t="s">
        <v>60</v>
      </c>
      <c r="B41" s="10" t="s">
        <v>61</v>
      </c>
      <c r="C41" s="13">
        <v>3330</v>
      </c>
      <c r="D41" s="13">
        <v>3360</v>
      </c>
      <c r="E41" s="13">
        <v>3349</v>
      </c>
      <c r="F41" s="13">
        <v>3351</v>
      </c>
      <c r="G41" s="13">
        <v>3359</v>
      </c>
      <c r="H41" s="13">
        <v>3366</v>
      </c>
      <c r="I41" s="13">
        <v>3373</v>
      </c>
      <c r="J41" s="13">
        <v>3384</v>
      </c>
      <c r="K41" s="13">
        <v>3409</v>
      </c>
      <c r="L41" s="13">
        <v>3413</v>
      </c>
      <c r="M41" s="13">
        <v>3403</v>
      </c>
      <c r="N41" s="13">
        <v>3426</v>
      </c>
    </row>
    <row r="42" spans="1:14" x14ac:dyDescent="0.25">
      <c r="A42" s="10" t="s">
        <v>62</v>
      </c>
      <c r="B42" s="10" t="s">
        <v>22</v>
      </c>
      <c r="C42" s="13">
        <v>1487</v>
      </c>
      <c r="D42" s="13">
        <v>1487</v>
      </c>
      <c r="E42" s="13">
        <v>1487</v>
      </c>
      <c r="F42" s="13">
        <v>1487</v>
      </c>
      <c r="G42" s="13">
        <v>1487</v>
      </c>
      <c r="H42" s="13">
        <v>1487</v>
      </c>
      <c r="I42" s="13">
        <v>1487</v>
      </c>
      <c r="J42" s="13">
        <v>1487</v>
      </c>
      <c r="K42" s="13">
        <v>1487</v>
      </c>
      <c r="L42" s="13">
        <v>1487</v>
      </c>
      <c r="M42" s="13">
        <v>1487</v>
      </c>
      <c r="N42" s="13">
        <v>1487</v>
      </c>
    </row>
    <row r="43" spans="1:14" x14ac:dyDescent="0.25">
      <c r="A43" s="10" t="s">
        <v>63</v>
      </c>
      <c r="B43" s="10" t="s">
        <v>24</v>
      </c>
      <c r="C43" s="13">
        <v>37</v>
      </c>
      <c r="D43" s="13">
        <v>37</v>
      </c>
      <c r="E43" s="13">
        <v>37</v>
      </c>
      <c r="F43" s="13">
        <v>37</v>
      </c>
      <c r="G43" s="13">
        <v>37</v>
      </c>
      <c r="H43" s="13">
        <v>37</v>
      </c>
      <c r="I43" s="13">
        <v>37</v>
      </c>
      <c r="J43" s="13">
        <v>37</v>
      </c>
      <c r="K43" s="13">
        <v>37</v>
      </c>
      <c r="L43" s="13">
        <v>37</v>
      </c>
      <c r="M43" s="13">
        <v>37</v>
      </c>
      <c r="N43" s="13">
        <v>37</v>
      </c>
    </row>
    <row r="44" spans="1:14" ht="14.45" x14ac:dyDescent="0.3">
      <c r="A44" s="10" t="s">
        <v>64</v>
      </c>
      <c r="B44" s="10" t="s">
        <v>26</v>
      </c>
      <c r="C44" s="13">
        <v>21157</v>
      </c>
      <c r="D44" s="15">
        <v>21215</v>
      </c>
      <c r="E44" s="13">
        <v>21215</v>
      </c>
      <c r="F44" s="13">
        <v>21386</v>
      </c>
      <c r="G44" s="13">
        <v>21386</v>
      </c>
      <c r="H44" s="13">
        <v>21389</v>
      </c>
      <c r="I44" s="13">
        <v>21395</v>
      </c>
      <c r="J44" s="13">
        <v>21395</v>
      </c>
      <c r="K44" s="13">
        <v>21492</v>
      </c>
      <c r="L44" s="13">
        <v>21495</v>
      </c>
      <c r="M44" s="13">
        <v>21495</v>
      </c>
      <c r="N44" s="13">
        <v>21495</v>
      </c>
    </row>
    <row r="45" spans="1:14" ht="14.45" x14ac:dyDescent="0.3">
      <c r="A45" s="10" t="s">
        <v>65</v>
      </c>
      <c r="B45" s="10" t="s">
        <v>66</v>
      </c>
      <c r="C45" s="13">
        <v>1687</v>
      </c>
      <c r="D45" s="13">
        <v>1687</v>
      </c>
      <c r="E45" s="13">
        <v>1683</v>
      </c>
      <c r="F45" s="13">
        <v>1683</v>
      </c>
      <c r="G45" s="13">
        <v>1683</v>
      </c>
      <c r="H45" s="13">
        <v>1683</v>
      </c>
      <c r="I45" s="13">
        <v>1683</v>
      </c>
      <c r="J45" s="13">
        <v>1683</v>
      </c>
      <c r="K45" s="13">
        <v>1683</v>
      </c>
      <c r="L45" s="13">
        <v>1683</v>
      </c>
      <c r="M45" s="13">
        <v>1683</v>
      </c>
      <c r="N45" s="13">
        <v>1683</v>
      </c>
    </row>
    <row r="46" spans="1:14" ht="14.45" x14ac:dyDescent="0.3">
      <c r="A46" s="10" t="s">
        <v>67</v>
      </c>
      <c r="B46" s="10" t="s">
        <v>68</v>
      </c>
      <c r="C46" s="13">
        <v>15</v>
      </c>
      <c r="D46" s="13">
        <v>15</v>
      </c>
      <c r="E46" s="13">
        <v>15</v>
      </c>
      <c r="F46" s="13">
        <v>15</v>
      </c>
      <c r="G46" s="13">
        <v>15</v>
      </c>
      <c r="H46" s="13">
        <v>15</v>
      </c>
      <c r="I46" s="13">
        <v>15</v>
      </c>
      <c r="J46" s="13">
        <v>15</v>
      </c>
      <c r="K46" s="13">
        <v>15</v>
      </c>
      <c r="L46" s="13">
        <v>15</v>
      </c>
      <c r="M46" s="13">
        <v>15</v>
      </c>
      <c r="N46" s="13">
        <v>15</v>
      </c>
    </row>
    <row r="47" spans="1:14" ht="14.45" x14ac:dyDescent="0.3">
      <c r="A47" s="10" t="s">
        <v>69</v>
      </c>
      <c r="B47" s="10" t="s">
        <v>70</v>
      </c>
      <c r="C47" s="13">
        <v>164</v>
      </c>
      <c r="D47" s="13">
        <v>165</v>
      </c>
      <c r="E47" s="13">
        <v>165</v>
      </c>
      <c r="F47" s="13">
        <v>165</v>
      </c>
      <c r="G47" s="13">
        <v>165</v>
      </c>
      <c r="H47" s="13">
        <v>165</v>
      </c>
      <c r="I47" s="13">
        <v>165</v>
      </c>
      <c r="J47" s="13">
        <v>165</v>
      </c>
      <c r="K47" s="13">
        <v>165</v>
      </c>
      <c r="L47" s="13">
        <v>165</v>
      </c>
      <c r="M47" s="13">
        <v>165</v>
      </c>
      <c r="N47" s="13">
        <v>165</v>
      </c>
    </row>
    <row r="48" spans="1:14" ht="14.45" x14ac:dyDescent="0.3">
      <c r="A48" s="10" t="s">
        <v>71</v>
      </c>
      <c r="B48" s="10" t="s">
        <v>72</v>
      </c>
      <c r="C48" s="13">
        <v>3554</v>
      </c>
      <c r="D48" s="13">
        <v>3554</v>
      </c>
      <c r="E48" s="13">
        <v>3554</v>
      </c>
      <c r="F48" s="13">
        <v>3554</v>
      </c>
      <c r="G48" s="13">
        <v>3554</v>
      </c>
      <c r="H48" s="13">
        <v>3554</v>
      </c>
      <c r="I48" s="13">
        <v>3554</v>
      </c>
      <c r="J48" s="13">
        <v>3554</v>
      </c>
      <c r="K48" s="13">
        <v>3567</v>
      </c>
      <c r="L48" s="13">
        <v>3567</v>
      </c>
      <c r="M48" s="13">
        <v>3604</v>
      </c>
      <c r="N48" s="13">
        <v>3604</v>
      </c>
    </row>
    <row r="49" spans="1:14" ht="14.45" x14ac:dyDescent="0.3">
      <c r="A49" s="10" t="s">
        <v>73</v>
      </c>
      <c r="B49" s="10" t="s">
        <v>74</v>
      </c>
      <c r="C49" s="13">
        <v>142</v>
      </c>
      <c r="D49" s="13">
        <v>142</v>
      </c>
      <c r="E49" s="13">
        <v>142</v>
      </c>
      <c r="F49" s="13">
        <v>142</v>
      </c>
      <c r="G49" s="13">
        <v>142</v>
      </c>
      <c r="H49" s="13">
        <v>142</v>
      </c>
      <c r="I49" s="13">
        <v>142</v>
      </c>
      <c r="J49" s="13">
        <v>142</v>
      </c>
      <c r="K49" s="13">
        <v>142</v>
      </c>
      <c r="L49" s="13">
        <v>142</v>
      </c>
      <c r="M49" s="13">
        <v>142</v>
      </c>
      <c r="N49" s="13">
        <v>142</v>
      </c>
    </row>
    <row r="50" spans="1:14" ht="14.45" x14ac:dyDescent="0.3">
      <c r="A50" s="10" t="s">
        <v>75</v>
      </c>
      <c r="B50" s="10" t="s">
        <v>76</v>
      </c>
      <c r="C50" s="13">
        <v>6</v>
      </c>
      <c r="D50" s="13">
        <v>6</v>
      </c>
      <c r="E50" s="13">
        <v>6</v>
      </c>
      <c r="F50" s="13">
        <v>6</v>
      </c>
      <c r="G50" s="13">
        <v>6</v>
      </c>
      <c r="H50" s="13">
        <v>6</v>
      </c>
      <c r="I50" s="13">
        <v>6</v>
      </c>
      <c r="J50" s="13">
        <v>6</v>
      </c>
      <c r="K50" s="13">
        <v>6</v>
      </c>
      <c r="L50" s="13">
        <v>6</v>
      </c>
      <c r="M50" s="13">
        <v>6</v>
      </c>
      <c r="N50" s="13">
        <v>6</v>
      </c>
    </row>
    <row r="51" spans="1:14" ht="14.45" x14ac:dyDescent="0.3">
      <c r="A51" s="10" t="s">
        <v>77</v>
      </c>
      <c r="B51" s="10" t="s">
        <v>78</v>
      </c>
      <c r="C51" s="13">
        <v>7232</v>
      </c>
      <c r="D51" s="13">
        <v>7276</v>
      </c>
      <c r="E51" s="13">
        <v>7319</v>
      </c>
      <c r="F51" s="13">
        <v>7331</v>
      </c>
      <c r="G51" s="13">
        <v>7374</v>
      </c>
      <c r="H51" s="13">
        <v>7389</v>
      </c>
      <c r="I51" s="13">
        <v>7393</v>
      </c>
      <c r="J51" s="13">
        <v>7395</v>
      </c>
      <c r="K51" s="13">
        <v>7408</v>
      </c>
      <c r="L51" s="13">
        <v>7589</v>
      </c>
      <c r="M51" s="13">
        <v>7639</v>
      </c>
      <c r="N51" s="13">
        <v>7693</v>
      </c>
    </row>
    <row r="52" spans="1:14" ht="14.45" x14ac:dyDescent="0.3">
      <c r="A52" s="10" t="s">
        <v>79</v>
      </c>
      <c r="B52" s="10" t="s">
        <v>80</v>
      </c>
      <c r="C52" s="13">
        <v>1066</v>
      </c>
      <c r="D52" s="13">
        <v>1066</v>
      </c>
      <c r="E52" s="13">
        <v>1066</v>
      </c>
      <c r="F52" s="13">
        <v>1074</v>
      </c>
      <c r="G52" s="13">
        <v>1074</v>
      </c>
      <c r="H52" s="13">
        <v>1090</v>
      </c>
      <c r="I52" s="13">
        <v>1090</v>
      </c>
      <c r="J52" s="13">
        <v>1564</v>
      </c>
      <c r="K52" s="13">
        <v>1564</v>
      </c>
      <c r="L52" s="13">
        <v>1564</v>
      </c>
      <c r="M52" s="13">
        <v>1564</v>
      </c>
      <c r="N52" s="13">
        <v>1569</v>
      </c>
    </row>
    <row r="53" spans="1:14" ht="14.45" x14ac:dyDescent="0.3">
      <c r="A53" s="10" t="s">
        <v>81</v>
      </c>
      <c r="B53" s="10" t="s">
        <v>82</v>
      </c>
      <c r="C53" s="13">
        <v>81</v>
      </c>
      <c r="D53" s="13">
        <v>81</v>
      </c>
      <c r="E53" s="13">
        <v>81</v>
      </c>
      <c r="F53" s="13">
        <v>81</v>
      </c>
      <c r="G53" s="13">
        <v>81</v>
      </c>
      <c r="H53" s="13">
        <v>81</v>
      </c>
      <c r="I53" s="13">
        <v>81</v>
      </c>
      <c r="J53" s="13">
        <v>81</v>
      </c>
      <c r="K53" s="13">
        <v>81</v>
      </c>
      <c r="L53" s="13">
        <v>81</v>
      </c>
      <c r="M53" s="13">
        <v>81</v>
      </c>
      <c r="N53" s="13">
        <v>81</v>
      </c>
    </row>
    <row r="54" spans="1:14" thickBot="1" x14ac:dyDescent="0.35">
      <c r="C54" s="14">
        <f>SUM(C9:C53)</f>
        <v>1787858</v>
      </c>
      <c r="D54" s="14">
        <f t="shared" ref="D54:N54" si="0">SUM(D9:D53)</f>
        <v>1790480</v>
      </c>
      <c r="E54" s="14">
        <f t="shared" si="0"/>
        <v>2715626</v>
      </c>
      <c r="F54" s="14">
        <f t="shared" si="0"/>
        <v>2721875</v>
      </c>
      <c r="G54" s="14">
        <f t="shared" si="0"/>
        <v>2725485</v>
      </c>
      <c r="H54" s="14">
        <f t="shared" si="0"/>
        <v>2732002</v>
      </c>
      <c r="I54" s="14">
        <f t="shared" si="0"/>
        <v>2734389</v>
      </c>
      <c r="J54" s="14">
        <f t="shared" si="0"/>
        <v>2738940</v>
      </c>
      <c r="K54" s="14">
        <f t="shared" si="0"/>
        <v>2848001</v>
      </c>
      <c r="L54" s="14">
        <f t="shared" si="0"/>
        <v>2866750</v>
      </c>
      <c r="M54" s="14">
        <f t="shared" si="0"/>
        <v>2877158</v>
      </c>
      <c r="N54" s="14">
        <f t="shared" si="0"/>
        <v>2880656</v>
      </c>
    </row>
    <row r="55" spans="1:14" thickTop="1" x14ac:dyDescent="0.3"/>
    <row r="57" spans="1:14" x14ac:dyDescent="0.25">
      <c r="A57" s="34" t="s">
        <v>0</v>
      </c>
      <c r="B57" s="34"/>
      <c r="C57" s="7" t="s">
        <v>83</v>
      </c>
      <c r="D57" s="7" t="s">
        <v>83</v>
      </c>
      <c r="E57" s="7" t="s">
        <v>83</v>
      </c>
      <c r="F57" s="7" t="s">
        <v>83</v>
      </c>
      <c r="G57" s="7" t="s">
        <v>83</v>
      </c>
      <c r="H57" s="7" t="s">
        <v>83</v>
      </c>
      <c r="I57" s="12" t="s">
        <v>83</v>
      </c>
      <c r="J57" s="12" t="s">
        <v>83</v>
      </c>
      <c r="K57" s="12" t="s">
        <v>83</v>
      </c>
      <c r="L57" s="12" t="s">
        <v>83</v>
      </c>
      <c r="M57" s="12" t="s">
        <v>83</v>
      </c>
      <c r="N57" s="12" t="s">
        <v>83</v>
      </c>
    </row>
    <row r="58" spans="1:14" ht="15.75" thickBot="1" x14ac:dyDescent="0.3">
      <c r="A58" s="35"/>
      <c r="B58" s="35"/>
      <c r="C58" s="6" t="s">
        <v>84</v>
      </c>
      <c r="D58" s="6" t="s">
        <v>85</v>
      </c>
      <c r="E58" s="6" t="s">
        <v>86</v>
      </c>
      <c r="F58" s="6" t="s">
        <v>87</v>
      </c>
      <c r="G58" s="6" t="s">
        <v>88</v>
      </c>
      <c r="H58" s="6" t="s">
        <v>89</v>
      </c>
      <c r="I58" s="4" t="s">
        <v>90</v>
      </c>
      <c r="J58" s="4" t="s">
        <v>91</v>
      </c>
      <c r="K58" s="4" t="s">
        <v>93</v>
      </c>
      <c r="L58" s="4" t="s">
        <v>92</v>
      </c>
      <c r="M58" s="4" t="s">
        <v>94</v>
      </c>
      <c r="N58" s="4" t="s">
        <v>95</v>
      </c>
    </row>
    <row r="59" spans="1:14" thickTop="1" x14ac:dyDescent="0.3">
      <c r="A59" s="1"/>
      <c r="B59" s="1"/>
    </row>
    <row r="60" spans="1:14" ht="14.45" x14ac:dyDescent="0.3">
      <c r="A60" s="2" t="s">
        <v>1</v>
      </c>
      <c r="B60" s="2" t="s">
        <v>2</v>
      </c>
      <c r="C60" s="11">
        <v>53</v>
      </c>
      <c r="D60" s="11">
        <v>53</v>
      </c>
      <c r="E60" s="11">
        <v>53</v>
      </c>
      <c r="F60" s="11">
        <v>53</v>
      </c>
      <c r="G60" s="11">
        <v>53</v>
      </c>
      <c r="H60" s="11">
        <v>53</v>
      </c>
      <c r="I60" s="3">
        <v>53</v>
      </c>
      <c r="J60" s="3">
        <v>53</v>
      </c>
      <c r="K60" s="3">
        <v>53</v>
      </c>
      <c r="L60" s="3">
        <v>53</v>
      </c>
      <c r="M60" s="3">
        <v>53</v>
      </c>
      <c r="N60" s="3">
        <v>53</v>
      </c>
    </row>
    <row r="61" spans="1:14" ht="14.45" x14ac:dyDescent="0.3">
      <c r="A61" s="2" t="s">
        <v>3</v>
      </c>
      <c r="B61" s="2" t="s">
        <v>4</v>
      </c>
      <c r="C61" s="11">
        <v>17921</v>
      </c>
      <c r="D61" s="11">
        <v>16900</v>
      </c>
      <c r="E61" s="11">
        <v>17681</v>
      </c>
      <c r="F61" s="11">
        <v>17700</v>
      </c>
      <c r="G61" s="11">
        <v>18012</v>
      </c>
      <c r="H61" s="11">
        <v>18200</v>
      </c>
      <c r="I61" s="3">
        <v>18351</v>
      </c>
      <c r="J61" s="3">
        <v>18553</v>
      </c>
      <c r="K61" s="3">
        <v>18796</v>
      </c>
      <c r="L61" s="3">
        <v>19232</v>
      </c>
      <c r="M61" s="3">
        <v>19466</v>
      </c>
      <c r="N61" s="3">
        <v>19668</v>
      </c>
    </row>
    <row r="62" spans="1:14" ht="14.45" x14ac:dyDescent="0.3">
      <c r="A62" s="2" t="s">
        <v>5</v>
      </c>
      <c r="B62" s="2" t="s">
        <v>6</v>
      </c>
      <c r="C62" s="11">
        <v>1071</v>
      </c>
      <c r="D62" s="11">
        <v>1071</v>
      </c>
      <c r="E62" s="11">
        <v>1071</v>
      </c>
      <c r="F62" s="11">
        <v>1071</v>
      </c>
      <c r="G62" s="11">
        <v>1748</v>
      </c>
      <c r="H62" s="11">
        <v>1748</v>
      </c>
      <c r="I62" s="3">
        <v>1749</v>
      </c>
      <c r="J62" s="3">
        <v>1749</v>
      </c>
      <c r="K62" s="3">
        <v>1749</v>
      </c>
      <c r="L62" s="3">
        <v>1749</v>
      </c>
      <c r="M62" s="3">
        <v>1749</v>
      </c>
      <c r="N62" s="3">
        <v>1749</v>
      </c>
    </row>
    <row r="63" spans="1:14" ht="14.45" x14ac:dyDescent="0.3">
      <c r="A63" s="2" t="s">
        <v>7</v>
      </c>
      <c r="B63" s="2" t="s">
        <v>8</v>
      </c>
      <c r="C63" s="11">
        <v>5</v>
      </c>
      <c r="D63" s="11">
        <v>5</v>
      </c>
      <c r="E63" s="11">
        <v>5</v>
      </c>
      <c r="F63" s="11">
        <v>5</v>
      </c>
      <c r="G63" s="11">
        <v>5</v>
      </c>
      <c r="H63" s="11">
        <v>5</v>
      </c>
      <c r="I63" s="3">
        <v>5</v>
      </c>
      <c r="J63" s="3">
        <v>5</v>
      </c>
      <c r="K63" s="3">
        <v>5</v>
      </c>
      <c r="L63" s="3">
        <v>5</v>
      </c>
      <c r="M63" s="3">
        <v>5</v>
      </c>
      <c r="N63" s="3">
        <v>5</v>
      </c>
    </row>
    <row r="64" spans="1:14" ht="14.45" x14ac:dyDescent="0.3">
      <c r="A64" s="2" t="s">
        <v>9</v>
      </c>
      <c r="B64" s="2" t="s">
        <v>10</v>
      </c>
      <c r="C64" s="11">
        <v>43144</v>
      </c>
      <c r="D64" s="11">
        <v>43130</v>
      </c>
      <c r="E64" s="11">
        <v>43159</v>
      </c>
      <c r="F64" s="11">
        <v>43166</v>
      </c>
      <c r="G64" s="11">
        <v>43166</v>
      </c>
      <c r="H64" s="11">
        <v>43257</v>
      </c>
      <c r="I64" s="3">
        <v>43257</v>
      </c>
      <c r="J64" s="3">
        <v>43257</v>
      </c>
      <c r="K64" s="3">
        <v>43260</v>
      </c>
      <c r="L64" s="3">
        <v>43261</v>
      </c>
      <c r="M64" s="3">
        <v>43276</v>
      </c>
      <c r="N64" s="3">
        <v>43276</v>
      </c>
    </row>
    <row r="65" spans="1:14" ht="14.45" x14ac:dyDescent="0.3">
      <c r="A65" s="2" t="s">
        <v>11</v>
      </c>
      <c r="B65" s="2" t="s">
        <v>12</v>
      </c>
      <c r="C65" s="11">
        <v>368491</v>
      </c>
      <c r="D65" s="11">
        <v>368918</v>
      </c>
      <c r="E65" s="11">
        <v>368902</v>
      </c>
      <c r="F65" s="11">
        <v>369059</v>
      </c>
      <c r="G65" s="11">
        <v>369361</v>
      </c>
      <c r="H65" s="11">
        <v>369212</v>
      </c>
      <c r="I65" s="3">
        <v>369312</v>
      </c>
      <c r="J65" s="3">
        <v>369390</v>
      </c>
      <c r="K65" s="3">
        <v>369659</v>
      </c>
      <c r="L65" s="3">
        <v>369715</v>
      </c>
      <c r="M65" s="3">
        <v>369794</v>
      </c>
      <c r="N65" s="3">
        <v>369818</v>
      </c>
    </row>
    <row r="66" spans="1:14" ht="14.45" x14ac:dyDescent="0.3">
      <c r="A66" s="2" t="s">
        <v>13</v>
      </c>
      <c r="B66" s="2" t="s">
        <v>14</v>
      </c>
      <c r="C66" s="11">
        <v>110159</v>
      </c>
      <c r="D66" s="11">
        <v>110147</v>
      </c>
      <c r="E66" s="11">
        <v>110301</v>
      </c>
      <c r="F66" s="11">
        <v>110311</v>
      </c>
      <c r="G66" s="11">
        <v>110315</v>
      </c>
      <c r="H66" s="11">
        <v>110300</v>
      </c>
      <c r="I66" s="3">
        <v>110300</v>
      </c>
      <c r="J66" s="3">
        <v>109669</v>
      </c>
      <c r="K66" s="3">
        <v>109241</v>
      </c>
      <c r="L66" s="3">
        <v>109245</v>
      </c>
      <c r="M66" s="3">
        <v>109278</v>
      </c>
      <c r="N66" s="3">
        <v>109278</v>
      </c>
    </row>
    <row r="67" spans="1:14" ht="14.45" x14ac:dyDescent="0.3">
      <c r="A67" s="2" t="s">
        <v>15</v>
      </c>
      <c r="B67" s="2" t="s">
        <v>16</v>
      </c>
      <c r="C67" s="11">
        <v>16388</v>
      </c>
      <c r="D67" s="11">
        <v>16391</v>
      </c>
      <c r="E67" s="11">
        <v>16391</v>
      </c>
      <c r="F67" s="11">
        <v>16434</v>
      </c>
      <c r="G67" s="11">
        <v>16435</v>
      </c>
      <c r="H67" s="11">
        <v>16435</v>
      </c>
      <c r="I67" s="3">
        <v>16435</v>
      </c>
      <c r="J67" s="3">
        <v>16435</v>
      </c>
      <c r="K67" s="3">
        <v>16435</v>
      </c>
      <c r="L67" s="3">
        <v>16435</v>
      </c>
      <c r="M67" s="3">
        <v>16435</v>
      </c>
      <c r="N67" s="3">
        <v>16435</v>
      </c>
    </row>
    <row r="68" spans="1:14" ht="14.45" x14ac:dyDescent="0.3">
      <c r="A68" s="2" t="s">
        <v>17</v>
      </c>
      <c r="B68" s="2" t="s">
        <v>18</v>
      </c>
      <c r="C68" s="11">
        <v>8016</v>
      </c>
      <c r="D68" s="11">
        <v>8025</v>
      </c>
      <c r="E68" s="11">
        <v>8029</v>
      </c>
      <c r="F68" s="11">
        <v>8063</v>
      </c>
      <c r="G68" s="11">
        <v>8065</v>
      </c>
      <c r="H68" s="11">
        <v>8067</v>
      </c>
      <c r="I68" s="3">
        <v>8069</v>
      </c>
      <c r="J68" s="3">
        <v>8070</v>
      </c>
      <c r="K68" s="3">
        <v>8675</v>
      </c>
      <c r="L68" s="3">
        <v>8676</v>
      </c>
      <c r="M68" s="3">
        <v>8681</v>
      </c>
      <c r="N68" s="3">
        <v>8682</v>
      </c>
    </row>
    <row r="69" spans="1:14" ht="14.45" x14ac:dyDescent="0.3">
      <c r="A69" s="2" t="s">
        <v>19</v>
      </c>
      <c r="B69" s="2" t="s">
        <v>20</v>
      </c>
      <c r="C69" s="11">
        <v>3615</v>
      </c>
      <c r="D69" s="11">
        <v>3615</v>
      </c>
      <c r="E69" s="11">
        <v>3614</v>
      </c>
      <c r="F69" s="11">
        <v>3614</v>
      </c>
      <c r="G69" s="11">
        <v>3615</v>
      </c>
      <c r="H69" s="11">
        <v>3615</v>
      </c>
      <c r="I69" s="3">
        <v>3615</v>
      </c>
      <c r="J69" s="3">
        <v>3615</v>
      </c>
      <c r="K69" s="3">
        <v>3615</v>
      </c>
      <c r="L69" s="3">
        <v>3615</v>
      </c>
      <c r="M69" s="3">
        <v>3615</v>
      </c>
      <c r="N69" s="3">
        <v>3615</v>
      </c>
    </row>
    <row r="70" spans="1:14" ht="14.45" x14ac:dyDescent="0.3">
      <c r="A70" s="2" t="s">
        <v>21</v>
      </c>
      <c r="B70" s="2" t="s">
        <v>22</v>
      </c>
      <c r="C70" s="11">
        <v>3391</v>
      </c>
      <c r="D70" s="11">
        <v>3391</v>
      </c>
      <c r="E70" s="11">
        <v>3391</v>
      </c>
      <c r="F70" s="11">
        <v>3391</v>
      </c>
      <c r="G70" s="11">
        <v>3391</v>
      </c>
      <c r="H70" s="11">
        <v>3391</v>
      </c>
      <c r="I70" s="3">
        <v>3391</v>
      </c>
      <c r="J70" s="3">
        <v>3163</v>
      </c>
      <c r="K70" s="3">
        <v>3163</v>
      </c>
      <c r="L70" s="3">
        <v>3163</v>
      </c>
      <c r="M70" s="3">
        <v>3244</v>
      </c>
      <c r="N70" s="3">
        <v>3244</v>
      </c>
    </row>
    <row r="71" spans="1:14" ht="14.45" x14ac:dyDescent="0.3">
      <c r="A71" s="2" t="s">
        <v>23</v>
      </c>
      <c r="B71" s="2" t="s">
        <v>24</v>
      </c>
      <c r="C71" s="11">
        <v>25186</v>
      </c>
      <c r="D71" s="11">
        <v>25186</v>
      </c>
      <c r="E71" s="11">
        <v>25872</v>
      </c>
      <c r="F71" s="11">
        <v>25922</v>
      </c>
      <c r="G71" s="11">
        <v>25922</v>
      </c>
      <c r="H71" s="11">
        <v>25922</v>
      </c>
      <c r="I71" s="3">
        <v>25922</v>
      </c>
      <c r="J71" s="3">
        <v>26150</v>
      </c>
      <c r="K71" s="3">
        <v>26150</v>
      </c>
      <c r="L71" s="3">
        <v>26150</v>
      </c>
      <c r="M71" s="3">
        <v>26150</v>
      </c>
      <c r="N71" s="3">
        <v>26150</v>
      </c>
    </row>
    <row r="72" spans="1:14" ht="14.45" x14ac:dyDescent="0.3">
      <c r="A72" s="2" t="s">
        <v>25</v>
      </c>
      <c r="B72" s="2" t="s">
        <v>26</v>
      </c>
      <c r="C72" s="11">
        <v>6596</v>
      </c>
      <c r="D72" s="11">
        <v>6596</v>
      </c>
      <c r="E72" s="11">
        <v>6596</v>
      </c>
      <c r="F72" s="11">
        <v>6596</v>
      </c>
      <c r="G72" s="11">
        <v>6596</v>
      </c>
      <c r="H72" s="11">
        <v>6596</v>
      </c>
      <c r="I72" s="3">
        <v>6596</v>
      </c>
      <c r="J72" s="3">
        <v>6596</v>
      </c>
      <c r="K72" s="3">
        <v>6596</v>
      </c>
      <c r="L72" s="3">
        <v>6596</v>
      </c>
      <c r="M72" s="3">
        <v>6596</v>
      </c>
      <c r="N72" s="3">
        <v>6643</v>
      </c>
    </row>
    <row r="73" spans="1:14" ht="14.45" x14ac:dyDescent="0.3">
      <c r="A73" s="2" t="s">
        <v>27</v>
      </c>
      <c r="B73" s="2" t="s">
        <v>28</v>
      </c>
      <c r="C73" s="11">
        <v>161134</v>
      </c>
      <c r="D73" s="11">
        <v>162144</v>
      </c>
      <c r="E73" s="11">
        <v>169158</v>
      </c>
      <c r="F73" s="11">
        <v>169162</v>
      </c>
      <c r="G73" s="11">
        <v>169047</v>
      </c>
      <c r="H73" s="11">
        <v>168961</v>
      </c>
      <c r="I73" s="3">
        <v>168616</v>
      </c>
      <c r="J73" s="3">
        <v>168616</v>
      </c>
      <c r="K73" s="3">
        <v>168619</v>
      </c>
      <c r="L73" s="3">
        <v>168631</v>
      </c>
      <c r="M73" s="3">
        <v>168630</v>
      </c>
      <c r="N73" s="3">
        <v>168589</v>
      </c>
    </row>
    <row r="74" spans="1:14" ht="14.45" x14ac:dyDescent="0.3">
      <c r="A74" s="2" t="s">
        <v>29</v>
      </c>
      <c r="B74" s="2" t="s">
        <v>30</v>
      </c>
      <c r="C74" s="11">
        <v>95112</v>
      </c>
      <c r="D74" s="11">
        <v>95112</v>
      </c>
      <c r="E74" s="11">
        <v>94469</v>
      </c>
      <c r="F74" s="11">
        <v>94469</v>
      </c>
      <c r="G74" s="11">
        <v>94470</v>
      </c>
      <c r="H74" s="11">
        <v>94471</v>
      </c>
      <c r="I74" s="3">
        <v>94472</v>
      </c>
      <c r="J74" s="3">
        <v>94474</v>
      </c>
      <c r="K74" s="3">
        <v>94474</v>
      </c>
      <c r="L74" s="3">
        <v>94474</v>
      </c>
      <c r="M74" s="3">
        <v>94474</v>
      </c>
      <c r="N74" s="3">
        <v>94474</v>
      </c>
    </row>
    <row r="75" spans="1:14" ht="14.45" x14ac:dyDescent="0.3">
      <c r="A75" s="2" t="s">
        <v>31</v>
      </c>
      <c r="B75" s="2" t="s">
        <v>32</v>
      </c>
      <c r="C75" s="11">
        <v>57436</v>
      </c>
      <c r="D75" s="11">
        <v>58730</v>
      </c>
      <c r="E75" s="11">
        <v>70057</v>
      </c>
      <c r="F75" s="11">
        <v>70332</v>
      </c>
      <c r="G75" s="11">
        <v>70410</v>
      </c>
      <c r="H75" s="11">
        <v>70571</v>
      </c>
      <c r="I75" s="3">
        <v>70903</v>
      </c>
      <c r="J75" s="3">
        <v>71094</v>
      </c>
      <c r="K75" s="3">
        <v>71236</v>
      </c>
      <c r="L75" s="3">
        <v>71188</v>
      </c>
      <c r="M75" s="3">
        <v>71215</v>
      </c>
      <c r="N75" s="3">
        <v>71230</v>
      </c>
    </row>
    <row r="76" spans="1:14" ht="14.45" x14ac:dyDescent="0.3">
      <c r="A76" s="2" t="s">
        <v>33</v>
      </c>
      <c r="B76" s="2" t="s">
        <v>34</v>
      </c>
      <c r="C76" s="11">
        <v>114227</v>
      </c>
      <c r="D76" s="11">
        <v>114691</v>
      </c>
      <c r="E76" s="11">
        <v>120462</v>
      </c>
      <c r="F76" s="11">
        <v>120774</v>
      </c>
      <c r="G76" s="11">
        <v>120788</v>
      </c>
      <c r="H76" s="11">
        <v>120800</v>
      </c>
      <c r="I76" s="3">
        <v>120820</v>
      </c>
      <c r="J76" s="3">
        <v>120844</v>
      </c>
      <c r="K76" s="3">
        <v>120857</v>
      </c>
      <c r="L76" s="3">
        <v>120855</v>
      </c>
      <c r="M76" s="3">
        <v>120859</v>
      </c>
      <c r="N76" s="3">
        <v>120860</v>
      </c>
    </row>
    <row r="77" spans="1:14" ht="14.45" x14ac:dyDescent="0.3">
      <c r="A77" s="2" t="s">
        <v>35</v>
      </c>
      <c r="B77" s="2" t="s">
        <v>36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</row>
    <row r="78" spans="1:14" ht="14.45" x14ac:dyDescent="0.3">
      <c r="A78" s="2" t="s">
        <v>37</v>
      </c>
      <c r="B78" s="2" t="s">
        <v>38</v>
      </c>
      <c r="C78" s="11">
        <v>12</v>
      </c>
      <c r="D78" s="11">
        <v>12</v>
      </c>
      <c r="E78" s="11">
        <v>12</v>
      </c>
      <c r="F78" s="11">
        <v>12</v>
      </c>
      <c r="G78" s="11">
        <v>12</v>
      </c>
      <c r="H78" s="11">
        <v>12</v>
      </c>
      <c r="I78" s="3">
        <v>12</v>
      </c>
      <c r="J78" s="3">
        <v>12</v>
      </c>
      <c r="K78" s="3">
        <v>12</v>
      </c>
      <c r="L78" s="3">
        <v>12</v>
      </c>
      <c r="M78" s="3">
        <v>12</v>
      </c>
      <c r="N78" s="3">
        <v>12</v>
      </c>
    </row>
    <row r="79" spans="1:14" ht="14.45" x14ac:dyDescent="0.3">
      <c r="A79" s="2" t="s">
        <v>39</v>
      </c>
      <c r="B79" s="2" t="s">
        <v>40</v>
      </c>
      <c r="C79" s="11">
        <v>106</v>
      </c>
      <c r="D79" s="11">
        <v>106</v>
      </c>
      <c r="E79" s="11">
        <v>106</v>
      </c>
      <c r="F79" s="11">
        <v>106</v>
      </c>
      <c r="G79" s="11">
        <v>106</v>
      </c>
      <c r="H79" s="11">
        <v>106</v>
      </c>
      <c r="I79" s="3">
        <v>106</v>
      </c>
      <c r="J79" s="3">
        <v>106</v>
      </c>
      <c r="K79" s="3">
        <v>106</v>
      </c>
      <c r="L79" s="3">
        <v>106</v>
      </c>
      <c r="M79" s="3">
        <v>106</v>
      </c>
      <c r="N79" s="3">
        <v>106</v>
      </c>
    </row>
    <row r="80" spans="1:14" ht="14.45" x14ac:dyDescent="0.3">
      <c r="A80" s="2" t="s">
        <v>41</v>
      </c>
      <c r="B80" s="2" t="s">
        <v>42</v>
      </c>
      <c r="C80" s="11">
        <v>1692</v>
      </c>
      <c r="D80" s="11">
        <v>1692</v>
      </c>
      <c r="E80" s="11">
        <v>2001</v>
      </c>
      <c r="F80" s="11">
        <v>2001</v>
      </c>
      <c r="G80" s="11">
        <v>2001</v>
      </c>
      <c r="H80" s="11">
        <v>2001</v>
      </c>
      <c r="I80" s="3">
        <v>2001</v>
      </c>
      <c r="J80" s="3">
        <v>2001</v>
      </c>
      <c r="K80" s="3">
        <v>2001</v>
      </c>
      <c r="L80" s="3">
        <v>2001</v>
      </c>
      <c r="M80" s="3">
        <v>2151</v>
      </c>
      <c r="N80" s="3">
        <v>2151</v>
      </c>
    </row>
    <row r="81" spans="1:14" ht="14.45" x14ac:dyDescent="0.3">
      <c r="A81" s="2" t="s">
        <v>43</v>
      </c>
      <c r="B81" s="2" t="s">
        <v>24</v>
      </c>
      <c r="C81" s="11">
        <v>5038</v>
      </c>
      <c r="D81" s="11">
        <v>5038</v>
      </c>
      <c r="E81" s="11">
        <v>5179</v>
      </c>
      <c r="F81" s="11">
        <v>5195</v>
      </c>
      <c r="G81" s="11">
        <v>5209</v>
      </c>
      <c r="H81" s="11">
        <v>5224</v>
      </c>
      <c r="I81" s="3">
        <v>5237</v>
      </c>
      <c r="J81" s="3">
        <v>5254</v>
      </c>
      <c r="K81" s="3">
        <v>5264</v>
      </c>
      <c r="L81" s="3">
        <v>5269</v>
      </c>
      <c r="M81" s="3">
        <v>5283</v>
      </c>
      <c r="N81" s="3">
        <v>5296</v>
      </c>
    </row>
    <row r="82" spans="1:14" ht="14.45" x14ac:dyDescent="0.3">
      <c r="A82" s="2" t="s">
        <v>44</v>
      </c>
      <c r="B82" s="2" t="s">
        <v>26</v>
      </c>
      <c r="C82" s="11">
        <v>4381</v>
      </c>
      <c r="D82" s="11">
        <v>4381</v>
      </c>
      <c r="E82" s="11">
        <v>4381</v>
      </c>
      <c r="F82" s="11">
        <v>4372</v>
      </c>
      <c r="G82" s="11">
        <v>4372</v>
      </c>
      <c r="H82" s="11">
        <v>4372</v>
      </c>
      <c r="I82" s="3">
        <v>4372</v>
      </c>
      <c r="J82" s="3">
        <v>4372</v>
      </c>
      <c r="K82" s="3">
        <v>4372</v>
      </c>
      <c r="L82" s="3">
        <v>4372</v>
      </c>
      <c r="M82" s="3">
        <v>4372</v>
      </c>
      <c r="N82" s="3">
        <v>4372</v>
      </c>
    </row>
    <row r="83" spans="1:14" ht="14.45" x14ac:dyDescent="0.3">
      <c r="A83" s="2" t="s">
        <v>45</v>
      </c>
      <c r="B83" s="2" t="s">
        <v>28</v>
      </c>
      <c r="C83" s="11">
        <v>69943</v>
      </c>
      <c r="D83" s="11">
        <v>70572</v>
      </c>
      <c r="E83" s="11">
        <v>76400</v>
      </c>
      <c r="F83" s="11">
        <v>76967</v>
      </c>
      <c r="G83" s="11">
        <v>77053</v>
      </c>
      <c r="H83" s="11">
        <v>77079</v>
      </c>
      <c r="I83" s="3">
        <v>77949</v>
      </c>
      <c r="J83" s="3">
        <v>77995</v>
      </c>
      <c r="K83" s="3">
        <v>78005</v>
      </c>
      <c r="L83" s="3">
        <v>78043</v>
      </c>
      <c r="M83" s="3">
        <v>78044</v>
      </c>
      <c r="N83" s="3">
        <v>78483</v>
      </c>
    </row>
    <row r="84" spans="1:14" ht="14.45" x14ac:dyDescent="0.3">
      <c r="A84" s="2" t="s">
        <v>46</v>
      </c>
      <c r="B84" s="2" t="s">
        <v>47</v>
      </c>
      <c r="C84" s="11">
        <v>172649</v>
      </c>
      <c r="D84" s="11">
        <v>173195</v>
      </c>
      <c r="E84" s="11">
        <v>173979</v>
      </c>
      <c r="F84" s="11">
        <v>174520</v>
      </c>
      <c r="G84" s="11">
        <v>175238</v>
      </c>
      <c r="H84" s="11">
        <v>175391</v>
      </c>
      <c r="I84" s="3">
        <v>176097</v>
      </c>
      <c r="J84" s="3">
        <v>176890</v>
      </c>
      <c r="K84" s="3">
        <v>177232</v>
      </c>
      <c r="L84" s="3">
        <v>177884</v>
      </c>
      <c r="M84" s="3">
        <v>178559</v>
      </c>
      <c r="N84" s="3">
        <v>178829</v>
      </c>
    </row>
    <row r="85" spans="1:14" x14ac:dyDescent="0.25">
      <c r="A85" s="2" t="s">
        <v>48</v>
      </c>
      <c r="B85" s="2" t="s">
        <v>34</v>
      </c>
      <c r="C85" s="11">
        <v>163583</v>
      </c>
      <c r="D85" s="11">
        <v>164306</v>
      </c>
      <c r="E85" s="11">
        <v>164606</v>
      </c>
      <c r="F85" s="11">
        <v>167813</v>
      </c>
      <c r="G85" s="11">
        <v>169534</v>
      </c>
      <c r="H85" s="11">
        <v>170442</v>
      </c>
      <c r="I85" s="3">
        <v>170913</v>
      </c>
      <c r="J85" s="3">
        <v>171813</v>
      </c>
      <c r="K85" s="3">
        <v>172341</v>
      </c>
      <c r="L85" s="3">
        <v>173116</v>
      </c>
      <c r="M85" s="3">
        <v>174536</v>
      </c>
      <c r="N85" s="3">
        <v>174990</v>
      </c>
    </row>
    <row r="86" spans="1:14" x14ac:dyDescent="0.25">
      <c r="A86" s="2" t="s">
        <v>49</v>
      </c>
      <c r="B86" s="2" t="s">
        <v>38</v>
      </c>
      <c r="C86" s="11">
        <v>5711</v>
      </c>
      <c r="D86" s="11">
        <v>5722</v>
      </c>
      <c r="E86" s="11">
        <v>5797</v>
      </c>
      <c r="F86" s="11">
        <v>5845</v>
      </c>
      <c r="G86" s="11">
        <v>5919</v>
      </c>
      <c r="H86" s="11">
        <v>6017</v>
      </c>
      <c r="I86" s="3">
        <v>6021</v>
      </c>
      <c r="J86" s="3">
        <v>6114</v>
      </c>
      <c r="K86" s="3">
        <v>6188</v>
      </c>
      <c r="L86" s="3">
        <v>6197</v>
      </c>
      <c r="M86" s="3">
        <v>6274</v>
      </c>
      <c r="N86" s="3">
        <v>6290</v>
      </c>
    </row>
    <row r="87" spans="1:14" x14ac:dyDescent="0.25">
      <c r="A87" s="2" t="s">
        <v>50</v>
      </c>
      <c r="B87" s="2" t="s">
        <v>51</v>
      </c>
      <c r="C87" s="11">
        <v>8868</v>
      </c>
      <c r="D87" s="11">
        <v>8905</v>
      </c>
      <c r="E87" s="11">
        <v>8915</v>
      </c>
      <c r="F87" s="11">
        <v>9108</v>
      </c>
      <c r="G87" s="11">
        <v>9181</v>
      </c>
      <c r="H87" s="11">
        <v>9205</v>
      </c>
      <c r="I87" s="3">
        <v>9235</v>
      </c>
      <c r="J87" s="3">
        <v>9336</v>
      </c>
      <c r="K87" s="3">
        <v>9378</v>
      </c>
      <c r="L87" s="3">
        <v>9430</v>
      </c>
      <c r="M87" s="3">
        <v>9482</v>
      </c>
      <c r="N87" s="3">
        <v>9665</v>
      </c>
    </row>
    <row r="88" spans="1:14" x14ac:dyDescent="0.25">
      <c r="A88" s="2" t="s">
        <v>52</v>
      </c>
      <c r="B88" s="2" t="s">
        <v>53</v>
      </c>
      <c r="C88" s="11">
        <v>111319</v>
      </c>
      <c r="D88" s="11">
        <v>113120</v>
      </c>
      <c r="E88" s="11">
        <v>113944</v>
      </c>
      <c r="F88" s="11">
        <v>114211</v>
      </c>
      <c r="G88" s="11">
        <v>114923</v>
      </c>
      <c r="H88" s="11">
        <v>115512</v>
      </c>
      <c r="I88" s="3">
        <v>115696</v>
      </c>
      <c r="J88" s="3">
        <v>115928</v>
      </c>
      <c r="K88" s="3">
        <v>116251</v>
      </c>
      <c r="L88" s="3">
        <v>116507</v>
      </c>
      <c r="M88" s="3">
        <v>116822</v>
      </c>
      <c r="N88" s="3">
        <v>117148</v>
      </c>
    </row>
    <row r="89" spans="1:14" x14ac:dyDescent="0.25">
      <c r="A89" s="2" t="s">
        <v>54</v>
      </c>
      <c r="B89" s="2" t="s">
        <v>55</v>
      </c>
      <c r="C89" s="11">
        <v>48855</v>
      </c>
      <c r="D89" s="11">
        <v>49067</v>
      </c>
      <c r="E89" s="11">
        <v>49819</v>
      </c>
      <c r="F89" s="11">
        <v>49994</v>
      </c>
      <c r="G89" s="11">
        <v>50151</v>
      </c>
      <c r="H89" s="11">
        <v>50778</v>
      </c>
      <c r="I89" s="3">
        <v>50944</v>
      </c>
      <c r="J89" s="3">
        <v>51104</v>
      </c>
      <c r="K89" s="3">
        <v>51781</v>
      </c>
      <c r="L89" s="3">
        <v>51941</v>
      </c>
      <c r="M89" s="3">
        <v>52123</v>
      </c>
      <c r="N89" s="3">
        <v>52810</v>
      </c>
    </row>
    <row r="90" spans="1:14" x14ac:dyDescent="0.25">
      <c r="A90" s="2" t="s">
        <v>56</v>
      </c>
      <c r="B90" s="2" t="s">
        <v>57</v>
      </c>
      <c r="C90" s="11">
        <v>24926</v>
      </c>
      <c r="D90" s="11">
        <v>24879</v>
      </c>
      <c r="E90" s="11">
        <v>24731</v>
      </c>
      <c r="F90" s="11">
        <v>24864</v>
      </c>
      <c r="G90" s="11">
        <v>24855</v>
      </c>
      <c r="H90" s="11">
        <v>24584</v>
      </c>
      <c r="I90" s="3">
        <v>24546</v>
      </c>
      <c r="J90" s="3">
        <v>24521</v>
      </c>
      <c r="K90" s="3">
        <v>24506</v>
      </c>
      <c r="L90" s="3">
        <v>24476</v>
      </c>
      <c r="M90" s="3">
        <v>24517</v>
      </c>
      <c r="N90" s="3">
        <v>24529</v>
      </c>
    </row>
    <row r="91" spans="1:14" x14ac:dyDescent="0.25">
      <c r="A91" s="2" t="s">
        <v>58</v>
      </c>
      <c r="B91" s="2" t="s">
        <v>59</v>
      </c>
      <c r="C91" s="11">
        <v>18757</v>
      </c>
      <c r="D91" s="11">
        <v>18834</v>
      </c>
      <c r="E91" s="11">
        <v>19062</v>
      </c>
      <c r="F91" s="11">
        <v>19108</v>
      </c>
      <c r="G91" s="11">
        <v>19203</v>
      </c>
      <c r="H91" s="11">
        <v>19265</v>
      </c>
      <c r="I91" s="3">
        <v>19294</v>
      </c>
      <c r="J91" s="3">
        <v>19349</v>
      </c>
      <c r="K91" s="3">
        <v>19533</v>
      </c>
      <c r="L91" s="3">
        <v>19561</v>
      </c>
      <c r="M91" s="3">
        <v>19601</v>
      </c>
      <c r="N91" s="3">
        <v>19807</v>
      </c>
    </row>
    <row r="92" spans="1:14" x14ac:dyDescent="0.25">
      <c r="A92" s="2" t="s">
        <v>60</v>
      </c>
      <c r="B92" s="2" t="s">
        <v>61</v>
      </c>
      <c r="C92" s="11">
        <v>3136</v>
      </c>
      <c r="D92" s="11">
        <v>3163</v>
      </c>
      <c r="E92" s="11">
        <v>3174</v>
      </c>
      <c r="F92" s="11">
        <v>3200</v>
      </c>
      <c r="G92" s="11">
        <v>3221</v>
      </c>
      <c r="H92" s="11">
        <v>3213</v>
      </c>
      <c r="I92" s="3">
        <v>3234</v>
      </c>
      <c r="J92" s="3">
        <v>3260</v>
      </c>
      <c r="K92" s="3">
        <v>3272</v>
      </c>
      <c r="L92" s="3">
        <v>3289</v>
      </c>
      <c r="M92" s="3">
        <v>3313</v>
      </c>
      <c r="N92" s="3">
        <v>3311</v>
      </c>
    </row>
    <row r="93" spans="1:14" x14ac:dyDescent="0.25">
      <c r="A93" s="2" t="s">
        <v>62</v>
      </c>
      <c r="B93" s="2" t="s">
        <v>22</v>
      </c>
      <c r="C93" s="11">
        <v>1487</v>
      </c>
      <c r="D93" s="11">
        <v>1487</v>
      </c>
      <c r="E93" s="11">
        <v>1487</v>
      </c>
      <c r="F93" s="11">
        <v>1487</v>
      </c>
      <c r="G93" s="11">
        <v>1487</v>
      </c>
      <c r="H93" s="11">
        <v>1487</v>
      </c>
      <c r="I93" s="3">
        <v>1487</v>
      </c>
      <c r="J93" s="3">
        <v>1487</v>
      </c>
      <c r="K93" s="3">
        <v>1487</v>
      </c>
      <c r="L93" s="3">
        <v>1487</v>
      </c>
      <c r="M93" s="3">
        <v>1487</v>
      </c>
      <c r="N93" s="3">
        <v>1487</v>
      </c>
    </row>
    <row r="94" spans="1:14" x14ac:dyDescent="0.25">
      <c r="A94" s="2" t="s">
        <v>63</v>
      </c>
      <c r="B94" s="2" t="s">
        <v>24</v>
      </c>
      <c r="C94" s="11">
        <v>37</v>
      </c>
      <c r="D94" s="11">
        <v>37</v>
      </c>
      <c r="E94" s="11">
        <v>37</v>
      </c>
      <c r="F94" s="11">
        <v>37</v>
      </c>
      <c r="G94" s="11">
        <v>37</v>
      </c>
      <c r="H94" s="11">
        <v>37</v>
      </c>
      <c r="I94" s="3">
        <v>37</v>
      </c>
      <c r="J94" s="3">
        <v>37</v>
      </c>
      <c r="K94" s="3">
        <v>37</v>
      </c>
      <c r="L94" s="3">
        <v>37</v>
      </c>
      <c r="M94" s="3">
        <v>37</v>
      </c>
      <c r="N94" s="3">
        <v>37</v>
      </c>
    </row>
    <row r="95" spans="1:14" x14ac:dyDescent="0.25">
      <c r="A95" s="2" t="s">
        <v>64</v>
      </c>
      <c r="B95" s="2" t="s">
        <v>26</v>
      </c>
      <c r="C95" s="11">
        <v>20725</v>
      </c>
      <c r="D95" s="11">
        <v>20725</v>
      </c>
      <c r="E95" s="11">
        <v>20723</v>
      </c>
      <c r="F95" s="11">
        <v>20776</v>
      </c>
      <c r="G95" s="11">
        <v>20778</v>
      </c>
      <c r="H95" s="11">
        <v>20778</v>
      </c>
      <c r="I95" s="3">
        <v>20778</v>
      </c>
      <c r="J95" s="3">
        <v>20851</v>
      </c>
      <c r="K95" s="3">
        <v>20867</v>
      </c>
      <c r="L95" s="3">
        <v>21140</v>
      </c>
      <c r="M95" s="3">
        <v>21140</v>
      </c>
      <c r="N95" s="3">
        <v>21142</v>
      </c>
    </row>
    <row r="96" spans="1:14" x14ac:dyDescent="0.25">
      <c r="A96" s="2" t="s">
        <v>65</v>
      </c>
      <c r="B96" s="2" t="s">
        <v>66</v>
      </c>
      <c r="C96" s="11">
        <v>1280</v>
      </c>
      <c r="D96" s="11">
        <v>1280</v>
      </c>
      <c r="E96" s="11">
        <v>1280</v>
      </c>
      <c r="F96" s="11">
        <v>1280</v>
      </c>
      <c r="G96" s="11">
        <v>1280</v>
      </c>
      <c r="H96" s="11">
        <v>1280</v>
      </c>
      <c r="I96" s="3">
        <v>1280</v>
      </c>
      <c r="J96" s="3">
        <v>1681</v>
      </c>
      <c r="K96" s="3">
        <v>1685</v>
      </c>
      <c r="L96" s="3">
        <v>1685</v>
      </c>
      <c r="M96" s="3">
        <v>1686</v>
      </c>
      <c r="N96" s="3">
        <v>1687</v>
      </c>
    </row>
    <row r="97" spans="1:14" x14ac:dyDescent="0.25">
      <c r="A97" s="2" t="s">
        <v>67</v>
      </c>
      <c r="B97" s="2" t="s">
        <v>68</v>
      </c>
      <c r="C97" s="11">
        <v>15</v>
      </c>
      <c r="D97" s="11">
        <v>15</v>
      </c>
      <c r="E97" s="11">
        <v>15</v>
      </c>
      <c r="F97" s="11">
        <v>15</v>
      </c>
      <c r="G97" s="11">
        <v>15</v>
      </c>
      <c r="H97" s="11">
        <v>15</v>
      </c>
      <c r="I97" s="3">
        <v>15</v>
      </c>
      <c r="J97" s="3">
        <v>15</v>
      </c>
      <c r="K97" s="3">
        <v>15</v>
      </c>
      <c r="L97" s="3">
        <v>15</v>
      </c>
      <c r="M97" s="3">
        <v>15</v>
      </c>
      <c r="N97" s="3">
        <v>15</v>
      </c>
    </row>
    <row r="98" spans="1:14" x14ac:dyDescent="0.25">
      <c r="A98" s="2" t="s">
        <v>69</v>
      </c>
      <c r="B98" s="2" t="s">
        <v>70</v>
      </c>
      <c r="C98" s="11">
        <v>160</v>
      </c>
      <c r="D98" s="11">
        <v>160</v>
      </c>
      <c r="E98" s="11">
        <v>160</v>
      </c>
      <c r="F98" s="11">
        <v>160</v>
      </c>
      <c r="G98" s="11">
        <v>160</v>
      </c>
      <c r="H98" s="11">
        <v>160</v>
      </c>
      <c r="I98" s="3">
        <v>160</v>
      </c>
      <c r="J98" s="3">
        <v>160</v>
      </c>
      <c r="K98" s="3">
        <v>160</v>
      </c>
      <c r="L98" s="3">
        <v>160</v>
      </c>
      <c r="M98" s="3">
        <v>164</v>
      </c>
      <c r="N98" s="3">
        <v>165</v>
      </c>
    </row>
    <row r="99" spans="1:14" x14ac:dyDescent="0.25">
      <c r="A99" s="2" t="s">
        <v>71</v>
      </c>
      <c r="B99" s="2" t="s">
        <v>72</v>
      </c>
      <c r="C99" s="11">
        <v>3391</v>
      </c>
      <c r="D99" s="11">
        <v>3391</v>
      </c>
      <c r="E99" s="11">
        <v>3395</v>
      </c>
      <c r="F99" s="11">
        <v>3395</v>
      </c>
      <c r="G99" s="11">
        <v>3395</v>
      </c>
      <c r="H99" s="11">
        <v>3395</v>
      </c>
      <c r="I99" s="3">
        <v>3395</v>
      </c>
      <c r="J99" s="3">
        <v>3493</v>
      </c>
      <c r="K99" s="3">
        <v>3493</v>
      </c>
      <c r="L99" s="3">
        <v>3493</v>
      </c>
      <c r="M99" s="3">
        <v>3554</v>
      </c>
      <c r="N99" s="3">
        <v>3554</v>
      </c>
    </row>
    <row r="100" spans="1:14" x14ac:dyDescent="0.25">
      <c r="A100" s="2" t="s">
        <v>73</v>
      </c>
      <c r="B100" s="2" t="s">
        <v>74</v>
      </c>
      <c r="C100" s="11">
        <v>142</v>
      </c>
      <c r="D100" s="11">
        <v>142</v>
      </c>
      <c r="E100" s="11">
        <v>142</v>
      </c>
      <c r="F100" s="11">
        <v>142</v>
      </c>
      <c r="G100" s="11">
        <v>142</v>
      </c>
      <c r="H100" s="11">
        <v>142</v>
      </c>
      <c r="I100" s="3">
        <v>142</v>
      </c>
      <c r="J100" s="3">
        <v>142</v>
      </c>
      <c r="K100" s="3">
        <v>142</v>
      </c>
      <c r="L100" s="3">
        <v>142</v>
      </c>
      <c r="M100" s="3">
        <v>142</v>
      </c>
      <c r="N100" s="3">
        <v>142</v>
      </c>
    </row>
    <row r="101" spans="1:14" x14ac:dyDescent="0.25">
      <c r="A101" s="2" t="s">
        <v>75</v>
      </c>
      <c r="B101" s="2" t="s">
        <v>76</v>
      </c>
      <c r="C101" s="11">
        <v>217</v>
      </c>
      <c r="D101" s="11">
        <v>141</v>
      </c>
      <c r="E101" s="11">
        <v>141</v>
      </c>
      <c r="F101" s="11">
        <v>99</v>
      </c>
      <c r="G101" s="11">
        <v>56</v>
      </c>
      <c r="H101" s="11">
        <v>56</v>
      </c>
      <c r="I101" s="3">
        <v>6</v>
      </c>
      <c r="J101" s="3">
        <v>6</v>
      </c>
      <c r="K101" s="3">
        <v>6</v>
      </c>
      <c r="L101" s="3">
        <v>6</v>
      </c>
      <c r="M101" s="3">
        <v>6</v>
      </c>
      <c r="N101" s="3">
        <v>6</v>
      </c>
    </row>
    <row r="102" spans="1:14" x14ac:dyDescent="0.25">
      <c r="A102" s="2" t="s">
        <v>77</v>
      </c>
      <c r="B102" s="2" t="s">
        <v>78</v>
      </c>
      <c r="C102" s="11">
        <v>6644</v>
      </c>
      <c r="D102" s="11">
        <v>6720</v>
      </c>
      <c r="E102" s="11">
        <v>6720</v>
      </c>
      <c r="F102" s="11">
        <v>6763</v>
      </c>
      <c r="G102" s="11">
        <v>7259</v>
      </c>
      <c r="H102" s="11">
        <v>7325</v>
      </c>
      <c r="I102" s="3">
        <v>7404</v>
      </c>
      <c r="J102" s="3">
        <v>7453</v>
      </c>
      <c r="K102" s="3">
        <v>7488</v>
      </c>
      <c r="L102" s="3">
        <v>7490</v>
      </c>
      <c r="M102" s="3">
        <v>7564</v>
      </c>
      <c r="N102" s="3">
        <v>7605</v>
      </c>
    </row>
    <row r="103" spans="1:14" x14ac:dyDescent="0.25">
      <c r="A103" s="2" t="s">
        <v>79</v>
      </c>
      <c r="B103" s="2" t="s">
        <v>80</v>
      </c>
      <c r="C103" s="11">
        <v>1033</v>
      </c>
      <c r="D103" s="11">
        <v>1033</v>
      </c>
      <c r="E103" s="11">
        <v>1036</v>
      </c>
      <c r="F103" s="11">
        <v>1036</v>
      </c>
      <c r="G103" s="11">
        <v>1036</v>
      </c>
      <c r="H103" s="11">
        <v>1036</v>
      </c>
      <c r="I103" s="3">
        <v>1036</v>
      </c>
      <c r="J103" s="3">
        <v>1067</v>
      </c>
      <c r="K103" s="3">
        <v>1067</v>
      </c>
      <c r="L103" s="3">
        <v>1067</v>
      </c>
      <c r="M103" s="3">
        <v>1067</v>
      </c>
      <c r="N103" s="3">
        <v>1067</v>
      </c>
    </row>
    <row r="104" spans="1:14" x14ac:dyDescent="0.25">
      <c r="A104" s="2" t="s">
        <v>81</v>
      </c>
      <c r="B104" s="2" t="s">
        <v>82</v>
      </c>
      <c r="C104" s="11">
        <v>81</v>
      </c>
      <c r="D104" s="11">
        <v>81</v>
      </c>
      <c r="E104" s="11">
        <v>81</v>
      </c>
      <c r="F104" s="11">
        <v>81</v>
      </c>
      <c r="G104" s="11">
        <v>81</v>
      </c>
      <c r="H104" s="11">
        <v>81</v>
      </c>
      <c r="I104" s="3">
        <v>81</v>
      </c>
      <c r="J104" s="3">
        <v>81</v>
      </c>
      <c r="K104" s="3">
        <v>81</v>
      </c>
      <c r="L104" s="3">
        <v>81</v>
      </c>
      <c r="M104" s="3">
        <v>81</v>
      </c>
      <c r="N104" s="3">
        <v>81</v>
      </c>
    </row>
    <row r="105" spans="1:14" ht="15.75" thickBot="1" x14ac:dyDescent="0.3">
      <c r="A105" s="1"/>
      <c r="B105" s="1"/>
      <c r="C105" s="5">
        <f>SUM(C60:C104)</f>
        <v>1706133</v>
      </c>
      <c r="D105" s="5">
        <f t="shared" ref="D105:N105" si="1">SUM(D60:D104)</f>
        <v>1712309</v>
      </c>
      <c r="E105" s="5">
        <f t="shared" si="1"/>
        <v>1746534</v>
      </c>
      <c r="F105" s="5">
        <f t="shared" si="1"/>
        <v>1752709</v>
      </c>
      <c r="G105" s="5">
        <f t="shared" si="1"/>
        <v>1758103</v>
      </c>
      <c r="H105" s="5">
        <f t="shared" si="1"/>
        <v>1760597</v>
      </c>
      <c r="I105" s="5">
        <f t="shared" si="1"/>
        <v>1763344</v>
      </c>
      <c r="J105" s="5">
        <f t="shared" si="1"/>
        <v>1766261</v>
      </c>
      <c r="K105" s="5">
        <f>SUM(K60:K104)</f>
        <v>1769353</v>
      </c>
      <c r="L105" s="5">
        <f t="shared" si="1"/>
        <v>1772050</v>
      </c>
      <c r="M105" s="5">
        <f t="shared" si="1"/>
        <v>1775658</v>
      </c>
      <c r="N105" s="5">
        <f t="shared" si="1"/>
        <v>1778556</v>
      </c>
    </row>
    <row r="106" spans="1:14" ht="15.75" thickTop="1" x14ac:dyDescent="0.25"/>
    <row r="108" spans="1:14" x14ac:dyDescent="0.25">
      <c r="A108" s="31" t="s">
        <v>142</v>
      </c>
      <c r="B108" s="31"/>
    </row>
    <row r="109" spans="1:14" ht="15.75" thickBot="1" x14ac:dyDescent="0.3">
      <c r="A109" s="32"/>
      <c r="B109" s="32"/>
      <c r="C109" s="9" t="s">
        <v>143</v>
      </c>
      <c r="D109" s="9" t="s">
        <v>144</v>
      </c>
      <c r="E109" s="9" t="s">
        <v>145</v>
      </c>
      <c r="F109" s="9" t="s">
        <v>146</v>
      </c>
      <c r="G109" s="9" t="s">
        <v>147</v>
      </c>
      <c r="H109" s="9" t="s">
        <v>148</v>
      </c>
      <c r="I109" s="4" t="s">
        <v>149</v>
      </c>
      <c r="J109" s="4" t="s">
        <v>150</v>
      </c>
      <c r="K109" s="4" t="s">
        <v>151</v>
      </c>
      <c r="L109" s="4" t="s">
        <v>152</v>
      </c>
      <c r="M109" s="4" t="s">
        <v>153</v>
      </c>
      <c r="N109" s="4" t="s">
        <v>154</v>
      </c>
    </row>
    <row r="110" spans="1:14" ht="15.75" thickTop="1" x14ac:dyDescent="0.25">
      <c r="A110" s="8"/>
      <c r="B110" s="8"/>
    </row>
    <row r="111" spans="1:14" x14ac:dyDescent="0.25">
      <c r="A111" s="28" t="s">
        <v>1</v>
      </c>
      <c r="B111" s="28" t="s">
        <v>2</v>
      </c>
      <c r="C111" s="16">
        <f>+C9-C60</f>
        <v>0</v>
      </c>
      <c r="D111" s="16">
        <f t="shared" ref="D111:N111" si="2">+D9-D60</f>
        <v>0</v>
      </c>
      <c r="E111" s="16">
        <f t="shared" si="2"/>
        <v>0</v>
      </c>
      <c r="F111" s="16">
        <f t="shared" si="2"/>
        <v>0</v>
      </c>
      <c r="G111" s="16">
        <f t="shared" si="2"/>
        <v>0</v>
      </c>
      <c r="H111" s="16">
        <f t="shared" si="2"/>
        <v>0</v>
      </c>
      <c r="I111" s="16">
        <f t="shared" si="2"/>
        <v>0</v>
      </c>
      <c r="J111" s="16">
        <f t="shared" si="2"/>
        <v>0</v>
      </c>
      <c r="K111" s="16">
        <f t="shared" si="2"/>
        <v>0</v>
      </c>
      <c r="L111" s="16">
        <f t="shared" si="2"/>
        <v>0</v>
      </c>
      <c r="M111" s="16">
        <f t="shared" si="2"/>
        <v>0</v>
      </c>
      <c r="N111" s="16">
        <f t="shared" si="2"/>
        <v>0</v>
      </c>
    </row>
    <row r="112" spans="1:14" x14ac:dyDescent="0.25">
      <c r="A112" s="28" t="s">
        <v>3</v>
      </c>
      <c r="B112" s="28" t="s">
        <v>4</v>
      </c>
      <c r="C112" s="16">
        <f t="shared" ref="C112:N112" si="3">+C10-C61</f>
        <v>2056</v>
      </c>
      <c r="D112" s="16">
        <f t="shared" si="3"/>
        <v>-1901</v>
      </c>
      <c r="E112" s="16">
        <f t="shared" si="3"/>
        <v>-1944</v>
      </c>
      <c r="F112" s="16">
        <f t="shared" si="3"/>
        <v>-1501</v>
      </c>
      <c r="G112" s="16">
        <f t="shared" si="3"/>
        <v>-1582</v>
      </c>
      <c r="H112" s="16">
        <f t="shared" si="3"/>
        <v>-1585</v>
      </c>
      <c r="I112" s="16">
        <f t="shared" si="3"/>
        <v>-1462</v>
      </c>
      <c r="J112" s="16">
        <f t="shared" si="3"/>
        <v>-1481</v>
      </c>
      <c r="K112" s="16">
        <f t="shared" si="3"/>
        <v>-1298</v>
      </c>
      <c r="L112" s="16">
        <f t="shared" si="3"/>
        <v>-1454</v>
      </c>
      <c r="M112" s="16">
        <f t="shared" si="3"/>
        <v>-1212</v>
      </c>
      <c r="N112" s="16">
        <f t="shared" si="3"/>
        <v>-1311</v>
      </c>
    </row>
    <row r="113" spans="1:14" x14ac:dyDescent="0.25">
      <c r="A113" s="28" t="s">
        <v>5</v>
      </c>
      <c r="B113" s="28" t="s">
        <v>6</v>
      </c>
      <c r="C113" s="16">
        <f t="shared" ref="C113:N113" si="4">+C11-C62</f>
        <v>678</v>
      </c>
      <c r="D113" s="16">
        <f t="shared" si="4"/>
        <v>678</v>
      </c>
      <c r="E113" s="16">
        <f t="shared" si="4"/>
        <v>1282</v>
      </c>
      <c r="F113" s="16">
        <f t="shared" si="4"/>
        <v>1282</v>
      </c>
      <c r="G113" s="16">
        <f t="shared" si="4"/>
        <v>605</v>
      </c>
      <c r="H113" s="16">
        <f t="shared" si="4"/>
        <v>605</v>
      </c>
      <c r="I113" s="16">
        <f t="shared" si="4"/>
        <v>604</v>
      </c>
      <c r="J113" s="16">
        <f t="shared" si="4"/>
        <v>604</v>
      </c>
      <c r="K113" s="16">
        <f t="shared" si="4"/>
        <v>604</v>
      </c>
      <c r="L113" s="16">
        <f t="shared" si="4"/>
        <v>604</v>
      </c>
      <c r="M113" s="16">
        <f t="shared" si="4"/>
        <v>604</v>
      </c>
      <c r="N113" s="16">
        <f t="shared" si="4"/>
        <v>604</v>
      </c>
    </row>
    <row r="114" spans="1:14" x14ac:dyDescent="0.25">
      <c r="A114" s="28" t="s">
        <v>7</v>
      </c>
      <c r="B114" s="28" t="s">
        <v>8</v>
      </c>
      <c r="C114" s="16">
        <f t="shared" ref="C114:N114" si="5">+C12-C63</f>
        <v>0</v>
      </c>
      <c r="D114" s="16">
        <f t="shared" si="5"/>
        <v>0</v>
      </c>
      <c r="E114" s="16">
        <f t="shared" si="5"/>
        <v>0</v>
      </c>
      <c r="F114" s="16">
        <f t="shared" si="5"/>
        <v>0</v>
      </c>
      <c r="G114" s="16">
        <f t="shared" si="5"/>
        <v>0</v>
      </c>
      <c r="H114" s="16">
        <f t="shared" si="5"/>
        <v>0</v>
      </c>
      <c r="I114" s="16">
        <f t="shared" si="5"/>
        <v>0</v>
      </c>
      <c r="J114" s="16">
        <f t="shared" si="5"/>
        <v>0</v>
      </c>
      <c r="K114" s="16">
        <f t="shared" si="5"/>
        <v>0</v>
      </c>
      <c r="L114" s="16">
        <f t="shared" si="5"/>
        <v>0</v>
      </c>
      <c r="M114" s="16">
        <f t="shared" si="5"/>
        <v>0</v>
      </c>
      <c r="N114" s="16">
        <f t="shared" si="5"/>
        <v>0</v>
      </c>
    </row>
    <row r="115" spans="1:14" x14ac:dyDescent="0.25">
      <c r="A115" s="28" t="s">
        <v>9</v>
      </c>
      <c r="B115" s="28" t="s">
        <v>10</v>
      </c>
      <c r="C115" s="16">
        <f t="shared" ref="C115:N115" si="6">+C13-C64</f>
        <v>132</v>
      </c>
      <c r="D115" s="16">
        <f t="shared" si="6"/>
        <v>162</v>
      </c>
      <c r="E115" s="16">
        <f t="shared" si="6"/>
        <v>42133</v>
      </c>
      <c r="F115" s="16">
        <f t="shared" si="6"/>
        <v>42324</v>
      </c>
      <c r="G115" s="16">
        <f t="shared" si="6"/>
        <v>42350</v>
      </c>
      <c r="H115" s="16">
        <f t="shared" si="6"/>
        <v>42380</v>
      </c>
      <c r="I115" s="16">
        <f t="shared" si="6"/>
        <v>42364</v>
      </c>
      <c r="J115" s="16">
        <f t="shared" si="6"/>
        <v>42365</v>
      </c>
      <c r="K115" s="16">
        <f t="shared" si="6"/>
        <v>42362</v>
      </c>
      <c r="L115" s="16">
        <f t="shared" si="6"/>
        <v>51674</v>
      </c>
      <c r="M115" s="16">
        <f t="shared" si="6"/>
        <v>51668</v>
      </c>
      <c r="N115" s="16">
        <f t="shared" si="6"/>
        <v>51748</v>
      </c>
    </row>
    <row r="116" spans="1:14" x14ac:dyDescent="0.25">
      <c r="A116" s="28" t="s">
        <v>11</v>
      </c>
      <c r="B116" s="28" t="s">
        <v>12</v>
      </c>
      <c r="C116" s="16">
        <f t="shared" ref="C116:N116" si="7">+C14-C65</f>
        <v>1863</v>
      </c>
      <c r="D116" s="16">
        <f t="shared" si="7"/>
        <v>1562</v>
      </c>
      <c r="E116" s="16">
        <f t="shared" si="7"/>
        <v>775537</v>
      </c>
      <c r="F116" s="16">
        <f t="shared" si="7"/>
        <v>775375</v>
      </c>
      <c r="G116" s="16">
        <f t="shared" si="7"/>
        <v>775076</v>
      </c>
      <c r="H116" s="16">
        <f t="shared" si="7"/>
        <v>779188</v>
      </c>
      <c r="I116" s="16">
        <f t="shared" si="7"/>
        <v>779369</v>
      </c>
      <c r="J116" s="16">
        <f t="shared" si="7"/>
        <v>779257</v>
      </c>
      <c r="K116" s="16">
        <f t="shared" si="7"/>
        <v>841659</v>
      </c>
      <c r="L116" s="16">
        <f t="shared" si="7"/>
        <v>842257</v>
      </c>
      <c r="M116" s="16">
        <f t="shared" si="7"/>
        <v>842118</v>
      </c>
      <c r="N116" s="16">
        <f t="shared" si="7"/>
        <v>842223</v>
      </c>
    </row>
    <row r="117" spans="1:14" x14ac:dyDescent="0.25">
      <c r="A117" s="28" t="s">
        <v>13</v>
      </c>
      <c r="B117" s="28" t="s">
        <v>14</v>
      </c>
      <c r="C117" s="16">
        <f t="shared" ref="C117:N117" si="8">+C15-C66</f>
        <v>-808</v>
      </c>
      <c r="D117" s="16">
        <f t="shared" si="8"/>
        <v>-783</v>
      </c>
      <c r="E117" s="16">
        <f t="shared" si="8"/>
        <v>52518</v>
      </c>
      <c r="F117" s="16">
        <f t="shared" si="8"/>
        <v>54853</v>
      </c>
      <c r="G117" s="16">
        <f t="shared" si="8"/>
        <v>54914</v>
      </c>
      <c r="H117" s="16">
        <f t="shared" si="8"/>
        <v>54889</v>
      </c>
      <c r="I117" s="16">
        <f t="shared" si="8"/>
        <v>54817</v>
      </c>
      <c r="J117" s="16">
        <f t="shared" si="8"/>
        <v>55448</v>
      </c>
      <c r="K117" s="16">
        <f t="shared" si="8"/>
        <v>55876</v>
      </c>
      <c r="L117" s="16">
        <f t="shared" si="8"/>
        <v>55947</v>
      </c>
      <c r="M117" s="16">
        <f t="shared" si="8"/>
        <v>55926</v>
      </c>
      <c r="N117" s="16">
        <f t="shared" si="8"/>
        <v>55909</v>
      </c>
    </row>
    <row r="118" spans="1:14" x14ac:dyDescent="0.25">
      <c r="A118" s="28" t="s">
        <v>15</v>
      </c>
      <c r="B118" s="28" t="s">
        <v>16</v>
      </c>
      <c r="C118" s="16">
        <f t="shared" ref="C118:N118" si="9">+C16-C67</f>
        <v>114</v>
      </c>
      <c r="D118" s="16">
        <f t="shared" si="9"/>
        <v>117</v>
      </c>
      <c r="E118" s="16">
        <f t="shared" si="9"/>
        <v>17203</v>
      </c>
      <c r="F118" s="16">
        <f t="shared" si="9"/>
        <v>17173</v>
      </c>
      <c r="G118" s="16">
        <f t="shared" si="9"/>
        <v>17172</v>
      </c>
      <c r="H118" s="16">
        <f t="shared" si="9"/>
        <v>17172</v>
      </c>
      <c r="I118" s="16">
        <f t="shared" si="9"/>
        <v>17172</v>
      </c>
      <c r="J118" s="16">
        <f t="shared" si="9"/>
        <v>17210</v>
      </c>
      <c r="K118" s="16">
        <f t="shared" si="9"/>
        <v>17210</v>
      </c>
      <c r="L118" s="16">
        <f t="shared" si="9"/>
        <v>17226</v>
      </c>
      <c r="M118" s="16">
        <f t="shared" si="9"/>
        <v>17481</v>
      </c>
      <c r="N118" s="16">
        <f t="shared" si="9"/>
        <v>17607</v>
      </c>
    </row>
    <row r="119" spans="1:14" x14ac:dyDescent="0.25">
      <c r="A119" s="28" t="s">
        <v>17</v>
      </c>
      <c r="B119" s="28" t="s">
        <v>18</v>
      </c>
      <c r="C119" s="16">
        <f t="shared" ref="C119:N119" si="10">+C17-C68</f>
        <v>695</v>
      </c>
      <c r="D119" s="16">
        <f t="shared" si="10"/>
        <v>672</v>
      </c>
      <c r="E119" s="16">
        <f t="shared" si="10"/>
        <v>8373</v>
      </c>
      <c r="F119" s="16">
        <f t="shared" si="10"/>
        <v>8352</v>
      </c>
      <c r="G119" s="16">
        <f t="shared" si="10"/>
        <v>8377</v>
      </c>
      <c r="H119" s="16">
        <f t="shared" si="10"/>
        <v>8387</v>
      </c>
      <c r="I119" s="16">
        <f t="shared" si="10"/>
        <v>8390</v>
      </c>
      <c r="J119" s="16">
        <f t="shared" si="10"/>
        <v>8420</v>
      </c>
      <c r="K119" s="16">
        <f t="shared" si="10"/>
        <v>7826</v>
      </c>
      <c r="L119" s="16">
        <f t="shared" si="10"/>
        <v>7829</v>
      </c>
      <c r="M119" s="16">
        <f t="shared" si="10"/>
        <v>7818</v>
      </c>
      <c r="N119" s="16">
        <f t="shared" si="10"/>
        <v>7817</v>
      </c>
    </row>
    <row r="120" spans="1:14" x14ac:dyDescent="0.25">
      <c r="A120" s="28" t="s">
        <v>19</v>
      </c>
      <c r="B120" s="28" t="s">
        <v>20</v>
      </c>
      <c r="C120" s="16">
        <f t="shared" ref="C120:N120" si="11">+C18-C69</f>
        <v>0</v>
      </c>
      <c r="D120" s="16">
        <f t="shared" si="11"/>
        <v>0</v>
      </c>
      <c r="E120" s="16">
        <f t="shared" si="11"/>
        <v>12795</v>
      </c>
      <c r="F120" s="16">
        <f t="shared" si="11"/>
        <v>12795</v>
      </c>
      <c r="G120" s="16">
        <f t="shared" si="11"/>
        <v>12794</v>
      </c>
      <c r="H120" s="16">
        <f t="shared" si="11"/>
        <v>12794</v>
      </c>
      <c r="I120" s="16">
        <f t="shared" si="11"/>
        <v>12794</v>
      </c>
      <c r="J120" s="16">
        <f t="shared" si="11"/>
        <v>12794</v>
      </c>
      <c r="K120" s="16">
        <f t="shared" si="11"/>
        <v>55371</v>
      </c>
      <c r="L120" s="16">
        <f t="shared" si="11"/>
        <v>55371</v>
      </c>
      <c r="M120" s="16">
        <f t="shared" si="11"/>
        <v>55371</v>
      </c>
      <c r="N120" s="16">
        <f t="shared" si="11"/>
        <v>55371</v>
      </c>
    </row>
    <row r="121" spans="1:14" x14ac:dyDescent="0.25">
      <c r="A121" s="28" t="s">
        <v>21</v>
      </c>
      <c r="B121" s="28" t="s">
        <v>22</v>
      </c>
      <c r="C121" s="16">
        <f t="shared" ref="C121:N121" si="12">+C19-C70</f>
        <v>-147</v>
      </c>
      <c r="D121" s="16">
        <f t="shared" si="12"/>
        <v>119</v>
      </c>
      <c r="E121" s="16">
        <f t="shared" si="12"/>
        <v>118</v>
      </c>
      <c r="F121" s="16">
        <f t="shared" si="12"/>
        <v>118</v>
      </c>
      <c r="G121" s="16">
        <f t="shared" si="12"/>
        <v>118</v>
      </c>
      <c r="H121" s="16">
        <f t="shared" si="12"/>
        <v>118</v>
      </c>
      <c r="I121" s="16">
        <f t="shared" si="12"/>
        <v>118</v>
      </c>
      <c r="J121" s="16">
        <f t="shared" si="12"/>
        <v>346</v>
      </c>
      <c r="K121" s="16">
        <f t="shared" si="12"/>
        <v>346</v>
      </c>
      <c r="L121" s="16">
        <f t="shared" si="12"/>
        <v>346</v>
      </c>
      <c r="M121" s="16">
        <f t="shared" si="12"/>
        <v>265</v>
      </c>
      <c r="N121" s="16">
        <f t="shared" si="12"/>
        <v>595</v>
      </c>
    </row>
    <row r="122" spans="1:14" x14ac:dyDescent="0.25">
      <c r="A122" s="28" t="s">
        <v>23</v>
      </c>
      <c r="B122" s="28" t="s">
        <v>24</v>
      </c>
      <c r="C122" s="16">
        <f t="shared" ref="C122:N122" si="13">+C20-C71</f>
        <v>1126</v>
      </c>
      <c r="D122" s="16">
        <f t="shared" si="13"/>
        <v>1189</v>
      </c>
      <c r="E122" s="16">
        <f t="shared" si="13"/>
        <v>584</v>
      </c>
      <c r="F122" s="16">
        <f t="shared" si="13"/>
        <v>522</v>
      </c>
      <c r="G122" s="16">
        <f t="shared" si="13"/>
        <v>522</v>
      </c>
      <c r="H122" s="16">
        <f t="shared" si="13"/>
        <v>521</v>
      </c>
      <c r="I122" s="16">
        <f t="shared" si="13"/>
        <v>521</v>
      </c>
      <c r="J122" s="16">
        <f t="shared" si="13"/>
        <v>1180</v>
      </c>
      <c r="K122" s="16">
        <f t="shared" si="13"/>
        <v>1189</v>
      </c>
      <c r="L122" s="16">
        <f t="shared" si="13"/>
        <v>1200</v>
      </c>
      <c r="M122" s="16">
        <f t="shared" si="13"/>
        <v>1200</v>
      </c>
      <c r="N122" s="16">
        <f t="shared" si="13"/>
        <v>1200</v>
      </c>
    </row>
    <row r="123" spans="1:14" x14ac:dyDescent="0.25">
      <c r="A123" s="28" t="s">
        <v>25</v>
      </c>
      <c r="B123" s="28" t="s">
        <v>26</v>
      </c>
      <c r="C123" s="16">
        <f t="shared" ref="C123:N123" si="14">+C21-C72</f>
        <v>41</v>
      </c>
      <c r="D123" s="16">
        <f t="shared" si="14"/>
        <v>41</v>
      </c>
      <c r="E123" s="16">
        <f t="shared" si="14"/>
        <v>113</v>
      </c>
      <c r="F123" s="16">
        <f t="shared" si="14"/>
        <v>113</v>
      </c>
      <c r="G123" s="16">
        <f t="shared" si="14"/>
        <v>113</v>
      </c>
      <c r="H123" s="16">
        <f t="shared" si="14"/>
        <v>113</v>
      </c>
      <c r="I123" s="16">
        <f t="shared" si="14"/>
        <v>113</v>
      </c>
      <c r="J123" s="16">
        <f t="shared" si="14"/>
        <v>113</v>
      </c>
      <c r="K123" s="16">
        <f t="shared" si="14"/>
        <v>113</v>
      </c>
      <c r="L123" s="16">
        <f t="shared" si="14"/>
        <v>113</v>
      </c>
      <c r="M123" s="16">
        <f t="shared" si="14"/>
        <v>113</v>
      </c>
      <c r="N123" s="16">
        <f t="shared" si="14"/>
        <v>66</v>
      </c>
    </row>
    <row r="124" spans="1:14" x14ac:dyDescent="0.25">
      <c r="A124" s="28" t="s">
        <v>27</v>
      </c>
      <c r="B124" s="28" t="s">
        <v>28</v>
      </c>
      <c r="C124" s="16">
        <f t="shared" ref="C124:N124" si="15">+C22-C73</f>
        <v>9661</v>
      </c>
      <c r="D124" s="16">
        <f t="shared" si="15"/>
        <v>8656</v>
      </c>
      <c r="E124" s="16">
        <f t="shared" si="15"/>
        <v>11199</v>
      </c>
      <c r="F124" s="16">
        <f t="shared" si="15"/>
        <v>11909</v>
      </c>
      <c r="G124" s="16">
        <f t="shared" si="15"/>
        <v>12146</v>
      </c>
      <c r="H124" s="16">
        <f t="shared" si="15"/>
        <v>12257</v>
      </c>
      <c r="I124" s="16">
        <f t="shared" si="15"/>
        <v>12611</v>
      </c>
      <c r="J124" s="16">
        <f t="shared" si="15"/>
        <v>12635</v>
      </c>
      <c r="K124" s="16">
        <f t="shared" si="15"/>
        <v>12648</v>
      </c>
      <c r="L124" s="16">
        <f t="shared" si="15"/>
        <v>13112</v>
      </c>
      <c r="M124" s="16">
        <f t="shared" si="15"/>
        <v>20371</v>
      </c>
      <c r="N124" s="16">
        <f t="shared" si="15"/>
        <v>20544</v>
      </c>
    </row>
    <row r="125" spans="1:14" x14ac:dyDescent="0.25">
      <c r="A125" s="28" t="s">
        <v>29</v>
      </c>
      <c r="B125" s="28" t="s">
        <v>30</v>
      </c>
      <c r="C125" s="16">
        <f t="shared" ref="C125:N125" si="16">+C23-C74</f>
        <v>-638</v>
      </c>
      <c r="D125" s="16">
        <f t="shared" si="16"/>
        <v>-638</v>
      </c>
      <c r="E125" s="16">
        <f t="shared" si="16"/>
        <v>48</v>
      </c>
      <c r="F125" s="16">
        <f t="shared" si="16"/>
        <v>52</v>
      </c>
      <c r="G125" s="16">
        <f t="shared" si="16"/>
        <v>52</v>
      </c>
      <c r="H125" s="16">
        <f t="shared" si="16"/>
        <v>57</v>
      </c>
      <c r="I125" s="16">
        <f t="shared" si="16"/>
        <v>60</v>
      </c>
      <c r="J125" s="16">
        <f t="shared" si="16"/>
        <v>62</v>
      </c>
      <c r="K125" s="16">
        <f t="shared" si="16"/>
        <v>70</v>
      </c>
      <c r="L125" s="16">
        <f t="shared" si="16"/>
        <v>76</v>
      </c>
      <c r="M125" s="16">
        <f t="shared" si="16"/>
        <v>76</v>
      </c>
      <c r="N125" s="16">
        <f t="shared" si="16"/>
        <v>77</v>
      </c>
    </row>
    <row r="126" spans="1:14" x14ac:dyDescent="0.25">
      <c r="A126" s="28" t="s">
        <v>31</v>
      </c>
      <c r="B126" s="28" t="s">
        <v>32</v>
      </c>
      <c r="C126" s="16">
        <f t="shared" ref="C126:N126" si="17">+C24-C75</f>
        <v>15329</v>
      </c>
      <c r="D126" s="16">
        <f t="shared" si="17"/>
        <v>14491</v>
      </c>
      <c r="E126" s="16">
        <f t="shared" si="17"/>
        <v>4640</v>
      </c>
      <c r="F126" s="16">
        <f t="shared" si="17"/>
        <v>4854</v>
      </c>
      <c r="G126" s="16">
        <f t="shared" si="17"/>
        <v>5787</v>
      </c>
      <c r="H126" s="16">
        <f t="shared" si="17"/>
        <v>5786</v>
      </c>
      <c r="I126" s="16">
        <f t="shared" si="17"/>
        <v>5654</v>
      </c>
      <c r="J126" s="16">
        <f t="shared" si="17"/>
        <v>5479</v>
      </c>
      <c r="K126" s="16">
        <f t="shared" si="17"/>
        <v>5653</v>
      </c>
      <c r="L126" s="16">
        <f t="shared" si="17"/>
        <v>5865</v>
      </c>
      <c r="M126" s="16">
        <f t="shared" si="17"/>
        <v>6026</v>
      </c>
      <c r="N126" s="16">
        <f t="shared" si="17"/>
        <v>6076</v>
      </c>
    </row>
    <row r="127" spans="1:14" x14ac:dyDescent="0.25">
      <c r="A127" s="28" t="s">
        <v>33</v>
      </c>
      <c r="B127" s="28" t="s">
        <v>34</v>
      </c>
      <c r="C127" s="16">
        <f t="shared" ref="C127:N127" si="18">+C25-C76</f>
        <v>7139</v>
      </c>
      <c r="D127" s="16">
        <f t="shared" si="18"/>
        <v>7062</v>
      </c>
      <c r="E127" s="16">
        <f t="shared" si="18"/>
        <v>2076</v>
      </c>
      <c r="F127" s="16">
        <f t="shared" si="18"/>
        <v>1986</v>
      </c>
      <c r="G127" s="16">
        <f t="shared" si="18"/>
        <v>2440</v>
      </c>
      <c r="H127" s="16">
        <f t="shared" si="18"/>
        <v>2503</v>
      </c>
      <c r="I127" s="16">
        <f t="shared" si="18"/>
        <v>2628</v>
      </c>
      <c r="J127" s="16">
        <f t="shared" si="18"/>
        <v>2617</v>
      </c>
      <c r="K127" s="16">
        <f t="shared" si="18"/>
        <v>2617</v>
      </c>
      <c r="L127" s="16">
        <f t="shared" si="18"/>
        <v>2864</v>
      </c>
      <c r="M127" s="16">
        <f t="shared" si="18"/>
        <v>2999</v>
      </c>
      <c r="N127" s="16">
        <f t="shared" si="18"/>
        <v>3011</v>
      </c>
    </row>
    <row r="128" spans="1:14" x14ac:dyDescent="0.25">
      <c r="A128" s="28" t="s">
        <v>35</v>
      </c>
      <c r="B128" s="28" t="s">
        <v>36</v>
      </c>
      <c r="C128" s="16">
        <f t="shared" ref="C128:N128" si="19">+C26-C77</f>
        <v>166</v>
      </c>
      <c r="D128" s="16">
        <f t="shared" si="19"/>
        <v>304</v>
      </c>
      <c r="E128" s="16">
        <f t="shared" si="19"/>
        <v>0</v>
      </c>
      <c r="F128" s="16">
        <f t="shared" si="19"/>
        <v>0</v>
      </c>
      <c r="G128" s="16">
        <f t="shared" si="19"/>
        <v>0</v>
      </c>
      <c r="H128" s="16">
        <f t="shared" si="19"/>
        <v>0</v>
      </c>
      <c r="I128" s="16">
        <f t="shared" si="19"/>
        <v>0</v>
      </c>
      <c r="J128" s="16">
        <f t="shared" si="19"/>
        <v>0</v>
      </c>
      <c r="K128" s="16">
        <f t="shared" si="19"/>
        <v>0</v>
      </c>
      <c r="L128" s="16">
        <f t="shared" si="19"/>
        <v>0</v>
      </c>
      <c r="M128" s="16">
        <f t="shared" si="19"/>
        <v>0</v>
      </c>
      <c r="N128" s="16">
        <f t="shared" si="19"/>
        <v>0</v>
      </c>
    </row>
    <row r="129" spans="1:14" x14ac:dyDescent="0.25">
      <c r="A129" s="28" t="s">
        <v>37</v>
      </c>
      <c r="B129" s="28" t="s">
        <v>38</v>
      </c>
      <c r="C129" s="16">
        <f t="shared" ref="C129:N129" si="20">+C27-C78</f>
        <v>0</v>
      </c>
      <c r="D129" s="16">
        <f t="shared" si="20"/>
        <v>0</v>
      </c>
      <c r="E129" s="16">
        <f t="shared" si="20"/>
        <v>0</v>
      </c>
      <c r="F129" s="16">
        <f t="shared" si="20"/>
        <v>0</v>
      </c>
      <c r="G129" s="16">
        <f t="shared" si="20"/>
        <v>0</v>
      </c>
      <c r="H129" s="16">
        <f t="shared" si="20"/>
        <v>0</v>
      </c>
      <c r="I129" s="16">
        <f t="shared" si="20"/>
        <v>0</v>
      </c>
      <c r="J129" s="16">
        <f t="shared" si="20"/>
        <v>0</v>
      </c>
      <c r="K129" s="16">
        <f t="shared" si="20"/>
        <v>0</v>
      </c>
      <c r="L129" s="16">
        <f t="shared" si="20"/>
        <v>0</v>
      </c>
      <c r="M129" s="16">
        <f t="shared" si="20"/>
        <v>0</v>
      </c>
      <c r="N129" s="16">
        <f t="shared" si="20"/>
        <v>0</v>
      </c>
    </row>
    <row r="130" spans="1:14" x14ac:dyDescent="0.25">
      <c r="A130" s="28" t="s">
        <v>39</v>
      </c>
      <c r="B130" s="28" t="s">
        <v>40</v>
      </c>
      <c r="C130" s="16">
        <f t="shared" ref="C130:N130" si="21">+C28-C79</f>
        <v>0</v>
      </c>
      <c r="D130" s="16">
        <f t="shared" si="21"/>
        <v>0</v>
      </c>
      <c r="E130" s="16">
        <f t="shared" si="21"/>
        <v>0</v>
      </c>
      <c r="F130" s="16">
        <f t="shared" si="21"/>
        <v>0</v>
      </c>
      <c r="G130" s="16">
        <f t="shared" si="21"/>
        <v>0</v>
      </c>
      <c r="H130" s="16">
        <f t="shared" si="21"/>
        <v>0</v>
      </c>
      <c r="I130" s="16">
        <f t="shared" si="21"/>
        <v>0</v>
      </c>
      <c r="J130" s="16">
        <f t="shared" si="21"/>
        <v>0</v>
      </c>
      <c r="K130" s="16">
        <f t="shared" si="21"/>
        <v>0</v>
      </c>
      <c r="L130" s="16">
        <f t="shared" si="21"/>
        <v>0</v>
      </c>
      <c r="M130" s="16">
        <f t="shared" si="21"/>
        <v>0</v>
      </c>
      <c r="N130" s="16">
        <f t="shared" si="21"/>
        <v>0</v>
      </c>
    </row>
    <row r="131" spans="1:14" x14ac:dyDescent="0.25">
      <c r="A131" s="28" t="s">
        <v>41</v>
      </c>
      <c r="B131" s="28" t="s">
        <v>42</v>
      </c>
      <c r="C131" s="16">
        <f t="shared" ref="C131:N131" si="22">+C29-C80</f>
        <v>459</v>
      </c>
      <c r="D131" s="16">
        <f t="shared" si="22"/>
        <v>459</v>
      </c>
      <c r="E131" s="16">
        <f t="shared" si="22"/>
        <v>150</v>
      </c>
      <c r="F131" s="16">
        <f t="shared" si="22"/>
        <v>150</v>
      </c>
      <c r="G131" s="16">
        <f t="shared" si="22"/>
        <v>150</v>
      </c>
      <c r="H131" s="16">
        <f t="shared" si="22"/>
        <v>150</v>
      </c>
      <c r="I131" s="16">
        <f t="shared" si="22"/>
        <v>150</v>
      </c>
      <c r="J131" s="16">
        <f t="shared" si="22"/>
        <v>150</v>
      </c>
      <c r="K131" s="16">
        <f t="shared" si="22"/>
        <v>150</v>
      </c>
      <c r="L131" s="16">
        <f t="shared" si="22"/>
        <v>150</v>
      </c>
      <c r="M131" s="16">
        <f t="shared" si="22"/>
        <v>0</v>
      </c>
      <c r="N131" s="16">
        <f t="shared" si="22"/>
        <v>0</v>
      </c>
    </row>
    <row r="132" spans="1:14" x14ac:dyDescent="0.25">
      <c r="A132" s="28" t="s">
        <v>43</v>
      </c>
      <c r="B132" s="28" t="s">
        <v>24</v>
      </c>
      <c r="C132" s="16">
        <f t="shared" ref="C132:N132" si="23">+C30-C81</f>
        <v>265</v>
      </c>
      <c r="D132" s="16">
        <f t="shared" si="23"/>
        <v>292</v>
      </c>
      <c r="E132" s="16">
        <f t="shared" si="23"/>
        <v>164</v>
      </c>
      <c r="F132" s="16">
        <f t="shared" si="23"/>
        <v>150</v>
      </c>
      <c r="G132" s="16">
        <f t="shared" si="23"/>
        <v>136</v>
      </c>
      <c r="H132" s="16">
        <f t="shared" si="23"/>
        <v>121</v>
      </c>
      <c r="I132" s="16">
        <f t="shared" si="23"/>
        <v>108</v>
      </c>
      <c r="J132" s="16">
        <f t="shared" si="23"/>
        <v>91</v>
      </c>
      <c r="K132" s="16">
        <f t="shared" si="23"/>
        <v>82</v>
      </c>
      <c r="L132" s="16">
        <f t="shared" si="23"/>
        <v>77</v>
      </c>
      <c r="M132" s="16">
        <f t="shared" si="23"/>
        <v>63</v>
      </c>
      <c r="N132" s="16">
        <f t="shared" si="23"/>
        <v>50</v>
      </c>
    </row>
    <row r="133" spans="1:14" x14ac:dyDescent="0.25">
      <c r="A133" s="28" t="s">
        <v>44</v>
      </c>
      <c r="B133" s="28" t="s">
        <v>26</v>
      </c>
      <c r="C133" s="16">
        <f t="shared" ref="C133:N133" si="24">+C31-C82</f>
        <v>-9</v>
      </c>
      <c r="D133" s="16">
        <f t="shared" si="24"/>
        <v>-9</v>
      </c>
      <c r="E133" s="16">
        <f t="shared" si="24"/>
        <v>-9</v>
      </c>
      <c r="F133" s="16">
        <f t="shared" si="24"/>
        <v>0</v>
      </c>
      <c r="G133" s="16">
        <f t="shared" si="24"/>
        <v>0</v>
      </c>
      <c r="H133" s="16">
        <f t="shared" si="24"/>
        <v>0</v>
      </c>
      <c r="I133" s="16">
        <f t="shared" si="24"/>
        <v>0</v>
      </c>
      <c r="J133" s="16">
        <f t="shared" si="24"/>
        <v>0</v>
      </c>
      <c r="K133" s="16">
        <f t="shared" si="24"/>
        <v>0</v>
      </c>
      <c r="L133" s="16">
        <f t="shared" si="24"/>
        <v>0</v>
      </c>
      <c r="M133" s="16">
        <f t="shared" si="24"/>
        <v>0</v>
      </c>
      <c r="N133" s="16">
        <f t="shared" si="24"/>
        <v>0</v>
      </c>
    </row>
    <row r="134" spans="1:14" x14ac:dyDescent="0.25">
      <c r="A134" s="28" t="s">
        <v>45</v>
      </c>
      <c r="B134" s="28" t="s">
        <v>28</v>
      </c>
      <c r="C134" s="16">
        <f t="shared" ref="C134:N134" si="25">+C32-C83</f>
        <v>8914</v>
      </c>
      <c r="D134" s="16">
        <f t="shared" si="25"/>
        <v>11317</v>
      </c>
      <c r="E134" s="16">
        <f t="shared" si="25"/>
        <v>7265</v>
      </c>
      <c r="F134" s="16">
        <f t="shared" si="25"/>
        <v>6768</v>
      </c>
      <c r="G134" s="16">
        <f t="shared" si="25"/>
        <v>6731</v>
      </c>
      <c r="H134" s="16">
        <f t="shared" si="25"/>
        <v>6803</v>
      </c>
      <c r="I134" s="16">
        <f t="shared" si="25"/>
        <v>5958</v>
      </c>
      <c r="J134" s="16">
        <f t="shared" si="25"/>
        <v>5940</v>
      </c>
      <c r="K134" s="16">
        <f t="shared" si="25"/>
        <v>6483</v>
      </c>
      <c r="L134" s="16">
        <f t="shared" si="25"/>
        <v>11321</v>
      </c>
      <c r="M134" s="16">
        <f t="shared" si="25"/>
        <v>11913</v>
      </c>
      <c r="N134" s="16">
        <f t="shared" si="25"/>
        <v>11594</v>
      </c>
    </row>
    <row r="135" spans="1:14" x14ac:dyDescent="0.25">
      <c r="A135" s="28" t="s">
        <v>46</v>
      </c>
      <c r="B135" s="28" t="s">
        <v>47</v>
      </c>
      <c r="C135" s="16">
        <f t="shared" ref="C135:N135" si="26">+C33-C84</f>
        <v>6759</v>
      </c>
      <c r="D135" s="16">
        <f t="shared" si="26"/>
        <v>6942</v>
      </c>
      <c r="E135" s="16">
        <f t="shared" si="26"/>
        <v>6572</v>
      </c>
      <c r="F135" s="16">
        <f t="shared" si="26"/>
        <v>6463</v>
      </c>
      <c r="G135" s="16">
        <f t="shared" si="26"/>
        <v>6035</v>
      </c>
      <c r="H135" s="16">
        <f t="shared" si="26"/>
        <v>6137</v>
      </c>
      <c r="I135" s="16">
        <f t="shared" si="26"/>
        <v>5875</v>
      </c>
      <c r="J135" s="16">
        <f t="shared" si="26"/>
        <v>5738</v>
      </c>
      <c r="K135" s="16">
        <f t="shared" si="26"/>
        <v>5616</v>
      </c>
      <c r="L135" s="16">
        <f t="shared" si="26"/>
        <v>5643</v>
      </c>
      <c r="M135" s="16">
        <f t="shared" si="26"/>
        <v>5434</v>
      </c>
      <c r="N135" s="16">
        <f t="shared" si="26"/>
        <v>5713</v>
      </c>
    </row>
    <row r="136" spans="1:14" x14ac:dyDescent="0.25">
      <c r="A136" s="28" t="s">
        <v>48</v>
      </c>
      <c r="B136" s="28" t="s">
        <v>34</v>
      </c>
      <c r="C136" s="16">
        <f t="shared" ref="C136:N136" si="27">+C34-C85</f>
        <v>13837</v>
      </c>
      <c r="D136" s="16">
        <f t="shared" si="27"/>
        <v>13887</v>
      </c>
      <c r="E136" s="16">
        <f t="shared" si="27"/>
        <v>14933</v>
      </c>
      <c r="F136" s="16">
        <f t="shared" si="27"/>
        <v>12520</v>
      </c>
      <c r="G136" s="16">
        <f t="shared" si="27"/>
        <v>11510</v>
      </c>
      <c r="H136" s="16">
        <f t="shared" si="27"/>
        <v>11457</v>
      </c>
      <c r="I136" s="16">
        <f t="shared" si="27"/>
        <v>11518</v>
      </c>
      <c r="J136" s="16">
        <f t="shared" si="27"/>
        <v>12320</v>
      </c>
      <c r="K136" s="16">
        <f t="shared" si="27"/>
        <v>13152</v>
      </c>
      <c r="L136" s="16">
        <f t="shared" si="27"/>
        <v>13497</v>
      </c>
      <c r="M136" s="16">
        <f t="shared" si="27"/>
        <v>12651</v>
      </c>
      <c r="N136" s="16">
        <f t="shared" si="27"/>
        <v>13369</v>
      </c>
    </row>
    <row r="137" spans="1:14" x14ac:dyDescent="0.25">
      <c r="A137" s="28" t="s">
        <v>49</v>
      </c>
      <c r="B137" s="28" t="s">
        <v>38</v>
      </c>
      <c r="C137" s="16">
        <f t="shared" ref="C137:N137" si="28">+C35-C86</f>
        <v>599</v>
      </c>
      <c r="D137" s="16">
        <f t="shared" si="28"/>
        <v>633</v>
      </c>
      <c r="E137" s="16">
        <f t="shared" si="28"/>
        <v>580</v>
      </c>
      <c r="F137" s="16">
        <f t="shared" si="28"/>
        <v>547</v>
      </c>
      <c r="G137" s="16">
        <f t="shared" si="28"/>
        <v>487</v>
      </c>
      <c r="H137" s="16">
        <f t="shared" si="28"/>
        <v>439</v>
      </c>
      <c r="I137" s="16">
        <f t="shared" si="28"/>
        <v>456</v>
      </c>
      <c r="J137" s="16">
        <f t="shared" si="28"/>
        <v>365</v>
      </c>
      <c r="K137" s="16">
        <f t="shared" si="28"/>
        <v>386</v>
      </c>
      <c r="L137" s="16">
        <f t="shared" si="28"/>
        <v>416</v>
      </c>
      <c r="M137" s="16">
        <f t="shared" si="28"/>
        <v>470</v>
      </c>
      <c r="N137" s="16">
        <f t="shared" si="28"/>
        <v>472</v>
      </c>
    </row>
    <row r="138" spans="1:14" x14ac:dyDescent="0.25">
      <c r="A138" s="28" t="s">
        <v>50</v>
      </c>
      <c r="B138" s="28" t="s">
        <v>51</v>
      </c>
      <c r="C138" s="16">
        <f t="shared" ref="C138:N138" si="29">+C36-C87</f>
        <v>864</v>
      </c>
      <c r="D138" s="16">
        <f t="shared" si="29"/>
        <v>876</v>
      </c>
      <c r="E138" s="16">
        <f t="shared" si="29"/>
        <v>898</v>
      </c>
      <c r="F138" s="16">
        <f t="shared" si="29"/>
        <v>727</v>
      </c>
      <c r="G138" s="16">
        <f t="shared" si="29"/>
        <v>683</v>
      </c>
      <c r="H138" s="16">
        <f t="shared" si="29"/>
        <v>681</v>
      </c>
      <c r="I138" s="16">
        <f t="shared" si="29"/>
        <v>720</v>
      </c>
      <c r="J138" s="16">
        <f t="shared" si="29"/>
        <v>637</v>
      </c>
      <c r="K138" s="16">
        <f t="shared" si="29"/>
        <v>638</v>
      </c>
      <c r="L138" s="16">
        <f t="shared" si="29"/>
        <v>639</v>
      </c>
      <c r="M138" s="16">
        <f t="shared" si="29"/>
        <v>616</v>
      </c>
      <c r="N138" s="16">
        <f t="shared" si="29"/>
        <v>424</v>
      </c>
    </row>
    <row r="139" spans="1:14" x14ac:dyDescent="0.25">
      <c r="A139" s="28" t="s">
        <v>52</v>
      </c>
      <c r="B139" s="28" t="s">
        <v>53</v>
      </c>
      <c r="C139" s="16">
        <f t="shared" ref="C139:N139" si="30">+C37-C88</f>
        <v>6151</v>
      </c>
      <c r="D139" s="16">
        <f t="shared" si="30"/>
        <v>5312</v>
      </c>
      <c r="E139" s="16">
        <f t="shared" si="30"/>
        <v>5069</v>
      </c>
      <c r="F139" s="16">
        <f t="shared" si="30"/>
        <v>5074</v>
      </c>
      <c r="G139" s="16">
        <f t="shared" si="30"/>
        <v>4777</v>
      </c>
      <c r="H139" s="16">
        <f t="shared" si="30"/>
        <v>4595</v>
      </c>
      <c r="I139" s="16">
        <f t="shared" si="30"/>
        <v>4778</v>
      </c>
      <c r="J139" s="16">
        <f t="shared" si="30"/>
        <v>4891</v>
      </c>
      <c r="K139" s="16">
        <f t="shared" si="30"/>
        <v>4779</v>
      </c>
      <c r="L139" s="16">
        <f t="shared" si="30"/>
        <v>4965</v>
      </c>
      <c r="M139" s="16">
        <f t="shared" si="30"/>
        <v>5159</v>
      </c>
      <c r="N139" s="16">
        <f t="shared" si="30"/>
        <v>5174</v>
      </c>
    </row>
    <row r="140" spans="1:14" x14ac:dyDescent="0.25">
      <c r="A140" s="28" t="s">
        <v>54</v>
      </c>
      <c r="B140" s="28" t="s">
        <v>55</v>
      </c>
      <c r="C140" s="16">
        <f t="shared" ref="C140:N140" si="31">+C38-C89</f>
        <v>4179</v>
      </c>
      <c r="D140" s="16">
        <f t="shared" si="31"/>
        <v>4203</v>
      </c>
      <c r="E140" s="16">
        <f t="shared" si="31"/>
        <v>4081</v>
      </c>
      <c r="F140" s="16">
        <f t="shared" si="31"/>
        <v>4021</v>
      </c>
      <c r="G140" s="16">
        <f t="shared" si="31"/>
        <v>3950</v>
      </c>
      <c r="H140" s="16">
        <f t="shared" si="31"/>
        <v>3551</v>
      </c>
      <c r="I140" s="16">
        <f t="shared" si="31"/>
        <v>3473</v>
      </c>
      <c r="J140" s="16">
        <f t="shared" si="31"/>
        <v>3452</v>
      </c>
      <c r="K140" s="16">
        <f t="shared" si="31"/>
        <v>3071</v>
      </c>
      <c r="L140" s="16">
        <f t="shared" si="31"/>
        <v>3049</v>
      </c>
      <c r="M140" s="16">
        <f t="shared" si="31"/>
        <v>3006</v>
      </c>
      <c r="N140" s="16">
        <f t="shared" si="31"/>
        <v>2511</v>
      </c>
    </row>
    <row r="141" spans="1:14" x14ac:dyDescent="0.25">
      <c r="A141" s="28" t="s">
        <v>56</v>
      </c>
      <c r="B141" s="28" t="s">
        <v>57</v>
      </c>
      <c r="C141" s="16">
        <f t="shared" ref="C141:N141" si="32">+C39-C90</f>
        <v>-376</v>
      </c>
      <c r="D141" s="16">
        <f t="shared" si="32"/>
        <v>-269</v>
      </c>
      <c r="E141" s="16">
        <f t="shared" si="32"/>
        <v>-8</v>
      </c>
      <c r="F141" s="16">
        <f t="shared" si="32"/>
        <v>-220</v>
      </c>
      <c r="G141" s="16">
        <f t="shared" si="32"/>
        <v>-181</v>
      </c>
      <c r="H141" s="16">
        <f t="shared" si="32"/>
        <v>124</v>
      </c>
      <c r="I141" s="16">
        <f t="shared" si="32"/>
        <v>175</v>
      </c>
      <c r="J141" s="16">
        <f t="shared" si="32"/>
        <v>210</v>
      </c>
      <c r="K141" s="16">
        <f t="shared" si="32"/>
        <v>281</v>
      </c>
      <c r="L141" s="16">
        <f t="shared" si="32"/>
        <v>311</v>
      </c>
      <c r="M141" s="16">
        <f t="shared" si="32"/>
        <v>-58</v>
      </c>
      <c r="N141" s="16">
        <f t="shared" si="32"/>
        <v>-14</v>
      </c>
    </row>
    <row r="142" spans="1:14" x14ac:dyDescent="0.25">
      <c r="A142" s="28" t="s">
        <v>58</v>
      </c>
      <c r="B142" s="28" t="s">
        <v>59</v>
      </c>
      <c r="C142" s="16">
        <f t="shared" ref="C142:N142" si="33">+C40-C91</f>
        <v>1066</v>
      </c>
      <c r="D142" s="16">
        <f t="shared" si="33"/>
        <v>1081</v>
      </c>
      <c r="E142" s="16">
        <f t="shared" si="33"/>
        <v>994</v>
      </c>
      <c r="F142" s="16">
        <f t="shared" si="33"/>
        <v>918</v>
      </c>
      <c r="G142" s="16">
        <f t="shared" si="33"/>
        <v>804</v>
      </c>
      <c r="H142" s="16">
        <f t="shared" si="33"/>
        <v>763</v>
      </c>
      <c r="I142" s="16">
        <f t="shared" si="33"/>
        <v>715</v>
      </c>
      <c r="J142" s="16">
        <f t="shared" si="33"/>
        <v>661</v>
      </c>
      <c r="K142" s="16">
        <f t="shared" si="33"/>
        <v>508</v>
      </c>
      <c r="L142" s="16">
        <f t="shared" si="33"/>
        <v>450</v>
      </c>
      <c r="M142" s="16">
        <f t="shared" si="33"/>
        <v>357</v>
      </c>
      <c r="N142" s="16">
        <f t="shared" si="33"/>
        <v>166</v>
      </c>
    </row>
    <row r="143" spans="1:14" x14ac:dyDescent="0.25">
      <c r="A143" s="28" t="s">
        <v>60</v>
      </c>
      <c r="B143" s="28" t="s">
        <v>61</v>
      </c>
      <c r="C143" s="16">
        <f t="shared" ref="C143:N143" si="34">+C41-C92</f>
        <v>194</v>
      </c>
      <c r="D143" s="16">
        <f t="shared" si="34"/>
        <v>197</v>
      </c>
      <c r="E143" s="16">
        <f t="shared" si="34"/>
        <v>175</v>
      </c>
      <c r="F143" s="16">
        <f t="shared" si="34"/>
        <v>151</v>
      </c>
      <c r="G143" s="16">
        <f t="shared" si="34"/>
        <v>138</v>
      </c>
      <c r="H143" s="16">
        <f t="shared" si="34"/>
        <v>153</v>
      </c>
      <c r="I143" s="16">
        <f t="shared" si="34"/>
        <v>139</v>
      </c>
      <c r="J143" s="16">
        <f t="shared" si="34"/>
        <v>124</v>
      </c>
      <c r="K143" s="16">
        <f t="shared" si="34"/>
        <v>137</v>
      </c>
      <c r="L143" s="16">
        <f t="shared" si="34"/>
        <v>124</v>
      </c>
      <c r="M143" s="16">
        <f t="shared" si="34"/>
        <v>90</v>
      </c>
      <c r="N143" s="16">
        <f t="shared" si="34"/>
        <v>115</v>
      </c>
    </row>
    <row r="144" spans="1:14" x14ac:dyDescent="0.25">
      <c r="A144" s="28" t="s">
        <v>62</v>
      </c>
      <c r="B144" s="28" t="s">
        <v>22</v>
      </c>
      <c r="C144" s="16">
        <f t="shared" ref="C144:N144" si="35">+C42-C93</f>
        <v>0</v>
      </c>
      <c r="D144" s="16">
        <f t="shared" si="35"/>
        <v>0</v>
      </c>
      <c r="E144" s="16">
        <f t="shared" si="35"/>
        <v>0</v>
      </c>
      <c r="F144" s="16">
        <f t="shared" si="35"/>
        <v>0</v>
      </c>
      <c r="G144" s="16">
        <f t="shared" si="35"/>
        <v>0</v>
      </c>
      <c r="H144" s="16">
        <f t="shared" si="35"/>
        <v>0</v>
      </c>
      <c r="I144" s="16">
        <f t="shared" si="35"/>
        <v>0</v>
      </c>
      <c r="J144" s="16">
        <f t="shared" si="35"/>
        <v>0</v>
      </c>
      <c r="K144" s="16">
        <f t="shared" si="35"/>
        <v>0</v>
      </c>
      <c r="L144" s="16">
        <f t="shared" si="35"/>
        <v>0</v>
      </c>
      <c r="M144" s="16">
        <f t="shared" si="35"/>
        <v>0</v>
      </c>
      <c r="N144" s="16">
        <f t="shared" si="35"/>
        <v>0</v>
      </c>
    </row>
    <row r="145" spans="1:14" x14ac:dyDescent="0.25">
      <c r="A145" s="28" t="s">
        <v>63</v>
      </c>
      <c r="B145" s="28" t="s">
        <v>24</v>
      </c>
      <c r="C145" s="16">
        <f t="shared" ref="C145:N145" si="36">+C43-C94</f>
        <v>0</v>
      </c>
      <c r="D145" s="16">
        <f t="shared" si="36"/>
        <v>0</v>
      </c>
      <c r="E145" s="16">
        <f t="shared" si="36"/>
        <v>0</v>
      </c>
      <c r="F145" s="16">
        <f t="shared" si="36"/>
        <v>0</v>
      </c>
      <c r="G145" s="16">
        <f t="shared" si="36"/>
        <v>0</v>
      </c>
      <c r="H145" s="16">
        <f t="shared" si="36"/>
        <v>0</v>
      </c>
      <c r="I145" s="16">
        <f t="shared" si="36"/>
        <v>0</v>
      </c>
      <c r="J145" s="16">
        <f t="shared" si="36"/>
        <v>0</v>
      </c>
      <c r="K145" s="16">
        <f t="shared" si="36"/>
        <v>0</v>
      </c>
      <c r="L145" s="16">
        <f t="shared" si="36"/>
        <v>0</v>
      </c>
      <c r="M145" s="16">
        <f t="shared" si="36"/>
        <v>0</v>
      </c>
      <c r="N145" s="16">
        <f t="shared" si="36"/>
        <v>0</v>
      </c>
    </row>
    <row r="146" spans="1:14" x14ac:dyDescent="0.25">
      <c r="A146" s="28" t="s">
        <v>64</v>
      </c>
      <c r="B146" s="28" t="s">
        <v>26</v>
      </c>
      <c r="C146" s="16">
        <f t="shared" ref="C146:N146" si="37">+C44-C95</f>
        <v>432</v>
      </c>
      <c r="D146" s="16">
        <f t="shared" si="37"/>
        <v>490</v>
      </c>
      <c r="E146" s="16">
        <f t="shared" si="37"/>
        <v>492</v>
      </c>
      <c r="F146" s="16">
        <f t="shared" si="37"/>
        <v>610</v>
      </c>
      <c r="G146" s="16">
        <f t="shared" si="37"/>
        <v>608</v>
      </c>
      <c r="H146" s="16">
        <f t="shared" si="37"/>
        <v>611</v>
      </c>
      <c r="I146" s="16">
        <f t="shared" si="37"/>
        <v>617</v>
      </c>
      <c r="J146" s="16">
        <f t="shared" si="37"/>
        <v>544</v>
      </c>
      <c r="K146" s="16">
        <f t="shared" si="37"/>
        <v>625</v>
      </c>
      <c r="L146" s="16">
        <f t="shared" si="37"/>
        <v>355</v>
      </c>
      <c r="M146" s="16">
        <f t="shared" si="37"/>
        <v>355</v>
      </c>
      <c r="N146" s="16">
        <f t="shared" si="37"/>
        <v>353</v>
      </c>
    </row>
    <row r="147" spans="1:14" x14ac:dyDescent="0.25">
      <c r="A147" s="28" t="s">
        <v>65</v>
      </c>
      <c r="B147" s="28" t="s">
        <v>66</v>
      </c>
      <c r="C147" s="16">
        <f t="shared" ref="C147:N147" si="38">+C45-C96</f>
        <v>407</v>
      </c>
      <c r="D147" s="16">
        <f t="shared" si="38"/>
        <v>407</v>
      </c>
      <c r="E147" s="16">
        <f t="shared" si="38"/>
        <v>403</v>
      </c>
      <c r="F147" s="16">
        <f t="shared" si="38"/>
        <v>403</v>
      </c>
      <c r="G147" s="16">
        <f t="shared" si="38"/>
        <v>403</v>
      </c>
      <c r="H147" s="16">
        <f t="shared" si="38"/>
        <v>403</v>
      </c>
      <c r="I147" s="16">
        <f t="shared" si="38"/>
        <v>403</v>
      </c>
      <c r="J147" s="16">
        <f t="shared" si="38"/>
        <v>2</v>
      </c>
      <c r="K147" s="16">
        <f t="shared" si="38"/>
        <v>-2</v>
      </c>
      <c r="L147" s="16">
        <f t="shared" si="38"/>
        <v>-2</v>
      </c>
      <c r="M147" s="16">
        <f t="shared" si="38"/>
        <v>-3</v>
      </c>
      <c r="N147" s="16">
        <f t="shared" si="38"/>
        <v>-4</v>
      </c>
    </row>
    <row r="148" spans="1:14" x14ac:dyDescent="0.25">
      <c r="A148" s="28" t="s">
        <v>67</v>
      </c>
      <c r="B148" s="28" t="s">
        <v>68</v>
      </c>
      <c r="C148" s="16">
        <f t="shared" ref="C148:N148" si="39">+C46-C97</f>
        <v>0</v>
      </c>
      <c r="D148" s="16">
        <f t="shared" si="39"/>
        <v>0</v>
      </c>
      <c r="E148" s="16">
        <f t="shared" si="39"/>
        <v>0</v>
      </c>
      <c r="F148" s="16">
        <f t="shared" si="39"/>
        <v>0</v>
      </c>
      <c r="G148" s="16">
        <f t="shared" si="39"/>
        <v>0</v>
      </c>
      <c r="H148" s="16">
        <f t="shared" si="39"/>
        <v>0</v>
      </c>
      <c r="I148" s="16">
        <f t="shared" si="39"/>
        <v>0</v>
      </c>
      <c r="J148" s="16">
        <f t="shared" si="39"/>
        <v>0</v>
      </c>
      <c r="K148" s="16">
        <f t="shared" si="39"/>
        <v>0</v>
      </c>
      <c r="L148" s="16">
        <f t="shared" si="39"/>
        <v>0</v>
      </c>
      <c r="M148" s="16">
        <f t="shared" si="39"/>
        <v>0</v>
      </c>
      <c r="N148" s="16">
        <f t="shared" si="39"/>
        <v>0</v>
      </c>
    </row>
    <row r="149" spans="1:14" x14ac:dyDescent="0.25">
      <c r="A149" s="28" t="s">
        <v>69</v>
      </c>
      <c r="B149" s="28" t="s">
        <v>70</v>
      </c>
      <c r="C149" s="16">
        <f t="shared" ref="C149:N149" si="40">+C47-C98</f>
        <v>4</v>
      </c>
      <c r="D149" s="16">
        <f t="shared" si="40"/>
        <v>5</v>
      </c>
      <c r="E149" s="16">
        <f t="shared" si="40"/>
        <v>5</v>
      </c>
      <c r="F149" s="16">
        <f t="shared" si="40"/>
        <v>5</v>
      </c>
      <c r="G149" s="16">
        <f t="shared" si="40"/>
        <v>5</v>
      </c>
      <c r="H149" s="16">
        <f t="shared" si="40"/>
        <v>5</v>
      </c>
      <c r="I149" s="16">
        <f t="shared" si="40"/>
        <v>5</v>
      </c>
      <c r="J149" s="16">
        <f t="shared" si="40"/>
        <v>5</v>
      </c>
      <c r="K149" s="16">
        <f t="shared" si="40"/>
        <v>5</v>
      </c>
      <c r="L149" s="16">
        <f t="shared" si="40"/>
        <v>5</v>
      </c>
      <c r="M149" s="16">
        <f t="shared" si="40"/>
        <v>1</v>
      </c>
      <c r="N149" s="16">
        <f t="shared" si="40"/>
        <v>0</v>
      </c>
    </row>
    <row r="150" spans="1:14" x14ac:dyDescent="0.25">
      <c r="A150" s="28" t="s">
        <v>71</v>
      </c>
      <c r="B150" s="28" t="s">
        <v>72</v>
      </c>
      <c r="C150" s="16">
        <f t="shared" ref="C150:N150" si="41">+C48-C99</f>
        <v>163</v>
      </c>
      <c r="D150" s="16">
        <f t="shared" si="41"/>
        <v>163</v>
      </c>
      <c r="E150" s="16">
        <f t="shared" si="41"/>
        <v>159</v>
      </c>
      <c r="F150" s="16">
        <f t="shared" si="41"/>
        <v>159</v>
      </c>
      <c r="G150" s="16">
        <f t="shared" si="41"/>
        <v>159</v>
      </c>
      <c r="H150" s="16">
        <f t="shared" si="41"/>
        <v>159</v>
      </c>
      <c r="I150" s="16">
        <f t="shared" si="41"/>
        <v>159</v>
      </c>
      <c r="J150" s="16">
        <f t="shared" si="41"/>
        <v>61</v>
      </c>
      <c r="K150" s="16">
        <f t="shared" si="41"/>
        <v>74</v>
      </c>
      <c r="L150" s="16">
        <f t="shared" si="41"/>
        <v>74</v>
      </c>
      <c r="M150" s="16">
        <f t="shared" si="41"/>
        <v>50</v>
      </c>
      <c r="N150" s="16">
        <f t="shared" si="41"/>
        <v>50</v>
      </c>
    </row>
    <row r="151" spans="1:14" x14ac:dyDescent="0.25">
      <c r="A151" s="28" t="s">
        <v>73</v>
      </c>
      <c r="B151" s="28" t="s">
        <v>74</v>
      </c>
      <c r="C151" s="16">
        <f t="shared" ref="C151:N151" si="42">+C49-C100</f>
        <v>0</v>
      </c>
      <c r="D151" s="16">
        <f t="shared" si="42"/>
        <v>0</v>
      </c>
      <c r="E151" s="16">
        <f t="shared" si="42"/>
        <v>0</v>
      </c>
      <c r="F151" s="16">
        <f t="shared" si="42"/>
        <v>0</v>
      </c>
      <c r="G151" s="16">
        <f t="shared" si="42"/>
        <v>0</v>
      </c>
      <c r="H151" s="16">
        <f t="shared" si="42"/>
        <v>0</v>
      </c>
      <c r="I151" s="16">
        <f t="shared" si="42"/>
        <v>0</v>
      </c>
      <c r="J151" s="16">
        <f t="shared" si="42"/>
        <v>0</v>
      </c>
      <c r="K151" s="16">
        <f t="shared" si="42"/>
        <v>0</v>
      </c>
      <c r="L151" s="16">
        <f t="shared" si="42"/>
        <v>0</v>
      </c>
      <c r="M151" s="16">
        <f t="shared" si="42"/>
        <v>0</v>
      </c>
      <c r="N151" s="16">
        <f t="shared" si="42"/>
        <v>0</v>
      </c>
    </row>
    <row r="152" spans="1:14" x14ac:dyDescent="0.25">
      <c r="A152" s="28" t="s">
        <v>75</v>
      </c>
      <c r="B152" s="28" t="s">
        <v>76</v>
      </c>
      <c r="C152" s="16">
        <f t="shared" ref="C152:N152" si="43">+C50-C101</f>
        <v>-211</v>
      </c>
      <c r="D152" s="16">
        <f t="shared" si="43"/>
        <v>-135</v>
      </c>
      <c r="E152" s="16">
        <f t="shared" si="43"/>
        <v>-135</v>
      </c>
      <c r="F152" s="16">
        <f t="shared" si="43"/>
        <v>-93</v>
      </c>
      <c r="G152" s="16">
        <f t="shared" si="43"/>
        <v>-50</v>
      </c>
      <c r="H152" s="16">
        <f t="shared" si="43"/>
        <v>-50</v>
      </c>
      <c r="I152" s="16">
        <f t="shared" si="43"/>
        <v>0</v>
      </c>
      <c r="J152" s="16">
        <f t="shared" si="43"/>
        <v>0</v>
      </c>
      <c r="K152" s="16">
        <f t="shared" si="43"/>
        <v>0</v>
      </c>
      <c r="L152" s="16">
        <f t="shared" si="43"/>
        <v>0</v>
      </c>
      <c r="M152" s="16">
        <f t="shared" si="43"/>
        <v>0</v>
      </c>
      <c r="N152" s="16">
        <f t="shared" si="43"/>
        <v>0</v>
      </c>
    </row>
    <row r="153" spans="1:14" x14ac:dyDescent="0.25">
      <c r="A153" s="28" t="s">
        <v>77</v>
      </c>
      <c r="B153" s="28" t="s">
        <v>78</v>
      </c>
      <c r="C153" s="16">
        <f t="shared" ref="C153:N153" si="44">+C51-C102</f>
        <v>588</v>
      </c>
      <c r="D153" s="16">
        <f t="shared" si="44"/>
        <v>556</v>
      </c>
      <c r="E153" s="16">
        <f t="shared" si="44"/>
        <v>599</v>
      </c>
      <c r="F153" s="16">
        <f t="shared" si="44"/>
        <v>568</v>
      </c>
      <c r="G153" s="16">
        <f t="shared" si="44"/>
        <v>115</v>
      </c>
      <c r="H153" s="16">
        <f t="shared" si="44"/>
        <v>64</v>
      </c>
      <c r="I153" s="16">
        <f t="shared" si="44"/>
        <v>-11</v>
      </c>
      <c r="J153" s="16">
        <f t="shared" si="44"/>
        <v>-58</v>
      </c>
      <c r="K153" s="16">
        <f t="shared" si="44"/>
        <v>-80</v>
      </c>
      <c r="L153" s="16">
        <f t="shared" si="44"/>
        <v>99</v>
      </c>
      <c r="M153" s="16">
        <f t="shared" si="44"/>
        <v>75</v>
      </c>
      <c r="N153" s="16">
        <f t="shared" si="44"/>
        <v>88</v>
      </c>
    </row>
    <row r="154" spans="1:14" x14ac:dyDescent="0.25">
      <c r="A154" s="28" t="s">
        <v>79</v>
      </c>
      <c r="B154" s="28" t="s">
        <v>80</v>
      </c>
      <c r="C154" s="16">
        <f t="shared" ref="C154:N154" si="45">+C52-C103</f>
        <v>33</v>
      </c>
      <c r="D154" s="16">
        <f t="shared" si="45"/>
        <v>33</v>
      </c>
      <c r="E154" s="16">
        <f t="shared" si="45"/>
        <v>30</v>
      </c>
      <c r="F154" s="16">
        <f t="shared" si="45"/>
        <v>38</v>
      </c>
      <c r="G154" s="16">
        <f t="shared" si="45"/>
        <v>38</v>
      </c>
      <c r="H154" s="16">
        <f t="shared" si="45"/>
        <v>54</v>
      </c>
      <c r="I154" s="16">
        <f t="shared" si="45"/>
        <v>54</v>
      </c>
      <c r="J154" s="16">
        <f t="shared" si="45"/>
        <v>497</v>
      </c>
      <c r="K154" s="16">
        <f t="shared" si="45"/>
        <v>497</v>
      </c>
      <c r="L154" s="16">
        <f t="shared" si="45"/>
        <v>497</v>
      </c>
      <c r="M154" s="16">
        <f t="shared" si="45"/>
        <v>497</v>
      </c>
      <c r="N154" s="16">
        <f t="shared" si="45"/>
        <v>502</v>
      </c>
    </row>
    <row r="155" spans="1:14" x14ac:dyDescent="0.25">
      <c r="A155" s="28" t="s">
        <v>81</v>
      </c>
      <c r="B155" s="28" t="s">
        <v>82</v>
      </c>
      <c r="C155" s="29">
        <f t="shared" ref="C155:N155" si="46">+C53-C104</f>
        <v>0</v>
      </c>
      <c r="D155" s="29">
        <f t="shared" si="46"/>
        <v>0</v>
      </c>
      <c r="E155" s="29">
        <f t="shared" si="46"/>
        <v>0</v>
      </c>
      <c r="F155" s="29">
        <f t="shared" si="46"/>
        <v>0</v>
      </c>
      <c r="G155" s="29">
        <f t="shared" si="46"/>
        <v>0</v>
      </c>
      <c r="H155" s="29">
        <f t="shared" si="46"/>
        <v>0</v>
      </c>
      <c r="I155" s="29">
        <f t="shared" si="46"/>
        <v>0</v>
      </c>
      <c r="J155" s="29">
        <f t="shared" si="46"/>
        <v>0</v>
      </c>
      <c r="K155" s="29">
        <f t="shared" si="46"/>
        <v>0</v>
      </c>
      <c r="L155" s="29">
        <f t="shared" si="46"/>
        <v>0</v>
      </c>
      <c r="M155" s="29">
        <f t="shared" si="46"/>
        <v>0</v>
      </c>
      <c r="N155" s="29">
        <f t="shared" si="46"/>
        <v>0</v>
      </c>
    </row>
    <row r="156" spans="1:14" ht="15.75" thickBot="1" x14ac:dyDescent="0.3">
      <c r="C156" s="17">
        <f>SUM(C111:C155)</f>
        <v>81725</v>
      </c>
      <c r="D156" s="17">
        <f t="shared" ref="D156:N156" si="47">SUM(D111:D155)</f>
        <v>78171</v>
      </c>
      <c r="E156" s="17">
        <f t="shared" si="47"/>
        <v>969092</v>
      </c>
      <c r="F156" s="17">
        <f t="shared" si="47"/>
        <v>969166</v>
      </c>
      <c r="G156" s="17">
        <f t="shared" si="47"/>
        <v>967382</v>
      </c>
      <c r="H156" s="17">
        <f t="shared" si="47"/>
        <v>971405</v>
      </c>
      <c r="I156" s="17">
        <f t="shared" si="47"/>
        <v>971045</v>
      </c>
      <c r="J156" s="17">
        <f t="shared" si="47"/>
        <v>972679</v>
      </c>
      <c r="K156" s="17">
        <f t="shared" si="47"/>
        <v>1078648</v>
      </c>
      <c r="L156" s="17">
        <f t="shared" si="47"/>
        <v>1094700</v>
      </c>
      <c r="M156" s="17">
        <f t="shared" si="47"/>
        <v>1101500</v>
      </c>
      <c r="N156" s="17">
        <f t="shared" si="47"/>
        <v>1102100</v>
      </c>
    </row>
    <row r="157" spans="1:14" ht="15.75" thickTop="1" x14ac:dyDescent="0.25"/>
    <row r="158" spans="1:14" x14ac:dyDescent="0.2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</sheetData>
  <mergeCells count="7">
    <mergeCell ref="A108:B109"/>
    <mergeCell ref="A57:B58"/>
    <mergeCell ref="A6:B7"/>
    <mergeCell ref="A1:N1"/>
    <mergeCell ref="A2:N2"/>
    <mergeCell ref="A3:N3"/>
    <mergeCell ref="A4:N4"/>
  </mergeCells>
  <pageMargins left="0.7" right="0.7" top="0.75" bottom="0.75" header="0.3" footer="0.3"/>
  <pageSetup scale="62" firstPageNumber="3" orientation="landscape" useFirstPageNumber="1" r:id="rId1"/>
  <headerFooter>
    <oddHeader>&amp;RKPSC Case No. 2014-00396
Commission Staff's Initial Set of Data Requests
Dated  November 24, 2014
Item No. 19
Attachment 1
Page &amp;P of 5</oddHeader>
  </headerFooter>
  <rowBreaks count="2" manualBreakCount="2">
    <brk id="55" max="16383" man="1"/>
    <brk id="1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Item 19</vt:lpstr>
      <vt:lpstr>300 Account Detail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cp:lastPrinted>2014-12-08T18:26:36Z</cp:lastPrinted>
  <dcterms:created xsi:type="dcterms:W3CDTF">2014-12-05T13:53:06Z</dcterms:created>
  <dcterms:modified xsi:type="dcterms:W3CDTF">2015-01-06T14:31:02Z</dcterms:modified>
</cp:coreProperties>
</file>