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725" yWindow="4365" windowWidth="24090" windowHeight="7620" tabRatio="355"/>
  </bookViews>
  <sheets>
    <sheet name="Item No. 12 - Owners Equity" sheetId="41441" r:id="rId1"/>
  </sheets>
  <definedNames>
    <definedName name="CSA">#REF!</definedName>
    <definedName name="CSO">#REF!</definedName>
    <definedName name="NvsASD">"V2005-06-30"</definedName>
    <definedName name="NvsAutoDrillOk">"VN"</definedName>
    <definedName name="NvsElapsedTime">0.000509259261889383</definedName>
    <definedName name="NvsEndTime">38544.7478009259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TransLed">"VN"</definedName>
    <definedName name="NvsTreeASD">"V2005-06-30"</definedName>
    <definedName name="NvsValTbl.CURRENCY_CD">"CURRENCY_CD_TBL"</definedName>
    <definedName name="_xlnm.Print_Area" localSheetId="0">'Item No. 12 - Owners Equity'!$A$1:$N$43</definedName>
    <definedName name="_xlnm.Recorder">#REF!</definedName>
    <definedName name="Reserved_Section">#REF!</definedName>
  </definedNames>
  <calcPr calcId="145621" iterateDelta="252"/>
</workbook>
</file>

<file path=xl/calcChain.xml><?xml version="1.0" encoding="utf-8"?>
<calcChain xmlns="http://schemas.openxmlformats.org/spreadsheetml/2006/main">
  <c r="N32" i="41441" l="1"/>
  <c r="N39" i="41441"/>
  <c r="O41" i="41441"/>
  <c r="K37" i="41441"/>
  <c r="K39" i="41441"/>
  <c r="K36" i="41441"/>
  <c r="I41" i="41441"/>
  <c r="G41" i="41441"/>
  <c r="E41" i="41441"/>
  <c r="C41" i="41441"/>
  <c r="K30" i="41441"/>
  <c r="K29" i="41441"/>
  <c r="K38" i="41441"/>
  <c r="K31" i="41441"/>
  <c r="I26" i="41441"/>
  <c r="G26" i="41441"/>
  <c r="E26" i="41441"/>
  <c r="C26" i="41441"/>
  <c r="K23" i="41441"/>
  <c r="K22" i="41441"/>
  <c r="K24" i="41441"/>
  <c r="K17" i="41441"/>
  <c r="K14" i="41441"/>
  <c r="K41" i="41441"/>
  <c r="K18" i="41441"/>
  <c r="K26" i="41441"/>
  <c r="K32" i="41441"/>
</calcChain>
</file>

<file path=xl/sharedStrings.xml><?xml version="1.0" encoding="utf-8"?>
<sst xmlns="http://schemas.openxmlformats.org/spreadsheetml/2006/main" count="41" uniqueCount="33">
  <si>
    <t>TOTAL</t>
  </si>
  <si>
    <t>KENTUCKY POWER COMPANY</t>
  </si>
  <si>
    <t xml:space="preserve">CONDENSED STATEMENTS OF CHANGES IN COMMON SHAREHOLDER’S </t>
  </si>
  <si>
    <t>EQUITY AND COMPREHENSIVE INCOME (LOSS)</t>
  </si>
  <si>
    <t>(in thousands)</t>
  </si>
  <si>
    <t>Accumulated</t>
  </si>
  <si>
    <t>Other</t>
  </si>
  <si>
    <t xml:space="preserve">Common </t>
  </si>
  <si>
    <t>Paid-in</t>
  </si>
  <si>
    <t xml:space="preserve">Retained </t>
  </si>
  <si>
    <t>Comprehensive</t>
  </si>
  <si>
    <t>Stock</t>
  </si>
  <si>
    <t>Capital</t>
  </si>
  <si>
    <t>Earnings</t>
  </si>
  <si>
    <t>Income (Loss)</t>
  </si>
  <si>
    <t>Total</t>
  </si>
  <si>
    <t>Common Stock Dividends</t>
  </si>
  <si>
    <t>COMPREHENSIVE INCOME</t>
  </si>
  <si>
    <t>Other Comprehensive Loss, Net of Taxes:</t>
  </si>
  <si>
    <t>NET INCOME</t>
  </si>
  <si>
    <t>TOTAL COMPREHENSIVE INCOME</t>
  </si>
  <si>
    <t>Capital Contribution from Parent</t>
  </si>
  <si>
    <t>September 30, 2012</t>
  </si>
  <si>
    <t>(Unaudited)</t>
  </si>
  <si>
    <t>GP - TOT</t>
  </si>
  <si>
    <t>Kentucky</t>
  </si>
  <si>
    <t>Jurisdictional</t>
  </si>
  <si>
    <t>For the Twelve Months Ended September 30, 2014 and 2013</t>
  </si>
  <si>
    <t>September 30, 2014</t>
  </si>
  <si>
    <t>September 30, 2013</t>
  </si>
  <si>
    <t xml:space="preserve">  Pension and OPEB Adj Related to Kammer</t>
  </si>
  <si>
    <t xml:space="preserve">  Other Comprehensive Income</t>
  </si>
  <si>
    <t>Sch 3, Column 14, Line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</si>
</sst>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_);\(#,##0.000\)"/>
    <numFmt numFmtId="167" formatCode="0.00000000"/>
  </numFmts>
  <fonts count="7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29">
    <xf numFmtId="0" fontId="0" fillId="0" borderId="0" xfId="0"/>
    <xf numFmtId="164" fontId="5" fillId="2" borderId="0" xfId="1" applyNumberFormat="1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5" fontId="3" fillId="2" borderId="0" xfId="0" quotePrefix="1" applyNumberFormat="1" applyFont="1" applyFill="1"/>
    <xf numFmtId="165" fontId="5" fillId="2" borderId="0" xfId="2" applyNumberFormat="1" applyFont="1" applyFill="1"/>
    <xf numFmtId="0" fontId="3" fillId="2" borderId="0" xfId="0" applyFont="1" applyFill="1"/>
    <xf numFmtId="164" fontId="5" fillId="2" borderId="0" xfId="1" applyNumberFormat="1" applyFont="1" applyFill="1" applyBorder="1"/>
    <xf numFmtId="165" fontId="5" fillId="2" borderId="0" xfId="2" applyNumberFormat="1" applyFont="1" applyFill="1" applyBorder="1"/>
    <xf numFmtId="164" fontId="5" fillId="2" borderId="2" xfId="1" applyNumberFormat="1" applyFont="1" applyFill="1" applyBorder="1"/>
    <xf numFmtId="164" fontId="5" fillId="2" borderId="1" xfId="1" applyNumberFormat="1" applyFont="1" applyFill="1" applyBorder="1"/>
    <xf numFmtId="0" fontId="4" fillId="2" borderId="1" xfId="0" applyFont="1" applyFill="1" applyBorder="1"/>
    <xf numFmtId="165" fontId="5" fillId="2" borderId="3" xfId="2" applyNumberFormat="1" applyFont="1" applyFill="1" applyBorder="1"/>
    <xf numFmtId="165" fontId="4" fillId="2" borderId="0" xfId="0" applyNumberFormat="1" applyFont="1" applyFill="1"/>
    <xf numFmtId="5" fontId="5" fillId="2" borderId="2" xfId="1" applyNumberFormat="1" applyFont="1" applyFill="1" applyBorder="1"/>
    <xf numFmtId="165" fontId="3" fillId="2" borderId="0" xfId="2" applyNumberFormat="1" applyFont="1" applyFill="1" applyBorder="1"/>
    <xf numFmtId="165" fontId="5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/>
    <xf numFmtId="167" fontId="6" fillId="0" borderId="0" xfId="0" applyNumberFormat="1" applyFont="1" applyAlignment="1">
      <alignment horizontal="center"/>
    </xf>
    <xf numFmtId="5" fontId="5" fillId="2" borderId="1" xfId="0" applyNumberFormat="1" applyFont="1" applyFill="1" applyBorder="1"/>
    <xf numFmtId="5" fontId="5" fillId="2" borderId="3" xfId="0" applyNumberFormat="1" applyFont="1" applyFill="1" applyBorder="1"/>
    <xf numFmtId="0" fontId="0" fillId="2" borderId="0" xfId="0" applyFill="1"/>
    <xf numFmtId="165" fontId="0" fillId="2" borderId="0" xfId="0" applyNumberFormat="1" applyFill="1"/>
    <xf numFmtId="49" fontId="3" fillId="2" borderId="0" xfId="0" applyNumberFormat="1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SDec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="88" zoomScaleNormal="88" workbookViewId="0">
      <selection activeCell="K23" sqref="K23"/>
    </sheetView>
  </sheetViews>
  <sheetFormatPr defaultRowHeight="15.75" x14ac:dyDescent="0.25"/>
  <cols>
    <col min="1" max="1" width="33.7109375" customWidth="1"/>
    <col min="3" max="3" width="11.28515625" bestFit="1" customWidth="1"/>
    <col min="4" max="4" width="2.7109375" customWidth="1"/>
    <col min="5" max="5" width="11.7109375" bestFit="1" customWidth="1"/>
    <col min="6" max="6" width="2.7109375" customWidth="1"/>
    <col min="7" max="7" width="15.140625" bestFit="1" customWidth="1"/>
    <col min="8" max="8" width="2.7109375" customWidth="1"/>
    <col min="9" max="9" width="16" bestFit="1" customWidth="1"/>
    <col min="10" max="10" width="2.7109375" customWidth="1"/>
    <col min="11" max="11" width="11.7109375" bestFit="1" customWidth="1"/>
    <col min="12" max="12" width="2.7109375" style="26" customWidth="1"/>
    <col min="13" max="13" width="2.7109375" style="3" customWidth="1"/>
    <col min="14" max="14" width="13.85546875" style="3" bestFit="1" customWidth="1"/>
  </cols>
  <sheetData>
    <row r="1" spans="1:14" x14ac:dyDescent="0.25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28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25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x14ac:dyDescent="0.25">
      <c r="A6" s="28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5">
      <c r="A9" s="3"/>
      <c r="B9" s="3"/>
      <c r="C9" s="3"/>
      <c r="D9" s="4"/>
      <c r="E9" s="3"/>
      <c r="F9" s="4"/>
      <c r="G9" s="3"/>
      <c r="H9" s="4"/>
      <c r="I9" s="4" t="s">
        <v>5</v>
      </c>
      <c r="J9" s="3"/>
      <c r="K9" s="3"/>
      <c r="L9" s="2"/>
    </row>
    <row r="10" spans="1:14" x14ac:dyDescent="0.25">
      <c r="A10" s="3"/>
      <c r="B10" s="3"/>
      <c r="C10" s="3"/>
      <c r="D10" s="4"/>
      <c r="E10" s="3"/>
      <c r="F10" s="4"/>
      <c r="G10" s="3"/>
      <c r="H10" s="4"/>
      <c r="I10" s="4" t="s">
        <v>6</v>
      </c>
      <c r="J10" s="3"/>
      <c r="K10" s="3"/>
      <c r="L10" s="2"/>
    </row>
    <row r="11" spans="1:14" x14ac:dyDescent="0.25">
      <c r="A11" s="3"/>
      <c r="B11" s="3"/>
      <c r="C11" s="4" t="s">
        <v>7</v>
      </c>
      <c r="D11" s="4"/>
      <c r="E11" s="4" t="s">
        <v>8</v>
      </c>
      <c r="F11" s="4"/>
      <c r="G11" s="4" t="s">
        <v>9</v>
      </c>
      <c r="H11" s="4"/>
      <c r="I11" s="4" t="s">
        <v>10</v>
      </c>
      <c r="J11" s="3"/>
      <c r="K11" s="3"/>
      <c r="L11" s="2"/>
      <c r="N11" s="6" t="s">
        <v>25</v>
      </c>
    </row>
    <row r="12" spans="1:14" x14ac:dyDescent="0.25">
      <c r="A12" s="3"/>
      <c r="B12" s="3"/>
      <c r="C12" s="5" t="s">
        <v>11</v>
      </c>
      <c r="D12" s="4"/>
      <c r="E12" s="5" t="s">
        <v>12</v>
      </c>
      <c r="F12" s="4"/>
      <c r="G12" s="5" t="s">
        <v>13</v>
      </c>
      <c r="H12" s="4"/>
      <c r="I12" s="5" t="s">
        <v>14</v>
      </c>
      <c r="J12" s="3"/>
      <c r="K12" s="5" t="s">
        <v>15</v>
      </c>
      <c r="L12" s="2"/>
      <c r="N12" s="5" t="s">
        <v>26</v>
      </c>
    </row>
    <row r="13" spans="1:14" x14ac:dyDescent="0.25">
      <c r="A13" s="3"/>
      <c r="B13" s="3"/>
      <c r="C13" s="6"/>
      <c r="D13" s="4"/>
      <c r="E13" s="6"/>
      <c r="F13" s="4"/>
      <c r="G13" s="6"/>
      <c r="H13" s="4"/>
      <c r="I13" s="6"/>
      <c r="J13" s="3"/>
      <c r="K13" s="6"/>
      <c r="L13" s="2"/>
    </row>
    <row r="14" spans="1:14" x14ac:dyDescent="0.25">
      <c r="A14" s="7" t="s">
        <v>22</v>
      </c>
      <c r="B14" s="3"/>
      <c r="C14" s="8">
        <v>50450</v>
      </c>
      <c r="D14" s="8"/>
      <c r="E14" s="8">
        <v>238750</v>
      </c>
      <c r="F14" s="8"/>
      <c r="G14" s="8">
        <v>187804</v>
      </c>
      <c r="H14" s="8"/>
      <c r="I14" s="8">
        <v>-366</v>
      </c>
      <c r="J14" s="8"/>
      <c r="K14" s="8">
        <f>SUM(C14:I14)</f>
        <v>476638</v>
      </c>
      <c r="L14" s="2"/>
    </row>
    <row r="15" spans="1:14" x14ac:dyDescent="0.25">
      <c r="A15" s="7"/>
      <c r="B15" s="3"/>
      <c r="C15" s="8"/>
      <c r="D15" s="8"/>
      <c r="E15" s="8"/>
      <c r="F15" s="8"/>
      <c r="G15" s="8"/>
      <c r="H15" s="8"/>
      <c r="I15" s="8"/>
      <c r="J15" s="8"/>
      <c r="K15" s="8"/>
      <c r="L15" s="2"/>
    </row>
    <row r="16" spans="1:14" x14ac:dyDescent="0.25">
      <c r="A16" s="3"/>
      <c r="B16" s="3"/>
      <c r="C16" s="8"/>
      <c r="D16" s="8"/>
      <c r="E16" s="8"/>
      <c r="F16" s="8"/>
      <c r="G16" s="8"/>
      <c r="H16" s="8"/>
      <c r="I16" s="8"/>
      <c r="J16" s="8"/>
      <c r="K16" s="8"/>
      <c r="L16" s="2"/>
    </row>
    <row r="17" spans="1:17" x14ac:dyDescent="0.25">
      <c r="A17" s="3" t="s">
        <v>16</v>
      </c>
      <c r="B17" s="3"/>
      <c r="C17" s="1"/>
      <c r="D17" s="8"/>
      <c r="E17" s="1"/>
      <c r="F17" s="1"/>
      <c r="G17" s="1">
        <v>-26750</v>
      </c>
      <c r="H17" s="1"/>
      <c r="I17" s="1"/>
      <c r="J17" s="1"/>
      <c r="K17" s="1">
        <f>SUM(C17:I17)</f>
        <v>-26750</v>
      </c>
      <c r="L17" s="2"/>
    </row>
    <row r="18" spans="1:17" x14ac:dyDescent="0.25">
      <c r="A18" s="9" t="s">
        <v>0</v>
      </c>
      <c r="B18" s="3"/>
      <c r="C18" s="10"/>
      <c r="D18" s="11"/>
      <c r="E18" s="10"/>
      <c r="F18" s="10"/>
      <c r="G18" s="10"/>
      <c r="H18" s="10"/>
      <c r="I18" s="10"/>
      <c r="J18" s="1"/>
      <c r="K18" s="12">
        <f>SUM(K14:K17)</f>
        <v>449888</v>
      </c>
      <c r="L18" s="2"/>
    </row>
    <row r="19" spans="1:17" x14ac:dyDescent="0.25">
      <c r="A19" s="9"/>
      <c r="B19" s="3"/>
      <c r="C19" s="10"/>
      <c r="D19" s="11"/>
      <c r="E19" s="10"/>
      <c r="F19" s="10"/>
      <c r="G19" s="10"/>
      <c r="H19" s="10"/>
      <c r="I19" s="10"/>
      <c r="J19" s="1"/>
      <c r="K19" s="10"/>
      <c r="L19" s="2"/>
    </row>
    <row r="20" spans="1:17" x14ac:dyDescent="0.25">
      <c r="A20" s="5" t="s">
        <v>17</v>
      </c>
      <c r="B20" s="3"/>
      <c r="C20" s="10"/>
      <c r="D20" s="11"/>
      <c r="E20" s="10"/>
      <c r="F20" s="10"/>
      <c r="G20" s="10"/>
      <c r="H20" s="10"/>
      <c r="I20" s="10"/>
      <c r="J20" s="1"/>
      <c r="K20" s="10"/>
      <c r="L20" s="2"/>
    </row>
    <row r="21" spans="1:17" x14ac:dyDescent="0.25">
      <c r="A21" s="9" t="s">
        <v>18</v>
      </c>
      <c r="B21" s="3"/>
      <c r="C21" s="10"/>
      <c r="D21" s="11"/>
      <c r="E21" s="10"/>
      <c r="F21" s="10"/>
      <c r="G21" s="10"/>
      <c r="H21" s="10"/>
      <c r="I21" s="10"/>
      <c r="J21" s="1"/>
      <c r="K21" s="10"/>
      <c r="L21" s="2"/>
    </row>
    <row r="22" spans="1:17" x14ac:dyDescent="0.25">
      <c r="A22" s="3" t="s">
        <v>31</v>
      </c>
      <c r="B22" s="3"/>
      <c r="C22" s="8"/>
      <c r="D22" s="8"/>
      <c r="E22" s="1"/>
      <c r="F22" s="1"/>
      <c r="G22" s="1"/>
      <c r="H22" s="1"/>
      <c r="I22" s="1">
        <v>122</v>
      </c>
      <c r="J22" s="1"/>
      <c r="K22" s="1">
        <f>I22</f>
        <v>122</v>
      </c>
      <c r="L22" s="2"/>
    </row>
    <row r="23" spans="1:17" x14ac:dyDescent="0.25">
      <c r="A23" s="9" t="s">
        <v>19</v>
      </c>
      <c r="B23" s="3"/>
      <c r="C23" s="1"/>
      <c r="D23" s="1"/>
      <c r="E23" s="1"/>
      <c r="F23" s="1"/>
      <c r="G23" s="1">
        <v>18407</v>
      </c>
      <c r="H23" s="1"/>
      <c r="I23" s="1"/>
      <c r="J23" s="8"/>
      <c r="K23" s="13">
        <f>SUM(C23:I23)</f>
        <v>18407</v>
      </c>
      <c r="L23" s="2"/>
    </row>
    <row r="24" spans="1:17" x14ac:dyDescent="0.25">
      <c r="A24" s="9" t="s">
        <v>20</v>
      </c>
      <c r="B24" s="3"/>
      <c r="C24" s="14"/>
      <c r="D24" s="2"/>
      <c r="E24" s="14"/>
      <c r="F24" s="2"/>
      <c r="G24" s="14"/>
      <c r="H24" s="2"/>
      <c r="I24" s="14"/>
      <c r="J24" s="2"/>
      <c r="K24" s="13">
        <f>SUM(K22:K23)</f>
        <v>18529</v>
      </c>
      <c r="L24" s="2"/>
    </row>
    <row r="25" spans="1:17" x14ac:dyDescent="0.25">
      <c r="A25" s="9"/>
      <c r="B25" s="3"/>
      <c r="C25" s="11"/>
      <c r="D25" s="8"/>
      <c r="E25" s="11"/>
      <c r="F25" s="8"/>
      <c r="G25" s="11"/>
      <c r="H25" s="8"/>
      <c r="I25" s="11"/>
      <c r="J25" s="8"/>
      <c r="K25" s="11"/>
      <c r="L25" s="2"/>
    </row>
    <row r="26" spans="1:17" ht="16.5" thickBot="1" x14ac:dyDescent="0.3">
      <c r="A26" s="7" t="s">
        <v>29</v>
      </c>
      <c r="B26" s="3"/>
      <c r="C26" s="15">
        <f>C14+C17+C23</f>
        <v>50450</v>
      </c>
      <c r="D26" s="11"/>
      <c r="E26" s="15">
        <f>E14+E17+E23</f>
        <v>238750</v>
      </c>
      <c r="F26" s="11"/>
      <c r="G26" s="15">
        <f>G14+G16+G17+G23</f>
        <v>179461</v>
      </c>
      <c r="H26" s="11"/>
      <c r="I26" s="15">
        <f>SUM(I14:I23)</f>
        <v>-244</v>
      </c>
      <c r="J26" s="11"/>
      <c r="K26" s="15">
        <f>K14+K16+K17+K23+K22</f>
        <v>468417</v>
      </c>
      <c r="L26" s="16"/>
      <c r="M26" s="19"/>
    </row>
    <row r="27" spans="1:17" ht="16.5" thickTop="1" x14ac:dyDescent="0.25">
      <c r="A27" s="7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2"/>
    </row>
    <row r="28" spans="1:17" x14ac:dyDescent="0.25">
      <c r="A28" s="3"/>
      <c r="B28" s="3"/>
      <c r="C28" s="11"/>
      <c r="D28" s="11"/>
      <c r="E28" s="11"/>
      <c r="F28" s="11"/>
      <c r="G28" s="11"/>
      <c r="H28" s="11"/>
      <c r="I28" s="11"/>
      <c r="J28" s="11"/>
      <c r="K28" s="11"/>
      <c r="L28" s="2"/>
    </row>
    <row r="29" spans="1:17" x14ac:dyDescent="0.25">
      <c r="A29" s="3" t="s">
        <v>21</v>
      </c>
      <c r="B29" s="3"/>
      <c r="C29" s="8"/>
      <c r="D29" s="8"/>
      <c r="E29" s="8">
        <v>275898</v>
      </c>
      <c r="F29" s="8"/>
      <c r="G29" s="8"/>
      <c r="H29" s="8"/>
      <c r="I29" s="8"/>
      <c r="J29" s="8"/>
      <c r="K29" s="1">
        <f>SUM(C29:I29)</f>
        <v>275898</v>
      </c>
      <c r="L29" s="2"/>
      <c r="O29" s="4"/>
      <c r="P29" s="3"/>
      <c r="Q29" s="3"/>
    </row>
    <row r="30" spans="1:17" x14ac:dyDescent="0.25">
      <c r="A30" s="3" t="s">
        <v>6</v>
      </c>
      <c r="B30" s="3"/>
      <c r="C30" s="8"/>
      <c r="D30" s="8"/>
      <c r="E30" s="1">
        <v>2812</v>
      </c>
      <c r="F30" s="8"/>
      <c r="G30" s="8"/>
      <c r="H30" s="8"/>
      <c r="I30" s="8"/>
      <c r="J30" s="8"/>
      <c r="K30" s="1">
        <f>SUM(C30:I30)</f>
        <v>2812</v>
      </c>
      <c r="L30" s="2"/>
      <c r="O30" s="4"/>
      <c r="P30" s="3"/>
      <c r="Q30" s="3"/>
    </row>
    <row r="31" spans="1:17" x14ac:dyDescent="0.25">
      <c r="A31" s="3" t="s">
        <v>16</v>
      </c>
      <c r="B31" s="3"/>
      <c r="C31" s="1"/>
      <c r="D31" s="8"/>
      <c r="E31" s="1"/>
      <c r="F31" s="1"/>
      <c r="G31" s="1">
        <v>-106250</v>
      </c>
      <c r="H31" s="1"/>
      <c r="I31" s="1"/>
      <c r="J31" s="1"/>
      <c r="K31" s="1">
        <f>SUM(C31:I31)</f>
        <v>-106250</v>
      </c>
      <c r="L31" s="2"/>
    </row>
    <row r="32" spans="1:17" x14ac:dyDescent="0.25">
      <c r="A32" s="9" t="s">
        <v>0</v>
      </c>
      <c r="B32" s="3"/>
      <c r="C32" s="10"/>
      <c r="D32" s="11"/>
      <c r="E32" s="10"/>
      <c r="F32" s="10"/>
      <c r="G32" s="10"/>
      <c r="H32" s="10"/>
      <c r="I32" s="10"/>
      <c r="J32" s="1"/>
      <c r="K32" s="17">
        <f>SUM(K26:K31)</f>
        <v>640877</v>
      </c>
      <c r="L32" s="2"/>
      <c r="N32" s="24">
        <f>ROUND(K32*$N$41/$K$41,0)</f>
        <v>474195</v>
      </c>
    </row>
    <row r="33" spans="1:16" x14ac:dyDescent="0.25">
      <c r="A33" s="9"/>
      <c r="B33" s="3"/>
      <c r="C33" s="10"/>
      <c r="D33" s="11"/>
      <c r="E33" s="10"/>
      <c r="F33" s="10"/>
      <c r="G33" s="10"/>
      <c r="H33" s="10"/>
      <c r="I33" s="10"/>
      <c r="J33" s="1"/>
      <c r="K33" s="10"/>
      <c r="L33" s="2"/>
    </row>
    <row r="34" spans="1:16" x14ac:dyDescent="0.25">
      <c r="A34" s="5" t="s">
        <v>17</v>
      </c>
      <c r="B34" s="3"/>
      <c r="C34" s="10"/>
      <c r="D34" s="11"/>
      <c r="E34" s="10"/>
      <c r="F34" s="10"/>
      <c r="G34" s="10"/>
      <c r="H34" s="10"/>
      <c r="I34" s="10"/>
      <c r="J34" s="1"/>
      <c r="K34" s="10"/>
      <c r="L34" s="2"/>
    </row>
    <row r="35" spans="1:16" x14ac:dyDescent="0.25">
      <c r="A35" s="9" t="s">
        <v>18</v>
      </c>
      <c r="B35" s="3"/>
      <c r="C35" s="10"/>
      <c r="D35" s="11"/>
      <c r="E35" s="10"/>
      <c r="F35" s="10"/>
      <c r="G35" s="10"/>
      <c r="H35" s="10"/>
      <c r="I35" s="10"/>
      <c r="J35" s="1"/>
      <c r="K35" s="10"/>
      <c r="L35" s="2"/>
    </row>
    <row r="36" spans="1:16" x14ac:dyDescent="0.25">
      <c r="A36" s="3" t="s">
        <v>31</v>
      </c>
      <c r="B36" s="3"/>
      <c r="C36" s="8"/>
      <c r="D36" s="8"/>
      <c r="E36" s="1"/>
      <c r="F36" s="1"/>
      <c r="G36" s="1"/>
      <c r="H36" s="1"/>
      <c r="I36" s="1">
        <v>-4802.1747999999998</v>
      </c>
      <c r="J36" s="1"/>
      <c r="K36" s="1">
        <f>I36</f>
        <v>-4802.1747999999998</v>
      </c>
      <c r="L36" s="2"/>
    </row>
    <row r="37" spans="1:16" x14ac:dyDescent="0.25">
      <c r="A37" s="3" t="s">
        <v>30</v>
      </c>
      <c r="B37" s="3"/>
      <c r="C37" s="8"/>
      <c r="D37" s="8"/>
      <c r="E37" s="1"/>
      <c r="F37" s="1"/>
      <c r="G37" s="1"/>
      <c r="H37" s="1"/>
      <c r="I37" s="1">
        <v>-1308</v>
      </c>
      <c r="J37" s="1"/>
      <c r="K37" s="1">
        <f>I37</f>
        <v>-1308</v>
      </c>
      <c r="L37" s="2"/>
    </row>
    <row r="38" spans="1:16" x14ac:dyDescent="0.25">
      <c r="A38" s="9" t="s">
        <v>19</v>
      </c>
      <c r="B38" s="3"/>
      <c r="C38" s="1"/>
      <c r="D38" s="1"/>
      <c r="E38" s="1"/>
      <c r="F38" s="1"/>
      <c r="G38" s="1">
        <v>66087</v>
      </c>
      <c r="H38" s="1"/>
      <c r="I38" s="1"/>
      <c r="J38" s="8"/>
      <c r="K38" s="13">
        <f>SUM(C38:I38)</f>
        <v>66087</v>
      </c>
      <c r="L38" s="2"/>
    </row>
    <row r="39" spans="1:16" x14ac:dyDescent="0.25">
      <c r="A39" s="9" t="s">
        <v>20</v>
      </c>
      <c r="B39" s="3"/>
      <c r="C39" s="14"/>
      <c r="D39" s="2"/>
      <c r="E39" s="14"/>
      <c r="F39" s="2"/>
      <c r="G39" s="14"/>
      <c r="H39" s="2"/>
      <c r="I39" s="14"/>
      <c r="J39" s="2"/>
      <c r="K39" s="13">
        <f>SUM(K36:K38)</f>
        <v>59976.825199999999</v>
      </c>
      <c r="N39" s="24">
        <f>ROUND(K39*$N$41/$K$41,0)</f>
        <v>44378</v>
      </c>
      <c r="O39" s="21" t="s">
        <v>24</v>
      </c>
    </row>
    <row r="40" spans="1:16" x14ac:dyDescent="0.25">
      <c r="A40" s="9"/>
      <c r="B40" s="3"/>
      <c r="C40" s="11"/>
      <c r="D40" s="8"/>
      <c r="E40" s="11"/>
      <c r="F40" s="8"/>
      <c r="G40" s="11"/>
      <c r="H40" s="8"/>
      <c r="I40" s="11"/>
      <c r="J40" s="8"/>
      <c r="K40" s="11"/>
      <c r="O40" s="21">
        <v>0.99</v>
      </c>
    </row>
    <row r="41" spans="1:16" ht="16.5" thickBot="1" x14ac:dyDescent="0.3">
      <c r="A41" s="7" t="s">
        <v>28</v>
      </c>
      <c r="B41" s="3"/>
      <c r="C41" s="15">
        <f>C26+C29+C30+C31+C38</f>
        <v>50450</v>
      </c>
      <c r="D41" s="11"/>
      <c r="E41" s="15">
        <f>E26+E29+E30+E31+E38</f>
        <v>517460</v>
      </c>
      <c r="F41" s="11"/>
      <c r="G41" s="15">
        <f>G26+G29+G30+G31+G38</f>
        <v>139298</v>
      </c>
      <c r="H41" s="18"/>
      <c r="I41" s="15">
        <f>SUM(I26:I38)</f>
        <v>-6354.1747999999998</v>
      </c>
      <c r="J41" s="18"/>
      <c r="K41" s="15">
        <f>K26+K28+K29+K30+K31+K38+K36+K37</f>
        <v>700853.82519999996</v>
      </c>
      <c r="N41" s="25">
        <v>518573</v>
      </c>
      <c r="O41" s="23">
        <f>ROUND(N41/K41,8)</f>
        <v>0.73991605999999999</v>
      </c>
      <c r="P41" s="22" t="s">
        <v>32</v>
      </c>
    </row>
    <row r="42" spans="1:16" ht="16.5" thickTop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2"/>
    </row>
    <row r="43" spans="1:16" x14ac:dyDescent="0.25">
      <c r="A43" s="26"/>
      <c r="B43" s="26"/>
      <c r="C43" s="26"/>
      <c r="D43" s="26"/>
      <c r="E43" s="26"/>
      <c r="F43" s="26"/>
      <c r="G43" s="26"/>
      <c r="H43" s="26"/>
      <c r="I43" s="27"/>
      <c r="J43" s="26"/>
      <c r="K43" s="26"/>
    </row>
  </sheetData>
  <mergeCells count="6">
    <mergeCell ref="A5:N5"/>
    <mergeCell ref="A6:N6"/>
    <mergeCell ref="A1:N1"/>
    <mergeCell ref="A2:N2"/>
    <mergeCell ref="A3:N3"/>
    <mergeCell ref="A4:N4"/>
  </mergeCells>
  <pageMargins left="0.7" right="0.45" top="1.25" bottom="0.75" header="0.55000000000000004" footer="0.3"/>
  <pageSetup scale="70" orientation="landscape" r:id="rId1"/>
  <headerFooter>
    <oddHeader>&amp;RKPSC Case No. 2014-00396
Commission Staff's First Set of Data Request
Order Dated November 24, 2014
Item No. 12
Attachment 3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No. 12 - Owners Equity</vt:lpstr>
      <vt:lpstr>'Item No. 12 - Owners Equity'!Print_Area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 Johnson</dc:creator>
  <cp:lastModifiedBy>AEP</cp:lastModifiedBy>
  <cp:lastPrinted>2014-12-29T16:50:59Z</cp:lastPrinted>
  <dcterms:created xsi:type="dcterms:W3CDTF">1997-11-19T15:48:19Z</dcterms:created>
  <dcterms:modified xsi:type="dcterms:W3CDTF">2014-12-29T16:51:05Z</dcterms:modified>
</cp:coreProperties>
</file>