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16" windowHeight="9276"/>
  </bookViews>
  <sheets>
    <sheet name="V2" sheetId="2" r:id="rId1"/>
  </sheets>
  <calcPr calcId="145621"/>
</workbook>
</file>

<file path=xl/calcChain.xml><?xml version="1.0" encoding="utf-8"?>
<calcChain xmlns="http://schemas.openxmlformats.org/spreadsheetml/2006/main">
  <c r="E14" i="2" l="1"/>
  <c r="D14" i="2"/>
  <c r="B14" i="2"/>
  <c r="F9" i="2"/>
  <c r="D7" i="2"/>
  <c r="D6" i="2"/>
  <c r="F6" i="2" s="1"/>
  <c r="E12" i="2"/>
  <c r="E11" i="2"/>
  <c r="D10" i="2"/>
  <c r="F13" i="2"/>
  <c r="F12" i="2"/>
  <c r="F11" i="2"/>
  <c r="F10" i="2"/>
  <c r="F8" i="2"/>
  <c r="F7" i="2"/>
  <c r="F14" i="2" l="1"/>
</calcChain>
</file>

<file path=xl/sharedStrings.xml><?xml version="1.0" encoding="utf-8"?>
<sst xmlns="http://schemas.openxmlformats.org/spreadsheetml/2006/main" count="22" uniqueCount="19">
  <si>
    <t>Phase 4</t>
  </si>
  <si>
    <t>Phase 3</t>
  </si>
  <si>
    <t>Phase 2</t>
  </si>
  <si>
    <t>Phase 1</t>
  </si>
  <si>
    <t>-</t>
  </si>
  <si>
    <t>Land Purchase</t>
  </si>
  <si>
    <t xml:space="preserve">Remaining      Forecast </t>
  </si>
  <si>
    <t>In Service Date</t>
  </si>
  <si>
    <t>Capacity                                (Years)</t>
  </si>
  <si>
    <t>Landfill Development Phase</t>
  </si>
  <si>
    <t>Landfill Haul Road</t>
  </si>
  <si>
    <t>Phase 5**</t>
  </si>
  <si>
    <t>** Phase 5 overlays the other phases and there are no development costs</t>
  </si>
  <si>
    <t>* EAC = Estimate at Completion, includes clearings and billings excluding AFUDC</t>
  </si>
  <si>
    <t>Notes:</t>
  </si>
  <si>
    <t>Totals</t>
  </si>
  <si>
    <t>All amounts are OPCo (2011-2013) or KPCo (2014-2024) Capital spending, at 50% Mitchell ownership, on KPCo books</t>
  </si>
  <si>
    <t>Capital Investment through                     March 31, 2015</t>
  </si>
  <si>
    <t>Total               Estimated At Completion (EAC)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</si>
</sst>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[$-409]mmmm\-yy;@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6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6" fontId="0" fillId="0" borderId="12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6" fontId="1" fillId="0" borderId="14" xfId="0" applyNumberFormat="1" applyFont="1" applyBorder="1" applyAlignment="1">
      <alignment horizontal="center" vertical="center"/>
    </xf>
    <xf numFmtId="6" fontId="1" fillId="0" borderId="15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9"/>
  <sheetViews>
    <sheetView tabSelected="1" topLeftCell="A3" workbookViewId="0">
      <selection activeCell="B4" sqref="B4"/>
    </sheetView>
  </sheetViews>
  <sheetFormatPr defaultColWidth="9.109375" defaultRowHeight="14.4" x14ac:dyDescent="0.3"/>
  <cols>
    <col min="1" max="1" width="26.44140625" style="1" bestFit="1" customWidth="1"/>
    <col min="2" max="2" width="11.44140625" style="1" customWidth="1"/>
    <col min="3" max="3" width="23.5546875" style="1" bestFit="1" customWidth="1"/>
    <col min="4" max="4" width="13.109375" style="1" bestFit="1" customWidth="1"/>
    <col min="5" max="5" width="11.88671875" style="1" customWidth="1"/>
    <col min="6" max="6" width="12.5546875" style="1" bestFit="1" customWidth="1"/>
    <col min="7" max="16384" width="9.109375" style="1"/>
  </cols>
  <sheetData>
    <row r="4" spans="1:6" ht="15" thickBot="1" x14ac:dyDescent="0.35"/>
    <row r="5" spans="1:6" ht="73.2" thickTop="1" thickBot="1" x14ac:dyDescent="0.35">
      <c r="A5" s="10" t="s">
        <v>9</v>
      </c>
      <c r="B5" s="11" t="s">
        <v>8</v>
      </c>
      <c r="C5" s="12" t="s">
        <v>7</v>
      </c>
      <c r="D5" s="11" t="s">
        <v>17</v>
      </c>
      <c r="E5" s="11" t="s">
        <v>6</v>
      </c>
      <c r="F5" s="13" t="s">
        <v>18</v>
      </c>
    </row>
    <row r="6" spans="1:6" x14ac:dyDescent="0.3">
      <c r="A6" s="25" t="s">
        <v>5</v>
      </c>
      <c r="B6" s="21" t="s">
        <v>4</v>
      </c>
      <c r="C6" s="22">
        <v>40917</v>
      </c>
      <c r="D6" s="23">
        <f>(238488+1300+358271+1900)/2</f>
        <v>299979.5</v>
      </c>
      <c r="E6" s="23">
        <v>0</v>
      </c>
      <c r="F6" s="26">
        <f>D6+E6</f>
        <v>299979.5</v>
      </c>
    </row>
    <row r="7" spans="1:6" x14ac:dyDescent="0.3">
      <c r="A7" s="14" t="s">
        <v>5</v>
      </c>
      <c r="B7" s="4" t="s">
        <v>4</v>
      </c>
      <c r="C7" s="5">
        <v>41424</v>
      </c>
      <c r="D7" s="9">
        <f>(56778+1996001+12145)/2</f>
        <v>1032462</v>
      </c>
      <c r="E7" s="9">
        <v>0</v>
      </c>
      <c r="F7" s="15">
        <f>D7+E7</f>
        <v>1032462</v>
      </c>
    </row>
    <row r="8" spans="1:6" x14ac:dyDescent="0.3">
      <c r="A8" s="14" t="s">
        <v>10</v>
      </c>
      <c r="B8" s="4" t="s">
        <v>4</v>
      </c>
      <c r="C8" s="5">
        <v>41791</v>
      </c>
      <c r="D8" s="9">
        <v>9113666.2899999991</v>
      </c>
      <c r="E8" s="9">
        <v>0</v>
      </c>
      <c r="F8" s="15">
        <f>D8+E8</f>
        <v>9113666.2899999991</v>
      </c>
    </row>
    <row r="9" spans="1:6" x14ac:dyDescent="0.3">
      <c r="A9" s="14" t="s">
        <v>3</v>
      </c>
      <c r="B9" s="34">
        <v>5.4</v>
      </c>
      <c r="C9" s="5">
        <v>41990</v>
      </c>
      <c r="D9" s="9">
        <v>21988235.5</v>
      </c>
      <c r="E9" s="9">
        <v>0</v>
      </c>
      <c r="F9" s="15">
        <f t="shared" ref="F9:F13" si="0">D9+E9</f>
        <v>21988235.5</v>
      </c>
    </row>
    <row r="10" spans="1:6" x14ac:dyDescent="0.3">
      <c r="A10" s="14" t="s">
        <v>2</v>
      </c>
      <c r="B10" s="34"/>
      <c r="C10" s="5">
        <v>42339</v>
      </c>
      <c r="D10" s="9">
        <f>2556099+177262</f>
        <v>2733361</v>
      </c>
      <c r="E10" s="9">
        <v>3626082</v>
      </c>
      <c r="F10" s="15">
        <f t="shared" si="0"/>
        <v>6359443</v>
      </c>
    </row>
    <row r="11" spans="1:6" x14ac:dyDescent="0.3">
      <c r="A11" s="14" t="s">
        <v>1</v>
      </c>
      <c r="B11" s="6">
        <v>5.8</v>
      </c>
      <c r="C11" s="5">
        <v>43800</v>
      </c>
      <c r="D11" s="9">
        <v>0</v>
      </c>
      <c r="E11" s="9">
        <f>3645157+1509054</f>
        <v>5154211</v>
      </c>
      <c r="F11" s="15">
        <f t="shared" si="0"/>
        <v>5154211</v>
      </c>
    </row>
    <row r="12" spans="1:6" x14ac:dyDescent="0.3">
      <c r="A12" s="14" t="s">
        <v>0</v>
      </c>
      <c r="B12" s="6">
        <v>8</v>
      </c>
      <c r="C12" s="5">
        <v>45627</v>
      </c>
      <c r="D12" s="9">
        <v>0</v>
      </c>
      <c r="E12" s="9">
        <f>8448005+2281716</f>
        <v>10729721</v>
      </c>
      <c r="F12" s="15">
        <f t="shared" si="0"/>
        <v>10729721</v>
      </c>
    </row>
    <row r="13" spans="1:6" ht="15" thickBot="1" x14ac:dyDescent="0.35">
      <c r="A13" s="27" t="s">
        <v>11</v>
      </c>
      <c r="B13" s="7">
        <v>4.8</v>
      </c>
      <c r="C13" s="8">
        <v>50740</v>
      </c>
      <c r="D13" s="24">
        <v>0</v>
      </c>
      <c r="E13" s="24">
        <v>0</v>
      </c>
      <c r="F13" s="28">
        <f t="shared" si="0"/>
        <v>0</v>
      </c>
    </row>
    <row r="14" spans="1:6" ht="15" thickBot="1" x14ac:dyDescent="0.35">
      <c r="A14" s="29" t="s">
        <v>15</v>
      </c>
      <c r="B14" s="30">
        <f>SUM(B6:B13)</f>
        <v>24</v>
      </c>
      <c r="C14" s="31"/>
      <c r="D14" s="32">
        <f>SUM(D6:D13)</f>
        <v>35167704.289999999</v>
      </c>
      <c r="E14" s="32">
        <f>SUM(E6:E13)</f>
        <v>19510014</v>
      </c>
      <c r="F14" s="33">
        <f>SUM(F6:F13)</f>
        <v>54677718.289999999</v>
      </c>
    </row>
    <row r="15" spans="1:6" ht="15" thickTop="1" x14ac:dyDescent="0.3">
      <c r="A15" s="16"/>
      <c r="B15" s="17"/>
      <c r="C15" s="18"/>
      <c r="D15" s="19"/>
      <c r="E15" s="19"/>
      <c r="F15" s="19"/>
    </row>
    <row r="16" spans="1:6" x14ac:dyDescent="0.3">
      <c r="A16" s="20" t="s">
        <v>14</v>
      </c>
      <c r="B16" s="17"/>
      <c r="C16" s="18"/>
      <c r="D16" s="19"/>
      <c r="E16" s="19"/>
      <c r="F16" s="19"/>
    </row>
    <row r="17" spans="1:1" x14ac:dyDescent="0.3">
      <c r="A17" s="3" t="s">
        <v>16</v>
      </c>
    </row>
    <row r="18" spans="1:1" x14ac:dyDescent="0.3">
      <c r="A18" s="3" t="s">
        <v>13</v>
      </c>
    </row>
    <row r="19" spans="1:1" x14ac:dyDescent="0.3">
      <c r="A19" s="2" t="s">
        <v>12</v>
      </c>
    </row>
  </sheetData>
  <mergeCells count="1">
    <mergeCell ref="B9:B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V2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dcterms:created xsi:type="dcterms:W3CDTF">2015-05-19T11:37:29Z</dcterms:created>
  <dcterms:modified xsi:type="dcterms:W3CDTF">2015-05-22T00:57:24Z</dcterms:modified>
</cp:coreProperties>
</file>