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1620" yWindow="1080" windowWidth="25296" windowHeight="6612"/>
  </bookViews>
  <sheets>
    <sheet name="ECP - March 31, 2015" sheetId="5" r:id="rId1"/>
  </sheets>
  <calcPr calcId="145621"/>
</workbook>
</file>

<file path=xl/calcChain.xml><?xml version="1.0" encoding="utf-8"?>
<calcChain xmlns="http://schemas.openxmlformats.org/spreadsheetml/2006/main">
  <c r="J43" i="5" l="1"/>
  <c r="J42" i="5"/>
  <c r="J41" i="5"/>
  <c r="J40" i="5"/>
  <c r="J38" i="5"/>
  <c r="J37" i="5"/>
  <c r="J36" i="5"/>
  <c r="J35" i="5"/>
  <c r="J34" i="5"/>
  <c r="J33" i="5"/>
  <c r="J20" i="5"/>
  <c r="J19" i="5"/>
  <c r="J18" i="5"/>
  <c r="J17" i="5"/>
  <c r="J15" i="5"/>
  <c r="J14" i="5"/>
  <c r="J13" i="5"/>
  <c r="J12" i="5"/>
  <c r="J11" i="5"/>
  <c r="J10" i="5"/>
  <c r="J9" i="5"/>
  <c r="J8" i="5"/>
  <c r="J7" i="5"/>
  <c r="J6" i="5"/>
  <c r="J5" i="5"/>
  <c r="J23" i="5" l="1"/>
</calcChain>
</file>

<file path=xl/sharedStrings.xml><?xml version="1.0" encoding="utf-8"?>
<sst xmlns="http://schemas.openxmlformats.org/spreadsheetml/2006/main" count="153" uniqueCount="84">
  <si>
    <t>Plant</t>
  </si>
  <si>
    <t>Description</t>
  </si>
  <si>
    <t xml:space="preserve">Precipitator Modifications - Mitchell Plant Units 1 and 2 </t>
  </si>
  <si>
    <t>Bottom Ash and Fly Ash Handling - Mitchell Plant Units 1 and 2</t>
  </si>
  <si>
    <t>Mercury Monitoring (MATS) - Mitchell Plant Units 1 and 2</t>
  </si>
  <si>
    <t>Dry Fly Ash Handling Conversion - Mitchell Plant Units 1 and 2</t>
  </si>
  <si>
    <t>Coal Combustion Waste Landfill - Mitchell Plant Units 1 and 2</t>
  </si>
  <si>
    <t>Electrostatic Precipitator Upgrade - Mitchell Plant Unit 2</t>
  </si>
  <si>
    <t>Precipitator Modifications -  Rockport Plant Units 1 &amp; 2</t>
  </si>
  <si>
    <t>Kentucky Power Company's Previously Approved Environmental Compliance Projects</t>
  </si>
  <si>
    <t xml:space="preserve">Project </t>
  </si>
  <si>
    <t>Pollutant</t>
  </si>
  <si>
    <t>In-Service Year</t>
  </si>
  <si>
    <r>
      <t>NO</t>
    </r>
    <r>
      <rPr>
        <vertAlign val="subscript"/>
        <sz val="12"/>
        <rFont val="Times New Roman"/>
        <family val="1"/>
      </rPr>
      <t>X</t>
    </r>
  </si>
  <si>
    <r>
      <t>SO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/ NO</t>
    </r>
    <r>
      <rPr>
        <vertAlign val="subscript"/>
        <sz val="12"/>
        <rFont val="Times New Roman"/>
        <family val="1"/>
      </rPr>
      <t>X</t>
    </r>
  </si>
  <si>
    <t>Particulates</t>
  </si>
  <si>
    <t>Mitchell</t>
  </si>
  <si>
    <t>Rockport</t>
  </si>
  <si>
    <t>Continuous Emission Monitors (CEMS) - Rockport Plant</t>
  </si>
  <si>
    <r>
      <t>NO</t>
    </r>
    <r>
      <rPr>
        <vertAlign val="subscript"/>
        <sz val="12"/>
        <rFont val="Times New Roman"/>
        <family val="1"/>
      </rPr>
      <t>X</t>
    </r>
    <r>
      <rPr>
        <sz val="12"/>
        <rFont val="Times New Roman"/>
        <family val="1"/>
      </rPr>
      <t>, Fly Ash, and Bottom Ash</t>
    </r>
  </si>
  <si>
    <t>Annual</t>
  </si>
  <si>
    <r>
      <t>SO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/NO</t>
    </r>
    <r>
      <rPr>
        <vertAlign val="subscript"/>
        <sz val="12"/>
        <rFont val="Times New Roman"/>
        <family val="1"/>
      </rPr>
      <t>X</t>
    </r>
    <r>
      <rPr>
        <sz val="12"/>
        <rFont val="Times New Roman"/>
        <family val="1"/>
      </rPr>
      <t>/Particulates/VOC and etc.</t>
    </r>
  </si>
  <si>
    <t>Big Sandy, Mitchell, and Rockport</t>
  </si>
  <si>
    <t>As-Needed</t>
  </si>
  <si>
    <r>
      <t>SO</t>
    </r>
    <r>
      <rPr>
        <vertAlign val="subscript"/>
        <sz val="12"/>
        <rFont val="Times New Roman"/>
        <family val="1"/>
      </rPr>
      <t>2</t>
    </r>
  </si>
  <si>
    <t>Kentucky Power Company's Proposed Environmental Compliance Projects</t>
  </si>
  <si>
    <t>Mercury</t>
  </si>
  <si>
    <t>Selenium</t>
  </si>
  <si>
    <t>Fly Ash, Bottom Ash, Gypsum, and WWTP Solids</t>
  </si>
  <si>
    <t xml:space="preserve">Mercury </t>
  </si>
  <si>
    <t>HAPS</t>
  </si>
  <si>
    <t>Fly Ash and Bottom Ash</t>
  </si>
  <si>
    <r>
      <t>SO</t>
    </r>
    <r>
      <rPr>
        <vertAlign val="sub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/ NO</t>
    </r>
    <r>
      <rPr>
        <vertAlign val="subscript"/>
        <sz val="12"/>
        <rFont val="Times New Roman"/>
        <family val="1"/>
      </rPr>
      <t>X</t>
    </r>
  </si>
  <si>
    <t xml:space="preserve">Costs associated with the CSAPR Allowances </t>
  </si>
  <si>
    <t>2004-2009</t>
  </si>
  <si>
    <t>2009-2010</t>
  </si>
  <si>
    <t>FGD</t>
  </si>
  <si>
    <t>SCR</t>
  </si>
  <si>
    <t>Costs Associated with Nox Allowances</t>
  </si>
  <si>
    <r>
      <t>Costs Associated with SO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Allowances</t>
    </r>
  </si>
  <si>
    <t>Coal Combustion Waste Landfill Upgrade To Accept Type 1 Ash -- Rockport Plant</t>
  </si>
  <si>
    <t>2013 and 2015</t>
  </si>
  <si>
    <t>2008 &amp; 2010</t>
  </si>
  <si>
    <t xml:space="preserve"> Low NOX Burners</t>
  </si>
  <si>
    <t>Low NOX Burner Modification,</t>
  </si>
  <si>
    <t>Landfill</t>
  </si>
  <si>
    <t xml:space="preserve"> </t>
  </si>
  <si>
    <t xml:space="preserve">  Coal Blending Facilities </t>
  </si>
  <si>
    <t xml:space="preserve"> SO3 Mitigation</t>
  </si>
  <si>
    <t>Mitchell Units 1 and 2 Water Injection</t>
  </si>
  <si>
    <t xml:space="preserve"> Replace Burner Barrier Valves</t>
  </si>
  <si>
    <t>Mitchell Plant Common CEMS, and</t>
  </si>
  <si>
    <t xml:space="preserve"> Gypsum Material Handling Facilities</t>
  </si>
  <si>
    <t>Over Fire Air</t>
  </si>
  <si>
    <t>Rockport Units 1 and 2 Low NOX Burners</t>
  </si>
  <si>
    <t>*Dry Sorbent Injection - Rockport Plant Units 1 and 2</t>
  </si>
  <si>
    <t>*Activated Carbon Injection (ACI)  and Mercury Monitoring - Rockport Plant Units 1 &amp; 2</t>
  </si>
  <si>
    <t>Total Estimated Cost for Projects Not Yet In-Service</t>
  </si>
  <si>
    <t>-</t>
  </si>
  <si>
    <t>2014 &amp; 2015</t>
  </si>
  <si>
    <t>Plant Common                  Original Cost As of 3/31/15</t>
  </si>
  <si>
    <t>2004-2007</t>
  </si>
  <si>
    <t>2001, 2004, 2009-2013</t>
  </si>
  <si>
    <t>2005 - 2015</t>
  </si>
  <si>
    <t>2006 - 2008, 2012 - 2013</t>
  </si>
  <si>
    <t>2006 - 2007</t>
  </si>
  <si>
    <t>2002 - 2004, 2006, 2009</t>
  </si>
  <si>
    <t>2005 - 2007</t>
  </si>
  <si>
    <t>2010 - 2011</t>
  </si>
  <si>
    <t>2002, 2006-2015</t>
  </si>
  <si>
    <t>2005 - 2013</t>
  </si>
  <si>
    <t>2006 - 2009, 2011 - 2012</t>
  </si>
  <si>
    <t>2003 - 2005</t>
  </si>
  <si>
    <t>2006, 2009, 2011</t>
  </si>
  <si>
    <t>2007 -2012</t>
  </si>
  <si>
    <t>Unit 1                  Original Cost As of 3/31/15</t>
  </si>
  <si>
    <t>Unit 2                 Original Cost As of 3/31/15</t>
  </si>
  <si>
    <t>Accumulated Depreciation as of 3/31/15</t>
  </si>
  <si>
    <t>Title V Air Emission Fees</t>
  </si>
  <si>
    <t>KPCo's share of Title V Air Emission Fees</t>
  </si>
  <si>
    <t xml:space="preserve"> $3,184,509.62 
 </t>
  </si>
  <si>
    <t>Total In Service Cost as of 3/31/15</t>
  </si>
  <si>
    <t xml:space="preserve">  </t>
  </si>
  <si>
    <t>* Associated consumables are a part of any environmental project.  For the ACI and DSI at Rockport, the current forecasted consumable expense for 2016 is approximately $6.5 million (Kentucky Power's Share).  The actual consumable costs will vary depending upon generation output and market pricing.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</si>
</sst>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" fillId="0" borderId="0"/>
    <xf numFmtId="0" fontId="4" fillId="0" borderId="0"/>
    <xf numFmtId="0" fontId="15" fillId="0" borderId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6">
    <xf numFmtId="0" fontId="4" fillId="0" borderId="0" xfId="0" applyFont="1"/>
    <xf numFmtId="0" fontId="8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10" fillId="2" borderId="2" xfId="5" applyNumberFormat="1" applyFont="1" applyFill="1" applyBorder="1" applyAlignment="1">
      <alignment horizontal="right" vertical="center" wrapText="1"/>
    </xf>
    <xf numFmtId="164" fontId="10" fillId="2" borderId="5" xfId="5" applyNumberFormat="1" applyFont="1" applyFill="1" applyBorder="1" applyAlignment="1">
      <alignment horizontal="right" vertical="center" wrapText="1"/>
    </xf>
    <xf numFmtId="164" fontId="7" fillId="2" borderId="2" xfId="5" applyNumberFormat="1" applyFont="1" applyFill="1" applyBorder="1" applyAlignment="1">
      <alignment horizontal="right" vertical="center" wrapText="1"/>
    </xf>
    <xf numFmtId="164" fontId="10" fillId="2" borderId="21" xfId="5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6" fontId="6" fillId="0" borderId="2" xfId="0" applyNumberFormat="1" applyFont="1" applyFill="1" applyBorder="1" applyAlignment="1">
      <alignment horizontal="center" vertical="center" wrapText="1"/>
    </xf>
    <xf numFmtId="6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6" fontId="8" fillId="0" borderId="2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4" fontId="13" fillId="0" borderId="2" xfId="12" applyFont="1" applyFill="1" applyBorder="1" applyAlignment="1">
      <alignment horizontal="right"/>
    </xf>
    <xf numFmtId="0" fontId="8" fillId="0" borderId="2" xfId="0" applyFont="1" applyFill="1" applyBorder="1" applyAlignment="1">
      <alignment horizontal="right" vertical="center" wrapText="1"/>
    </xf>
    <xf numFmtId="6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2" xfId="5" applyNumberFormat="1" applyFont="1" applyFill="1" applyBorder="1" applyAlignment="1">
      <alignment horizontal="right" vertical="center" wrapText="1"/>
    </xf>
    <xf numFmtId="164" fontId="6" fillId="0" borderId="2" xfId="5" applyNumberFormat="1" applyFont="1" applyFill="1" applyBorder="1" applyAlignment="1">
      <alignment horizontal="right" vertical="center" wrapText="1"/>
    </xf>
    <xf numFmtId="164" fontId="8" fillId="0" borderId="5" xfId="5" applyNumberFormat="1" applyFont="1" applyFill="1" applyBorder="1" applyAlignment="1">
      <alignment horizontal="right" vertical="center" wrapText="1"/>
    </xf>
    <xf numFmtId="6" fontId="8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13">
    <cellStyle name="Comma 2" xfId="7"/>
    <cellStyle name="Currency" xfId="5" builtinId="4"/>
    <cellStyle name="Currency 2" xfId="12"/>
    <cellStyle name="Normal" xfId="0" builtinId="0"/>
    <cellStyle name="Normal 2" xfId="1"/>
    <cellStyle name="Normal 2 2" xfId="9"/>
    <cellStyle name="Normal 2 3" xfId="8"/>
    <cellStyle name="Normal 3" xfId="3"/>
    <cellStyle name="Normal 4" xfId="10"/>
    <cellStyle name="Normal 5" xfId="6"/>
    <cellStyle name="Percent 2" xfId="2"/>
    <cellStyle name="Percent 2 2" xfId="11"/>
    <cellStyle name="Percent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B1" zoomScale="75" zoomScaleNormal="75" workbookViewId="0">
      <pane xSplit="5" ySplit="4" topLeftCell="G35" activePane="bottomRight" state="frozen"/>
      <selection activeCell="B1" sqref="B1"/>
      <selection pane="topRight" activeCell="G1" sqref="G1"/>
      <selection pane="bottomLeft" activeCell="B4" sqref="B4"/>
      <selection pane="bottomRight" activeCell="C49" sqref="C49"/>
    </sheetView>
  </sheetViews>
  <sheetFormatPr defaultColWidth="9.109375" defaultRowHeight="15.6" x14ac:dyDescent="0.25"/>
  <cols>
    <col min="1" max="1" width="8.44140625" style="1" bestFit="1" customWidth="1"/>
    <col min="2" max="2" width="12.6640625" style="1" customWidth="1"/>
    <col min="3" max="3" width="44.109375" style="1" bestFit="1" customWidth="1"/>
    <col min="4" max="4" width="68.44140625" style="1" customWidth="1"/>
    <col min="5" max="5" width="27.44140625" style="1" bestFit="1" customWidth="1"/>
    <col min="6" max="9" width="23.109375" style="1" customWidth="1"/>
    <col min="10" max="10" width="20.109375" style="47" customWidth="1"/>
    <col min="11" max="11" width="23.109375" style="1" customWidth="1"/>
    <col min="12" max="15" width="23.109375" style="30" customWidth="1"/>
    <col min="16" max="16384" width="9.109375" style="1"/>
  </cols>
  <sheetData>
    <row r="1" spans="1:15" ht="15.6" customHeight="1" x14ac:dyDescent="0.25">
      <c r="A1" s="73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26"/>
      <c r="M1" s="26"/>
      <c r="N1" s="26"/>
      <c r="O1" s="26"/>
    </row>
    <row r="2" spans="1:15" ht="15.6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26"/>
      <c r="M2" s="26"/>
      <c r="N2" s="26"/>
      <c r="O2" s="26"/>
    </row>
    <row r="3" spans="1:15" ht="60" customHeight="1" x14ac:dyDescent="0.25">
      <c r="A3" s="2" t="s">
        <v>10</v>
      </c>
      <c r="B3" s="3" t="s">
        <v>0</v>
      </c>
      <c r="C3" s="3" t="s">
        <v>11</v>
      </c>
      <c r="D3" s="3" t="s">
        <v>1</v>
      </c>
      <c r="E3" s="3" t="s">
        <v>12</v>
      </c>
      <c r="F3" s="3" t="s">
        <v>57</v>
      </c>
      <c r="G3" s="3" t="s">
        <v>60</v>
      </c>
      <c r="H3" s="3" t="s">
        <v>75</v>
      </c>
      <c r="I3" s="3" t="s">
        <v>76</v>
      </c>
      <c r="J3" s="3" t="s">
        <v>81</v>
      </c>
      <c r="K3" s="3" t="s">
        <v>77</v>
      </c>
      <c r="L3" s="27"/>
      <c r="M3" s="27"/>
      <c r="N3" s="27"/>
      <c r="O3" s="27"/>
    </row>
    <row r="4" spans="1:15" x14ac:dyDescent="0.25">
      <c r="A4" s="79"/>
      <c r="B4" s="77"/>
      <c r="C4" s="77"/>
      <c r="D4" s="77"/>
      <c r="E4" s="77"/>
      <c r="F4" s="9"/>
      <c r="G4" s="9"/>
      <c r="H4" s="35"/>
      <c r="I4" s="35"/>
      <c r="J4" s="41"/>
      <c r="K4" s="9"/>
      <c r="L4" s="28"/>
      <c r="M4" s="28"/>
      <c r="N4" s="28"/>
      <c r="O4" s="28"/>
    </row>
    <row r="5" spans="1:15" s="30" customFormat="1" x14ac:dyDescent="0.25">
      <c r="A5" s="4">
        <v>1</v>
      </c>
      <c r="B5" s="5" t="s">
        <v>16</v>
      </c>
      <c r="C5" s="6" t="s">
        <v>46</v>
      </c>
      <c r="D5" s="6" t="s">
        <v>49</v>
      </c>
      <c r="E5" s="6">
        <v>2004</v>
      </c>
      <c r="F5" s="6" t="s">
        <v>58</v>
      </c>
      <c r="G5" s="53">
        <v>117322</v>
      </c>
      <c r="H5" s="53"/>
      <c r="I5" s="53"/>
      <c r="J5" s="54">
        <f>SUM(G5:I5)</f>
        <v>117322</v>
      </c>
      <c r="K5" s="55">
        <v>39731</v>
      </c>
      <c r="L5" s="11"/>
      <c r="M5" s="11"/>
      <c r="N5" s="11"/>
      <c r="O5" s="11"/>
    </row>
    <row r="6" spans="1:15" s="30" customFormat="1" x14ac:dyDescent="0.25">
      <c r="A6" s="4">
        <v>1</v>
      </c>
      <c r="B6" s="5" t="s">
        <v>16</v>
      </c>
      <c r="C6" s="6"/>
      <c r="D6" s="6" t="s">
        <v>43</v>
      </c>
      <c r="E6" s="6" t="s">
        <v>66</v>
      </c>
      <c r="F6" s="6" t="s">
        <v>58</v>
      </c>
      <c r="G6" s="53">
        <v>0</v>
      </c>
      <c r="H6" s="53">
        <v>967188.3</v>
      </c>
      <c r="I6" s="53">
        <v>1693915.08</v>
      </c>
      <c r="J6" s="54">
        <f t="shared" ref="J6:J15" si="0">SUM(G6:I6)</f>
        <v>2661103.38</v>
      </c>
      <c r="K6" s="55">
        <v>926556</v>
      </c>
      <c r="L6" s="11"/>
      <c r="M6" s="11"/>
      <c r="N6" s="11"/>
      <c r="O6" s="11"/>
    </row>
    <row r="7" spans="1:15" s="30" customFormat="1" x14ac:dyDescent="0.25">
      <c r="A7" s="4">
        <v>1</v>
      </c>
      <c r="B7" s="5" t="s">
        <v>16</v>
      </c>
      <c r="C7" s="6"/>
      <c r="D7" s="6" t="s">
        <v>44</v>
      </c>
      <c r="E7" s="6" t="s">
        <v>67</v>
      </c>
      <c r="F7" s="6" t="s">
        <v>58</v>
      </c>
      <c r="G7" s="53">
        <v>0</v>
      </c>
      <c r="H7" s="53">
        <v>8291606.1900000004</v>
      </c>
      <c r="I7" s="53">
        <v>5640456.5300000003</v>
      </c>
      <c r="J7" s="54">
        <f t="shared" si="0"/>
        <v>13932062.720000001</v>
      </c>
      <c r="K7" s="55">
        <v>3993780</v>
      </c>
      <c r="L7" s="11"/>
      <c r="M7" s="11"/>
      <c r="N7" s="11"/>
      <c r="O7" s="11"/>
    </row>
    <row r="8" spans="1:15" s="30" customFormat="1" x14ac:dyDescent="0.25">
      <c r="A8" s="4">
        <v>1</v>
      </c>
      <c r="B8" s="5" t="s">
        <v>16</v>
      </c>
      <c r="C8" s="6"/>
      <c r="D8" s="6" t="s">
        <v>37</v>
      </c>
      <c r="E8" s="6" t="s">
        <v>70</v>
      </c>
      <c r="F8" s="6" t="s">
        <v>58</v>
      </c>
      <c r="G8" s="53">
        <v>4213736.1100000003</v>
      </c>
      <c r="H8" s="53">
        <v>79751953.799999997</v>
      </c>
      <c r="I8" s="56">
        <v>76875265.299999997</v>
      </c>
      <c r="J8" s="54">
        <f t="shared" si="0"/>
        <v>160840955.20999998</v>
      </c>
      <c r="K8" s="55">
        <v>42489933.68</v>
      </c>
      <c r="L8" s="11"/>
      <c r="M8" s="11"/>
      <c r="N8" s="11"/>
      <c r="O8" s="11"/>
    </row>
    <row r="9" spans="1:15" s="30" customFormat="1" x14ac:dyDescent="0.25">
      <c r="A9" s="4">
        <v>1</v>
      </c>
      <c r="B9" s="5" t="s">
        <v>16</v>
      </c>
      <c r="C9" s="6"/>
      <c r="D9" s="6" t="s">
        <v>36</v>
      </c>
      <c r="E9" s="6" t="s">
        <v>63</v>
      </c>
      <c r="F9" s="6" t="s">
        <v>58</v>
      </c>
      <c r="G9" s="53">
        <v>1766498.54</v>
      </c>
      <c r="H9" s="53">
        <v>154807432.91999999</v>
      </c>
      <c r="I9" s="53">
        <v>170851263.31</v>
      </c>
      <c r="J9" s="54">
        <f t="shared" si="0"/>
        <v>327425194.76999998</v>
      </c>
      <c r="K9" s="55">
        <v>82484222.450000018</v>
      </c>
      <c r="L9" s="11"/>
      <c r="M9" s="11"/>
      <c r="N9" s="11"/>
      <c r="O9" s="11"/>
    </row>
    <row r="10" spans="1:15" s="30" customFormat="1" ht="28.2" customHeight="1" x14ac:dyDescent="0.25">
      <c r="A10" s="4">
        <v>1</v>
      </c>
      <c r="B10" s="5" t="s">
        <v>16</v>
      </c>
      <c r="C10" s="6"/>
      <c r="D10" s="6" t="s">
        <v>45</v>
      </c>
      <c r="E10" s="6" t="s">
        <v>65</v>
      </c>
      <c r="F10" s="6" t="s">
        <v>58</v>
      </c>
      <c r="G10" s="53">
        <v>10128103</v>
      </c>
      <c r="H10" s="53"/>
      <c r="I10" s="53"/>
      <c r="J10" s="54">
        <f t="shared" si="0"/>
        <v>10128103</v>
      </c>
      <c r="K10" s="55" t="s">
        <v>80</v>
      </c>
      <c r="L10" s="11"/>
      <c r="M10" s="11"/>
      <c r="N10" s="11"/>
      <c r="O10" s="11"/>
    </row>
    <row r="11" spans="1:15" s="30" customFormat="1" x14ac:dyDescent="0.25">
      <c r="A11" s="4">
        <v>1</v>
      </c>
      <c r="B11" s="5" t="s">
        <v>16</v>
      </c>
      <c r="C11" s="6"/>
      <c r="D11" s="6" t="s">
        <v>47</v>
      </c>
      <c r="E11" s="6">
        <v>2007</v>
      </c>
      <c r="F11" s="6" t="s">
        <v>58</v>
      </c>
      <c r="G11" s="53">
        <v>79386.850000000006</v>
      </c>
      <c r="H11" s="53">
        <v>8143315.2000000002</v>
      </c>
      <c r="I11" s="53">
        <v>8057801.1600000001</v>
      </c>
      <c r="J11" s="54">
        <f t="shared" si="0"/>
        <v>16280503.210000001</v>
      </c>
      <c r="K11" s="55">
        <v>4147159</v>
      </c>
      <c r="L11" s="11"/>
      <c r="M11" s="11"/>
      <c r="N11" s="11"/>
      <c r="O11" s="11"/>
    </row>
    <row r="12" spans="1:15" s="30" customFormat="1" x14ac:dyDescent="0.25">
      <c r="A12" s="4">
        <v>1</v>
      </c>
      <c r="B12" s="5" t="s">
        <v>16</v>
      </c>
      <c r="C12" s="6"/>
      <c r="D12" s="6" t="s">
        <v>48</v>
      </c>
      <c r="E12" s="6">
        <v>2007</v>
      </c>
      <c r="F12" s="6" t="s">
        <v>58</v>
      </c>
      <c r="G12" s="53">
        <v>0</v>
      </c>
      <c r="H12" s="57">
        <v>5496677.1500000004</v>
      </c>
      <c r="I12" s="57">
        <v>5432032.5949999997</v>
      </c>
      <c r="J12" s="54">
        <f t="shared" si="0"/>
        <v>10928709.745000001</v>
      </c>
      <c r="K12" s="55">
        <v>2780478</v>
      </c>
      <c r="L12" s="11"/>
      <c r="M12" s="11"/>
      <c r="N12" s="11"/>
      <c r="O12" s="11"/>
    </row>
    <row r="13" spans="1:15" s="30" customFormat="1" x14ac:dyDescent="0.25">
      <c r="A13" s="4">
        <v>2</v>
      </c>
      <c r="B13" s="5" t="s">
        <v>16</v>
      </c>
      <c r="C13" s="6" t="s">
        <v>46</v>
      </c>
      <c r="D13" s="6" t="s">
        <v>51</v>
      </c>
      <c r="E13" s="58" t="s">
        <v>62</v>
      </c>
      <c r="F13" s="6" t="s">
        <v>58</v>
      </c>
      <c r="G13" s="57">
        <v>1206749.51</v>
      </c>
      <c r="H13" s="59" t="s">
        <v>46</v>
      </c>
      <c r="I13" s="60"/>
      <c r="J13" s="54">
        <f t="shared" si="0"/>
        <v>1206749.51</v>
      </c>
      <c r="K13" s="56">
        <v>372526</v>
      </c>
      <c r="L13" s="11"/>
      <c r="M13" s="11"/>
      <c r="N13" s="11"/>
      <c r="O13" s="11"/>
    </row>
    <row r="14" spans="1:15" s="30" customFormat="1" ht="21" customHeight="1" x14ac:dyDescent="0.25">
      <c r="A14" s="4">
        <v>2</v>
      </c>
      <c r="B14" s="5" t="s">
        <v>16</v>
      </c>
      <c r="C14" s="6"/>
      <c r="D14" s="6" t="s">
        <v>50</v>
      </c>
      <c r="E14" s="6" t="s">
        <v>61</v>
      </c>
      <c r="F14" s="6" t="s">
        <v>58</v>
      </c>
      <c r="G14" s="57">
        <v>4346569.17</v>
      </c>
      <c r="H14" s="60"/>
      <c r="I14" s="60"/>
      <c r="J14" s="54">
        <f t="shared" si="0"/>
        <v>4346569.17</v>
      </c>
      <c r="K14" s="56">
        <v>1371835</v>
      </c>
      <c r="L14" s="11"/>
      <c r="M14" s="11"/>
      <c r="N14" s="11"/>
      <c r="O14" s="11"/>
    </row>
    <row r="15" spans="1:15" s="30" customFormat="1" ht="21" customHeight="1" x14ac:dyDescent="0.25">
      <c r="A15" s="4">
        <v>2</v>
      </c>
      <c r="B15" s="5" t="s">
        <v>16</v>
      </c>
      <c r="C15" s="6"/>
      <c r="D15" s="6" t="s">
        <v>52</v>
      </c>
      <c r="E15" s="6" t="s">
        <v>64</v>
      </c>
      <c r="F15" s="6" t="s">
        <v>58</v>
      </c>
      <c r="G15" s="57">
        <v>15730116.35</v>
      </c>
      <c r="H15" s="60"/>
      <c r="I15" s="60"/>
      <c r="J15" s="54">
        <f t="shared" si="0"/>
        <v>15730116.35</v>
      </c>
      <c r="K15" s="55">
        <v>3973372</v>
      </c>
      <c r="L15" s="11"/>
      <c r="M15" s="11"/>
      <c r="N15" s="11"/>
      <c r="O15" s="11"/>
    </row>
    <row r="16" spans="1:15" x14ac:dyDescent="0.25">
      <c r="A16" s="79"/>
      <c r="B16" s="77"/>
      <c r="C16" s="77"/>
      <c r="D16" s="77"/>
      <c r="E16" s="77"/>
      <c r="F16" s="10"/>
      <c r="G16" s="10"/>
      <c r="H16" s="10"/>
      <c r="I16" s="10"/>
      <c r="J16" s="42"/>
      <c r="K16" s="10"/>
      <c r="L16" s="28"/>
      <c r="M16" s="28"/>
      <c r="N16" s="28"/>
      <c r="O16" s="28"/>
    </row>
    <row r="17" spans="1:15" s="30" customFormat="1" ht="18" x14ac:dyDescent="0.25">
      <c r="A17" s="4">
        <v>3</v>
      </c>
      <c r="B17" s="5" t="s">
        <v>17</v>
      </c>
      <c r="C17" s="6" t="s">
        <v>14</v>
      </c>
      <c r="D17" s="6" t="s">
        <v>18</v>
      </c>
      <c r="E17" s="6" t="s">
        <v>71</v>
      </c>
      <c r="F17" s="6" t="s">
        <v>58</v>
      </c>
      <c r="G17" s="55">
        <v>119625</v>
      </c>
      <c r="H17" s="6"/>
      <c r="I17" s="6"/>
      <c r="J17" s="54">
        <f t="shared" ref="J17:J20" si="1">SUM(G17:I17)</f>
        <v>119625</v>
      </c>
      <c r="K17" s="55">
        <v>34225</v>
      </c>
      <c r="L17" s="11"/>
      <c r="M17" s="11"/>
      <c r="N17" s="11"/>
      <c r="O17" s="11"/>
    </row>
    <row r="18" spans="1:15" s="30" customFormat="1" ht="18" x14ac:dyDescent="0.25">
      <c r="A18" s="4">
        <v>4</v>
      </c>
      <c r="B18" s="5" t="s">
        <v>17</v>
      </c>
      <c r="C18" s="6" t="s">
        <v>19</v>
      </c>
      <c r="D18" s="6" t="s">
        <v>54</v>
      </c>
      <c r="E18" s="5" t="s">
        <v>72</v>
      </c>
      <c r="F18" s="5" t="s">
        <v>58</v>
      </c>
      <c r="G18" s="61">
        <v>33462450.140000001</v>
      </c>
      <c r="H18" s="5" t="s">
        <v>46</v>
      </c>
      <c r="I18" s="5"/>
      <c r="J18" s="54">
        <f t="shared" si="1"/>
        <v>33462450.140000001</v>
      </c>
      <c r="K18" s="61">
        <v>14022233</v>
      </c>
      <c r="L18" s="12"/>
      <c r="M18" s="12"/>
      <c r="N18" s="12"/>
      <c r="O18" s="12"/>
    </row>
    <row r="19" spans="1:15" s="30" customFormat="1" x14ac:dyDescent="0.25">
      <c r="A19" s="4">
        <v>4</v>
      </c>
      <c r="B19" s="5" t="s">
        <v>17</v>
      </c>
      <c r="C19" s="6"/>
      <c r="D19" s="6" t="s">
        <v>53</v>
      </c>
      <c r="E19" s="5" t="s">
        <v>73</v>
      </c>
      <c r="F19" s="5" t="s">
        <v>58</v>
      </c>
      <c r="G19" s="61">
        <v>112758</v>
      </c>
      <c r="H19" s="5"/>
      <c r="I19" s="5"/>
      <c r="J19" s="54">
        <f t="shared" si="1"/>
        <v>112758</v>
      </c>
      <c r="K19" s="61">
        <v>26416</v>
      </c>
      <c r="L19" s="12"/>
      <c r="M19" s="12"/>
      <c r="N19" s="12"/>
      <c r="O19" s="12"/>
    </row>
    <row r="20" spans="1:15" s="30" customFormat="1" x14ac:dyDescent="0.25">
      <c r="A20" s="4">
        <v>4</v>
      </c>
      <c r="B20" s="5" t="s">
        <v>17</v>
      </c>
      <c r="C20" s="6"/>
      <c r="D20" s="6" t="s">
        <v>45</v>
      </c>
      <c r="E20" s="5" t="s">
        <v>74</v>
      </c>
      <c r="F20" s="5" t="s">
        <v>58</v>
      </c>
      <c r="G20" s="61">
        <v>6605836.1699999999</v>
      </c>
      <c r="H20" s="5"/>
      <c r="I20" s="5"/>
      <c r="J20" s="54">
        <f t="shared" si="1"/>
        <v>6605836.1699999999</v>
      </c>
      <c r="K20" s="61">
        <v>1414648</v>
      </c>
      <c r="L20" s="12"/>
      <c r="M20" s="12"/>
      <c r="N20" s="12"/>
      <c r="O20" s="12"/>
    </row>
    <row r="21" spans="1:15" ht="15" customHeight="1" x14ac:dyDescent="0.25">
      <c r="A21" s="80"/>
      <c r="B21" s="81"/>
      <c r="C21" s="81"/>
      <c r="D21" s="81"/>
      <c r="E21" s="81"/>
      <c r="F21" s="13"/>
      <c r="G21" s="13"/>
      <c r="H21" s="13"/>
      <c r="I21" s="13"/>
      <c r="J21" s="43"/>
      <c r="K21" s="13"/>
      <c r="L21" s="29"/>
      <c r="M21" s="29"/>
      <c r="N21" s="29"/>
      <c r="O21" s="29"/>
    </row>
    <row r="22" spans="1:15" ht="15" customHeight="1" x14ac:dyDescent="0.25">
      <c r="A22" s="37"/>
      <c r="B22" s="38"/>
      <c r="C22" s="38"/>
      <c r="D22" s="38"/>
      <c r="E22" s="48"/>
      <c r="F22" s="13"/>
      <c r="G22" s="13"/>
      <c r="H22" s="13"/>
      <c r="I22" s="13"/>
      <c r="J22" s="43"/>
      <c r="K22" s="13"/>
      <c r="L22" s="29"/>
      <c r="M22" s="29"/>
      <c r="N22" s="29"/>
      <c r="O22" s="29"/>
    </row>
    <row r="23" spans="1:15" s="30" customFormat="1" ht="64.5" customHeight="1" x14ac:dyDescent="0.25">
      <c r="A23" s="4">
        <v>5</v>
      </c>
      <c r="B23" s="5" t="s">
        <v>16</v>
      </c>
      <c r="C23" s="6" t="s">
        <v>21</v>
      </c>
      <c r="D23" s="5" t="s">
        <v>79</v>
      </c>
      <c r="E23" s="62" t="s">
        <v>20</v>
      </c>
      <c r="F23" s="62" t="s">
        <v>58</v>
      </c>
      <c r="G23" s="5"/>
      <c r="H23" s="62"/>
      <c r="I23" s="62"/>
      <c r="J23" s="54">
        <f>143775/2</f>
        <v>71887.5</v>
      </c>
      <c r="K23" s="5"/>
      <c r="L23" s="12"/>
      <c r="M23" s="12"/>
      <c r="N23" s="12"/>
      <c r="O23" s="12"/>
    </row>
    <row r="24" spans="1:15" s="30" customFormat="1" ht="64.5" customHeight="1" x14ac:dyDescent="0.25">
      <c r="A24" s="4"/>
      <c r="B24" s="5" t="s">
        <v>17</v>
      </c>
      <c r="C24" s="6" t="s">
        <v>21</v>
      </c>
      <c r="D24" s="5" t="s">
        <v>78</v>
      </c>
      <c r="E24" s="62" t="s">
        <v>20</v>
      </c>
      <c r="F24" s="62" t="s">
        <v>58</v>
      </c>
      <c r="G24" s="5"/>
      <c r="H24" s="62"/>
      <c r="I24" s="62"/>
      <c r="J24" s="54">
        <v>187500</v>
      </c>
      <c r="K24" s="5"/>
      <c r="L24" s="12"/>
      <c r="M24" s="12"/>
      <c r="N24" s="12"/>
      <c r="O24" s="12"/>
    </row>
    <row r="25" spans="1:15" ht="62.25" customHeight="1" x14ac:dyDescent="0.25">
      <c r="A25" s="8">
        <v>6</v>
      </c>
      <c r="B25" s="7" t="s">
        <v>22</v>
      </c>
      <c r="C25" s="6" t="s">
        <v>13</v>
      </c>
      <c r="D25" s="7" t="s">
        <v>38</v>
      </c>
      <c r="E25" s="14" t="s">
        <v>23</v>
      </c>
      <c r="F25" s="14" t="s">
        <v>58</v>
      </c>
      <c r="G25" s="7"/>
      <c r="H25" s="14"/>
      <c r="I25" s="14"/>
      <c r="J25" s="3"/>
      <c r="K25" s="7"/>
      <c r="L25" s="12"/>
      <c r="M25" s="12"/>
      <c r="N25" s="12"/>
      <c r="O25" s="12"/>
    </row>
    <row r="26" spans="1:15" ht="66" customHeight="1" thickBot="1" x14ac:dyDescent="0.3">
      <c r="A26" s="24">
        <v>7</v>
      </c>
      <c r="B26" s="16" t="s">
        <v>22</v>
      </c>
      <c r="C26" s="16" t="s">
        <v>24</v>
      </c>
      <c r="D26" s="16" t="s">
        <v>39</v>
      </c>
      <c r="E26" s="25" t="s">
        <v>23</v>
      </c>
      <c r="F26" s="25" t="s">
        <v>58</v>
      </c>
      <c r="G26" s="16"/>
      <c r="H26" s="25"/>
      <c r="I26" s="25"/>
      <c r="J26" s="44"/>
      <c r="K26" s="16"/>
      <c r="L26" s="12"/>
      <c r="M26" s="12"/>
      <c r="N26" s="12"/>
      <c r="O26" s="12"/>
    </row>
    <row r="27" spans="1:15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45"/>
      <c r="K27" s="20"/>
    </row>
    <row r="28" spans="1:15" ht="16.2" thickBot="1" x14ac:dyDescent="0.3">
      <c r="A28" s="21"/>
      <c r="B28" s="22"/>
      <c r="C28" s="22"/>
      <c r="D28" s="22"/>
      <c r="E28" s="22"/>
      <c r="F28" s="22"/>
      <c r="G28" s="22"/>
      <c r="H28" s="22"/>
      <c r="I28" s="22"/>
      <c r="J28" s="46"/>
      <c r="K28" s="23"/>
    </row>
    <row r="29" spans="1:15" x14ac:dyDescent="0.25">
      <c r="A29" s="82" t="s">
        <v>25</v>
      </c>
      <c r="B29" s="83"/>
      <c r="C29" s="83"/>
      <c r="D29" s="83"/>
      <c r="E29" s="84"/>
      <c r="F29" s="31"/>
      <c r="G29" s="17"/>
      <c r="H29" s="40"/>
      <c r="I29" s="40"/>
      <c r="J29" s="39"/>
      <c r="K29" s="17"/>
      <c r="L29" s="26"/>
      <c r="M29" s="26"/>
      <c r="N29" s="26"/>
      <c r="O29" s="26"/>
    </row>
    <row r="30" spans="1:15" x14ac:dyDescent="0.25">
      <c r="A30" s="2" t="s">
        <v>10</v>
      </c>
      <c r="B30" s="3" t="s">
        <v>0</v>
      </c>
      <c r="C30" s="3" t="s">
        <v>11</v>
      </c>
      <c r="D30" s="3" t="s">
        <v>1</v>
      </c>
      <c r="E30" s="15" t="s">
        <v>12</v>
      </c>
      <c r="F30" s="15"/>
      <c r="G30" s="3"/>
      <c r="H30" s="15"/>
      <c r="I30" s="15"/>
      <c r="J30" s="3"/>
      <c r="K30" s="3"/>
      <c r="L30" s="27"/>
      <c r="M30" s="27"/>
      <c r="N30" s="27"/>
      <c r="O30" s="27"/>
    </row>
    <row r="31" spans="1:15" ht="64.5" customHeight="1" x14ac:dyDescent="0.25">
      <c r="A31" s="8">
        <v>8</v>
      </c>
      <c r="B31" s="7" t="s">
        <v>22</v>
      </c>
      <c r="C31" s="6" t="s">
        <v>32</v>
      </c>
      <c r="D31" s="6" t="s">
        <v>33</v>
      </c>
      <c r="E31" s="14" t="s">
        <v>23</v>
      </c>
      <c r="F31" s="14" t="s">
        <v>58</v>
      </c>
      <c r="G31" s="7"/>
      <c r="H31" s="14"/>
      <c r="I31" s="14"/>
      <c r="J31" s="3"/>
      <c r="K31" s="7"/>
      <c r="L31" s="12"/>
      <c r="M31" s="12"/>
      <c r="N31" s="12"/>
      <c r="O31" s="12"/>
    </row>
    <row r="32" spans="1:15" x14ac:dyDescent="0.25">
      <c r="A32" s="76"/>
      <c r="B32" s="77"/>
      <c r="C32" s="77"/>
      <c r="D32" s="77"/>
      <c r="E32" s="78"/>
      <c r="F32" s="32"/>
      <c r="G32" s="50"/>
      <c r="H32" s="49"/>
      <c r="I32" s="52"/>
      <c r="J32" s="51"/>
      <c r="K32" s="49"/>
      <c r="L32" s="28"/>
      <c r="M32" s="28"/>
      <c r="N32" s="28"/>
      <c r="O32" s="28"/>
    </row>
    <row r="33" spans="1:15" s="30" customFormat="1" x14ac:dyDescent="0.25">
      <c r="A33" s="4">
        <v>9</v>
      </c>
      <c r="B33" s="5" t="s">
        <v>16</v>
      </c>
      <c r="C33" s="6" t="s">
        <v>15</v>
      </c>
      <c r="D33" s="6" t="s">
        <v>2</v>
      </c>
      <c r="E33" s="63" t="s">
        <v>69</v>
      </c>
      <c r="F33" s="64">
        <v>28065512.437000003</v>
      </c>
      <c r="G33" s="65">
        <v>176721.9</v>
      </c>
      <c r="H33" s="65">
        <v>6443610.2150000017</v>
      </c>
      <c r="I33" s="65">
        <v>5644210.1600000001</v>
      </c>
      <c r="J33" s="66">
        <f t="shared" ref="J33:J43" si="2">SUM(G33:I33)</f>
        <v>12264542.275000002</v>
      </c>
      <c r="K33" s="65">
        <v>2842974.99</v>
      </c>
      <c r="L33" s="11"/>
      <c r="M33" s="11"/>
      <c r="N33" s="11"/>
      <c r="O33" s="11"/>
    </row>
    <row r="34" spans="1:15" s="30" customFormat="1" x14ac:dyDescent="0.25">
      <c r="A34" s="4">
        <v>10</v>
      </c>
      <c r="B34" s="5" t="s">
        <v>16</v>
      </c>
      <c r="C34" s="6" t="s">
        <v>15</v>
      </c>
      <c r="D34" s="6" t="s">
        <v>3</v>
      </c>
      <c r="E34" s="62" t="s">
        <v>42</v>
      </c>
      <c r="F34" s="62" t="s">
        <v>58</v>
      </c>
      <c r="G34" s="65">
        <v>1521511.54</v>
      </c>
      <c r="H34" s="65">
        <v>14089805.58</v>
      </c>
      <c r="I34" s="65">
        <v>5453008.7400000002</v>
      </c>
      <c r="J34" s="66">
        <f t="shared" si="2"/>
        <v>21064325.859999999</v>
      </c>
      <c r="K34" s="65">
        <v>5532165</v>
      </c>
      <c r="L34" s="12"/>
      <c r="M34" s="12"/>
      <c r="N34" s="12"/>
      <c r="O34" s="12"/>
    </row>
    <row r="35" spans="1:15" s="30" customFormat="1" x14ac:dyDescent="0.25">
      <c r="A35" s="4">
        <v>11</v>
      </c>
      <c r="B35" s="5" t="s">
        <v>16</v>
      </c>
      <c r="C35" s="6" t="s">
        <v>26</v>
      </c>
      <c r="D35" s="6" t="s">
        <v>4</v>
      </c>
      <c r="E35" s="63" t="s">
        <v>68</v>
      </c>
      <c r="F35" s="63" t="s">
        <v>58</v>
      </c>
      <c r="G35" s="65">
        <v>1626009.62</v>
      </c>
      <c r="H35" s="65">
        <v>615788.25</v>
      </c>
      <c r="I35" s="65">
        <v>484729.40500000003</v>
      </c>
      <c r="J35" s="66">
        <f t="shared" si="2"/>
        <v>2726527.2750000004</v>
      </c>
      <c r="K35" s="65">
        <v>378061</v>
      </c>
      <c r="L35" s="11"/>
      <c r="M35" s="11"/>
      <c r="N35" s="11"/>
      <c r="O35" s="11"/>
    </row>
    <row r="36" spans="1:15" s="30" customFormat="1" x14ac:dyDescent="0.25">
      <c r="A36" s="4">
        <v>12</v>
      </c>
      <c r="B36" s="5" t="s">
        <v>16</v>
      </c>
      <c r="C36" s="6" t="s">
        <v>27</v>
      </c>
      <c r="D36" s="6" t="s">
        <v>5</v>
      </c>
      <c r="E36" s="63">
        <v>2014</v>
      </c>
      <c r="F36" s="63"/>
      <c r="G36" s="65">
        <v>63905645.50999999</v>
      </c>
      <c r="H36" s="65"/>
      <c r="I36" s="65"/>
      <c r="J36" s="66">
        <f t="shared" si="2"/>
        <v>63905645.50999999</v>
      </c>
      <c r="K36" s="65">
        <v>1442164.8099999998</v>
      </c>
      <c r="L36" s="11"/>
      <c r="M36" s="11"/>
      <c r="N36" s="11"/>
      <c r="O36" s="11"/>
    </row>
    <row r="37" spans="1:15" s="30" customFormat="1" ht="31.2" x14ac:dyDescent="0.25">
      <c r="A37" s="4"/>
      <c r="B37" s="5" t="s">
        <v>16</v>
      </c>
      <c r="C37" s="6" t="s">
        <v>28</v>
      </c>
      <c r="D37" s="6" t="s">
        <v>6</v>
      </c>
      <c r="E37" s="63" t="s">
        <v>59</v>
      </c>
      <c r="F37" s="63"/>
      <c r="G37" s="65">
        <v>31101901.789999999</v>
      </c>
      <c r="H37" s="65"/>
      <c r="I37" s="65"/>
      <c r="J37" s="66">
        <f t="shared" si="2"/>
        <v>31101901.789999999</v>
      </c>
      <c r="K37" s="65">
        <v>693210</v>
      </c>
      <c r="L37" s="11"/>
      <c r="M37" s="11"/>
      <c r="N37" s="11"/>
      <c r="O37" s="11"/>
    </row>
    <row r="38" spans="1:15" s="30" customFormat="1" x14ac:dyDescent="0.25">
      <c r="A38" s="4">
        <v>14</v>
      </c>
      <c r="B38" s="5" t="s">
        <v>16</v>
      </c>
      <c r="C38" s="6" t="s">
        <v>15</v>
      </c>
      <c r="D38" s="6" t="s">
        <v>7</v>
      </c>
      <c r="E38" s="63">
        <v>2015</v>
      </c>
      <c r="F38" s="64">
        <v>1574056</v>
      </c>
      <c r="G38" s="65"/>
      <c r="H38" s="67"/>
      <c r="I38" s="67"/>
      <c r="J38" s="66">
        <f t="shared" si="2"/>
        <v>0</v>
      </c>
      <c r="K38" s="65"/>
      <c r="L38" s="11"/>
      <c r="M38" s="11"/>
      <c r="N38" s="11"/>
      <c r="O38" s="11"/>
    </row>
    <row r="39" spans="1:15" x14ac:dyDescent="0.25">
      <c r="A39" s="76"/>
      <c r="B39" s="77"/>
      <c r="C39" s="77"/>
      <c r="D39" s="77"/>
      <c r="E39" s="78"/>
      <c r="F39" s="32"/>
      <c r="G39" s="9" t="s">
        <v>46</v>
      </c>
      <c r="H39" s="36"/>
      <c r="I39" s="36"/>
      <c r="J39" s="41"/>
      <c r="K39" s="9"/>
      <c r="L39" s="28"/>
      <c r="M39" s="28"/>
      <c r="N39" s="28"/>
      <c r="O39" s="28"/>
    </row>
    <row r="40" spans="1:15" s="30" customFormat="1" x14ac:dyDescent="0.25">
      <c r="A40" s="4">
        <v>15</v>
      </c>
      <c r="B40" s="5" t="s">
        <v>17</v>
      </c>
      <c r="C40" s="6" t="s">
        <v>15</v>
      </c>
      <c r="D40" s="6" t="s">
        <v>8</v>
      </c>
      <c r="E40" s="63" t="s">
        <v>34</v>
      </c>
      <c r="F40" s="63" t="s">
        <v>58</v>
      </c>
      <c r="G40" s="68">
        <v>2363929.7599999998</v>
      </c>
      <c r="H40" s="63"/>
      <c r="I40" s="63"/>
      <c r="J40" s="66">
        <f t="shared" si="2"/>
        <v>2363929.7599999998</v>
      </c>
      <c r="K40" s="55">
        <v>913186</v>
      </c>
      <c r="L40" s="11"/>
      <c r="M40" s="11"/>
      <c r="N40" s="11"/>
      <c r="O40" s="11"/>
    </row>
    <row r="41" spans="1:15" s="30" customFormat="1" ht="31.2" x14ac:dyDescent="0.25">
      <c r="A41" s="4">
        <v>16</v>
      </c>
      <c r="B41" s="5" t="s">
        <v>17</v>
      </c>
      <c r="C41" s="5" t="s">
        <v>29</v>
      </c>
      <c r="D41" s="5" t="s">
        <v>56</v>
      </c>
      <c r="E41" s="62" t="s">
        <v>35</v>
      </c>
      <c r="F41" s="62" t="s">
        <v>58</v>
      </c>
      <c r="G41" s="68">
        <v>24933546.059999999</v>
      </c>
      <c r="H41" s="62"/>
      <c r="I41" s="62"/>
      <c r="J41" s="66">
        <f t="shared" si="2"/>
        <v>24933546.059999999</v>
      </c>
      <c r="K41" s="61">
        <v>7490075</v>
      </c>
      <c r="L41" s="12"/>
      <c r="M41" s="12"/>
      <c r="N41" s="12"/>
      <c r="O41" s="12"/>
    </row>
    <row r="42" spans="1:15" s="30" customFormat="1" x14ac:dyDescent="0.25">
      <c r="A42" s="4">
        <v>17</v>
      </c>
      <c r="B42" s="5" t="s">
        <v>17</v>
      </c>
      <c r="C42" s="6" t="s">
        <v>30</v>
      </c>
      <c r="D42" s="6" t="s">
        <v>55</v>
      </c>
      <c r="E42" s="63">
        <v>2015</v>
      </c>
      <c r="F42" s="68">
        <v>172076862</v>
      </c>
      <c r="G42" s="6" t="s">
        <v>46</v>
      </c>
      <c r="H42" s="68"/>
      <c r="I42" s="68"/>
      <c r="J42" s="66">
        <f t="shared" si="2"/>
        <v>0</v>
      </c>
      <c r="K42" s="6" t="s">
        <v>58</v>
      </c>
      <c r="L42" s="11"/>
      <c r="M42" s="11"/>
      <c r="N42" s="11"/>
      <c r="O42" s="11"/>
    </row>
    <row r="43" spans="1:15" s="30" customFormat="1" ht="31.8" thickBot="1" x14ac:dyDescent="0.3">
      <c r="A43" s="69">
        <v>18</v>
      </c>
      <c r="B43" s="70" t="s">
        <v>17</v>
      </c>
      <c r="C43" s="71" t="s">
        <v>31</v>
      </c>
      <c r="D43" s="71" t="s">
        <v>40</v>
      </c>
      <c r="E43" s="72" t="s">
        <v>41</v>
      </c>
      <c r="F43" s="55">
        <v>34569485</v>
      </c>
      <c r="G43" s="55">
        <v>22225089.420000002</v>
      </c>
      <c r="H43" s="55"/>
      <c r="I43" s="55"/>
      <c r="J43" s="66">
        <f t="shared" si="2"/>
        <v>22225089.420000002</v>
      </c>
      <c r="K43" s="55">
        <v>1612604</v>
      </c>
      <c r="L43" s="11"/>
      <c r="M43" s="11"/>
      <c r="N43" s="11"/>
      <c r="O43" s="11"/>
    </row>
    <row r="45" spans="1:15" ht="68.25" customHeight="1" x14ac:dyDescent="0.25"/>
    <row r="46" spans="1:15" ht="49.95" customHeight="1" x14ac:dyDescent="0.25">
      <c r="A46" s="75" t="s">
        <v>82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8" spans="1:15" x14ac:dyDescent="0.25">
      <c r="B48" s="85" t="s">
        <v>83</v>
      </c>
    </row>
  </sheetData>
  <mergeCells count="8">
    <mergeCell ref="A1:K1"/>
    <mergeCell ref="A46:K46"/>
    <mergeCell ref="A39:E39"/>
    <mergeCell ref="A4:E4"/>
    <mergeCell ref="A16:E16"/>
    <mergeCell ref="A21:E21"/>
    <mergeCell ref="A29:E29"/>
    <mergeCell ref="A32:E32"/>
  </mergeCells>
  <printOptions horizontalCentered="1"/>
  <pageMargins left="0.2" right="0.2" top="0.76500000000000001" bottom="0.2" header="0.2" footer="0.2"/>
  <pageSetup scale="35" orientation="landscape" r:id="rId1"/>
  <headerFooter>
    <oddHeader>&amp;C&amp;"Arial,Bold"&amp;12Kentucky Power Company
Fourth Amended Environmental Compliance Plan
2014 Plan
Pursuant to KRS 278.183&amp;R]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ECP - March 31,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Belter</dc:creator>
  <cp:lastModifiedBy>AEP</cp:lastModifiedBy>
  <cp:lastPrinted>2015-05-22T13:40:08Z</cp:lastPrinted>
  <dcterms:created xsi:type="dcterms:W3CDTF">2014-10-06T17:20:52Z</dcterms:created>
  <dcterms:modified xsi:type="dcterms:W3CDTF">2015-05-22T17:17:09Z</dcterms:modified>
</cp:coreProperties>
</file>