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6" windowWidth="22752" windowHeight="9756"/>
  </bookViews>
  <sheets>
    <sheet name="Incentive Compensation Accrual" sheetId="1" r:id="rId1"/>
  </sheets>
  <externalReferences>
    <externalReference r:id="rId2"/>
  </externalReferences>
  <definedNames>
    <definedName name="_xlnm._FilterDatabase" localSheetId="0" hidden="1">'Incentive Compensation Accrual'!$A$6:$D$8</definedName>
    <definedName name="Inactive">#REF!</definedName>
    <definedName name="Incentive_Estimate_population_by_Depts">#REF!</definedName>
    <definedName name="LTI_Extract">#REF!</definedName>
    <definedName name="_xlnm.Print_Area" localSheetId="0">'Incentive Compensation Accrual'!$A$6:$C$9</definedName>
    <definedName name="Rank">'[1]Tabular Data'!#REF!</definedName>
    <definedName name="TgtBySecondLevelNode_Dept_level">#REF!</definedName>
  </definedNames>
  <calcPr calcId="145621"/>
</workbook>
</file>

<file path=xl/calcChain.xml><?xml version="1.0" encoding="utf-8"?>
<calcChain xmlns="http://schemas.openxmlformats.org/spreadsheetml/2006/main">
  <c r="E7" i="1" l="1"/>
  <c r="F8" i="1" l="1"/>
  <c r="F9" i="1" s="1"/>
  <c r="E9" i="1" l="1"/>
  <c r="G7" i="1" l="1"/>
  <c r="G8" i="1"/>
  <c r="B9" i="1" l="1"/>
  <c r="D9" i="1" l="1"/>
  <c r="C9" i="1"/>
  <c r="G9" i="1" l="1"/>
  <c r="H9" i="1" l="1"/>
</calcChain>
</file>

<file path=xl/sharedStrings.xml><?xml version="1.0" encoding="utf-8"?>
<sst xmlns="http://schemas.openxmlformats.org/spreadsheetml/2006/main" count="16" uniqueCount="16">
  <si>
    <t>AEPSC</t>
  </si>
  <si>
    <t>KPCO</t>
  </si>
  <si>
    <t>BU</t>
  </si>
  <si>
    <t>KPCo Portion in COS (a)</t>
  </si>
  <si>
    <t>Impact of (Over)/Under Accrual</t>
  </si>
  <si>
    <t>Total KPCo Portion of (Over)/Under Accrual</t>
  </si>
  <si>
    <t>KPCo Labor</t>
  </si>
  <si>
    <t>12/31/2013 Accrual</t>
  </si>
  <si>
    <t>March 2014 ICP
Payments</t>
  </si>
  <si>
    <t>2013 under/(over) Accrued Liability</t>
  </si>
  <si>
    <t>KPCo Share of AEPSC Labor (3.56%)</t>
  </si>
  <si>
    <t>(a) - KPCo portion was allocated between Capital and Cost of Service using labor allocation from December 2013.  This column represents the portion in Cost of Service.</t>
  </si>
  <si>
    <t>KPSC Case No. 2014-00396</t>
  </si>
  <si>
    <t>AG's Supplemental Set of Data Requests</t>
  </si>
  <si>
    <t>Received February 27, 2015</t>
  </si>
  <si>
    <t>Item No. CS9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</si>
</sst>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5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44" fontId="1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">
      <alignment horizontal="center"/>
    </xf>
    <xf numFmtId="0" fontId="5" fillId="0" borderId="1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0" fontId="4" fillId="2" borderId="0" applyNumberFormat="0" applyFont="0" applyBorder="0" applyAlignment="0" applyProtection="0"/>
    <xf numFmtId="0" fontId="6" fillId="0" borderId="0"/>
    <xf numFmtId="4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1">
      <alignment horizontal="center"/>
    </xf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15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3" applyFont="1" applyProtection="1"/>
    <xf numFmtId="0" fontId="2" fillId="0" borderId="0" xfId="3" applyFont="1" applyFill="1" applyProtection="1"/>
    <xf numFmtId="49" fontId="3" fillId="0" borderId="1" xfId="3" applyNumberFormat="1" applyFont="1" applyBorder="1" applyAlignment="1" applyProtection="1">
      <alignment horizontal="center"/>
    </xf>
    <xf numFmtId="14" fontId="3" fillId="0" borderId="1" xfId="2" applyNumberFormat="1" applyFont="1" applyFill="1" applyBorder="1" applyAlignment="1" applyProtection="1">
      <alignment horizontal="center" wrapText="1"/>
    </xf>
    <xf numFmtId="49" fontId="3" fillId="0" borderId="1" xfId="2" applyNumberFormat="1" applyFont="1" applyFill="1" applyBorder="1" applyAlignment="1" applyProtection="1">
      <alignment horizontal="center" wrapText="1"/>
    </xf>
    <xf numFmtId="49" fontId="2" fillId="0" borderId="0" xfId="3" applyNumberFormat="1" applyFont="1" applyFill="1" applyProtection="1"/>
    <xf numFmtId="0" fontId="2" fillId="0" borderId="0" xfId="5" applyFont="1" applyFill="1" applyAlignment="1"/>
    <xf numFmtId="164" fontId="2" fillId="0" borderId="0" xfId="1" applyNumberFormat="1" applyFont="1" applyFill="1"/>
    <xf numFmtId="164" fontId="2" fillId="0" borderId="2" xfId="3" applyNumberFormat="1" applyFont="1" applyBorder="1" applyAlignment="1" applyProtection="1">
      <alignment horizontal="right"/>
    </xf>
    <xf numFmtId="43" fontId="2" fillId="0" borderId="0" xfId="3" applyNumberFormat="1" applyFont="1" applyFill="1" applyProtection="1"/>
    <xf numFmtId="164" fontId="2" fillId="0" borderId="0" xfId="3" applyNumberFormat="1" applyFont="1" applyFill="1"/>
    <xf numFmtId="164" fontId="2" fillId="0" borderId="0" xfId="1" applyNumberFormat="1" applyFont="1" applyFill="1" applyProtection="1"/>
    <xf numFmtId="0" fontId="2" fillId="0" borderId="0" xfId="5" applyFont="1" applyFill="1" applyAlignment="1">
      <alignment horizontal="left"/>
    </xf>
    <xf numFmtId="164" fontId="2" fillId="0" borderId="2" xfId="3" applyNumberFormat="1" applyFont="1" applyFill="1" applyBorder="1" applyAlignment="1" applyProtection="1">
      <alignment horizontal="right"/>
    </xf>
    <xf numFmtId="49" fontId="3" fillId="3" borderId="5" xfId="2" applyNumberFormat="1" applyFont="1" applyFill="1" applyBorder="1" applyAlignment="1" applyProtection="1">
      <alignment horizontal="center" wrapText="1"/>
    </xf>
    <xf numFmtId="49" fontId="3" fillId="3" borderId="6" xfId="2" applyNumberFormat="1" applyFont="1" applyFill="1" applyBorder="1" applyAlignment="1" applyProtection="1">
      <alignment horizontal="center" wrapText="1"/>
    </xf>
    <xf numFmtId="164" fontId="2" fillId="0" borderId="0" xfId="3" applyNumberFormat="1" applyFont="1" applyFill="1" applyProtection="1"/>
    <xf numFmtId="0" fontId="3" fillId="3" borderId="3" xfId="3" applyFont="1" applyFill="1" applyBorder="1" applyAlignment="1" applyProtection="1">
      <alignment horizontal="center"/>
    </xf>
    <xf numFmtId="0" fontId="3" fillId="3" borderId="4" xfId="3" applyFont="1" applyFill="1" applyBorder="1" applyAlignment="1" applyProtection="1">
      <alignment horizontal="center"/>
    </xf>
  </cellXfs>
  <cellStyles count="26">
    <cellStyle name="Comma" xfId="1" builtinId="3"/>
    <cellStyle name="Comma 2" xfId="20"/>
    <cellStyle name="Currency 2" xfId="6"/>
    <cellStyle name="Normal" xfId="0" builtinId="0"/>
    <cellStyle name="Normal 2" xfId="8"/>
    <cellStyle name="Normal 3" xfId="9"/>
    <cellStyle name="Normal 4" xfId="19"/>
    <cellStyle name="Normal_2008 Incentive balances" xfId="3"/>
    <cellStyle name="Percent" xfId="2" builtinId="5"/>
    <cellStyle name="Percent 2" xfId="21"/>
    <cellStyle name="PSChar" xfId="5"/>
    <cellStyle name="PSChar 2" xfId="10"/>
    <cellStyle name="PSChar 3" xfId="23"/>
    <cellStyle name="PSDate" xfId="4"/>
    <cellStyle name="PSDate 2" xfId="11"/>
    <cellStyle name="PSDate 3" xfId="25"/>
    <cellStyle name="PSDec" xfId="7"/>
    <cellStyle name="PSDec 2" xfId="12"/>
    <cellStyle name="PSDec 3" xfId="24"/>
    <cellStyle name="PSHeading" xfId="13"/>
    <cellStyle name="PSHeading 2" xfId="14"/>
    <cellStyle name="PSHeading 3" xfId="22"/>
    <cellStyle name="PSInt" xfId="15"/>
    <cellStyle name="PSInt 2" xfId="16"/>
    <cellStyle name="PSSpacer" xfId="17"/>
    <cellStyle name="PSSpacer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%20Incentives\TSR\2009_01_31%20Stockholders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mail from CP&amp;B - EPS Confirm"/>
      <sheetName val="Stock Price-Source"/>
      <sheetName val="PSI method"/>
      <sheetName val="SPECTRA orig"/>
      <sheetName val="keyspan, TXU"/>
      <sheetName val="Spectra"/>
      <sheetName val="Dividends"/>
      <sheetName val="Percentile Rank 1"/>
      <sheetName val="Percent Rank 2"/>
      <sheetName val="Percentile Rank 3"/>
      <sheetName val="Tabular Data"/>
      <sheetName val="PSI Sorting"/>
      <sheetName val="20 Day Avg - All Companies"/>
      <sheetName val="Revisions"/>
      <sheetName val="Risk Asses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tabSelected="1" zoomScale="80" zoomScaleNormal="80" workbookViewId="0">
      <selection activeCell="A6" sqref="A6"/>
    </sheetView>
  </sheetViews>
  <sheetFormatPr defaultColWidth="9.109375" defaultRowHeight="13.2" x14ac:dyDescent="0.25"/>
  <cols>
    <col min="1" max="1" width="8" style="1" customWidth="1"/>
    <col min="2" max="3" width="14.44140625" style="1" customWidth="1"/>
    <col min="4" max="4" width="13" style="2" bestFit="1" customWidth="1"/>
    <col min="5" max="5" width="15.109375" style="2" bestFit="1" customWidth="1"/>
    <col min="6" max="6" width="15.6640625" style="2" customWidth="1"/>
    <col min="7" max="7" width="13.5546875" style="2" bestFit="1" customWidth="1"/>
    <col min="8" max="8" width="11.6640625" style="2" bestFit="1" customWidth="1"/>
    <col min="9" max="9" width="13" style="2" bestFit="1" customWidth="1"/>
    <col min="10" max="16384" width="9.109375" style="2"/>
  </cols>
  <sheetData>
    <row r="1" spans="1:9" x14ac:dyDescent="0.25">
      <c r="A1" s="1" t="s">
        <v>12</v>
      </c>
    </row>
    <row r="2" spans="1:9" x14ac:dyDescent="0.25">
      <c r="A2" s="1" t="s">
        <v>13</v>
      </c>
    </row>
    <row r="3" spans="1:9" x14ac:dyDescent="0.25">
      <c r="A3" s="1" t="s">
        <v>14</v>
      </c>
    </row>
    <row r="4" spans="1:9" ht="13.8" thickBot="1" x14ac:dyDescent="0.3">
      <c r="A4" s="1" t="s">
        <v>15</v>
      </c>
    </row>
    <row r="5" spans="1:9" x14ac:dyDescent="0.25">
      <c r="E5" s="18" t="s">
        <v>4</v>
      </c>
      <c r="F5" s="19"/>
    </row>
    <row r="6" spans="1:9" s="6" customFormat="1" ht="55.5" customHeight="1" thickBot="1" x14ac:dyDescent="0.3">
      <c r="A6" s="3" t="s">
        <v>2</v>
      </c>
      <c r="B6" s="4" t="s">
        <v>7</v>
      </c>
      <c r="C6" s="5" t="s">
        <v>8</v>
      </c>
      <c r="D6" s="5" t="s">
        <v>9</v>
      </c>
      <c r="E6" s="15" t="s">
        <v>10</v>
      </c>
      <c r="F6" s="16" t="s">
        <v>6</v>
      </c>
      <c r="G6" s="5" t="s">
        <v>5</v>
      </c>
      <c r="H6" s="5" t="s">
        <v>3</v>
      </c>
    </row>
    <row r="7" spans="1:9" x14ac:dyDescent="0.25">
      <c r="A7" s="13" t="s">
        <v>0</v>
      </c>
      <c r="B7" s="8">
        <v>-102816900.41499999</v>
      </c>
      <c r="C7" s="8">
        <v>105648331.32000005</v>
      </c>
      <c r="D7" s="11">
        <v>2831430.9050000487</v>
      </c>
      <c r="E7" s="11">
        <f>ROUND(D7*0.035562,2)</f>
        <v>100691.35</v>
      </c>
      <c r="F7" s="11"/>
      <c r="G7" s="12">
        <f>SUM(E7:F7)</f>
        <v>100691.35</v>
      </c>
      <c r="H7" s="12">
        <v>63536.46</v>
      </c>
      <c r="I7" s="10"/>
    </row>
    <row r="8" spans="1:9" ht="13.8" thickBot="1" x14ac:dyDescent="0.3">
      <c r="A8" s="7" t="s">
        <v>1</v>
      </c>
      <c r="B8" s="8">
        <v>-3297987.25</v>
      </c>
      <c r="C8" s="8">
        <v>3250486.6399999997</v>
      </c>
      <c r="D8" s="11">
        <v>-47500.609999999986</v>
      </c>
      <c r="E8" s="11">
        <v>0</v>
      </c>
      <c r="F8" s="11">
        <f>D8</f>
        <v>-47500.609999999986</v>
      </c>
      <c r="G8" s="12">
        <f>SUM(E8:F8)</f>
        <v>-47500.609999999986</v>
      </c>
      <c r="H8" s="12">
        <v>-16399.97</v>
      </c>
      <c r="I8" s="10"/>
    </row>
    <row r="9" spans="1:9" ht="13.8" thickBot="1" x14ac:dyDescent="0.3">
      <c r="B9" s="9">
        <f>SUM(B7:B8)</f>
        <v>-106114887.66499999</v>
      </c>
      <c r="C9" s="9">
        <f>SUM(C7:C8)</f>
        <v>108898817.96000005</v>
      </c>
      <c r="D9" s="9">
        <f>SUM(D7:D8)</f>
        <v>2783930.2950000488</v>
      </c>
      <c r="E9" s="9">
        <f t="shared" ref="E9:F9" si="0">SUM(E7:E8)</f>
        <v>100691.35</v>
      </c>
      <c r="F9" s="9">
        <f t="shared" si="0"/>
        <v>-47500.609999999986</v>
      </c>
      <c r="G9" s="14">
        <f>SUM(G7:G8)</f>
        <v>53190.74000000002</v>
      </c>
      <c r="H9" s="9">
        <f>SUM(H7:H8)</f>
        <v>47136.49</v>
      </c>
      <c r="I9" s="10"/>
    </row>
    <row r="11" spans="1:9" x14ac:dyDescent="0.25">
      <c r="A11" s="1" t="s">
        <v>11</v>
      </c>
    </row>
    <row r="13" spans="1:9" x14ac:dyDescent="0.25">
      <c r="D13" s="17"/>
    </row>
  </sheetData>
  <mergeCells count="1">
    <mergeCell ref="E5:F5"/>
  </mergeCells>
  <pageMargins left="0.25" right="0.25" top="0.33" bottom="0.31" header="0.25" footer="0.25"/>
  <pageSetup scale="46" orientation="portrait" r:id="rId1"/>
  <headerFooter alignWithMargins="0">
    <oddHeader>&amp;C2006 Incentive Balances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Incentive Compensation Accrual</vt:lpstr>
      <vt:lpstr>'Incentive Compensation Accrual'!Print_Area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JMY</cp:lastModifiedBy>
  <cp:lastPrinted>2013-03-20T18:42:34Z</cp:lastPrinted>
  <dcterms:created xsi:type="dcterms:W3CDTF">2013-03-18T13:33:23Z</dcterms:created>
  <dcterms:modified xsi:type="dcterms:W3CDTF">2015-03-09T18:52:14Z</dcterms:modified>
</cp:coreProperties>
</file>