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0" windowWidth="19140" windowHeight="6885"/>
  </bookViews>
  <sheets>
    <sheet name="Variance Analysis " sheetId="1" r:id="rId1"/>
  </sheets>
  <definedNames>
    <definedName name="_xlnm._FilterDatabase" localSheetId="0" hidden="1">'Variance Analysis '!$A$4:$AJ$147</definedName>
    <definedName name="_xlnm.Print_Area" localSheetId="0">'Variance Analysis '!$A$1:$AJ$147</definedName>
    <definedName name="_xlnm.Print_Titles" localSheetId="0">'Variance Analysis '!$A:$B,'Variance Analysis '!$1:$4</definedName>
    <definedName name="Z_19C79D6A_31EF_4678_A129_345FEEE628E0_.wvu.FilterData" localSheetId="0" hidden="1">'Variance Analysis '!$A$4:$AJ$147</definedName>
    <definedName name="Z_19C79D6A_31EF_4678_A129_345FEEE628E0_.wvu.PrintArea" localSheetId="0" hidden="1">'Variance Analysis '!$A$1:$AJ$147</definedName>
    <definedName name="Z_19C79D6A_31EF_4678_A129_345FEEE628E0_.wvu.PrintTitles" localSheetId="0" hidden="1">'Variance Analysis '!$A:$B,'Variance Analysis '!$1:$4</definedName>
    <definedName name="Z_25920EAD_E132_4631_B0EF_080F0A66D5E4_.wvu.FilterData" localSheetId="0" hidden="1">'Variance Analysis '!$A$4:$AJ$147</definedName>
    <definedName name="Z_3A9BF05C_F492_482E_B9EE_FB27972F88D0_.wvu.FilterData" localSheetId="0" hidden="1">'Variance Analysis '!$A$4:$AJ$147</definedName>
    <definedName name="Z_4730B92D_0584_4520_86AC_0F504323055E_.wvu.FilterData" localSheetId="0" hidden="1">'Variance Analysis '!$A$4:$AJ$147</definedName>
    <definedName name="Z_4730B92D_0584_4520_86AC_0F504323055E_.wvu.PrintArea" localSheetId="0" hidden="1">'Variance Analysis '!$A$1:$AJ$147</definedName>
    <definedName name="Z_4730B92D_0584_4520_86AC_0F504323055E_.wvu.PrintTitles" localSheetId="0" hidden="1">'Variance Analysis '!$A:$B,'Variance Analysis '!$1:$4</definedName>
    <definedName name="Z_675F024C_FF56_4972_8352_2FD63A714B81_.wvu.FilterData" localSheetId="0" hidden="1">'Variance Analysis '!$A$4:$AJ$147</definedName>
    <definedName name="Z_675F024C_FF56_4972_8352_2FD63A714B81_.wvu.PrintArea" localSheetId="0" hidden="1">'Variance Analysis '!$A$1:$Z$148</definedName>
    <definedName name="Z_675F024C_FF56_4972_8352_2FD63A714B81_.wvu.PrintTitles" localSheetId="0" hidden="1">'Variance Analysis '!$A:$B,'Variance Analysis '!$1:$4</definedName>
    <definedName name="Z_67769D40_E316_47B3_AA4B_3B2C54553A71_.wvu.FilterData" localSheetId="0" hidden="1">'Variance Analysis '!$A$4:$AJ$147</definedName>
    <definedName name="Z_6BBF6037_D6C2_4C53_AE46_CE441B6E835D_.wvu.FilterData" localSheetId="0" hidden="1">'Variance Analysis '!$A$4:$AJ$147</definedName>
    <definedName name="Z_6BBF6037_D6C2_4C53_AE46_CE441B6E835D_.wvu.PrintArea" localSheetId="0" hidden="1">'Variance Analysis '!$A$1:$Z$148</definedName>
    <definedName name="Z_6BBF6037_D6C2_4C53_AE46_CE441B6E835D_.wvu.PrintTitles" localSheetId="0" hidden="1">'Variance Analysis '!$A:$B,'Variance Analysis '!$1:$4</definedName>
    <definedName name="Z_70F0ABBD_AB57_4DFB_8B2C_BA70283642B6_.wvu.FilterData" localSheetId="0" hidden="1">'Variance Analysis '!$A$4:$AJ$147</definedName>
    <definedName name="Z_716DB19A_D9F6_43E8_80E2_C21CC067FF42_.wvu.FilterData" localSheetId="0" hidden="1">'Variance Analysis '!$A$4:$AJ$147</definedName>
    <definedName name="Z_8B4235C8_E1BC_4D7D_94D0_AA17B0DB455C_.wvu.FilterData" localSheetId="0" hidden="1">'Variance Analysis '!$A$4:$AJ$147</definedName>
    <definedName name="Z_8B4235C8_E1BC_4D7D_94D0_AA17B0DB455C_.wvu.PrintArea" localSheetId="0" hidden="1">'Variance Analysis '!$A$1:$Z$148</definedName>
    <definedName name="Z_8B4235C8_E1BC_4D7D_94D0_AA17B0DB455C_.wvu.PrintTitles" localSheetId="0" hidden="1">'Variance Analysis '!$A:$B,'Variance Analysis '!$1:$4</definedName>
    <definedName name="Z_BC0F4A1A_69CD_491B_8EA1_BD23E0CF8B2E_.wvu.FilterData" localSheetId="0" hidden="1">'Variance Analysis '!$A$4:$AJ$147</definedName>
    <definedName name="Z_C1761DF0_3A09_49CB_9E32_DBA8069B8C12_.wvu.FilterData" localSheetId="0" hidden="1">'Variance Analysis '!$A$4:$AJ$147</definedName>
    <definedName name="Z_CD65E0C4_2232_44C6_8889_76687C1B4956_.wvu.FilterData" localSheetId="0" hidden="1">'Variance Analysis '!$A$4:$AJ$147</definedName>
    <definedName name="Z_D0179284_E04C_4753_8565_74CDF81B494C_.wvu.FilterData" localSheetId="0" hidden="1">'Variance Analysis '!$A$4:$AJ$147</definedName>
    <definedName name="Z_D0179284_E04C_4753_8565_74CDF81B494C_.wvu.PrintArea" localSheetId="0" hidden="1">'Variance Analysis '!$A$1:$Z$148</definedName>
    <definedName name="Z_D0179284_E04C_4753_8565_74CDF81B494C_.wvu.PrintTitles" localSheetId="0" hidden="1">'Variance Analysis '!$A:$B,'Variance Analysis '!$1:$4</definedName>
    <definedName name="Z_D2786B06_7BC6_4FCB_98C8_24EDDC0B5E36_.wvu.FilterData" localSheetId="0" hidden="1">'Variance Analysis '!$A$4:$AJ$147</definedName>
    <definedName name="Z_D2786B06_7BC6_4FCB_98C8_24EDDC0B5E36_.wvu.PrintArea" localSheetId="0" hidden="1">'Variance Analysis '!$A$1:$AJ$147</definedName>
    <definedName name="Z_D2786B06_7BC6_4FCB_98C8_24EDDC0B5E36_.wvu.PrintTitles" localSheetId="0" hidden="1">'Variance Analysis '!$A:$B,'Variance Analysis '!$1:$4</definedName>
    <definedName name="Z_D93D0FD2_62AA_47E7_BC89_984EC838C725_.wvu.FilterData" localSheetId="0" hidden="1">'Variance Analysis '!$A$4:$AJ$147</definedName>
    <definedName name="Z_F71E3488_1A62_4777_990A_FFF5641CACB9_.wvu.FilterData" localSheetId="0" hidden="1">'Variance Analysis '!$A$4:$AJ$147</definedName>
    <definedName name="Z_F7F279C9_F7A3_4AD6_BA61_C609E9606606_.wvu.FilterData" localSheetId="0" hidden="1">'Variance Analysis '!$A$4:$AJ$147</definedName>
    <definedName name="Z_F84E3905_CF90_4F61_88CB_01D1C7BF662C_.wvu.FilterData" localSheetId="0" hidden="1">'Variance Analysis '!$A$4:$AJ$147</definedName>
  </definedNames>
  <calcPr calcId="145621"/>
</workbook>
</file>

<file path=xl/calcChain.xml><?xml version="1.0" encoding="utf-8"?>
<calcChain xmlns="http://schemas.openxmlformats.org/spreadsheetml/2006/main">
  <c r="AG147" i="1" l="1"/>
  <c r="AF147" i="1"/>
  <c r="AB147" i="1"/>
  <c r="AA147" i="1"/>
  <c r="W147" i="1"/>
  <c r="V147" i="1"/>
  <c r="R147" i="1"/>
  <c r="Q147" i="1"/>
  <c r="M147" i="1"/>
  <c r="L147" i="1"/>
  <c r="H147" i="1"/>
  <c r="G147" i="1"/>
  <c r="D147" i="1"/>
  <c r="C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N109" i="1"/>
  <c r="S108" i="1"/>
  <c r="S107" i="1"/>
  <c r="I107" i="1"/>
  <c r="AH106" i="1"/>
  <c r="X106" i="1"/>
  <c r="S106" i="1"/>
  <c r="S105" i="1"/>
  <c r="S104" i="1"/>
  <c r="S103" i="1"/>
  <c r="S102" i="1"/>
  <c r="S101" i="1"/>
  <c r="S100" i="1"/>
  <c r="S99" i="1"/>
  <c r="S98" i="1"/>
  <c r="S97" i="1"/>
  <c r="S96" i="1"/>
  <c r="S95" i="1"/>
  <c r="S94" i="1"/>
  <c r="S93" i="1"/>
  <c r="I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7" i="1"/>
  <c r="S46" i="1"/>
  <c r="S45" i="1"/>
  <c r="S44" i="1"/>
  <c r="S43" i="1"/>
  <c r="S42" i="1"/>
  <c r="S41" i="1"/>
  <c r="S40" i="1"/>
  <c r="S39" i="1"/>
  <c r="S38" i="1"/>
  <c r="S37" i="1"/>
  <c r="S36" i="1"/>
  <c r="I36" i="1"/>
  <c r="S35" i="1"/>
  <c r="S34" i="1"/>
  <c r="S33" i="1"/>
  <c r="S32" i="1"/>
  <c r="S31" i="1"/>
  <c r="S30" i="1"/>
  <c r="S29" i="1"/>
  <c r="S28" i="1"/>
  <c r="S27" i="1"/>
  <c r="S26" i="1"/>
  <c r="S25" i="1"/>
  <c r="S24" i="1"/>
  <c r="S23" i="1"/>
  <c r="S22" i="1"/>
  <c r="S21" i="1"/>
  <c r="S20" i="1"/>
  <c r="S19" i="1"/>
  <c r="S18" i="1"/>
  <c r="S17" i="1"/>
  <c r="S16" i="1"/>
  <c r="S15" i="1"/>
  <c r="S14" i="1"/>
  <c r="AC13" i="1"/>
  <c r="S13" i="1"/>
  <c r="S12" i="1"/>
  <c r="I12" i="1"/>
  <c r="S11" i="1"/>
  <c r="S10" i="1"/>
  <c r="S8" i="1"/>
  <c r="S7" i="1"/>
  <c r="S6" i="1"/>
  <c r="S5" i="1"/>
  <c r="X11" i="1" l="1"/>
  <c r="AH11" i="1"/>
  <c r="AH48" i="1"/>
  <c r="X52" i="1"/>
  <c r="Y52" i="1" s="1"/>
  <c r="AC40" i="1"/>
  <c r="X42" i="1"/>
  <c r="Y42" i="1" s="1"/>
  <c r="AH42" i="1"/>
  <c r="AC57" i="1"/>
  <c r="AC61" i="1"/>
  <c r="I64" i="1"/>
  <c r="J64" i="1" s="1"/>
  <c r="N66" i="1"/>
  <c r="T66" i="1" s="1"/>
  <c r="N70" i="1"/>
  <c r="T70" i="1" s="1"/>
  <c r="X83" i="1"/>
  <c r="AC105" i="1"/>
  <c r="AH115" i="1"/>
  <c r="I72" i="1"/>
  <c r="J72" i="1" s="1"/>
  <c r="AC73" i="1"/>
  <c r="X75" i="1"/>
  <c r="Y75" i="1" s="1"/>
  <c r="AH75" i="1"/>
  <c r="AC81" i="1"/>
  <c r="AH83" i="1"/>
  <c r="AC85" i="1"/>
  <c r="E86" i="1"/>
  <c r="AC6" i="1"/>
  <c r="X9" i="1"/>
  <c r="I10" i="1"/>
  <c r="J10" i="1" s="1"/>
  <c r="X17" i="1"/>
  <c r="Y17" i="1" s="1"/>
  <c r="AH17" i="1"/>
  <c r="I18" i="1"/>
  <c r="E31" i="1"/>
  <c r="E39" i="1"/>
  <c r="X93" i="1"/>
  <c r="Y93" i="1" s="1"/>
  <c r="AH93" i="1"/>
  <c r="N95" i="1"/>
  <c r="T95" i="1" s="1"/>
  <c r="X97" i="1"/>
  <c r="Y97" i="1" s="1"/>
  <c r="AH97" i="1"/>
  <c r="X101" i="1"/>
  <c r="AH101" i="1"/>
  <c r="AH104" i="1"/>
  <c r="X105" i="1"/>
  <c r="Y105" i="1" s="1"/>
  <c r="AH105" i="1"/>
  <c r="AC115" i="1"/>
  <c r="X121" i="1"/>
  <c r="Y121" i="1" s="1"/>
  <c r="AH121" i="1"/>
  <c r="I126" i="1"/>
  <c r="J126" i="1" s="1"/>
  <c r="AC131" i="1"/>
  <c r="N132" i="1"/>
  <c r="AC7" i="1"/>
  <c r="N21" i="1"/>
  <c r="T21" i="1" s="1"/>
  <c r="E141" i="1"/>
  <c r="AC56" i="1"/>
  <c r="E8" i="1"/>
  <c r="Y11" i="1"/>
  <c r="N17" i="1"/>
  <c r="T17" i="1" s="1"/>
  <c r="E121" i="1"/>
  <c r="X122" i="1"/>
  <c r="Y122" i="1" s="1"/>
  <c r="E125" i="1"/>
  <c r="E129" i="1"/>
  <c r="E133" i="1"/>
  <c r="AC22" i="1"/>
  <c r="N23" i="1"/>
  <c r="I29" i="1"/>
  <c r="J29" i="1" s="1"/>
  <c r="AC62" i="1"/>
  <c r="AC66" i="1"/>
  <c r="AH84" i="1"/>
  <c r="AC86" i="1"/>
  <c r="I116" i="1"/>
  <c r="J116" i="1" s="1"/>
  <c r="N146" i="1"/>
  <c r="T146" i="1" s="1"/>
  <c r="E37" i="1"/>
  <c r="X51" i="1"/>
  <c r="I52" i="1"/>
  <c r="J52" i="1" s="1"/>
  <c r="X55" i="1"/>
  <c r="Y55" i="1" s="1"/>
  <c r="E77" i="1"/>
  <c r="I91" i="1"/>
  <c r="J91" i="1" s="1"/>
  <c r="Y106" i="1"/>
  <c r="J107" i="1"/>
  <c r="AH109" i="1"/>
  <c r="E116" i="1"/>
  <c r="E103" i="1"/>
  <c r="X38" i="1"/>
  <c r="Y38" i="1" s="1"/>
  <c r="N45" i="1"/>
  <c r="T45" i="1" s="1"/>
  <c r="I47" i="1"/>
  <c r="J47" i="1" s="1"/>
  <c r="AH51" i="1"/>
  <c r="N57" i="1"/>
  <c r="T57" i="1" s="1"/>
  <c r="X58" i="1"/>
  <c r="Y58" i="1" s="1"/>
  <c r="I59" i="1"/>
  <c r="J59" i="1" s="1"/>
  <c r="AH62" i="1"/>
  <c r="Y83" i="1"/>
  <c r="N85" i="1"/>
  <c r="T85" i="1" s="1"/>
  <c r="I117" i="1"/>
  <c r="J117" i="1" s="1"/>
  <c r="X136" i="1"/>
  <c r="Y136" i="1" s="1"/>
  <c r="I137" i="1"/>
  <c r="J137" i="1" s="1"/>
  <c r="AC138" i="1"/>
  <c r="X140" i="1"/>
  <c r="I145" i="1"/>
  <c r="AC146" i="1"/>
  <c r="AH16" i="1"/>
  <c r="AH20" i="1"/>
  <c r="X39" i="1"/>
  <c r="Y39" i="1" s="1"/>
  <c r="AH39" i="1"/>
  <c r="AI39" i="1" s="1"/>
  <c r="AC41" i="1"/>
  <c r="E42" i="1"/>
  <c r="I44" i="1"/>
  <c r="I95" i="1"/>
  <c r="J95" i="1" s="1"/>
  <c r="AC97" i="1"/>
  <c r="E98" i="1"/>
  <c r="I99" i="1"/>
  <c r="J99" i="1" s="1"/>
  <c r="AC116" i="1"/>
  <c r="X117" i="1"/>
  <c r="Y117" i="1" s="1"/>
  <c r="E120" i="1"/>
  <c r="AH138" i="1"/>
  <c r="I139" i="1"/>
  <c r="J139" i="1" s="1"/>
  <c r="AC140" i="1"/>
  <c r="N145" i="1"/>
  <c r="AH146" i="1"/>
  <c r="I22" i="1"/>
  <c r="J22" i="1" s="1"/>
  <c r="I27" i="1"/>
  <c r="J27" i="1" s="1"/>
  <c r="X29" i="1"/>
  <c r="AH29" i="1"/>
  <c r="N44" i="1"/>
  <c r="T44" i="1" s="1"/>
  <c r="I46" i="1"/>
  <c r="J46" i="1" s="1"/>
  <c r="X54" i="1"/>
  <c r="I66" i="1"/>
  <c r="I70" i="1"/>
  <c r="AC71" i="1"/>
  <c r="X73" i="1"/>
  <c r="Y73" i="1" s="1"/>
  <c r="AH73" i="1"/>
  <c r="AH81" i="1"/>
  <c r="AI81" i="1" s="1"/>
  <c r="I82" i="1"/>
  <c r="J82" i="1" s="1"/>
  <c r="E106" i="1"/>
  <c r="I109" i="1"/>
  <c r="J109" i="1" s="1"/>
  <c r="E110" i="1"/>
  <c r="AH111" i="1"/>
  <c r="I132" i="1"/>
  <c r="J132" i="1" s="1"/>
  <c r="N134" i="1"/>
  <c r="X135" i="1"/>
  <c r="Y135" i="1" s="1"/>
  <c r="AH135" i="1"/>
  <c r="I136" i="1"/>
  <c r="J136" i="1" s="1"/>
  <c r="X5" i="1"/>
  <c r="Y5" i="1" s="1"/>
  <c r="AH5" i="1"/>
  <c r="I6" i="1"/>
  <c r="J6" i="1" s="1"/>
  <c r="AC11" i="1"/>
  <c r="E12" i="1"/>
  <c r="N12" i="1"/>
  <c r="T12" i="1" s="1"/>
  <c r="AC15" i="1"/>
  <c r="I19" i="1"/>
  <c r="J19" i="1" s="1"/>
  <c r="AC20" i="1"/>
  <c r="X32" i="1"/>
  <c r="AH32" i="1"/>
  <c r="AC34" i="1"/>
  <c r="X35" i="1"/>
  <c r="Y35" i="1" s="1"/>
  <c r="AC52" i="1"/>
  <c r="AD52" i="1" s="1"/>
  <c r="E54" i="1"/>
  <c r="E61" i="1"/>
  <c r="I62" i="1"/>
  <c r="J62" i="1" s="1"/>
  <c r="AH66" i="1"/>
  <c r="N77" i="1"/>
  <c r="E80" i="1"/>
  <c r="X81" i="1"/>
  <c r="I87" i="1"/>
  <c r="AC88" i="1"/>
  <c r="I90" i="1"/>
  <c r="J90" i="1" s="1"/>
  <c r="AC91" i="1"/>
  <c r="E92" i="1"/>
  <c r="X92" i="1"/>
  <c r="Y92" i="1" s="1"/>
  <c r="I96" i="1"/>
  <c r="J96" i="1" s="1"/>
  <c r="N99" i="1"/>
  <c r="I100" i="1"/>
  <c r="J100" i="1" s="1"/>
  <c r="I101" i="1"/>
  <c r="N103" i="1"/>
  <c r="T103" i="1" s="1"/>
  <c r="X104" i="1"/>
  <c r="Y104" i="1" s="1"/>
  <c r="X111" i="1"/>
  <c r="Y111" i="1" s="1"/>
  <c r="AC112" i="1"/>
  <c r="N113" i="1"/>
  <c r="X113" i="1"/>
  <c r="Y113" i="1" s="1"/>
  <c r="X114" i="1"/>
  <c r="Y114" i="1" s="1"/>
  <c r="I115" i="1"/>
  <c r="J115" i="1" s="1"/>
  <c r="AH117" i="1"/>
  <c r="AC118" i="1"/>
  <c r="AC119" i="1"/>
  <c r="AC122" i="1"/>
  <c r="X123" i="1"/>
  <c r="Y123" i="1" s="1"/>
  <c r="X124" i="1"/>
  <c r="Y124" i="1" s="1"/>
  <c r="AC126" i="1"/>
  <c r="X127" i="1"/>
  <c r="Y127" i="1" s="1"/>
  <c r="AC129" i="1"/>
  <c r="E130" i="1"/>
  <c r="N130" i="1"/>
  <c r="T130" i="1" s="1"/>
  <c r="I141" i="1"/>
  <c r="E142" i="1"/>
  <c r="X143" i="1"/>
  <c r="Y143" i="1" s="1"/>
  <c r="AH143" i="1"/>
  <c r="I144" i="1"/>
  <c r="J144" i="1" s="1"/>
  <c r="E145" i="1"/>
  <c r="E9" i="1"/>
  <c r="N9" i="1"/>
  <c r="E10" i="1"/>
  <c r="N10" i="1"/>
  <c r="N11" i="1"/>
  <c r="T11" i="1" s="1"/>
  <c r="E18" i="1"/>
  <c r="AC18" i="1"/>
  <c r="E19" i="1"/>
  <c r="AC21" i="1"/>
  <c r="AH23" i="1"/>
  <c r="I24" i="1"/>
  <c r="J24" i="1" s="1"/>
  <c r="E25" i="1"/>
  <c r="AC25" i="1"/>
  <c r="X27" i="1"/>
  <c r="Y27" i="1" s="1"/>
  <c r="AH27" i="1"/>
  <c r="N29" i="1"/>
  <c r="T29" i="1" s="1"/>
  <c r="I31" i="1"/>
  <c r="AC35" i="1"/>
  <c r="AC39" i="1"/>
  <c r="N40" i="1"/>
  <c r="T40" i="1" s="1"/>
  <c r="I42" i="1"/>
  <c r="J42" i="1" s="1"/>
  <c r="X44" i="1"/>
  <c r="AH44" i="1"/>
  <c r="I45" i="1"/>
  <c r="J45" i="1" s="1"/>
  <c r="AC45" i="1"/>
  <c r="E46" i="1"/>
  <c r="X47" i="1"/>
  <c r="Y47" i="1" s="1"/>
  <c r="AH47" i="1"/>
  <c r="I48" i="1"/>
  <c r="J48" i="1" s="1"/>
  <c r="AC51" i="1"/>
  <c r="E55" i="1"/>
  <c r="X56" i="1"/>
  <c r="AH56" i="1"/>
  <c r="I57" i="1"/>
  <c r="O57" i="1" s="1"/>
  <c r="AH60" i="1"/>
  <c r="N67" i="1"/>
  <c r="T67" i="1" s="1"/>
  <c r="X67" i="1"/>
  <c r="Y67" i="1" s="1"/>
  <c r="AH67" i="1"/>
  <c r="X68" i="1"/>
  <c r="Y68" i="1" s="1"/>
  <c r="AH68" i="1"/>
  <c r="I69" i="1"/>
  <c r="E70" i="1"/>
  <c r="I77" i="1"/>
  <c r="J77" i="1" s="1"/>
  <c r="N79" i="1"/>
  <c r="I80" i="1"/>
  <c r="J80" i="1" s="1"/>
  <c r="I81" i="1"/>
  <c r="X88" i="1"/>
  <c r="Y88" i="1" s="1"/>
  <c r="I89" i="1"/>
  <c r="J89" i="1" s="1"/>
  <c r="X91" i="1"/>
  <c r="Y91" i="1" s="1"/>
  <c r="AH91" i="1"/>
  <c r="AI91" i="1" s="1"/>
  <c r="N97" i="1"/>
  <c r="T97" i="1" s="1"/>
  <c r="AC107" i="1"/>
  <c r="E108" i="1"/>
  <c r="I112" i="1"/>
  <c r="J112" i="1" s="1"/>
  <c r="I113" i="1"/>
  <c r="E114" i="1"/>
  <c r="X115" i="1"/>
  <c r="AC117" i="1"/>
  <c r="AC120" i="1"/>
  <c r="I123" i="1"/>
  <c r="J123" i="1" s="1"/>
  <c r="AH126" i="1"/>
  <c r="E128" i="1"/>
  <c r="N131" i="1"/>
  <c r="I142" i="1"/>
  <c r="J142" i="1" s="1"/>
  <c r="I143" i="1"/>
  <c r="J143" i="1" s="1"/>
  <c r="AH14" i="1"/>
  <c r="E29" i="1"/>
  <c r="N31" i="1"/>
  <c r="T31" i="1" s="1"/>
  <c r="E40" i="1"/>
  <c r="Y54" i="1"/>
  <c r="N58" i="1"/>
  <c r="T58" i="1" s="1"/>
  <c r="X59" i="1"/>
  <c r="Y59" i="1" s="1"/>
  <c r="N5" i="1"/>
  <c r="T5" i="1" s="1"/>
  <c r="E7" i="1"/>
  <c r="X8" i="1"/>
  <c r="Y8" i="1" s="1"/>
  <c r="AH8" i="1"/>
  <c r="X12" i="1"/>
  <c r="Y12" i="1" s="1"/>
  <c r="X13" i="1"/>
  <c r="Y13" i="1" s="1"/>
  <c r="AC14" i="1"/>
  <c r="N15" i="1"/>
  <c r="I16" i="1"/>
  <c r="J16" i="1" s="1"/>
  <c r="X19" i="1"/>
  <c r="Y19" i="1" s="1"/>
  <c r="AH19" i="1"/>
  <c r="I20" i="1"/>
  <c r="J20" i="1" s="1"/>
  <c r="AH21" i="1"/>
  <c r="AC23" i="1"/>
  <c r="I25" i="1"/>
  <c r="AC26" i="1"/>
  <c r="N27" i="1"/>
  <c r="T27" i="1" s="1"/>
  <c r="X28" i="1"/>
  <c r="Y28" i="1" s="1"/>
  <c r="AH28" i="1"/>
  <c r="AH30" i="1"/>
  <c r="N32" i="1"/>
  <c r="I34" i="1"/>
  <c r="J34" i="1" s="1"/>
  <c r="N36" i="1"/>
  <c r="X36" i="1"/>
  <c r="Y36" i="1" s="1"/>
  <c r="I37" i="1"/>
  <c r="J37" i="1" s="1"/>
  <c r="I38" i="1"/>
  <c r="J38" i="1" s="1"/>
  <c r="AC38" i="1"/>
  <c r="N42" i="1"/>
  <c r="T42" i="1" s="1"/>
  <c r="E49" i="1"/>
  <c r="AH50" i="1"/>
  <c r="N52" i="1"/>
  <c r="AH52" i="1"/>
  <c r="I53" i="1"/>
  <c r="AC53" i="1"/>
  <c r="AH54" i="1"/>
  <c r="I56" i="1"/>
  <c r="J56" i="1" s="1"/>
  <c r="I58" i="1"/>
  <c r="J58" i="1" s="1"/>
  <c r="E59" i="1"/>
  <c r="AH59" i="1"/>
  <c r="I60" i="1"/>
  <c r="J60" i="1" s="1"/>
  <c r="X107" i="1"/>
  <c r="X14" i="1"/>
  <c r="Y14" i="1" s="1"/>
  <c r="E20" i="1"/>
  <c r="X26" i="1"/>
  <c r="Y26" i="1" s="1"/>
  <c r="AC28" i="1"/>
  <c r="E38" i="1"/>
  <c r="N56" i="1"/>
  <c r="N61" i="1"/>
  <c r="E63" i="1"/>
  <c r="N6" i="1"/>
  <c r="T6" i="1" s="1"/>
  <c r="AH6" i="1"/>
  <c r="I7" i="1"/>
  <c r="J7" i="1" s="1"/>
  <c r="AH10" i="1"/>
  <c r="N13" i="1"/>
  <c r="T13" i="1" s="1"/>
  <c r="AC17" i="1"/>
  <c r="N18" i="1"/>
  <c r="O18" i="1" s="1"/>
  <c r="X25" i="1"/>
  <c r="AH25" i="1"/>
  <c r="AI25" i="1" s="1"/>
  <c r="AC27" i="1"/>
  <c r="AC33" i="1"/>
  <c r="AC36" i="1"/>
  <c r="N37" i="1"/>
  <c r="T37" i="1" s="1"/>
  <c r="X40" i="1"/>
  <c r="AH40" i="1"/>
  <c r="AI40" i="1" s="1"/>
  <c r="I41" i="1"/>
  <c r="J41" i="1" s="1"/>
  <c r="AC42" i="1"/>
  <c r="N46" i="1"/>
  <c r="T46" i="1" s="1"/>
  <c r="E50" i="1"/>
  <c r="AC54" i="1"/>
  <c r="AC59" i="1"/>
  <c r="I103" i="1"/>
  <c r="J103" i="1" s="1"/>
  <c r="X126" i="1"/>
  <c r="Y126" i="1" s="1"/>
  <c r="N63" i="1"/>
  <c r="T63" i="1" s="1"/>
  <c r="X63" i="1"/>
  <c r="Y63" i="1" s="1"/>
  <c r="AH63" i="1"/>
  <c r="X64" i="1"/>
  <c r="Y64" i="1" s="1"/>
  <c r="AH64" i="1"/>
  <c r="I65" i="1"/>
  <c r="J65" i="1" s="1"/>
  <c r="AC65" i="1"/>
  <c r="E67" i="1"/>
  <c r="AC67" i="1"/>
  <c r="N68" i="1"/>
  <c r="AC70" i="1"/>
  <c r="X71" i="1"/>
  <c r="X72" i="1"/>
  <c r="Y72" i="1" s="1"/>
  <c r="AH72" i="1"/>
  <c r="I73" i="1"/>
  <c r="J73" i="1" s="1"/>
  <c r="AC74" i="1"/>
  <c r="N75" i="1"/>
  <c r="T75" i="1" s="1"/>
  <c r="AH76" i="1"/>
  <c r="I79" i="1"/>
  <c r="X79" i="1"/>
  <c r="AH79" i="1"/>
  <c r="N81" i="1"/>
  <c r="I83" i="1"/>
  <c r="J83" i="1" s="1"/>
  <c r="AC84" i="1"/>
  <c r="X86" i="1"/>
  <c r="AH86" i="1"/>
  <c r="N87" i="1"/>
  <c r="T87" i="1" s="1"/>
  <c r="AC87" i="1"/>
  <c r="E88" i="1"/>
  <c r="AH88" i="1"/>
  <c r="E91" i="1"/>
  <c r="N91" i="1"/>
  <c r="E93" i="1"/>
  <c r="N93" i="1"/>
  <c r="X94" i="1"/>
  <c r="AH94" i="1"/>
  <c r="AC95" i="1"/>
  <c r="E96" i="1"/>
  <c r="I97" i="1"/>
  <c r="X99" i="1"/>
  <c r="Y99" i="1" s="1"/>
  <c r="E101" i="1"/>
  <c r="N101" i="1"/>
  <c r="AH102" i="1"/>
  <c r="I105" i="1"/>
  <c r="X108" i="1"/>
  <c r="Y108" i="1" s="1"/>
  <c r="N110" i="1"/>
  <c r="N111" i="1"/>
  <c r="T111" i="1" s="1"/>
  <c r="E113" i="1"/>
  <c r="AC113" i="1"/>
  <c r="X116" i="1"/>
  <c r="Y116" i="1" s="1"/>
  <c r="AH116" i="1"/>
  <c r="E118" i="1"/>
  <c r="N119" i="1"/>
  <c r="T119" i="1" s="1"/>
  <c r="AH119" i="1"/>
  <c r="N121" i="1"/>
  <c r="T121" i="1" s="1"/>
  <c r="AC123" i="1"/>
  <c r="AH124" i="1"/>
  <c r="I128" i="1"/>
  <c r="AH129" i="1"/>
  <c r="I130" i="1"/>
  <c r="J130" i="1" s="1"/>
  <c r="T131" i="1"/>
  <c r="X132" i="1"/>
  <c r="Y132" i="1" s="1"/>
  <c r="AH132" i="1"/>
  <c r="I133" i="1"/>
  <c r="AC134" i="1"/>
  <c r="N135" i="1"/>
  <c r="T135" i="1" s="1"/>
  <c r="N137" i="1"/>
  <c r="T137" i="1" s="1"/>
  <c r="AC137" i="1"/>
  <c r="N138" i="1"/>
  <c r="T138" i="1" s="1"/>
  <c r="X139" i="1"/>
  <c r="Y139" i="1" s="1"/>
  <c r="AH139" i="1"/>
  <c r="I140" i="1"/>
  <c r="J140" i="1" s="1"/>
  <c r="X141" i="1"/>
  <c r="Y141" i="1" s="1"/>
  <c r="AH141" i="1"/>
  <c r="E143" i="1"/>
  <c r="AH144" i="1"/>
  <c r="E62" i="1"/>
  <c r="AC64" i="1"/>
  <c r="I68" i="1"/>
  <c r="J68" i="1" s="1"/>
  <c r="AC69" i="1"/>
  <c r="AC72" i="1"/>
  <c r="AD72" i="1" s="1"/>
  <c r="N73" i="1"/>
  <c r="T73" i="1" s="1"/>
  <c r="I75" i="1"/>
  <c r="J75" i="1" s="1"/>
  <c r="N76" i="1"/>
  <c r="X77" i="1"/>
  <c r="Y77" i="1" s="1"/>
  <c r="I78" i="1"/>
  <c r="J78" i="1" s="1"/>
  <c r="N80" i="1"/>
  <c r="N83" i="1"/>
  <c r="I85" i="1"/>
  <c r="J85" i="1" s="1"/>
  <c r="AH87" i="1"/>
  <c r="N89" i="1"/>
  <c r="AC89" i="1"/>
  <c r="E90" i="1"/>
  <c r="AC92" i="1"/>
  <c r="AC94" i="1"/>
  <c r="AD94" i="1" s="1"/>
  <c r="X95" i="1"/>
  <c r="X98" i="1"/>
  <c r="Y98" i="1" s="1"/>
  <c r="AH98" i="1"/>
  <c r="AC99" i="1"/>
  <c r="E100" i="1"/>
  <c r="N102" i="1"/>
  <c r="T102" i="1" s="1"/>
  <c r="AC104" i="1"/>
  <c r="AC106" i="1"/>
  <c r="AH107" i="1"/>
  <c r="AC109" i="1"/>
  <c r="AH110" i="1"/>
  <c r="AC111" i="1"/>
  <c r="AH118" i="1"/>
  <c r="I119" i="1"/>
  <c r="J119" i="1" s="1"/>
  <c r="X120" i="1"/>
  <c r="Y120" i="1" s="1"/>
  <c r="I124" i="1"/>
  <c r="J124" i="1" s="1"/>
  <c r="AC124" i="1"/>
  <c r="E127" i="1"/>
  <c r="AC127" i="1"/>
  <c r="N128" i="1"/>
  <c r="T128" i="1" s="1"/>
  <c r="AC130" i="1"/>
  <c r="AC132" i="1"/>
  <c r="X134" i="1"/>
  <c r="AH137" i="1"/>
  <c r="I138" i="1"/>
  <c r="J138" i="1" s="1"/>
  <c r="N139" i="1"/>
  <c r="N140" i="1"/>
  <c r="AH140" i="1"/>
  <c r="N142" i="1"/>
  <c r="AH145" i="1"/>
  <c r="I146" i="1"/>
  <c r="J146" i="1" s="1"/>
  <c r="X6" i="1"/>
  <c r="N8" i="1"/>
  <c r="N14" i="1"/>
  <c r="X15" i="1"/>
  <c r="Y15" i="1" s="1"/>
  <c r="AC16" i="1"/>
  <c r="J18" i="1"/>
  <c r="N20" i="1"/>
  <c r="T20" i="1" s="1"/>
  <c r="I21" i="1"/>
  <c r="AC30" i="1"/>
  <c r="N33" i="1"/>
  <c r="AH38" i="1"/>
  <c r="E22" i="1"/>
  <c r="I30" i="1"/>
  <c r="J30" i="1" s="1"/>
  <c r="AC10" i="1"/>
  <c r="E11" i="1"/>
  <c r="N7" i="1"/>
  <c r="T7" i="1" s="1"/>
  <c r="I9" i="1"/>
  <c r="J9" i="1" s="1"/>
  <c r="AC9" i="1"/>
  <c r="AD9" i="1" s="1"/>
  <c r="AC12" i="1"/>
  <c r="E13" i="1"/>
  <c r="N16" i="1"/>
  <c r="I17" i="1"/>
  <c r="J17" i="1" s="1"/>
  <c r="X20" i="1"/>
  <c r="X21" i="1"/>
  <c r="AH26" i="1"/>
  <c r="X33" i="1"/>
  <c r="Y33" i="1" s="1"/>
  <c r="AH33" i="1"/>
  <c r="E35" i="1"/>
  <c r="N35" i="1"/>
  <c r="E36" i="1"/>
  <c r="AH36" i="1"/>
  <c r="AI36" i="1" s="1"/>
  <c r="X7" i="1"/>
  <c r="AH7" i="1"/>
  <c r="I8" i="1"/>
  <c r="J8" i="1" s="1"/>
  <c r="AC8" i="1"/>
  <c r="AH9" i="1"/>
  <c r="X10" i="1"/>
  <c r="Y10" i="1" s="1"/>
  <c r="AH12" i="1"/>
  <c r="AH13" i="1"/>
  <c r="AI13" i="1" s="1"/>
  <c r="I14" i="1"/>
  <c r="J14" i="1" s="1"/>
  <c r="AH15" i="1"/>
  <c r="X16" i="1"/>
  <c r="Y16" i="1" s="1"/>
  <c r="N22" i="1"/>
  <c r="X22" i="1"/>
  <c r="AH22" i="1"/>
  <c r="X23" i="1"/>
  <c r="Y23" i="1" s="1"/>
  <c r="N24" i="1"/>
  <c r="AC24" i="1"/>
  <c r="AC31" i="1"/>
  <c r="I33" i="1"/>
  <c r="J33" i="1" s="1"/>
  <c r="X34" i="1"/>
  <c r="Y34" i="1" s="1"/>
  <c r="N38" i="1"/>
  <c r="I40" i="1"/>
  <c r="J40" i="1" s="1"/>
  <c r="X46" i="1"/>
  <c r="Y46" i="1" s="1"/>
  <c r="AH46" i="1"/>
  <c r="E48" i="1"/>
  <c r="X48" i="1"/>
  <c r="Y48" i="1" s="1"/>
  <c r="AC50" i="1"/>
  <c r="E51" i="1"/>
  <c r="N51" i="1"/>
  <c r="N54" i="1"/>
  <c r="T54" i="1" s="1"/>
  <c r="N55" i="1"/>
  <c r="E58" i="1"/>
  <c r="AC60" i="1"/>
  <c r="AI60" i="1" s="1"/>
  <c r="E66" i="1"/>
  <c r="I43" i="1"/>
  <c r="J43" i="1" s="1"/>
  <c r="E44" i="1"/>
  <c r="N47" i="1"/>
  <c r="T47" i="1" s="1"/>
  <c r="AC49" i="1"/>
  <c r="N50" i="1"/>
  <c r="E53" i="1"/>
  <c r="AC55" i="1"/>
  <c r="AC58" i="1"/>
  <c r="N62" i="1"/>
  <c r="T62" i="1" s="1"/>
  <c r="AC63" i="1"/>
  <c r="X66" i="1"/>
  <c r="Y66" i="1" s="1"/>
  <c r="N69" i="1"/>
  <c r="T69" i="1" s="1"/>
  <c r="AH70" i="1"/>
  <c r="I71" i="1"/>
  <c r="AH71" i="1"/>
  <c r="E73" i="1"/>
  <c r="AH74" i="1"/>
  <c r="N78" i="1"/>
  <c r="N82" i="1"/>
  <c r="T82" i="1" s="1"/>
  <c r="I88" i="1"/>
  <c r="J88" i="1" s="1"/>
  <c r="X90" i="1"/>
  <c r="E95" i="1"/>
  <c r="X96" i="1"/>
  <c r="E97" i="1"/>
  <c r="N98" i="1"/>
  <c r="T98" i="1" s="1"/>
  <c r="E99" i="1"/>
  <c r="X100" i="1"/>
  <c r="Y101" i="1"/>
  <c r="E109" i="1"/>
  <c r="E111" i="1"/>
  <c r="AC114" i="1"/>
  <c r="N118" i="1"/>
  <c r="T118" i="1" s="1"/>
  <c r="E119" i="1"/>
  <c r="I74" i="1"/>
  <c r="J74" i="1" s="1"/>
  <c r="AH77" i="1"/>
  <c r="AC78" i="1"/>
  <c r="X80" i="1"/>
  <c r="Y80" i="1" s="1"/>
  <c r="AH80" i="1"/>
  <c r="AC82" i="1"/>
  <c r="I84" i="1"/>
  <c r="J84" i="1" s="1"/>
  <c r="E85" i="1"/>
  <c r="N86" i="1"/>
  <c r="T86" i="1" s="1"/>
  <c r="E87" i="1"/>
  <c r="E89" i="1"/>
  <c r="AH90" i="1"/>
  <c r="AH92" i="1"/>
  <c r="AH100" i="1"/>
  <c r="AC102" i="1"/>
  <c r="E112" i="1"/>
  <c r="I23" i="1"/>
  <c r="N25" i="1"/>
  <c r="T25" i="1" s="1"/>
  <c r="I26" i="1"/>
  <c r="J26" i="1" s="1"/>
  <c r="E27" i="1"/>
  <c r="N28" i="1"/>
  <c r="AC29" i="1"/>
  <c r="X30" i="1"/>
  <c r="Y30" i="1" s="1"/>
  <c r="X31" i="1"/>
  <c r="AH31" i="1"/>
  <c r="AC32" i="1"/>
  <c r="E33" i="1"/>
  <c r="AH34" i="1"/>
  <c r="I35" i="1"/>
  <c r="J35" i="1" s="1"/>
  <c r="X37" i="1"/>
  <c r="Y37" i="1" s="1"/>
  <c r="AH37" i="1"/>
  <c r="I39" i="1"/>
  <c r="J39" i="1" s="1"/>
  <c r="N39" i="1"/>
  <c r="N41" i="1"/>
  <c r="T41" i="1" s="1"/>
  <c r="N43" i="1"/>
  <c r="X43" i="1"/>
  <c r="Y43" i="1" s="1"/>
  <c r="AH43" i="1"/>
  <c r="AC44" i="1"/>
  <c r="AC46" i="1"/>
  <c r="N48" i="1"/>
  <c r="I49" i="1"/>
  <c r="J49" i="1" s="1"/>
  <c r="N49" i="1"/>
  <c r="T49" i="1" s="1"/>
  <c r="I50" i="1"/>
  <c r="X50" i="1"/>
  <c r="I51" i="1"/>
  <c r="J51" i="1" s="1"/>
  <c r="N53" i="1"/>
  <c r="T53" i="1" s="1"/>
  <c r="I54" i="1"/>
  <c r="J54" i="1" s="1"/>
  <c r="I55" i="1"/>
  <c r="J55" i="1" s="1"/>
  <c r="AH55" i="1"/>
  <c r="N59" i="1"/>
  <c r="X60" i="1"/>
  <c r="Y60" i="1" s="1"/>
  <c r="I61" i="1"/>
  <c r="J61" i="1" s="1"/>
  <c r="I63" i="1"/>
  <c r="N64" i="1"/>
  <c r="N65" i="1"/>
  <c r="T65" i="1" s="1"/>
  <c r="I67" i="1"/>
  <c r="AC68" i="1"/>
  <c r="X70" i="1"/>
  <c r="N71" i="1"/>
  <c r="N72" i="1"/>
  <c r="T72" i="1" s="1"/>
  <c r="E74" i="1"/>
  <c r="X74" i="1"/>
  <c r="Y74" i="1" s="1"/>
  <c r="E75" i="1"/>
  <c r="AC75" i="1"/>
  <c r="E76" i="1"/>
  <c r="X76" i="1"/>
  <c r="Y76" i="1" s="1"/>
  <c r="AC76" i="1"/>
  <c r="E78" i="1"/>
  <c r="AC79" i="1"/>
  <c r="E82" i="1"/>
  <c r="AH82" i="1"/>
  <c r="E83" i="1"/>
  <c r="AC83" i="1"/>
  <c r="E84" i="1"/>
  <c r="X84" i="1"/>
  <c r="Y84" i="1" s="1"/>
  <c r="X85" i="1"/>
  <c r="Y85" i="1" s="1"/>
  <c r="AH85" i="1"/>
  <c r="X87" i="1"/>
  <c r="Y87" i="1" s="1"/>
  <c r="X89" i="1"/>
  <c r="Y89" i="1" s="1"/>
  <c r="AH89" i="1"/>
  <c r="AC90" i="1"/>
  <c r="I92" i="1"/>
  <c r="J92" i="1" s="1"/>
  <c r="AC93" i="1"/>
  <c r="E94" i="1"/>
  <c r="AH95" i="1"/>
  <c r="AC96" i="1"/>
  <c r="AH96" i="1"/>
  <c r="AC98" i="1"/>
  <c r="AH99" i="1"/>
  <c r="AC100" i="1"/>
  <c r="AC101" i="1"/>
  <c r="E102" i="1"/>
  <c r="X102" i="1"/>
  <c r="Y102" i="1" s="1"/>
  <c r="AC103" i="1"/>
  <c r="E104" i="1"/>
  <c r="N104" i="1"/>
  <c r="T104" i="1" s="1"/>
  <c r="N106" i="1"/>
  <c r="T106" i="1" s="1"/>
  <c r="E107" i="1"/>
  <c r="X109" i="1"/>
  <c r="Y109" i="1" s="1"/>
  <c r="AH112" i="1"/>
  <c r="AH113" i="1"/>
  <c r="N114" i="1"/>
  <c r="N115" i="1"/>
  <c r="T115" i="1" s="1"/>
  <c r="X118" i="1"/>
  <c r="X119" i="1"/>
  <c r="Y119" i="1" s="1"/>
  <c r="I120" i="1"/>
  <c r="J120" i="1" s="1"/>
  <c r="AH123" i="1"/>
  <c r="N125" i="1"/>
  <c r="T125" i="1" s="1"/>
  <c r="AH127" i="1"/>
  <c r="X130" i="1"/>
  <c r="N133" i="1"/>
  <c r="AC139" i="1"/>
  <c r="E140" i="1"/>
  <c r="AC141" i="1"/>
  <c r="N144" i="1"/>
  <c r="X145" i="1"/>
  <c r="AH120" i="1"/>
  <c r="AI120" i="1" s="1"/>
  <c r="AC121" i="1"/>
  <c r="I122" i="1"/>
  <c r="AC125" i="1"/>
  <c r="AC128" i="1"/>
  <c r="I129" i="1"/>
  <c r="J129" i="1" s="1"/>
  <c r="AH130" i="1"/>
  <c r="AH131" i="1"/>
  <c r="AC133" i="1"/>
  <c r="I135" i="1"/>
  <c r="AH136" i="1"/>
  <c r="X142" i="1"/>
  <c r="Y142" i="1" s="1"/>
  <c r="AH142" i="1"/>
  <c r="AC145" i="1"/>
  <c r="X103" i="1"/>
  <c r="Y103" i="1" s="1"/>
  <c r="AH103" i="1"/>
  <c r="I104" i="1"/>
  <c r="J104" i="1" s="1"/>
  <c r="E105" i="1"/>
  <c r="N105" i="1"/>
  <c r="T105" i="1" s="1"/>
  <c r="N107" i="1"/>
  <c r="I108" i="1"/>
  <c r="J108" i="1" s="1"/>
  <c r="AC108" i="1"/>
  <c r="AH108" i="1"/>
  <c r="X110" i="1"/>
  <c r="Y110" i="1" s="1"/>
  <c r="AC110" i="1"/>
  <c r="I111" i="1"/>
  <c r="J111" i="1" s="1"/>
  <c r="X112" i="1"/>
  <c r="Y112" i="1" s="1"/>
  <c r="AH114" i="1"/>
  <c r="E115" i="1"/>
  <c r="E117" i="1"/>
  <c r="N117" i="1"/>
  <c r="T117" i="1" s="1"/>
  <c r="I121" i="1"/>
  <c r="E122" i="1"/>
  <c r="N122" i="1"/>
  <c r="T122" i="1" s="1"/>
  <c r="AH122" i="1"/>
  <c r="E123" i="1"/>
  <c r="E124" i="1"/>
  <c r="N124" i="1"/>
  <c r="T124" i="1" s="1"/>
  <c r="X125" i="1"/>
  <c r="AH125" i="1"/>
  <c r="AI125" i="1" s="1"/>
  <c r="E126" i="1"/>
  <c r="N126" i="1"/>
  <c r="I127" i="1"/>
  <c r="J127" i="1" s="1"/>
  <c r="X128" i="1"/>
  <c r="Y128" i="1" s="1"/>
  <c r="AH128" i="1"/>
  <c r="X129" i="1"/>
  <c r="Y129" i="1" s="1"/>
  <c r="I134" i="1"/>
  <c r="AH134" i="1"/>
  <c r="E135" i="1"/>
  <c r="AC135" i="1"/>
  <c r="N136" i="1"/>
  <c r="AC136" i="1"/>
  <c r="X137" i="1"/>
  <c r="Y137" i="1" s="1"/>
  <c r="AC142" i="1"/>
  <c r="AC143" i="1"/>
  <c r="X144" i="1"/>
  <c r="Y144" i="1" s="1"/>
  <c r="AC144" i="1"/>
  <c r="AD144" i="1" s="1"/>
  <c r="X146" i="1"/>
  <c r="Y146" i="1" s="1"/>
  <c r="Y29" i="1"/>
  <c r="J12" i="1"/>
  <c r="J36" i="1"/>
  <c r="T10" i="1"/>
  <c r="E79" i="1"/>
  <c r="AD85" i="1"/>
  <c r="E6" i="1"/>
  <c r="I11" i="1"/>
  <c r="I13" i="1"/>
  <c r="I15" i="1"/>
  <c r="AH18" i="1"/>
  <c r="AC19" i="1"/>
  <c r="E21" i="1"/>
  <c r="E23" i="1"/>
  <c r="X24" i="1"/>
  <c r="N26" i="1"/>
  <c r="I28" i="1"/>
  <c r="N30" i="1"/>
  <c r="I32" i="1"/>
  <c r="N34" i="1"/>
  <c r="AH35" i="1"/>
  <c r="AC37" i="1"/>
  <c r="X49" i="1"/>
  <c r="Y56" i="1"/>
  <c r="N60" i="1"/>
  <c r="T60" i="1" s="1"/>
  <c r="E5" i="1"/>
  <c r="I5" i="1"/>
  <c r="AC5" i="1"/>
  <c r="E14" i="1"/>
  <c r="E16" i="1"/>
  <c r="E17" i="1"/>
  <c r="T23" i="1"/>
  <c r="E24" i="1"/>
  <c r="E41" i="1"/>
  <c r="E43" i="1"/>
  <c r="E45" i="1"/>
  <c r="E47" i="1"/>
  <c r="E65" i="1"/>
  <c r="E69" i="1"/>
  <c r="E71" i="1"/>
  <c r="E81" i="1"/>
  <c r="S147" i="1"/>
  <c r="Y9" i="1"/>
  <c r="E15" i="1"/>
  <c r="X18" i="1"/>
  <c r="N19" i="1"/>
  <c r="AH24" i="1"/>
  <c r="E26" i="1"/>
  <c r="E28" i="1"/>
  <c r="E30" i="1"/>
  <c r="E32" i="1"/>
  <c r="E34" i="1"/>
  <c r="X41" i="1"/>
  <c r="AH41" i="1"/>
  <c r="AI41" i="1" s="1"/>
  <c r="AC43" i="1"/>
  <c r="X45" i="1"/>
  <c r="AH45" i="1"/>
  <c r="AC47" i="1"/>
  <c r="AC48" i="1"/>
  <c r="AI48" i="1" s="1"/>
  <c r="Y51" i="1"/>
  <c r="E57" i="1"/>
  <c r="AH58" i="1"/>
  <c r="X62" i="1"/>
  <c r="T79" i="1"/>
  <c r="AH53" i="1"/>
  <c r="E56" i="1"/>
  <c r="X57" i="1"/>
  <c r="AH61" i="1"/>
  <c r="AI61" i="1" s="1"/>
  <c r="E64" i="1"/>
  <c r="X65" i="1"/>
  <c r="AH69" i="1"/>
  <c r="E72" i="1"/>
  <c r="T77" i="1"/>
  <c r="X78" i="1"/>
  <c r="AH78" i="1"/>
  <c r="AC80" i="1"/>
  <c r="AH49" i="1"/>
  <c r="E52" i="1"/>
  <c r="X53" i="1"/>
  <c r="AH57" i="1"/>
  <c r="E60" i="1"/>
  <c r="X61" i="1"/>
  <c r="AD61" i="1" s="1"/>
  <c r="AH65" i="1"/>
  <c r="E68" i="1"/>
  <c r="X69" i="1"/>
  <c r="N74" i="1"/>
  <c r="I76" i="1"/>
  <c r="O77" i="1"/>
  <c r="AC77" i="1"/>
  <c r="X82" i="1"/>
  <c r="N84" i="1"/>
  <c r="I86" i="1"/>
  <c r="N88" i="1"/>
  <c r="N90" i="1"/>
  <c r="N92" i="1"/>
  <c r="J93" i="1"/>
  <c r="I94" i="1"/>
  <c r="N94" i="1"/>
  <c r="N96" i="1"/>
  <c r="I98" i="1"/>
  <c r="N100" i="1"/>
  <c r="J101" i="1"/>
  <c r="I102" i="1"/>
  <c r="T109" i="1"/>
  <c r="J113" i="1"/>
  <c r="I106" i="1"/>
  <c r="N108" i="1"/>
  <c r="I110" i="1"/>
  <c r="N112" i="1"/>
  <c r="I114" i="1"/>
  <c r="N116" i="1"/>
  <c r="I118" i="1"/>
  <c r="N120" i="1"/>
  <c r="E138" i="1"/>
  <c r="E134" i="1"/>
  <c r="I125" i="1"/>
  <c r="N127" i="1"/>
  <c r="N129" i="1"/>
  <c r="T134" i="1"/>
  <c r="N123" i="1"/>
  <c r="X131" i="1"/>
  <c r="E131" i="1"/>
  <c r="I131" i="1"/>
  <c r="E132" i="1"/>
  <c r="X133" i="1"/>
  <c r="AH133" i="1"/>
  <c r="J141" i="1"/>
  <c r="E137" i="1"/>
  <c r="E146" i="1"/>
  <c r="E136" i="1"/>
  <c r="X138" i="1"/>
  <c r="E139" i="1"/>
  <c r="N141" i="1"/>
  <c r="N143" i="1"/>
  <c r="E144" i="1"/>
  <c r="AI146" i="1" l="1"/>
  <c r="AI12" i="1"/>
  <c r="AI53" i="1"/>
  <c r="O145" i="1"/>
  <c r="AD29" i="1"/>
  <c r="AI86" i="1"/>
  <c r="AD88" i="1"/>
  <c r="AI6" i="1"/>
  <c r="AI73" i="1"/>
  <c r="AD73" i="1"/>
  <c r="AI107" i="1"/>
  <c r="AD123" i="1"/>
  <c r="AD54" i="1"/>
  <c r="O109" i="1"/>
  <c r="AD75" i="1"/>
  <c r="O113" i="1"/>
  <c r="AD97" i="1"/>
  <c r="AI138" i="1"/>
  <c r="AI57" i="1"/>
  <c r="O132" i="1"/>
  <c r="AD57" i="1"/>
  <c r="AD105" i="1"/>
  <c r="AD93" i="1"/>
  <c r="AD6" i="1"/>
  <c r="AI88" i="1"/>
  <c r="AI112" i="1"/>
  <c r="AI71" i="1"/>
  <c r="AD58" i="1"/>
  <c r="O24" i="1"/>
  <c r="AD117" i="1"/>
  <c r="AI115" i="1"/>
  <c r="T132" i="1"/>
  <c r="AI105" i="1"/>
  <c r="AI77" i="1"/>
  <c r="AI18" i="1"/>
  <c r="AI44" i="1"/>
  <c r="AI32" i="1"/>
  <c r="AI15" i="1"/>
  <c r="AD127" i="1"/>
  <c r="AI104" i="1"/>
  <c r="AD92" i="1"/>
  <c r="O101" i="1"/>
  <c r="AD38" i="1"/>
  <c r="AI133" i="1"/>
  <c r="O45" i="1"/>
  <c r="AD13" i="1"/>
  <c r="AD17" i="1"/>
  <c r="AI122" i="1"/>
  <c r="O144" i="1"/>
  <c r="AD55" i="1"/>
  <c r="AI50" i="1"/>
  <c r="AI99" i="1"/>
  <c r="AI20" i="1"/>
  <c r="O86" i="1"/>
  <c r="AI75" i="1"/>
  <c r="O111" i="1"/>
  <c r="AD91" i="1"/>
  <c r="AI17" i="1"/>
  <c r="T24" i="1"/>
  <c r="AI85" i="1"/>
  <c r="AD7" i="1"/>
  <c r="AI62" i="1"/>
  <c r="AI140" i="1"/>
  <c r="AD115" i="1"/>
  <c r="AI56" i="1"/>
  <c r="AD64" i="1"/>
  <c r="AI119" i="1"/>
  <c r="O95" i="1"/>
  <c r="Y115" i="1"/>
  <c r="O10" i="1"/>
  <c r="AD143" i="1"/>
  <c r="AI108" i="1"/>
  <c r="AD35" i="1"/>
  <c r="AI23" i="1"/>
  <c r="AI66" i="1"/>
  <c r="O137" i="1"/>
  <c r="AD122" i="1"/>
  <c r="AI65" i="1"/>
  <c r="AI97" i="1"/>
  <c r="AI45" i="1"/>
  <c r="AD36" i="1"/>
  <c r="AI22" i="1"/>
  <c r="AI141" i="1"/>
  <c r="O128" i="1"/>
  <c r="AD138" i="1"/>
  <c r="AD131" i="1"/>
  <c r="O124" i="1"/>
  <c r="AI131" i="1"/>
  <c r="AD22" i="1"/>
  <c r="O35" i="1"/>
  <c r="AD39" i="1"/>
  <c r="T136" i="1"/>
  <c r="O136" i="1"/>
  <c r="O16" i="1"/>
  <c r="T16" i="1"/>
  <c r="AD134" i="1"/>
  <c r="Y134" i="1"/>
  <c r="Y22" i="1"/>
  <c r="T35" i="1"/>
  <c r="T114" i="1"/>
  <c r="O47" i="1"/>
  <c r="AD32" i="1"/>
  <c r="T140" i="1"/>
  <c r="O140" i="1"/>
  <c r="O14" i="1"/>
  <c r="O44" i="1"/>
  <c r="J44" i="1"/>
  <c r="J145" i="1"/>
  <c r="O85" i="1"/>
  <c r="O73" i="1"/>
  <c r="AD136" i="1"/>
  <c r="J97" i="1"/>
  <c r="O97" i="1"/>
  <c r="Y94" i="1"/>
  <c r="Y81" i="1"/>
  <c r="AD81" i="1"/>
  <c r="J70" i="1"/>
  <c r="O70" i="1"/>
  <c r="AI35" i="1"/>
  <c r="AD142" i="1"/>
  <c r="AD113" i="1"/>
  <c r="AD67" i="1"/>
  <c r="AD25" i="1"/>
  <c r="O25" i="1"/>
  <c r="AD56" i="1"/>
  <c r="O29" i="1"/>
  <c r="AI129" i="1"/>
  <c r="AI49" i="1"/>
  <c r="AD110" i="1"/>
  <c r="AI7" i="1"/>
  <c r="AD30" i="1"/>
  <c r="T55" i="1"/>
  <c r="O55" i="1"/>
  <c r="O22" i="1"/>
  <c r="T22" i="1"/>
  <c r="T93" i="1"/>
  <c r="O93" i="1"/>
  <c r="AI42" i="1"/>
  <c r="AD42" i="1"/>
  <c r="T32" i="1"/>
  <c r="O32" i="1"/>
  <c r="T9" i="1"/>
  <c r="O9" i="1"/>
  <c r="AD126" i="1"/>
  <c r="O87" i="1"/>
  <c r="J87" i="1"/>
  <c r="Y140" i="1"/>
  <c r="AD140" i="1"/>
  <c r="T101" i="1"/>
  <c r="O65" i="1"/>
  <c r="J128" i="1"/>
  <c r="AD121" i="1"/>
  <c r="AI121" i="1"/>
  <c r="AI123" i="1"/>
  <c r="AD79" i="1"/>
  <c r="T28" i="1"/>
  <c r="O28" i="1"/>
  <c r="J23" i="1"/>
  <c r="O23" i="1"/>
  <c r="O66" i="1"/>
  <c r="J66" i="1"/>
  <c r="AI135" i="1"/>
  <c r="AD135" i="1"/>
  <c r="J133" i="1"/>
  <c r="T91" i="1"/>
  <c r="O91" i="1"/>
  <c r="AD116" i="1"/>
  <c r="AI59" i="1"/>
  <c r="AI54" i="1"/>
  <c r="AI28" i="1"/>
  <c r="T113" i="1"/>
  <c r="AI11" i="1"/>
  <c r="AD11" i="1"/>
  <c r="O146" i="1"/>
  <c r="O103" i="1"/>
  <c r="AI92" i="1"/>
  <c r="O27" i="1"/>
  <c r="O6" i="1"/>
  <c r="AI142" i="1"/>
  <c r="AD139" i="1"/>
  <c r="T145" i="1"/>
  <c r="AD125" i="1"/>
  <c r="O117" i="1"/>
  <c r="AI89" i="1"/>
  <c r="AI34" i="1"/>
  <c r="O82" i="1"/>
  <c r="AD12" i="1"/>
  <c r="AI145" i="1"/>
  <c r="O139" i="1"/>
  <c r="AD132" i="1"/>
  <c r="AI79" i="1"/>
  <c r="AI64" i="1"/>
  <c r="AI52" i="1"/>
  <c r="AI30" i="1"/>
  <c r="O62" i="1"/>
  <c r="O98" i="1"/>
  <c r="AD41" i="1"/>
  <c r="AI136" i="1"/>
  <c r="O133" i="1"/>
  <c r="AI29" i="1"/>
  <c r="AI100" i="1"/>
  <c r="AI116" i="1"/>
  <c r="Y86" i="1"/>
  <c r="AD86" i="1"/>
  <c r="AD26" i="1"/>
  <c r="AI26" i="1"/>
  <c r="T15" i="1"/>
  <c r="AD44" i="1"/>
  <c r="Y44" i="1"/>
  <c r="AI126" i="1"/>
  <c r="O75" i="1"/>
  <c r="AD14" i="1"/>
  <c r="O42" i="1"/>
  <c r="AD23" i="1"/>
  <c r="O17" i="1"/>
  <c r="O36" i="1"/>
  <c r="T36" i="1"/>
  <c r="AI14" i="1"/>
  <c r="J69" i="1"/>
  <c r="O69" i="1"/>
  <c r="J31" i="1"/>
  <c r="O31" i="1"/>
  <c r="O99" i="1"/>
  <c r="T99" i="1"/>
  <c r="T139" i="1"/>
  <c r="O125" i="1"/>
  <c r="AD119" i="1"/>
  <c r="AD111" i="1"/>
  <c r="O41" i="1"/>
  <c r="Y32" i="1"/>
  <c r="O72" i="1"/>
  <c r="AI143" i="1"/>
  <c r="O121" i="1"/>
  <c r="J121" i="1"/>
  <c r="AI72" i="1"/>
  <c r="AI101" i="1"/>
  <c r="AD101" i="1"/>
  <c r="O8" i="1"/>
  <c r="T8" i="1"/>
  <c r="AD109" i="1"/>
  <c r="AD51" i="1"/>
  <c r="AI51" i="1"/>
  <c r="AD141" i="1"/>
  <c r="J57" i="1"/>
  <c r="Y25" i="1"/>
  <c r="J122" i="1"/>
  <c r="O122" i="1"/>
  <c r="AD114" i="1"/>
  <c r="T51" i="1"/>
  <c r="O51" i="1"/>
  <c r="AI117" i="1"/>
  <c r="AI109" i="1"/>
  <c r="O115" i="1"/>
  <c r="AI93" i="1"/>
  <c r="O12" i="1"/>
  <c r="J81" i="1"/>
  <c r="J67" i="1"/>
  <c r="O67" i="1"/>
  <c r="T50" i="1"/>
  <c r="O50" i="1"/>
  <c r="T33" i="1"/>
  <c r="O33" i="1"/>
  <c r="O20" i="1"/>
  <c r="AD104" i="1"/>
  <c r="T110" i="1"/>
  <c r="O81" i="1"/>
  <c r="T81" i="1"/>
  <c r="O68" i="1"/>
  <c r="T68" i="1"/>
  <c r="T56" i="1"/>
  <c r="O56" i="1"/>
  <c r="AD103" i="1"/>
  <c r="AI130" i="1"/>
  <c r="AD124" i="1"/>
  <c r="AI118" i="1"/>
  <c r="AD89" i="1"/>
  <c r="AD69" i="1"/>
  <c r="AI144" i="1"/>
  <c r="AI94" i="1"/>
  <c r="AI87" i="1"/>
  <c r="AD33" i="1"/>
  <c r="AI114" i="1"/>
  <c r="AD128" i="1"/>
  <c r="AI127" i="1"/>
  <c r="AI113" i="1"/>
  <c r="AI95" i="1"/>
  <c r="AD90" i="1"/>
  <c r="AI31" i="1"/>
  <c r="AI8" i="1"/>
  <c r="AI132" i="1"/>
  <c r="AI102" i="1"/>
  <c r="O53" i="1"/>
  <c r="AI21" i="1"/>
  <c r="O58" i="1"/>
  <c r="Y145" i="1"/>
  <c r="AD145" i="1"/>
  <c r="O52" i="1"/>
  <c r="J135" i="1"/>
  <c r="O135" i="1"/>
  <c r="Y100" i="1"/>
  <c r="Y96" i="1"/>
  <c r="Y90" i="1"/>
  <c r="O78" i="1"/>
  <c r="T78" i="1"/>
  <c r="J71" i="1"/>
  <c r="Y95" i="1"/>
  <c r="AD95" i="1"/>
  <c r="T83" i="1"/>
  <c r="O83" i="1"/>
  <c r="J105" i="1"/>
  <c r="O105" i="1"/>
  <c r="AI124" i="1"/>
  <c r="T18" i="1"/>
  <c r="O126" i="1"/>
  <c r="T126" i="1"/>
  <c r="O107" i="1"/>
  <c r="T107" i="1"/>
  <c r="J50" i="1"/>
  <c r="T43" i="1"/>
  <c r="O43" i="1"/>
  <c r="T38" i="1"/>
  <c r="O38" i="1"/>
  <c r="AI137" i="1"/>
  <c r="AI111" i="1"/>
  <c r="AD106" i="1"/>
  <c r="AI106" i="1"/>
  <c r="AD99" i="1"/>
  <c r="T89" i="1"/>
  <c r="O89" i="1"/>
  <c r="O80" i="1"/>
  <c r="T80" i="1"/>
  <c r="AI139" i="1"/>
  <c r="J79" i="1"/>
  <c r="O79" i="1"/>
  <c r="O46" i="1"/>
  <c r="Y40" i="1"/>
  <c r="AD40" i="1"/>
  <c r="AI27" i="1"/>
  <c r="AD27" i="1"/>
  <c r="AD83" i="1"/>
  <c r="AI83" i="1"/>
  <c r="AI68" i="1"/>
  <c r="AD68" i="1"/>
  <c r="J63" i="1"/>
  <c r="AI90" i="1"/>
  <c r="AI63" i="1"/>
  <c r="AD63" i="1"/>
  <c r="T52" i="1"/>
  <c r="O134" i="1"/>
  <c r="J134" i="1"/>
  <c r="AI38" i="1"/>
  <c r="J21" i="1"/>
  <c r="O21" i="1"/>
  <c r="T142" i="1"/>
  <c r="O142" i="1"/>
  <c r="T76" i="1"/>
  <c r="AI84" i="1"/>
  <c r="AD84" i="1"/>
  <c r="Y71" i="1"/>
  <c r="AD71" i="1"/>
  <c r="AD59" i="1"/>
  <c r="T61" i="1"/>
  <c r="O61" i="1"/>
  <c r="AD28" i="1"/>
  <c r="Y107" i="1"/>
  <c r="AD107" i="1"/>
  <c r="O138" i="1"/>
  <c r="AI69" i="1"/>
  <c r="O63" i="1"/>
  <c r="AD15" i="1"/>
  <c r="Y79" i="1"/>
  <c r="J25" i="1"/>
  <c r="O130" i="1"/>
  <c r="AD100" i="1"/>
  <c r="AD96" i="1"/>
  <c r="AD70" i="1"/>
  <c r="Y70" i="1"/>
  <c r="T59" i="1"/>
  <c r="O59" i="1"/>
  <c r="AD65" i="1"/>
  <c r="AI74" i="1"/>
  <c r="AI70" i="1"/>
  <c r="AD21" i="1"/>
  <c r="Y21" i="1"/>
  <c r="T144" i="1"/>
  <c r="T133" i="1"/>
  <c r="J53" i="1"/>
  <c r="AI43" i="1"/>
  <c r="AD10" i="1"/>
  <c r="AD8" i="1"/>
  <c r="O71" i="1"/>
  <c r="Y50" i="1"/>
  <c r="AD50" i="1"/>
  <c r="AD49" i="1"/>
  <c r="O40" i="1"/>
  <c r="AI33" i="1"/>
  <c r="Y20" i="1"/>
  <c r="AD20" i="1"/>
  <c r="O7" i="1"/>
  <c r="AD16" i="1"/>
  <c r="O119" i="1"/>
  <c r="AI10" i="1"/>
  <c r="AI67" i="1"/>
  <c r="O15" i="1"/>
  <c r="AI134" i="1"/>
  <c r="AD108" i="1"/>
  <c r="AD130" i="1"/>
  <c r="AD98" i="1"/>
  <c r="AI55" i="1"/>
  <c r="O49" i="1"/>
  <c r="AI9" i="1"/>
  <c r="O37" i="1"/>
  <c r="AD120" i="1"/>
  <c r="Y118" i="1"/>
  <c r="AD118" i="1"/>
  <c r="T48" i="1"/>
  <c r="AD146" i="1"/>
  <c r="Y125" i="1"/>
  <c r="AI103" i="1"/>
  <c r="AD78" i="1"/>
  <c r="AD87" i="1"/>
  <c r="X147" i="1"/>
  <c r="O64" i="1"/>
  <c r="AD24" i="1"/>
  <c r="AD66" i="1"/>
  <c r="AD18" i="1"/>
  <c r="Y6" i="1"/>
  <c r="Y7" i="1"/>
  <c r="AD46" i="1"/>
  <c r="Y31" i="1"/>
  <c r="AI82" i="1"/>
  <c r="AD76" i="1"/>
  <c r="O39" i="1"/>
  <c r="AD102" i="1"/>
  <c r="AI76" i="1"/>
  <c r="AD112" i="1"/>
  <c r="T71" i="1"/>
  <c r="AI46" i="1"/>
  <c r="Y130" i="1"/>
  <c r="T64" i="1"/>
  <c r="AI58" i="1"/>
  <c r="AI24" i="1"/>
  <c r="AD34" i="1"/>
  <c r="O48" i="1"/>
  <c r="O54" i="1"/>
  <c r="AD31" i="1"/>
  <c r="AI110" i="1"/>
  <c r="AI98" i="1"/>
  <c r="O104" i="1"/>
  <c r="AI78" i="1"/>
  <c r="AD60" i="1"/>
  <c r="AI96" i="1"/>
  <c r="AI16" i="1"/>
  <c r="AI128" i="1"/>
  <c r="AD137" i="1"/>
  <c r="AD129" i="1"/>
  <c r="AD74" i="1"/>
  <c r="T39" i="1"/>
  <c r="T14" i="1"/>
  <c r="J131" i="1"/>
  <c r="O131" i="1"/>
  <c r="T143" i="1"/>
  <c r="O143" i="1"/>
  <c r="Y133" i="1"/>
  <c r="O100" i="1"/>
  <c r="T100" i="1"/>
  <c r="O96" i="1"/>
  <c r="T96" i="1"/>
  <c r="O92" i="1"/>
  <c r="T92" i="1"/>
  <c r="O74" i="1"/>
  <c r="T74" i="1"/>
  <c r="Y61" i="1"/>
  <c r="AD80" i="1"/>
  <c r="AI80" i="1"/>
  <c r="AD47" i="1"/>
  <c r="Y45" i="1"/>
  <c r="AC147" i="1"/>
  <c r="AD5" i="1"/>
  <c r="E147" i="1"/>
  <c r="AH147" i="1"/>
  <c r="AD45" i="1"/>
  <c r="AD37" i="1"/>
  <c r="AD19" i="1"/>
  <c r="J13" i="1"/>
  <c r="J11" i="1"/>
  <c r="AI19" i="1"/>
  <c r="Y131" i="1"/>
  <c r="AD133" i="1"/>
  <c r="O120" i="1"/>
  <c r="T120" i="1"/>
  <c r="J118" i="1"/>
  <c r="O118" i="1"/>
  <c r="T116" i="1"/>
  <c r="O116" i="1"/>
  <c r="J114" i="1"/>
  <c r="O114" i="1"/>
  <c r="O112" i="1"/>
  <c r="T112" i="1"/>
  <c r="J110" i="1"/>
  <c r="O110" i="1"/>
  <c r="T108" i="1"/>
  <c r="O108" i="1"/>
  <c r="J106" i="1"/>
  <c r="O106" i="1"/>
  <c r="O94" i="1"/>
  <c r="T94" i="1"/>
  <c r="J86" i="1"/>
  <c r="AD77" i="1"/>
  <c r="Y53" i="1"/>
  <c r="AD53" i="1"/>
  <c r="T19" i="1"/>
  <c r="O19" i="1"/>
  <c r="J32" i="1"/>
  <c r="J28" i="1"/>
  <c r="J15" i="1"/>
  <c r="T141" i="1"/>
  <c r="O141" i="1"/>
  <c r="O129" i="1"/>
  <c r="T129" i="1"/>
  <c r="O127" i="1"/>
  <c r="T127" i="1"/>
  <c r="J125" i="1"/>
  <c r="J102" i="1"/>
  <c r="J98" i="1"/>
  <c r="J94" i="1"/>
  <c r="O90" i="1"/>
  <c r="T90" i="1"/>
  <c r="Y82" i="1"/>
  <c r="AD82" i="1"/>
  <c r="J76" i="1"/>
  <c r="Y78" i="1"/>
  <c r="Y65" i="1"/>
  <c r="Y62" i="1"/>
  <c r="O76" i="1"/>
  <c r="Y24" i="1"/>
  <c r="AD62" i="1"/>
  <c r="AI47" i="1"/>
  <c r="AI5" i="1"/>
  <c r="Y138" i="1"/>
  <c r="T123" i="1"/>
  <c r="O123" i="1"/>
  <c r="O88" i="1"/>
  <c r="T88" i="1"/>
  <c r="O84" i="1"/>
  <c r="T84" i="1"/>
  <c r="O102" i="1"/>
  <c r="Y69" i="1"/>
  <c r="Y57" i="1"/>
  <c r="AD48" i="1"/>
  <c r="AD43" i="1"/>
  <c r="Y41" i="1"/>
  <c r="Y18" i="1"/>
  <c r="I147" i="1"/>
  <c r="J5" i="1"/>
  <c r="N147" i="1"/>
  <c r="O60" i="1"/>
  <c r="Y49" i="1"/>
  <c r="O34" i="1"/>
  <c r="T34" i="1"/>
  <c r="O30" i="1"/>
  <c r="T30" i="1"/>
  <c r="O26" i="1"/>
  <c r="T26" i="1"/>
  <c r="O11" i="1"/>
  <c r="O5" i="1"/>
  <c r="O13" i="1"/>
  <c r="AI37" i="1"/>
  <c r="T147" i="1" l="1"/>
  <c r="O147" i="1"/>
  <c r="AI147" i="1"/>
  <c r="AD147" i="1"/>
  <c r="J147" i="1"/>
  <c r="Y147" i="1"/>
</calcChain>
</file>

<file path=xl/sharedStrings.xml><?xml version="1.0" encoding="utf-8"?>
<sst xmlns="http://schemas.openxmlformats.org/spreadsheetml/2006/main" count="1174" uniqueCount="185">
  <si>
    <t>BILLED TO LOUISVILLE GAS AND ELECTRIC COMPANY (LG&amp;E) FROM THE SERVICE COMPANY (LKS)</t>
  </si>
  <si>
    <t>Variance 2010 to 2009</t>
  </si>
  <si>
    <t>Variance 2011 to 2010</t>
  </si>
  <si>
    <t>Variance 2012 to 2011</t>
  </si>
  <si>
    <t>Variance 2013 to 2012</t>
  </si>
  <si>
    <t>Variance 2014 to 2013</t>
  </si>
  <si>
    <t>Base Year</t>
  </si>
  <si>
    <t>Variance Base Year to 2014</t>
  </si>
  <si>
    <t>Test Year</t>
  </si>
  <si>
    <t>Variance Test Year to Base Year</t>
  </si>
  <si>
    <t>FERC Account</t>
  </si>
  <si>
    <t>FERC Account Description</t>
  </si>
  <si>
    <t>Total</t>
  </si>
  <si>
    <t>Variance Amount</t>
  </si>
  <si>
    <t>Explanation</t>
  </si>
  <si>
    <t>Direct Assignments</t>
  </si>
  <si>
    <t>Indirect Allocations of Costs</t>
  </si>
  <si>
    <t>Construction Work In Progress</t>
  </si>
  <si>
    <t>Increases due primarily to software upgrades/replacements/licenses, telecommunication/IT infrastructure improvements, and replacement of the turbine at Paddy's Run.</t>
  </si>
  <si>
    <t>Increases due primarily to software upgrades/replacements/licenses, telecommunication/IT infrastructure improvements, and  East Service Center entrance improvements.</t>
  </si>
  <si>
    <t>Increases due primarily to new transmission lines, software upgrades/replacements/licenses, telecommunication/IT infrastructure improvements and Mill Creek environmental projects.</t>
  </si>
  <si>
    <t>Increases due primarily to software upgrades/replacements, telecommunication/IT infrastructure improvements, a generation step-up transformer and an environmental project at Mill Creek 4.</t>
  </si>
  <si>
    <t>Accumulated Provision For Depreciation Of Utility Plant</t>
  </si>
  <si>
    <t>Increase due to retirement of Cane Run steam generation plant.</t>
  </si>
  <si>
    <t>Cash</t>
  </si>
  <si>
    <t>Decrease in payments received by LKS for LG&amp;E primarily due to insurance refunds in 2011.</t>
  </si>
  <si>
    <t>Other Accounts Receivable</t>
  </si>
  <si>
    <t>Accounts receivable from associated companies</t>
  </si>
  <si>
    <t>Fuel Stock</t>
  </si>
  <si>
    <t>Primarily due to building Trimble County 2 coal and fuel oil stockpile in preparation for test burn and production. Also, LKS began purchasing reagent on behalf of LG&amp;E in late 2009 and all of 2010.</t>
  </si>
  <si>
    <t>Primarily due to higher coal pricing due to expiration of lower priced contracts.</t>
  </si>
  <si>
    <t>Slightly higher coal prices and higher reagent prices and volumes.</t>
  </si>
  <si>
    <t>Stores Expense Undistributed</t>
  </si>
  <si>
    <t>Prepayments</t>
  </si>
  <si>
    <t>Primarily due to higher insurance premiums and added environmental policy.</t>
  </si>
  <si>
    <t>Difference caused by timing issue of premium being paid in Jan-14 instead of Dec-13.</t>
  </si>
  <si>
    <t>Other Regulatory Assets</t>
  </si>
  <si>
    <t>Increase in costs associated with 2012 rate case.</t>
  </si>
  <si>
    <t>Preliminary Survey And Investigation Charges</t>
  </si>
  <si>
    <t>Clearing Accounts</t>
  </si>
  <si>
    <t>Due to the function of the clearing account, this increase is offset in other accounts.</t>
  </si>
  <si>
    <t>Miscellaneous Deferred Debits</t>
  </si>
  <si>
    <t>Bond financing costs and press notices to the public for rate case.</t>
  </si>
  <si>
    <t>Accumulated Provision For Pensions And Benefits</t>
  </si>
  <si>
    <t>Primarily due to an increase in VEBA (Voluntary Employee Beneficiary Association) contributions.</t>
  </si>
  <si>
    <t>Accounts Payable</t>
  </si>
  <si>
    <t>Primarily due to a one time legal settlement cost.</t>
  </si>
  <si>
    <t>Due to payment of 2011 and 2012 Emission Fees for Cane Run and Mill Creek.</t>
  </si>
  <si>
    <t>Accounts payable to associated companies</t>
  </si>
  <si>
    <t>Taxes Accrued</t>
  </si>
  <si>
    <t xml:space="preserve">Tax collections payable </t>
  </si>
  <si>
    <t>Miscellaneous Current And Accrued Liabilities</t>
  </si>
  <si>
    <t>Other Deferred Credits</t>
  </si>
  <si>
    <t>Taxes Other Than Income Taxes, Utility Operating Income</t>
  </si>
  <si>
    <t>Taxes Other than Income Taxes, Other Income and Deductions.</t>
  </si>
  <si>
    <t>Interest And Dividend Income</t>
  </si>
  <si>
    <t>Miscellaneous Operating Income</t>
  </si>
  <si>
    <t>Gain on disposition of property</t>
  </si>
  <si>
    <t>Donations</t>
  </si>
  <si>
    <t>Penalties</t>
  </si>
  <si>
    <t>Expenditures For Certain Civic, Political And Related Activities</t>
  </si>
  <si>
    <t>Other Deductions</t>
  </si>
  <si>
    <t>Other interest expense</t>
  </si>
  <si>
    <t>Other Electric Revenues</t>
  </si>
  <si>
    <t>Operation Supervision And Engineering</t>
  </si>
  <si>
    <t>Higher labor costs.</t>
  </si>
  <si>
    <t>Fuel</t>
  </si>
  <si>
    <t>Steam Expenses</t>
  </si>
  <si>
    <t>Electric Expenses</t>
  </si>
  <si>
    <t>Miscellaneous Steam Power Expenses</t>
  </si>
  <si>
    <t>Reclassification of 2010 emission fees in 2011, offset in FERC 232 above.</t>
  </si>
  <si>
    <t>Higher emission fees and contractor expenses.</t>
  </si>
  <si>
    <t>Maintenance Supervision And Engineering</t>
  </si>
  <si>
    <t>Maintenance Of Structures</t>
  </si>
  <si>
    <t>Maintenance Of Boiler Plant</t>
  </si>
  <si>
    <t>Maintenance Of Electric Plant</t>
  </si>
  <si>
    <t>Maintenance Of Miscellaneous Steam Plant</t>
  </si>
  <si>
    <t>Operation supervision and engineering</t>
  </si>
  <si>
    <t>Electric expenses</t>
  </si>
  <si>
    <t>Miscellaneous Hydraulic Power Generation Expenses</t>
  </si>
  <si>
    <t xml:space="preserve">Maintenance of Reservoirs, Dams, and Waterways </t>
  </si>
  <si>
    <t>Maintenance of Electric Plant</t>
  </si>
  <si>
    <t>Maintenance of Miscellaneous Hydraulic Plant</t>
  </si>
  <si>
    <t>Generation Expenses</t>
  </si>
  <si>
    <t>Miscellaneous other power generation expenses</t>
  </si>
  <si>
    <t>Maintenance supervision and engineering</t>
  </si>
  <si>
    <t>Maintenance of structures</t>
  </si>
  <si>
    <t>Maintenance Of Generating And Electric Equipment</t>
  </si>
  <si>
    <t xml:space="preserve">Maintenance of miscellaneous other power generation plant </t>
  </si>
  <si>
    <t>System Control And Load Dispatching</t>
  </si>
  <si>
    <t>Load Dispatch-Reliability</t>
  </si>
  <si>
    <t>Load Dispatch—Monitor and Operate Transmission System</t>
  </si>
  <si>
    <t>Load dispatch—Transmission service and scheduling</t>
  </si>
  <si>
    <t>Reliability, Planning And Standards Development</t>
  </si>
  <si>
    <t>Transmission Service Studies</t>
  </si>
  <si>
    <t>Station Expenses</t>
  </si>
  <si>
    <t>Overhead Line Expenses</t>
  </si>
  <si>
    <t>Miscellaneous Transmission Expenses</t>
  </si>
  <si>
    <t>Rents</t>
  </si>
  <si>
    <t xml:space="preserve">Maintenance of structures </t>
  </si>
  <si>
    <t>Maintenance Of Station Equipment</t>
  </si>
  <si>
    <t>Maintenance Of Overhead Lines</t>
  </si>
  <si>
    <t>Higher contractor expenses and material for maintenance of overhead lines.</t>
  </si>
  <si>
    <t>Maintenance Of Miscellaneous Transmission Plant</t>
  </si>
  <si>
    <t>Load Dispatching</t>
  </si>
  <si>
    <t>Variance due primarily to storm expenses.</t>
  </si>
  <si>
    <t>Base year included forecast adjustments offset in other distribution accounts originating from non-LKS affiliates.</t>
  </si>
  <si>
    <t>Underground Line Expenses</t>
  </si>
  <si>
    <t>Street lighting and signal system expenses</t>
  </si>
  <si>
    <t>Meter Expenses</t>
  </si>
  <si>
    <t>Customer Installations Expenses</t>
  </si>
  <si>
    <t>Miscellaneous Distribution Expenses</t>
  </si>
  <si>
    <t>Maintenance of Underground lines</t>
  </si>
  <si>
    <t>Maintenance Of Line Transformers</t>
  </si>
  <si>
    <t>Maintenance of street lighting and signal systems</t>
  </si>
  <si>
    <t>Maintenance Of Miscellaneous Distribution Plant</t>
  </si>
  <si>
    <t>Purchased Gas Expenses</t>
  </si>
  <si>
    <t>Wells Expenses</t>
  </si>
  <si>
    <t>Lines Expenses</t>
  </si>
  <si>
    <t>Compressor Station Expenses</t>
  </si>
  <si>
    <t>Purification Expenses</t>
  </si>
  <si>
    <t>Storage Well Royalties</t>
  </si>
  <si>
    <t>Maintenance Of Reservoirs And Wells</t>
  </si>
  <si>
    <t>Maintenance of lines</t>
  </si>
  <si>
    <t>Maintenance Of Compressor Station Equipment</t>
  </si>
  <si>
    <t>Maintenance of measuring and regulating station equipment</t>
  </si>
  <si>
    <t>Maintenance Of Purification Equipment</t>
  </si>
  <si>
    <t>Maintenance of Other Equipment</t>
  </si>
  <si>
    <t>System control and load dispatching</t>
  </si>
  <si>
    <t>Mains Expenses</t>
  </si>
  <si>
    <t>Maintenance Of Mains</t>
  </si>
  <si>
    <t>Distribution Load Dispatching</t>
  </si>
  <si>
    <t>Mains And Services Expenses</t>
  </si>
  <si>
    <t>Measuring and regulating station expenses—General</t>
  </si>
  <si>
    <t>Measuring and regulating station expenses—Industrial</t>
  </si>
  <si>
    <t>Measuring And Regulating Station Expenses-City Gate Check Stations</t>
  </si>
  <si>
    <t>Meter And House Regulator Expenses</t>
  </si>
  <si>
    <t>Other Expenses</t>
  </si>
  <si>
    <t>Maintenance of structures and improvements</t>
  </si>
  <si>
    <t>Maintenance of measuring and regulating station equipment—General</t>
  </si>
  <si>
    <t>Maintenance of measuring and regulating station equipment—Industrial</t>
  </si>
  <si>
    <t xml:space="preserve"> Maintenance of measuring and regulating station equipment—City gate check stations</t>
  </si>
  <si>
    <t>Maintenance Of Services</t>
  </si>
  <si>
    <t>Maintenance Of Other Equipment</t>
  </si>
  <si>
    <t>Supervision</t>
  </si>
  <si>
    <t>Meter Reading Expenses</t>
  </si>
  <si>
    <t>Customer Records And Collection Expenses</t>
  </si>
  <si>
    <t>Higher labor costs due to customer service reorg to LKS in mid-2011 and added customer service employees hired in 2012 for Morganfield office.</t>
  </si>
  <si>
    <t xml:space="preserve">Base year included forecast adjustments offset in other accounts. </t>
  </si>
  <si>
    <t>Miscellaneous Customer Accounts Expenses</t>
  </si>
  <si>
    <t>Customer Assistance Expenses</t>
  </si>
  <si>
    <t xml:space="preserve">Primarily due to increase in expenses for demand side management programs. </t>
  </si>
  <si>
    <t>Primarily due to purchase of CFL light bulbs for the Residential DSM program in 2013.</t>
  </si>
  <si>
    <t>Primarily due to base year included forecast adjustments offset in other accounts.  Also due to increase in expenses for DSM conservation program.</t>
  </si>
  <si>
    <t>Informational And Instructional Advertising Expenses</t>
  </si>
  <si>
    <t>Miscellaneous Customer Service And Informational Expenses</t>
  </si>
  <si>
    <t>Demonstrating And Selling Expenses</t>
  </si>
  <si>
    <t>Advertising Expenses (Major Only)</t>
  </si>
  <si>
    <t>Administrative And General Salaries</t>
  </si>
  <si>
    <t>Annual wage increase, increased headcount and changed allocations.</t>
  </si>
  <si>
    <t>Primarily due to a change in account number charged by IT employees (offset in Account 935 below); and annual wage increases.</t>
  </si>
  <si>
    <t>Budgeted wage increase plus additional headcount in test year over base year.</t>
  </si>
  <si>
    <t>Office Supplies And Expenses</t>
  </si>
  <si>
    <t>Primarily due to increase in IT services, equipment and facilities costs.</t>
  </si>
  <si>
    <t>Variance is primarily due to a change in the manner of charging expenses related to jointly used facilities' operations and maintenance.  In 2014, these expenses were captured on LKS and then allocated to the utilities. Prior to 2013, these costs did not run through LKS.</t>
  </si>
  <si>
    <t xml:space="preserve">Primarily due to base year including forecast adjustments offset in other accounts. </t>
  </si>
  <si>
    <t>Outside Services Employed</t>
  </si>
  <si>
    <t>Primarily due to a change in account number charged by IT employees (offset in Account 935 below).</t>
  </si>
  <si>
    <t>Variance primarily due to an increase in IT maintenance contracts, higher legal fees, and the change in outsourced mail services from direct billing to the utilities in 2013 to paid by LKS in 2014.</t>
  </si>
  <si>
    <t>Base year includes forecast adjustments offset in other accounts.</t>
  </si>
  <si>
    <t>Property Insurance</t>
  </si>
  <si>
    <t>Injuries And Damages</t>
  </si>
  <si>
    <t>Employee Pensions And Benefits</t>
  </si>
  <si>
    <t>Increased pension and medical insurance costs.</t>
  </si>
  <si>
    <t>Base year included forecast adjustments offset in other accounts. Also due to decreased pension expense in 2014 from change in discount rate.</t>
  </si>
  <si>
    <t>Regulatory Commission Expenses</t>
  </si>
  <si>
    <t>General Advertising Expenses</t>
  </si>
  <si>
    <t>Miscellaneous General Expenses</t>
  </si>
  <si>
    <t xml:space="preserve">Primarily due to base year included forecast adjustments offset in other accounts. </t>
  </si>
  <si>
    <t>Change in methodology for handling facilities allocations.  Prior to 2014, rent for the LG&amp;E Center was charged to LG&amp;E from the holding company. In 2014, the rent was charged from LKS.</t>
  </si>
  <si>
    <t>Maintenance Of General Plant</t>
  </si>
  <si>
    <t>Primarily due to increase in IT equipment/facilities, labor, and enhancements costs.</t>
  </si>
  <si>
    <t>Grand Total</t>
  </si>
  <si>
    <t xml:space="preserve">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</si>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</sst>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5"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s>
  <fills count="2">
    <fill>
      <patternFill patternType="none"/>
    </fill>
    <fill>
      <patternFill patternType="gray125"/>
    </fill>
  </fills>
  <borders count="13">
    <border>
      <left/>
      <right/>
      <top/>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diagonal/>
    </border>
    <border>
      <left/>
      <right style="thin">
        <color indexed="64"/>
      </right>
      <top/>
      <bottom/>
      <diagonal/>
    </border>
    <border>
      <left style="thin">
        <color indexed="64"/>
      </left>
      <right/>
      <top/>
      <bottom/>
      <diagonal/>
    </border>
    <border>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51">
    <xf numFmtId="0" fontId="0" fillId="0" borderId="0" xfId="0"/>
    <xf numFmtId="0" fontId="2" fillId="0" borderId="0" xfId="0" applyFont="1" applyFill="1"/>
    <xf numFmtId="41" fontId="2" fillId="0" borderId="0" xfId="0" applyNumberFormat="1" applyFont="1" applyFill="1"/>
    <xf numFmtId="0" fontId="2" fillId="0" borderId="0" xfId="0" applyFont="1" applyFill="1" applyAlignment="1">
      <alignment wrapText="1"/>
    </xf>
    <xf numFmtId="41" fontId="2" fillId="0" borderId="0" xfId="1" applyNumberFormat="1" applyFont="1" applyFill="1"/>
    <xf numFmtId="0" fontId="2" fillId="0" borderId="0" xfId="0" applyFont="1" applyFill="1" applyAlignment="1">
      <alignment horizontal="center"/>
    </xf>
    <xf numFmtId="41" fontId="3" fillId="0" borderId="0" xfId="0" applyNumberFormat="1"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2" fillId="0" borderId="0" xfId="0" applyNumberFormat="1" applyFont="1" applyFill="1" applyAlignment="1">
      <alignment horizontal="center"/>
    </xf>
    <xf numFmtId="0" fontId="2" fillId="0" borderId="0" xfId="0" applyNumberFormat="1" applyFont="1" applyFill="1"/>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4" xfId="0" applyFont="1" applyFill="1" applyBorder="1" applyAlignment="1">
      <alignment horizontal="center" wrapText="1"/>
    </xf>
    <xf numFmtId="0" fontId="3" fillId="0" borderId="4" xfId="0" applyFont="1" applyFill="1" applyBorder="1" applyAlignment="1">
      <alignment horizontal="center"/>
    </xf>
    <xf numFmtId="41" fontId="3" fillId="0" borderId="1" xfId="0" applyNumberFormat="1" applyFont="1" applyFill="1" applyBorder="1" applyAlignment="1">
      <alignment horizontal="center"/>
    </xf>
    <xf numFmtId="41" fontId="3" fillId="0" borderId="2" xfId="0" applyNumberFormat="1" applyFont="1" applyFill="1" applyBorder="1" applyAlignment="1">
      <alignment horizontal="center"/>
    </xf>
    <xf numFmtId="41" fontId="3" fillId="0" borderId="3" xfId="0" applyNumberFormat="1" applyFont="1" applyFill="1" applyBorder="1" applyAlignment="1">
      <alignment horizontal="center" wrapText="1"/>
    </xf>
    <xf numFmtId="0" fontId="3" fillId="0" borderId="1" xfId="0" applyFont="1" applyFill="1" applyBorder="1" applyAlignment="1">
      <alignment horizontal="center" wrapText="1"/>
    </xf>
    <xf numFmtId="41" fontId="3" fillId="0" borderId="4" xfId="0" applyNumberFormat="1" applyFont="1" applyFill="1" applyBorder="1" applyAlignment="1">
      <alignment horizontal="center" wrapText="1"/>
    </xf>
    <xf numFmtId="41" fontId="3" fillId="0" borderId="4" xfId="1" applyNumberFormat="1" applyFont="1" applyFill="1" applyBorder="1" applyAlignment="1">
      <alignment horizontal="center" wrapText="1"/>
    </xf>
    <xf numFmtId="41" fontId="3" fillId="0" borderId="4" xfId="1" applyNumberFormat="1" applyFont="1" applyFill="1" applyBorder="1" applyAlignment="1">
      <alignment horizontal="center"/>
    </xf>
    <xf numFmtId="41" fontId="3" fillId="0" borderId="4" xfId="0" applyNumberFormat="1" applyFont="1" applyFill="1" applyBorder="1" applyAlignment="1">
      <alignment horizontal="center"/>
    </xf>
    <xf numFmtId="0" fontId="2" fillId="0" borderId="0" xfId="0" applyFont="1" applyFill="1" applyAlignment="1">
      <alignment horizontal="center" vertical="top"/>
    </xf>
    <xf numFmtId="0" fontId="2" fillId="0" borderId="0" xfId="0" applyFont="1" applyFill="1" applyAlignment="1">
      <alignment vertical="top"/>
    </xf>
    <xf numFmtId="41" fontId="2" fillId="0" borderId="5" xfId="0" applyNumberFormat="1" applyFont="1" applyFill="1" applyBorder="1" applyAlignment="1">
      <alignment vertical="top"/>
    </xf>
    <xf numFmtId="41" fontId="2" fillId="0" borderId="6" xfId="0" applyNumberFormat="1" applyFont="1" applyFill="1" applyBorder="1" applyAlignment="1">
      <alignment vertical="top"/>
    </xf>
    <xf numFmtId="41" fontId="2" fillId="0" borderId="7" xfId="0" applyNumberFormat="1" applyFont="1" applyFill="1" applyBorder="1" applyAlignment="1">
      <alignment vertical="top"/>
    </xf>
    <xf numFmtId="0" fontId="2" fillId="0" borderId="5" xfId="0" applyFont="1" applyFill="1" applyBorder="1" applyAlignment="1">
      <alignment vertical="top" wrapText="1"/>
    </xf>
    <xf numFmtId="41" fontId="2" fillId="0" borderId="0" xfId="0" applyNumberFormat="1" applyFont="1" applyFill="1" applyBorder="1" applyAlignment="1">
      <alignment vertical="top"/>
    </xf>
    <xf numFmtId="0" fontId="2" fillId="0" borderId="5" xfId="0" applyFont="1" applyFill="1" applyBorder="1" applyAlignment="1">
      <alignment vertical="top"/>
    </xf>
    <xf numFmtId="41" fontId="2" fillId="0" borderId="0" xfId="1" applyNumberFormat="1" applyFont="1" applyFill="1" applyAlignment="1">
      <alignment vertical="top"/>
    </xf>
    <xf numFmtId="41" fontId="2" fillId="0" borderId="6" xfId="1" applyNumberFormat="1" applyFont="1" applyFill="1" applyBorder="1" applyAlignment="1">
      <alignment vertical="top"/>
    </xf>
    <xf numFmtId="41" fontId="2" fillId="0" borderId="0" xfId="0" applyNumberFormat="1" applyFont="1" applyFill="1" applyAlignment="1">
      <alignment vertical="top"/>
    </xf>
    <xf numFmtId="0" fontId="4" fillId="0" borderId="5" xfId="0" applyFont="1" applyFill="1" applyBorder="1" applyAlignment="1">
      <alignment vertical="top" wrapText="1"/>
    </xf>
    <xf numFmtId="0" fontId="2" fillId="0" borderId="0" xfId="0" applyFont="1" applyFill="1" applyAlignment="1">
      <alignment vertical="top" wrapText="1"/>
    </xf>
    <xf numFmtId="41" fontId="2" fillId="0" borderId="8" xfId="0" applyNumberFormat="1" applyFont="1" applyFill="1" applyBorder="1"/>
    <xf numFmtId="41" fontId="2" fillId="0" borderId="9" xfId="0" applyNumberFormat="1" applyFont="1" applyFill="1" applyBorder="1"/>
    <xf numFmtId="41" fontId="2" fillId="0" borderId="10" xfId="0" applyNumberFormat="1" applyFont="1" applyFill="1" applyBorder="1"/>
    <xf numFmtId="39" fontId="2" fillId="0" borderId="8" xfId="0" applyNumberFormat="1" applyFont="1" applyFill="1" applyBorder="1"/>
    <xf numFmtId="41" fontId="2" fillId="0" borderId="11" xfId="0" applyNumberFormat="1" applyFont="1" applyFill="1" applyBorder="1"/>
    <xf numFmtId="39" fontId="2" fillId="0" borderId="8" xfId="0" applyNumberFormat="1" applyFont="1" applyFill="1" applyBorder="1" applyAlignment="1">
      <alignment wrapText="1"/>
    </xf>
    <xf numFmtId="41" fontId="2" fillId="0" borderId="0" xfId="0" applyNumberFormat="1" applyFont="1" applyFill="1" applyBorder="1"/>
    <xf numFmtId="41" fontId="2" fillId="0" borderId="12" xfId="0" applyNumberFormat="1" applyFont="1" applyFill="1" applyBorder="1"/>
    <xf numFmtId="0" fontId="3" fillId="0" borderId="0" xfId="0" applyFont="1" applyFill="1" applyAlignment="1">
      <alignment horizontal="left"/>
    </xf>
    <xf numFmtId="0" fontId="3" fillId="0" borderId="4" xfId="0" applyNumberFormat="1" applyFont="1" applyFill="1" applyBorder="1" applyAlignment="1">
      <alignment horizontal="center"/>
    </xf>
    <xf numFmtId="0" fontId="3" fillId="0" borderId="2" xfId="0" applyNumberFormat="1" applyFont="1" applyFill="1" applyBorder="1" applyAlignment="1">
      <alignment horizontal="center"/>
    </xf>
    <xf numFmtId="0" fontId="2" fillId="0" borderId="0" xfId="0" applyFont="1" applyFill="1" applyAlignment="1">
      <alignment horizontal="center" wrapText="1"/>
    </xf>
    <xf numFmtId="0" fontId="3" fillId="0" borderId="3" xfId="0" applyNumberFormat="1" applyFont="1" applyFill="1" applyBorder="1" applyAlignment="1">
      <alignment horizontal="center"/>
    </xf>
    <xf numFmtId="0" fontId="3" fillId="0" borderId="1" xfId="0" applyNumberFormat="1" applyFont="1" applyFill="1" applyBorder="1" applyAlignment="1">
      <alignment horizontal="center"/>
    </xf>
    <xf numFmtId="0" fontId="3" fillId="0" borderId="4" xfId="1" applyNumberFormat="1"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4"/>
  <sheetViews>
    <sheetView tabSelected="1" view="pageBreakPreview" zoomScale="60" zoomScaleNormal="88" workbookViewId="0">
      <selection sqref="A1:B1"/>
    </sheetView>
  </sheetViews>
  <sheetFormatPr defaultColWidth="9.140625" defaultRowHeight="15.75" x14ac:dyDescent="0.25"/>
  <cols>
    <col min="1" max="1" width="10.5703125" style="5" customWidth="1"/>
    <col min="2" max="2" width="55.85546875" style="1" customWidth="1"/>
    <col min="3" max="4" width="13.7109375" style="2" customWidth="1"/>
    <col min="5" max="5" width="17.85546875" style="2" customWidth="1"/>
    <col min="6" max="6" width="39.7109375" style="1" customWidth="1"/>
    <col min="7" max="7" width="17.7109375" style="2" customWidth="1"/>
    <col min="8" max="8" width="19.140625" style="2" customWidth="1"/>
    <col min="9" max="9" width="13.7109375" style="2" customWidth="1"/>
    <col min="10" max="10" width="19" style="2" customWidth="1"/>
    <col min="11" max="11" width="30.28515625" style="1" customWidth="1"/>
    <col min="12" max="12" width="18.28515625" style="2" customWidth="1"/>
    <col min="13" max="13" width="19.28515625" style="2" customWidth="1"/>
    <col min="14" max="14" width="13.7109375" style="2" customWidth="1"/>
    <col min="15" max="15" width="18.28515625" style="2" customWidth="1"/>
    <col min="16" max="16" width="33.42578125" style="3" customWidth="1"/>
    <col min="17" max="17" width="16.5703125" style="2" customWidth="1"/>
    <col min="18" max="18" width="17.7109375" style="2" customWidth="1"/>
    <col min="19" max="19" width="13.7109375" style="2" customWidth="1"/>
    <col min="20" max="20" width="17.7109375" style="2" customWidth="1"/>
    <col min="21" max="21" width="30.28515625" style="3" customWidth="1"/>
    <col min="22" max="22" width="17.140625" style="2" customWidth="1"/>
    <col min="23" max="23" width="18" style="2" customWidth="1"/>
    <col min="24" max="24" width="13.7109375" style="2" customWidth="1"/>
    <col min="25" max="25" width="19" style="2" customWidth="1"/>
    <col min="26" max="26" width="39.5703125" style="1" customWidth="1"/>
    <col min="27" max="27" width="18.42578125" style="4" customWidth="1"/>
    <col min="28" max="28" width="19.5703125" style="4" customWidth="1"/>
    <col min="29" max="29" width="13.7109375" style="4" customWidth="1"/>
    <col min="30" max="30" width="15.7109375" style="2" customWidth="1"/>
    <col min="31" max="31" width="32.140625" style="1" customWidth="1"/>
    <col min="32" max="32" width="18.7109375" style="2" customWidth="1"/>
    <col min="33" max="33" width="15.7109375" style="2" customWidth="1"/>
    <col min="34" max="34" width="13.7109375" style="2" customWidth="1"/>
    <col min="35" max="35" width="16.42578125" style="2" customWidth="1"/>
    <col min="36" max="36" width="40" style="1" customWidth="1"/>
    <col min="37" max="16384" width="9.140625" style="1"/>
  </cols>
  <sheetData>
    <row r="1" spans="1:36" ht="36.6" customHeight="1" x14ac:dyDescent="0.3">
      <c r="A1" s="47" t="s">
        <v>0</v>
      </c>
      <c r="B1" s="47"/>
    </row>
    <row r="2" spans="1:36" ht="15.6" x14ac:dyDescent="0.3">
      <c r="T2" s="6"/>
      <c r="U2" s="8"/>
    </row>
    <row r="3" spans="1:36" s="10" customFormat="1" ht="15.6" x14ac:dyDescent="0.3">
      <c r="A3" s="9"/>
      <c r="C3" s="11">
        <v>2009</v>
      </c>
      <c r="D3" s="12">
        <v>2010</v>
      </c>
      <c r="E3" s="48" t="s">
        <v>1</v>
      </c>
      <c r="F3" s="49"/>
      <c r="G3" s="45">
        <v>2011</v>
      </c>
      <c r="H3" s="45"/>
      <c r="I3" s="46"/>
      <c r="J3" s="48" t="s">
        <v>2</v>
      </c>
      <c r="K3" s="49"/>
      <c r="L3" s="45">
        <v>2012</v>
      </c>
      <c r="M3" s="45"/>
      <c r="N3" s="46"/>
      <c r="O3" s="48" t="s">
        <v>3</v>
      </c>
      <c r="P3" s="49"/>
      <c r="Q3" s="45">
        <v>2013</v>
      </c>
      <c r="R3" s="45"/>
      <c r="S3" s="46"/>
      <c r="T3" s="48" t="s">
        <v>4</v>
      </c>
      <c r="U3" s="49"/>
      <c r="V3" s="45">
        <v>2014</v>
      </c>
      <c r="W3" s="45"/>
      <c r="X3" s="46"/>
      <c r="Y3" s="48" t="s">
        <v>5</v>
      </c>
      <c r="Z3" s="49"/>
      <c r="AA3" s="50" t="s">
        <v>6</v>
      </c>
      <c r="AB3" s="50"/>
      <c r="AC3" s="50"/>
      <c r="AD3" s="48" t="s">
        <v>7</v>
      </c>
      <c r="AE3" s="49"/>
      <c r="AF3" s="45" t="s">
        <v>8</v>
      </c>
      <c r="AG3" s="45"/>
      <c r="AH3" s="45"/>
      <c r="AI3" s="48" t="s">
        <v>9</v>
      </c>
      <c r="AJ3" s="49"/>
    </row>
    <row r="4" spans="1:36" ht="67.900000000000006" customHeight="1" x14ac:dyDescent="0.3">
      <c r="A4" s="13" t="s">
        <v>10</v>
      </c>
      <c r="B4" s="14" t="s">
        <v>11</v>
      </c>
      <c r="C4" s="15" t="s">
        <v>12</v>
      </c>
      <c r="D4" s="16" t="s">
        <v>12</v>
      </c>
      <c r="E4" s="17" t="s">
        <v>13</v>
      </c>
      <c r="F4" s="18" t="s">
        <v>14</v>
      </c>
      <c r="G4" s="19" t="s">
        <v>15</v>
      </c>
      <c r="H4" s="19" t="s">
        <v>16</v>
      </c>
      <c r="I4" s="16" t="s">
        <v>12</v>
      </c>
      <c r="J4" s="17" t="s">
        <v>13</v>
      </c>
      <c r="K4" s="18" t="s">
        <v>14</v>
      </c>
      <c r="L4" s="19" t="s">
        <v>15</v>
      </c>
      <c r="M4" s="19" t="s">
        <v>16</v>
      </c>
      <c r="N4" s="16" t="s">
        <v>12</v>
      </c>
      <c r="O4" s="17" t="s">
        <v>13</v>
      </c>
      <c r="P4" s="18" t="s">
        <v>14</v>
      </c>
      <c r="Q4" s="19" t="s">
        <v>15</v>
      </c>
      <c r="R4" s="19" t="s">
        <v>16</v>
      </c>
      <c r="S4" s="16" t="s">
        <v>12</v>
      </c>
      <c r="T4" s="17" t="s">
        <v>13</v>
      </c>
      <c r="U4" s="18" t="s">
        <v>14</v>
      </c>
      <c r="V4" s="19" t="s">
        <v>15</v>
      </c>
      <c r="W4" s="19" t="s">
        <v>16</v>
      </c>
      <c r="X4" s="16" t="s">
        <v>12</v>
      </c>
      <c r="Y4" s="17" t="s">
        <v>13</v>
      </c>
      <c r="Z4" s="18" t="s">
        <v>14</v>
      </c>
      <c r="AA4" s="20" t="s">
        <v>15</v>
      </c>
      <c r="AB4" s="20" t="s">
        <v>16</v>
      </c>
      <c r="AC4" s="21" t="s">
        <v>12</v>
      </c>
      <c r="AD4" s="17" t="s">
        <v>13</v>
      </c>
      <c r="AE4" s="18" t="s">
        <v>14</v>
      </c>
      <c r="AF4" s="19" t="s">
        <v>15</v>
      </c>
      <c r="AG4" s="19" t="s">
        <v>16</v>
      </c>
      <c r="AH4" s="22" t="s">
        <v>12</v>
      </c>
      <c r="AI4" s="17" t="s">
        <v>13</v>
      </c>
      <c r="AJ4" s="18" t="s">
        <v>14</v>
      </c>
    </row>
    <row r="5" spans="1:36" s="24" customFormat="1" ht="128.25" customHeight="1" x14ac:dyDescent="0.3">
      <c r="A5" s="23">
        <v>107</v>
      </c>
      <c r="B5" s="24" t="s">
        <v>17</v>
      </c>
      <c r="C5" s="25">
        <v>19388844.620000005</v>
      </c>
      <c r="D5" s="26">
        <v>28969565.460000001</v>
      </c>
      <c r="E5" s="27">
        <f t="shared" ref="E5:E68" si="0">D5-C5</f>
        <v>9580720.8399999961</v>
      </c>
      <c r="F5" s="28" t="s">
        <v>18</v>
      </c>
      <c r="G5" s="29">
        <v>21056346.86999999</v>
      </c>
      <c r="H5" s="29">
        <v>0</v>
      </c>
      <c r="I5" s="26">
        <f t="shared" ref="I5:I68" si="1">G5+H5</f>
        <v>21056346.86999999</v>
      </c>
      <c r="J5" s="27">
        <f t="shared" ref="J5:J36" si="2">I5-D5</f>
        <v>-7913218.590000011</v>
      </c>
      <c r="K5" s="30" t="s">
        <v>184</v>
      </c>
      <c r="L5" s="29">
        <v>25593763.359999951</v>
      </c>
      <c r="M5" s="29">
        <v>0</v>
      </c>
      <c r="N5" s="26">
        <f t="shared" ref="N5:N68" si="3">L5+M5</f>
        <v>25593763.359999951</v>
      </c>
      <c r="O5" s="27">
        <f t="shared" ref="O5:O36" si="4">N5-I5</f>
        <v>4537416.4899999611</v>
      </c>
      <c r="P5" s="28" t="s">
        <v>19</v>
      </c>
      <c r="Q5" s="29">
        <v>32382034.419999722</v>
      </c>
      <c r="R5" s="29"/>
      <c r="S5" s="26">
        <f>Q5+R5</f>
        <v>32382034.419999722</v>
      </c>
      <c r="T5" s="27">
        <f t="shared" ref="T5:T36" si="5">S5-N5</f>
        <v>6788271.0599997714</v>
      </c>
      <c r="U5" s="28" t="s">
        <v>20</v>
      </c>
      <c r="V5" s="29">
        <v>16551010.19999986</v>
      </c>
      <c r="W5" s="29">
        <v>11340411.53999999</v>
      </c>
      <c r="X5" s="26">
        <f t="shared" ref="X5:X68" si="6">V5+W5</f>
        <v>27891421.739999849</v>
      </c>
      <c r="Y5" s="27">
        <f t="shared" ref="Y5:Y36" si="7">X5-S5</f>
        <v>-4490612.679999873</v>
      </c>
      <c r="Z5" s="30" t="s">
        <v>184</v>
      </c>
      <c r="AA5" s="31">
        <v>9289874.0899999514</v>
      </c>
      <c r="AB5" s="31">
        <v>17727450.190000061</v>
      </c>
      <c r="AC5" s="32">
        <f t="shared" ref="AC5:AC68" si="8">AA5+AB5</f>
        <v>27017324.280000012</v>
      </c>
      <c r="AD5" s="27">
        <f t="shared" ref="AD5:AD36" si="9">AC5-X5</f>
        <v>-874097.45999983698</v>
      </c>
      <c r="AE5" s="30" t="s">
        <v>184</v>
      </c>
      <c r="AF5" s="31">
        <v>13995713.810000001</v>
      </c>
      <c r="AG5" s="31">
        <v>22551944.870000008</v>
      </c>
      <c r="AH5" s="26">
        <f t="shared" ref="AH5:AH68" si="10">AF5+AG5</f>
        <v>36547658.680000007</v>
      </c>
      <c r="AI5" s="27">
        <f t="shared" ref="AI5:AI36" si="11">AH5-AC5</f>
        <v>9530334.3999999948</v>
      </c>
      <c r="AJ5" s="28" t="s">
        <v>21</v>
      </c>
    </row>
    <row r="6" spans="1:36" s="24" customFormat="1" ht="31.15" x14ac:dyDescent="0.3">
      <c r="A6" s="23">
        <v>108</v>
      </c>
      <c r="B6" s="24" t="s">
        <v>22</v>
      </c>
      <c r="C6" s="25">
        <v>253899.61999999997</v>
      </c>
      <c r="D6" s="26">
        <v>225697.91999999998</v>
      </c>
      <c r="E6" s="27">
        <f t="shared" si="0"/>
        <v>-28201.699999999983</v>
      </c>
      <c r="F6" s="30" t="s">
        <v>184</v>
      </c>
      <c r="G6" s="29">
        <v>156646.86000000004</v>
      </c>
      <c r="H6" s="29">
        <v>0</v>
      </c>
      <c r="I6" s="26">
        <f t="shared" si="1"/>
        <v>156646.86000000004</v>
      </c>
      <c r="J6" s="27">
        <f t="shared" si="2"/>
        <v>-69051.059999999939</v>
      </c>
      <c r="K6" s="30" t="s">
        <v>184</v>
      </c>
      <c r="L6" s="29">
        <v>179737.11000000025</v>
      </c>
      <c r="M6" s="29">
        <v>0</v>
      </c>
      <c r="N6" s="26">
        <f t="shared" si="3"/>
        <v>179737.11000000025</v>
      </c>
      <c r="O6" s="27">
        <f t="shared" si="4"/>
        <v>23090.250000000204</v>
      </c>
      <c r="P6" s="28" t="s">
        <v>184</v>
      </c>
      <c r="Q6" s="29">
        <v>285054.21999999991</v>
      </c>
      <c r="R6" s="29"/>
      <c r="S6" s="26">
        <f>Q6+R6</f>
        <v>285054.21999999991</v>
      </c>
      <c r="T6" s="27">
        <f t="shared" si="5"/>
        <v>105317.10999999967</v>
      </c>
      <c r="U6" s="28" t="s">
        <v>184</v>
      </c>
      <c r="V6" s="29">
        <v>323440.73000000016</v>
      </c>
      <c r="W6" s="29">
        <v>84914.279999999693</v>
      </c>
      <c r="X6" s="26">
        <f t="shared" si="6"/>
        <v>408355.00999999983</v>
      </c>
      <c r="Y6" s="27">
        <f t="shared" si="7"/>
        <v>123300.78999999992</v>
      </c>
      <c r="Z6" s="30" t="s">
        <v>184</v>
      </c>
      <c r="AA6" s="31">
        <v>307715.37000000069</v>
      </c>
      <c r="AB6" s="31">
        <v>78189.919999999809</v>
      </c>
      <c r="AC6" s="32">
        <f t="shared" si="8"/>
        <v>385905.2900000005</v>
      </c>
      <c r="AD6" s="27">
        <f t="shared" si="9"/>
        <v>-22449.719999999332</v>
      </c>
      <c r="AE6" s="30" t="s">
        <v>184</v>
      </c>
      <c r="AF6" s="33">
        <v>4825092.22</v>
      </c>
      <c r="AG6" s="33">
        <v>0</v>
      </c>
      <c r="AH6" s="26">
        <f t="shared" si="10"/>
        <v>4825092.22</v>
      </c>
      <c r="AI6" s="27">
        <f t="shared" si="11"/>
        <v>4439186.93</v>
      </c>
      <c r="AJ6" s="28" t="s">
        <v>23</v>
      </c>
    </row>
    <row r="7" spans="1:36" s="24" customFormat="1" ht="46.9" x14ac:dyDescent="0.3">
      <c r="A7" s="23">
        <v>131</v>
      </c>
      <c r="B7" s="24" t="s">
        <v>24</v>
      </c>
      <c r="C7" s="25">
        <v>-891623.63000000012</v>
      </c>
      <c r="D7" s="26">
        <v>-2353977.83</v>
      </c>
      <c r="E7" s="27">
        <f t="shared" si="0"/>
        <v>-1462354.2</v>
      </c>
      <c r="F7" s="30" t="s">
        <v>184</v>
      </c>
      <c r="G7" s="29">
        <v>-2272983.3699999992</v>
      </c>
      <c r="H7" s="29">
        <v>0</v>
      </c>
      <c r="I7" s="26">
        <f t="shared" si="1"/>
        <v>-2272983.3699999992</v>
      </c>
      <c r="J7" s="27">
        <f t="shared" si="2"/>
        <v>80994.460000000894</v>
      </c>
      <c r="K7" s="30" t="s">
        <v>184</v>
      </c>
      <c r="L7" s="29">
        <v>-1127829.2600000002</v>
      </c>
      <c r="M7" s="29">
        <v>0</v>
      </c>
      <c r="N7" s="26">
        <f t="shared" si="3"/>
        <v>-1127829.2600000002</v>
      </c>
      <c r="O7" s="27">
        <f t="shared" si="4"/>
        <v>1145154.1099999989</v>
      </c>
      <c r="P7" s="28" t="s">
        <v>25</v>
      </c>
      <c r="Q7" s="29">
        <v>-1845864.4900000002</v>
      </c>
      <c r="R7" s="29"/>
      <c r="S7" s="26">
        <f>Q7+R7</f>
        <v>-1845864.4900000002</v>
      </c>
      <c r="T7" s="27">
        <f t="shared" si="5"/>
        <v>-718035.23</v>
      </c>
      <c r="U7" s="28" t="s">
        <v>184</v>
      </c>
      <c r="V7" s="29">
        <v>-1089570.0900000001</v>
      </c>
      <c r="W7" s="29">
        <v>0</v>
      </c>
      <c r="X7" s="26">
        <f t="shared" si="6"/>
        <v>-1089570.0900000001</v>
      </c>
      <c r="Y7" s="27">
        <f t="shared" si="7"/>
        <v>756294.40000000014</v>
      </c>
      <c r="Z7" s="30" t="s">
        <v>184</v>
      </c>
      <c r="AA7" s="31">
        <v>-655289.27000000014</v>
      </c>
      <c r="AB7" s="31">
        <v>0</v>
      </c>
      <c r="AC7" s="32">
        <f t="shared" si="8"/>
        <v>-655289.27000000014</v>
      </c>
      <c r="AD7" s="27">
        <f t="shared" si="9"/>
        <v>434280.81999999995</v>
      </c>
      <c r="AE7" s="30" t="s">
        <v>184</v>
      </c>
      <c r="AF7" s="33">
        <v>0</v>
      </c>
      <c r="AG7" s="33">
        <v>0</v>
      </c>
      <c r="AH7" s="26">
        <f t="shared" si="10"/>
        <v>0</v>
      </c>
      <c r="AI7" s="27">
        <f t="shared" si="11"/>
        <v>655289.27000000014</v>
      </c>
      <c r="AJ7" s="30" t="s">
        <v>184</v>
      </c>
    </row>
    <row r="8" spans="1:36" s="24" customFormat="1" ht="15.6" x14ac:dyDescent="0.3">
      <c r="A8" s="23">
        <v>143</v>
      </c>
      <c r="B8" s="24" t="s">
        <v>26</v>
      </c>
      <c r="C8" s="25">
        <v>-8462.26</v>
      </c>
      <c r="D8" s="26">
        <v>8629.260000000002</v>
      </c>
      <c r="E8" s="27">
        <f t="shared" si="0"/>
        <v>17091.520000000004</v>
      </c>
      <c r="F8" s="30" t="s">
        <v>184</v>
      </c>
      <c r="G8" s="29">
        <v>-34553.479999999996</v>
      </c>
      <c r="H8" s="29">
        <v>0</v>
      </c>
      <c r="I8" s="26">
        <f t="shared" si="1"/>
        <v>-34553.479999999996</v>
      </c>
      <c r="J8" s="27">
        <f t="shared" si="2"/>
        <v>-43182.74</v>
      </c>
      <c r="K8" s="30" t="s">
        <v>184</v>
      </c>
      <c r="L8" s="29">
        <v>56128.26</v>
      </c>
      <c r="M8" s="29">
        <v>0</v>
      </c>
      <c r="N8" s="26">
        <f t="shared" si="3"/>
        <v>56128.26</v>
      </c>
      <c r="O8" s="27">
        <f t="shared" si="4"/>
        <v>90681.739999999991</v>
      </c>
      <c r="P8" s="28"/>
      <c r="Q8" s="29">
        <v>25.5</v>
      </c>
      <c r="R8" s="29"/>
      <c r="S8" s="26">
        <f>Q8+R8</f>
        <v>25.5</v>
      </c>
      <c r="T8" s="27">
        <f t="shared" si="5"/>
        <v>-56102.76</v>
      </c>
      <c r="U8" s="28" t="s">
        <v>184</v>
      </c>
      <c r="V8" s="29">
        <v>25458.51999999999</v>
      </c>
      <c r="W8" s="29">
        <v>-2143.94</v>
      </c>
      <c r="X8" s="26">
        <f t="shared" si="6"/>
        <v>23314.579999999991</v>
      </c>
      <c r="Y8" s="27">
        <f t="shared" si="7"/>
        <v>23289.079999999991</v>
      </c>
      <c r="Z8" s="30" t="s">
        <v>184</v>
      </c>
      <c r="AA8" s="31">
        <v>10770.370000000003</v>
      </c>
      <c r="AB8" s="31">
        <v>0</v>
      </c>
      <c r="AC8" s="32">
        <f t="shared" si="8"/>
        <v>10770.370000000003</v>
      </c>
      <c r="AD8" s="27">
        <f t="shared" si="9"/>
        <v>-12544.209999999988</v>
      </c>
      <c r="AE8" s="30" t="s">
        <v>184</v>
      </c>
      <c r="AF8" s="33">
        <v>0</v>
      </c>
      <c r="AG8" s="33">
        <v>0</v>
      </c>
      <c r="AH8" s="26">
        <f t="shared" si="10"/>
        <v>0</v>
      </c>
      <c r="AI8" s="27">
        <f t="shared" si="11"/>
        <v>-10770.370000000003</v>
      </c>
      <c r="AJ8" s="30" t="s">
        <v>184</v>
      </c>
    </row>
    <row r="9" spans="1:36" s="24" customFormat="1" ht="15.6" x14ac:dyDescent="0.3">
      <c r="A9" s="23">
        <v>146</v>
      </c>
      <c r="B9" s="24" t="s">
        <v>27</v>
      </c>
      <c r="C9" s="25">
        <v>-838.33</v>
      </c>
      <c r="D9" s="26">
        <v>-3569.3900000000003</v>
      </c>
      <c r="E9" s="27">
        <f t="shared" si="0"/>
        <v>-2731.0600000000004</v>
      </c>
      <c r="F9" s="30"/>
      <c r="G9" s="29">
        <v>-263381.68</v>
      </c>
      <c r="H9" s="29">
        <v>0</v>
      </c>
      <c r="I9" s="26">
        <f t="shared" si="1"/>
        <v>-263381.68</v>
      </c>
      <c r="J9" s="27">
        <f t="shared" si="2"/>
        <v>-259812.28999999998</v>
      </c>
      <c r="K9" s="30" t="s">
        <v>184</v>
      </c>
      <c r="L9" s="29">
        <v>-135249.85999999999</v>
      </c>
      <c r="M9" s="29">
        <v>0</v>
      </c>
      <c r="N9" s="26">
        <f t="shared" si="3"/>
        <v>-135249.85999999999</v>
      </c>
      <c r="O9" s="27">
        <f t="shared" si="4"/>
        <v>128131.82</v>
      </c>
      <c r="P9" s="28"/>
      <c r="Q9" s="29">
        <v>0</v>
      </c>
      <c r="R9" s="29"/>
      <c r="S9" s="26">
        <v>0</v>
      </c>
      <c r="T9" s="27">
        <f t="shared" si="5"/>
        <v>135249.85999999999</v>
      </c>
      <c r="U9" s="28"/>
      <c r="V9" s="29">
        <v>0</v>
      </c>
      <c r="W9" s="29">
        <v>0</v>
      </c>
      <c r="X9" s="26">
        <f t="shared" si="6"/>
        <v>0</v>
      </c>
      <c r="Y9" s="27">
        <f t="shared" si="7"/>
        <v>0</v>
      </c>
      <c r="Z9" s="30"/>
      <c r="AA9" s="31">
        <v>0</v>
      </c>
      <c r="AB9" s="31">
        <v>0</v>
      </c>
      <c r="AC9" s="32">
        <f t="shared" si="8"/>
        <v>0</v>
      </c>
      <c r="AD9" s="27">
        <f t="shared" si="9"/>
        <v>0</v>
      </c>
      <c r="AE9" s="30" t="s">
        <v>184</v>
      </c>
      <c r="AF9" s="33">
        <v>0</v>
      </c>
      <c r="AG9" s="33">
        <v>0</v>
      </c>
      <c r="AH9" s="26">
        <f t="shared" si="10"/>
        <v>0</v>
      </c>
      <c r="AI9" s="27">
        <f t="shared" si="11"/>
        <v>0</v>
      </c>
      <c r="AJ9" s="30" t="s">
        <v>184</v>
      </c>
    </row>
    <row r="10" spans="1:36" s="24" customFormat="1" ht="103.5" customHeight="1" x14ac:dyDescent="0.3">
      <c r="A10" s="23">
        <v>151</v>
      </c>
      <c r="B10" s="24" t="s">
        <v>28</v>
      </c>
      <c r="C10" s="25">
        <v>347604152.53999996</v>
      </c>
      <c r="D10" s="26">
        <v>414301307.56999999</v>
      </c>
      <c r="E10" s="27">
        <f t="shared" si="0"/>
        <v>66697155.030000031</v>
      </c>
      <c r="F10" s="28" t="s">
        <v>29</v>
      </c>
      <c r="G10" s="29">
        <v>405528767.94999999</v>
      </c>
      <c r="H10" s="29">
        <v>0</v>
      </c>
      <c r="I10" s="26">
        <f t="shared" si="1"/>
        <v>405528767.94999999</v>
      </c>
      <c r="J10" s="27">
        <f t="shared" si="2"/>
        <v>-8772539.6200000048</v>
      </c>
      <c r="K10" s="30" t="s">
        <v>184</v>
      </c>
      <c r="L10" s="29">
        <v>462506869.81999999</v>
      </c>
      <c r="M10" s="29">
        <v>0</v>
      </c>
      <c r="N10" s="26">
        <f t="shared" si="3"/>
        <v>462506869.81999999</v>
      </c>
      <c r="O10" s="27">
        <f t="shared" si="4"/>
        <v>56978101.870000005</v>
      </c>
      <c r="P10" s="28" t="s">
        <v>30</v>
      </c>
      <c r="Q10" s="29">
        <v>455406077.90000027</v>
      </c>
      <c r="R10" s="29"/>
      <c r="S10" s="26">
        <f t="shared" ref="S10:S47" si="12">Q10+R10</f>
        <v>455406077.90000027</v>
      </c>
      <c r="T10" s="27">
        <f t="shared" si="5"/>
        <v>-7100791.9199997187</v>
      </c>
      <c r="U10" s="28" t="s">
        <v>184</v>
      </c>
      <c r="V10" s="29">
        <v>457984048.72000027</v>
      </c>
      <c r="W10" s="29">
        <v>0</v>
      </c>
      <c r="X10" s="26">
        <f t="shared" si="6"/>
        <v>457984048.72000027</v>
      </c>
      <c r="Y10" s="27">
        <f t="shared" si="7"/>
        <v>2577970.8199999928</v>
      </c>
      <c r="Z10" s="28" t="s">
        <v>31</v>
      </c>
      <c r="AA10" s="31">
        <v>438132916.71988189</v>
      </c>
      <c r="AB10" s="31">
        <v>0</v>
      </c>
      <c r="AC10" s="32">
        <f t="shared" si="8"/>
        <v>438132916.71988189</v>
      </c>
      <c r="AD10" s="27">
        <f t="shared" si="9"/>
        <v>-19851132.000118375</v>
      </c>
      <c r="AE10" s="30" t="s">
        <v>184</v>
      </c>
      <c r="AF10" s="33">
        <v>420398184.08573306</v>
      </c>
      <c r="AG10" s="33">
        <v>0</v>
      </c>
      <c r="AH10" s="26">
        <f t="shared" si="10"/>
        <v>420398184.08573306</v>
      </c>
      <c r="AI10" s="27">
        <f t="shared" si="11"/>
        <v>-17734732.634148836</v>
      </c>
      <c r="AJ10" s="30" t="s">
        <v>184</v>
      </c>
    </row>
    <row r="11" spans="1:36" s="24" customFormat="1" ht="15.6" x14ac:dyDescent="0.3">
      <c r="A11" s="23">
        <v>163</v>
      </c>
      <c r="B11" s="24" t="s">
        <v>32</v>
      </c>
      <c r="C11" s="25">
        <v>259416.40000000008</v>
      </c>
      <c r="D11" s="26">
        <v>297465.19</v>
      </c>
      <c r="E11" s="27">
        <f t="shared" si="0"/>
        <v>38048.789999999921</v>
      </c>
      <c r="F11" s="30" t="s">
        <v>184</v>
      </c>
      <c r="G11" s="29">
        <v>213306.02999999985</v>
      </c>
      <c r="H11" s="29">
        <v>0</v>
      </c>
      <c r="I11" s="26">
        <f t="shared" si="1"/>
        <v>213306.02999999985</v>
      </c>
      <c r="J11" s="27">
        <f t="shared" si="2"/>
        <v>-84159.160000000149</v>
      </c>
      <c r="K11" s="30" t="s">
        <v>184</v>
      </c>
      <c r="L11" s="29">
        <v>239491.14000000013</v>
      </c>
      <c r="M11" s="29">
        <v>0</v>
      </c>
      <c r="N11" s="26">
        <f t="shared" si="3"/>
        <v>239491.14000000013</v>
      </c>
      <c r="O11" s="27">
        <f t="shared" si="4"/>
        <v>26185.110000000277</v>
      </c>
      <c r="P11" s="28" t="s">
        <v>184</v>
      </c>
      <c r="Q11" s="29">
        <v>312582.79999999906</v>
      </c>
      <c r="R11" s="29"/>
      <c r="S11" s="26">
        <f t="shared" si="12"/>
        <v>312582.79999999906</v>
      </c>
      <c r="T11" s="27">
        <f t="shared" si="5"/>
        <v>73091.659999998927</v>
      </c>
      <c r="U11" s="28" t="s">
        <v>184</v>
      </c>
      <c r="V11" s="29">
        <v>74124.459999999992</v>
      </c>
      <c r="W11" s="29">
        <v>224563.62999999998</v>
      </c>
      <c r="X11" s="26">
        <f t="shared" si="6"/>
        <v>298688.08999999997</v>
      </c>
      <c r="Y11" s="27">
        <f t="shared" si="7"/>
        <v>-13894.70999999909</v>
      </c>
      <c r="Z11" s="30" t="s">
        <v>184</v>
      </c>
      <c r="AA11" s="31">
        <v>6229.64</v>
      </c>
      <c r="AB11" s="31">
        <v>367771.78999999946</v>
      </c>
      <c r="AC11" s="32">
        <f t="shared" si="8"/>
        <v>374001.42999999947</v>
      </c>
      <c r="AD11" s="27">
        <f t="shared" si="9"/>
        <v>75313.339999999502</v>
      </c>
      <c r="AE11" s="30" t="s">
        <v>184</v>
      </c>
      <c r="AF11" s="33">
        <v>0</v>
      </c>
      <c r="AG11" s="33">
        <v>373700.52</v>
      </c>
      <c r="AH11" s="26">
        <f t="shared" si="10"/>
        <v>373700.52</v>
      </c>
      <c r="AI11" s="27">
        <f t="shared" si="11"/>
        <v>-300.90999999945052</v>
      </c>
      <c r="AJ11" s="30" t="s">
        <v>184</v>
      </c>
    </row>
    <row r="12" spans="1:36" s="24" customFormat="1" ht="46.9" x14ac:dyDescent="0.3">
      <c r="A12" s="23">
        <v>165</v>
      </c>
      <c r="B12" s="24" t="s">
        <v>33</v>
      </c>
      <c r="C12" s="25">
        <v>8503432.4100000001</v>
      </c>
      <c r="D12" s="26">
        <v>6788671.9300000006</v>
      </c>
      <c r="E12" s="27">
        <f t="shared" si="0"/>
        <v>-1714760.4799999995</v>
      </c>
      <c r="F12" s="30" t="s">
        <v>184</v>
      </c>
      <c r="G12" s="29">
        <v>7694705.8699999992</v>
      </c>
      <c r="H12" s="29">
        <v>0</v>
      </c>
      <c r="I12" s="26">
        <f t="shared" si="1"/>
        <v>7694705.8699999992</v>
      </c>
      <c r="J12" s="27">
        <f t="shared" si="2"/>
        <v>906033.93999999855</v>
      </c>
      <c r="K12" s="30" t="s">
        <v>184</v>
      </c>
      <c r="L12" s="29">
        <v>11149247.359999999</v>
      </c>
      <c r="M12" s="29">
        <v>0</v>
      </c>
      <c r="N12" s="26">
        <f t="shared" si="3"/>
        <v>11149247.359999999</v>
      </c>
      <c r="O12" s="27">
        <f t="shared" si="4"/>
        <v>3454541.49</v>
      </c>
      <c r="P12" s="28" t="s">
        <v>34</v>
      </c>
      <c r="Q12" s="29">
        <v>8155028.6000000015</v>
      </c>
      <c r="R12" s="29"/>
      <c r="S12" s="26">
        <f t="shared" si="12"/>
        <v>8155028.6000000015</v>
      </c>
      <c r="T12" s="27">
        <f t="shared" si="5"/>
        <v>-2994218.7599999979</v>
      </c>
      <c r="U12" s="28" t="s">
        <v>184</v>
      </c>
      <c r="V12" s="29">
        <v>11218124.950000001</v>
      </c>
      <c r="W12" s="29">
        <v>32122.829999999994</v>
      </c>
      <c r="X12" s="26">
        <f t="shared" si="6"/>
        <v>11250247.780000001</v>
      </c>
      <c r="Y12" s="27">
        <f t="shared" si="7"/>
        <v>3095219.1799999997</v>
      </c>
      <c r="Z12" s="28" t="s">
        <v>35</v>
      </c>
      <c r="AA12" s="31">
        <v>4957261.3299999991</v>
      </c>
      <c r="AB12" s="31">
        <v>0</v>
      </c>
      <c r="AC12" s="32">
        <f t="shared" si="8"/>
        <v>4957261.3299999991</v>
      </c>
      <c r="AD12" s="27">
        <f t="shared" si="9"/>
        <v>-6292986.450000002</v>
      </c>
      <c r="AE12" s="30" t="s">
        <v>184</v>
      </c>
      <c r="AF12" s="33">
        <v>0</v>
      </c>
      <c r="AG12" s="33">
        <v>0</v>
      </c>
      <c r="AH12" s="26">
        <f t="shared" si="10"/>
        <v>0</v>
      </c>
      <c r="AI12" s="27">
        <f t="shared" si="11"/>
        <v>-4957261.3299999991</v>
      </c>
      <c r="AJ12" s="30" t="s">
        <v>184</v>
      </c>
    </row>
    <row r="13" spans="1:36" s="24" customFormat="1" ht="31.15" x14ac:dyDescent="0.3">
      <c r="A13" s="23">
        <v>182.3</v>
      </c>
      <c r="B13" s="24" t="s">
        <v>36</v>
      </c>
      <c r="C13" s="25">
        <v>937720.27</v>
      </c>
      <c r="D13" s="26">
        <v>59132.149999999994</v>
      </c>
      <c r="E13" s="27">
        <f t="shared" si="0"/>
        <v>-878588.12</v>
      </c>
      <c r="F13" s="30" t="s">
        <v>184</v>
      </c>
      <c r="G13" s="29">
        <v>217591.1</v>
      </c>
      <c r="H13" s="29">
        <v>0</v>
      </c>
      <c r="I13" s="26">
        <f t="shared" si="1"/>
        <v>217591.1</v>
      </c>
      <c r="J13" s="27">
        <f t="shared" si="2"/>
        <v>158458.95000000001</v>
      </c>
      <c r="K13" s="30" t="s">
        <v>184</v>
      </c>
      <c r="L13" s="29">
        <v>1281132.7299999997</v>
      </c>
      <c r="M13" s="29">
        <v>0</v>
      </c>
      <c r="N13" s="26">
        <f t="shared" si="3"/>
        <v>1281132.7299999997</v>
      </c>
      <c r="O13" s="27">
        <f t="shared" si="4"/>
        <v>1063541.6299999997</v>
      </c>
      <c r="P13" s="28" t="s">
        <v>37</v>
      </c>
      <c r="Q13" s="29">
        <v>78098.69</v>
      </c>
      <c r="R13" s="29"/>
      <c r="S13" s="26">
        <f t="shared" si="12"/>
        <v>78098.69</v>
      </c>
      <c r="T13" s="27">
        <f t="shared" si="5"/>
        <v>-1203034.0399999998</v>
      </c>
      <c r="U13" s="28" t="s">
        <v>184</v>
      </c>
      <c r="V13" s="29">
        <v>501463.98000000016</v>
      </c>
      <c r="W13" s="29">
        <v>0</v>
      </c>
      <c r="X13" s="26">
        <f t="shared" si="6"/>
        <v>501463.98000000016</v>
      </c>
      <c r="Y13" s="27">
        <f t="shared" si="7"/>
        <v>423365.29000000015</v>
      </c>
      <c r="Z13" s="30" t="s">
        <v>184</v>
      </c>
      <c r="AA13" s="31">
        <v>160311.57999999999</v>
      </c>
      <c r="AB13" s="31">
        <v>0</v>
      </c>
      <c r="AC13" s="32">
        <f t="shared" si="8"/>
        <v>160311.57999999999</v>
      </c>
      <c r="AD13" s="27">
        <f t="shared" si="9"/>
        <v>-341152.40000000014</v>
      </c>
      <c r="AE13" s="30" t="s">
        <v>184</v>
      </c>
      <c r="AF13" s="33">
        <v>0</v>
      </c>
      <c r="AG13" s="33">
        <v>0</v>
      </c>
      <c r="AH13" s="26">
        <f t="shared" si="10"/>
        <v>0</v>
      </c>
      <c r="AI13" s="27">
        <f t="shared" si="11"/>
        <v>-160311.57999999999</v>
      </c>
      <c r="AJ13" s="30" t="s">
        <v>184</v>
      </c>
    </row>
    <row r="14" spans="1:36" s="24" customFormat="1" ht="15.6" x14ac:dyDescent="0.3">
      <c r="A14" s="23">
        <v>183</v>
      </c>
      <c r="B14" s="24" t="s">
        <v>38</v>
      </c>
      <c r="C14" s="25">
        <v>269129.89000000007</v>
      </c>
      <c r="D14" s="26">
        <v>37318.609999999993</v>
      </c>
      <c r="E14" s="27">
        <f t="shared" si="0"/>
        <v>-231811.28000000009</v>
      </c>
      <c r="F14" s="30" t="s">
        <v>184</v>
      </c>
      <c r="G14" s="29">
        <v>16299.869999999984</v>
      </c>
      <c r="H14" s="29">
        <v>0</v>
      </c>
      <c r="I14" s="26">
        <f t="shared" si="1"/>
        <v>16299.869999999984</v>
      </c>
      <c r="J14" s="27">
        <f t="shared" si="2"/>
        <v>-21018.740000000009</v>
      </c>
      <c r="K14" s="30" t="s">
        <v>184</v>
      </c>
      <c r="L14" s="29">
        <v>346862.75000000006</v>
      </c>
      <c r="M14" s="29">
        <v>0</v>
      </c>
      <c r="N14" s="26">
        <f t="shared" si="3"/>
        <v>346862.75000000006</v>
      </c>
      <c r="O14" s="27">
        <f t="shared" si="4"/>
        <v>330562.88000000006</v>
      </c>
      <c r="P14" s="28" t="s">
        <v>184</v>
      </c>
      <c r="Q14" s="29">
        <v>439777.9099999998</v>
      </c>
      <c r="R14" s="29"/>
      <c r="S14" s="26">
        <f t="shared" si="12"/>
        <v>439777.9099999998</v>
      </c>
      <c r="T14" s="27">
        <f t="shared" si="5"/>
        <v>92915.159999999742</v>
      </c>
      <c r="U14" s="28" t="s">
        <v>184</v>
      </c>
      <c r="V14" s="29">
        <v>134648.88999999993</v>
      </c>
      <c r="W14" s="29">
        <v>482.42</v>
      </c>
      <c r="X14" s="26">
        <f t="shared" si="6"/>
        <v>135131.30999999994</v>
      </c>
      <c r="Y14" s="27">
        <f t="shared" si="7"/>
        <v>-304646.59999999986</v>
      </c>
      <c r="Z14" s="30" t="s">
        <v>184</v>
      </c>
      <c r="AA14" s="31">
        <v>56020.009999999987</v>
      </c>
      <c r="AB14" s="31">
        <v>0</v>
      </c>
      <c r="AC14" s="32">
        <f t="shared" si="8"/>
        <v>56020.009999999987</v>
      </c>
      <c r="AD14" s="27">
        <f t="shared" si="9"/>
        <v>-79111.299999999959</v>
      </c>
      <c r="AE14" s="30" t="s">
        <v>184</v>
      </c>
      <c r="AF14" s="33">
        <v>0</v>
      </c>
      <c r="AG14" s="33">
        <v>0</v>
      </c>
      <c r="AH14" s="26">
        <f t="shared" si="10"/>
        <v>0</v>
      </c>
      <c r="AI14" s="27">
        <f t="shared" si="11"/>
        <v>-56020.009999999987</v>
      </c>
      <c r="AJ14" s="30" t="s">
        <v>184</v>
      </c>
    </row>
    <row r="15" spans="1:36" s="24" customFormat="1" ht="65.25" customHeight="1" x14ac:dyDescent="0.3">
      <c r="A15" s="23">
        <v>184</v>
      </c>
      <c r="B15" s="24" t="s">
        <v>39</v>
      </c>
      <c r="C15" s="25">
        <v>21355548.269999981</v>
      </c>
      <c r="D15" s="26">
        <v>23035165.560000014</v>
      </c>
      <c r="E15" s="27">
        <f t="shared" si="0"/>
        <v>1679617.2900000326</v>
      </c>
      <c r="F15" s="28" t="s">
        <v>40</v>
      </c>
      <c r="G15" s="29">
        <v>24332563.68000003</v>
      </c>
      <c r="H15" s="29">
        <v>0</v>
      </c>
      <c r="I15" s="26">
        <f t="shared" si="1"/>
        <v>24332563.68000003</v>
      </c>
      <c r="J15" s="27">
        <f t="shared" si="2"/>
        <v>1297398.1200000159</v>
      </c>
      <c r="K15" s="28" t="s">
        <v>40</v>
      </c>
      <c r="L15" s="29">
        <v>23329599.440000284</v>
      </c>
      <c r="M15" s="29">
        <v>0</v>
      </c>
      <c r="N15" s="26">
        <f t="shared" si="3"/>
        <v>23329599.440000284</v>
      </c>
      <c r="O15" s="27">
        <f t="shared" si="4"/>
        <v>-1002964.239999745</v>
      </c>
      <c r="P15" s="28" t="s">
        <v>184</v>
      </c>
      <c r="Q15" s="29">
        <v>23615792.570000075</v>
      </c>
      <c r="R15" s="29"/>
      <c r="S15" s="26">
        <f t="shared" si="12"/>
        <v>23615792.570000075</v>
      </c>
      <c r="T15" s="27">
        <f t="shared" si="5"/>
        <v>286193.12999979034</v>
      </c>
      <c r="U15" s="28" t="s">
        <v>184</v>
      </c>
      <c r="V15" s="29">
        <v>22039365.70000001</v>
      </c>
      <c r="W15" s="29">
        <v>1595454.3600000045</v>
      </c>
      <c r="X15" s="26">
        <f t="shared" si="6"/>
        <v>23634820.060000014</v>
      </c>
      <c r="Y15" s="27">
        <f t="shared" si="7"/>
        <v>19027.489999938756</v>
      </c>
      <c r="Z15" s="30" t="s">
        <v>184</v>
      </c>
      <c r="AA15" s="31">
        <v>11057510.339999979</v>
      </c>
      <c r="AB15" s="31">
        <v>5112636.3300000094</v>
      </c>
      <c r="AC15" s="32">
        <f t="shared" si="8"/>
        <v>16170146.669999989</v>
      </c>
      <c r="AD15" s="27">
        <f t="shared" si="9"/>
        <v>-7464673.3900000248</v>
      </c>
      <c r="AE15" s="30" t="s">
        <v>184</v>
      </c>
      <c r="AF15" s="33">
        <v>574863.18999999994</v>
      </c>
      <c r="AG15" s="33">
        <v>6529773.9199999971</v>
      </c>
      <c r="AH15" s="26">
        <f t="shared" si="10"/>
        <v>7104637.1099999975</v>
      </c>
      <c r="AI15" s="27">
        <f t="shared" si="11"/>
        <v>-9065509.5599999912</v>
      </c>
      <c r="AJ15" s="30" t="s">
        <v>184</v>
      </c>
    </row>
    <row r="16" spans="1:36" s="24" customFormat="1" ht="31.15" x14ac:dyDescent="0.3">
      <c r="A16" s="23">
        <v>186</v>
      </c>
      <c r="B16" s="24" t="s">
        <v>41</v>
      </c>
      <c r="C16" s="25">
        <v>1170350.6799999995</v>
      </c>
      <c r="D16" s="26">
        <v>7072310.8799999999</v>
      </c>
      <c r="E16" s="27">
        <f t="shared" si="0"/>
        <v>5901960.2000000002</v>
      </c>
      <c r="F16" s="28" t="s">
        <v>42</v>
      </c>
      <c r="G16" s="29">
        <v>665806.07999999996</v>
      </c>
      <c r="H16" s="29">
        <v>0</v>
      </c>
      <c r="I16" s="26">
        <f t="shared" si="1"/>
        <v>665806.07999999996</v>
      </c>
      <c r="J16" s="27">
        <f t="shared" si="2"/>
        <v>-6406504.7999999998</v>
      </c>
      <c r="K16" s="30" t="s">
        <v>184</v>
      </c>
      <c r="L16" s="29">
        <v>580960.93000000005</v>
      </c>
      <c r="M16" s="29">
        <v>0</v>
      </c>
      <c r="N16" s="26">
        <f t="shared" si="3"/>
        <v>580960.93000000005</v>
      </c>
      <c r="O16" s="27">
        <f t="shared" si="4"/>
        <v>-84845.149999999907</v>
      </c>
      <c r="P16" s="28" t="s">
        <v>184</v>
      </c>
      <c r="Q16" s="29">
        <v>472368.48000000004</v>
      </c>
      <c r="R16" s="29"/>
      <c r="S16" s="26">
        <f t="shared" si="12"/>
        <v>472368.48000000004</v>
      </c>
      <c r="T16" s="27">
        <f t="shared" si="5"/>
        <v>-108592.45000000001</v>
      </c>
      <c r="U16" s="28" t="s">
        <v>184</v>
      </c>
      <c r="V16" s="29">
        <v>348667.21999999991</v>
      </c>
      <c r="W16" s="29">
        <v>4.6399999999999997</v>
      </c>
      <c r="X16" s="26">
        <f t="shared" si="6"/>
        <v>348671.85999999993</v>
      </c>
      <c r="Y16" s="27">
        <f t="shared" si="7"/>
        <v>-123696.62000000011</v>
      </c>
      <c r="Z16" s="30" t="s">
        <v>184</v>
      </c>
      <c r="AA16" s="31">
        <v>44731.78</v>
      </c>
      <c r="AB16" s="31">
        <v>0</v>
      </c>
      <c r="AC16" s="32">
        <f t="shared" si="8"/>
        <v>44731.78</v>
      </c>
      <c r="AD16" s="27">
        <f t="shared" si="9"/>
        <v>-303940.07999999996</v>
      </c>
      <c r="AE16" s="30" t="s">
        <v>184</v>
      </c>
      <c r="AF16" s="33">
        <v>0</v>
      </c>
      <c r="AG16" s="33">
        <v>0</v>
      </c>
      <c r="AH16" s="26">
        <f t="shared" si="10"/>
        <v>0</v>
      </c>
      <c r="AI16" s="27">
        <f t="shared" si="11"/>
        <v>-44731.78</v>
      </c>
      <c r="AJ16" s="30" t="s">
        <v>184</v>
      </c>
    </row>
    <row r="17" spans="1:36" s="24" customFormat="1" ht="96.6" customHeight="1" x14ac:dyDescent="0.3">
      <c r="A17" s="23">
        <v>228.3</v>
      </c>
      <c r="B17" s="24" t="s">
        <v>43</v>
      </c>
      <c r="C17" s="25">
        <v>6500661.2999999998</v>
      </c>
      <c r="D17" s="26">
        <v>5545631.290000001</v>
      </c>
      <c r="E17" s="27">
        <f t="shared" si="0"/>
        <v>-955030.00999999885</v>
      </c>
      <c r="F17" s="30" t="s">
        <v>184</v>
      </c>
      <c r="G17" s="29">
        <v>5180414.09</v>
      </c>
      <c r="H17" s="29">
        <v>0</v>
      </c>
      <c r="I17" s="26">
        <f t="shared" si="1"/>
        <v>5180414.09</v>
      </c>
      <c r="J17" s="27">
        <f t="shared" si="2"/>
        <v>-365217.20000000112</v>
      </c>
      <c r="K17" s="30" t="s">
        <v>184</v>
      </c>
      <c r="L17" s="29">
        <v>6475045.8700000001</v>
      </c>
      <c r="M17" s="29">
        <v>0</v>
      </c>
      <c r="N17" s="26">
        <f t="shared" si="3"/>
        <v>6475045.8700000001</v>
      </c>
      <c r="O17" s="27">
        <f t="shared" si="4"/>
        <v>1294631.7800000003</v>
      </c>
      <c r="P17" s="28" t="s">
        <v>44</v>
      </c>
      <c r="Q17" s="29">
        <v>4348755.34</v>
      </c>
      <c r="R17" s="29"/>
      <c r="S17" s="26">
        <f t="shared" si="12"/>
        <v>4348755.34</v>
      </c>
      <c r="T17" s="27">
        <f t="shared" si="5"/>
        <v>-2126290.5300000003</v>
      </c>
      <c r="U17" s="28" t="s">
        <v>184</v>
      </c>
      <c r="V17" s="29">
        <v>4396571.0899999989</v>
      </c>
      <c r="W17" s="29">
        <v>0</v>
      </c>
      <c r="X17" s="26">
        <f t="shared" si="6"/>
        <v>4396571.0899999989</v>
      </c>
      <c r="Y17" s="27">
        <f t="shared" si="7"/>
        <v>47815.749999999069</v>
      </c>
      <c r="Z17" s="30" t="s">
        <v>184</v>
      </c>
      <c r="AA17" s="31">
        <v>2206347.4700000002</v>
      </c>
      <c r="AB17" s="31">
        <v>0</v>
      </c>
      <c r="AC17" s="32">
        <f t="shared" si="8"/>
        <v>2206347.4700000002</v>
      </c>
      <c r="AD17" s="27">
        <f t="shared" si="9"/>
        <v>-2190223.6199999987</v>
      </c>
      <c r="AE17" s="30" t="s">
        <v>184</v>
      </c>
      <c r="AF17" s="33">
        <v>0</v>
      </c>
      <c r="AG17" s="33">
        <v>0</v>
      </c>
      <c r="AH17" s="26">
        <f t="shared" si="10"/>
        <v>0</v>
      </c>
      <c r="AI17" s="27">
        <f t="shared" si="11"/>
        <v>-2206347.4700000002</v>
      </c>
      <c r="AJ17" s="30" t="s">
        <v>184</v>
      </c>
    </row>
    <row r="18" spans="1:36" s="24" customFormat="1" ht="46.9" x14ac:dyDescent="0.3">
      <c r="A18" s="23">
        <v>232</v>
      </c>
      <c r="B18" s="24" t="s">
        <v>45</v>
      </c>
      <c r="C18" s="25">
        <v>793191.80000001192</v>
      </c>
      <c r="D18" s="26">
        <v>5172330.1899999976</v>
      </c>
      <c r="E18" s="27">
        <f t="shared" si="0"/>
        <v>4379138.3899999857</v>
      </c>
      <c r="F18" s="28" t="s">
        <v>46</v>
      </c>
      <c r="G18" s="29">
        <v>2786164.7399999993</v>
      </c>
      <c r="H18" s="29">
        <v>0</v>
      </c>
      <c r="I18" s="26">
        <f t="shared" si="1"/>
        <v>2786164.7399999993</v>
      </c>
      <c r="J18" s="27">
        <f t="shared" si="2"/>
        <v>-2386165.4499999983</v>
      </c>
      <c r="K18" s="30" t="s">
        <v>184</v>
      </c>
      <c r="L18" s="29">
        <v>186349.31</v>
      </c>
      <c r="M18" s="29">
        <v>0</v>
      </c>
      <c r="N18" s="26">
        <f t="shared" si="3"/>
        <v>186349.31</v>
      </c>
      <c r="O18" s="27">
        <f t="shared" si="4"/>
        <v>-2599815.4299999992</v>
      </c>
      <c r="P18" s="34" t="s">
        <v>184</v>
      </c>
      <c r="Q18" s="29">
        <v>2445575.7800000045</v>
      </c>
      <c r="R18" s="29"/>
      <c r="S18" s="26">
        <f t="shared" si="12"/>
        <v>2445575.7800000045</v>
      </c>
      <c r="T18" s="27">
        <f t="shared" si="5"/>
        <v>2259226.4700000044</v>
      </c>
      <c r="U18" s="28" t="s">
        <v>47</v>
      </c>
      <c r="V18" s="29">
        <v>339763.25000000035</v>
      </c>
      <c r="W18" s="29">
        <v>0</v>
      </c>
      <c r="X18" s="26">
        <f t="shared" si="6"/>
        <v>339763.25000000035</v>
      </c>
      <c r="Y18" s="27">
        <f t="shared" si="7"/>
        <v>-2105812.530000004</v>
      </c>
      <c r="Z18" s="30" t="s">
        <v>184</v>
      </c>
      <c r="AA18" s="31">
        <v>127518.93000000004</v>
      </c>
      <c r="AB18" s="31">
        <v>0</v>
      </c>
      <c r="AC18" s="32">
        <f t="shared" si="8"/>
        <v>127518.93000000004</v>
      </c>
      <c r="AD18" s="27">
        <f t="shared" si="9"/>
        <v>-212244.3200000003</v>
      </c>
      <c r="AE18" s="30" t="s">
        <v>184</v>
      </c>
      <c r="AF18" s="33">
        <v>0</v>
      </c>
      <c r="AG18" s="33">
        <v>0</v>
      </c>
      <c r="AH18" s="26">
        <f t="shared" si="10"/>
        <v>0</v>
      </c>
      <c r="AI18" s="27">
        <f t="shared" si="11"/>
        <v>-127518.93000000004</v>
      </c>
      <c r="AJ18" s="30" t="s">
        <v>184</v>
      </c>
    </row>
    <row r="19" spans="1:36" s="24" customFormat="1" ht="15.6" x14ac:dyDescent="0.3">
      <c r="A19" s="23">
        <v>234</v>
      </c>
      <c r="B19" s="24" t="s">
        <v>48</v>
      </c>
      <c r="C19" s="25">
        <v>0</v>
      </c>
      <c r="D19" s="26">
        <v>-71758.210000000006</v>
      </c>
      <c r="E19" s="27">
        <f t="shared" si="0"/>
        <v>-71758.210000000006</v>
      </c>
      <c r="F19" s="30"/>
      <c r="G19" s="29">
        <v>0</v>
      </c>
      <c r="H19" s="29">
        <v>0</v>
      </c>
      <c r="I19" s="26">
        <f t="shared" si="1"/>
        <v>0</v>
      </c>
      <c r="J19" s="27">
        <f t="shared" si="2"/>
        <v>71758.210000000006</v>
      </c>
      <c r="K19" s="30" t="s">
        <v>184</v>
      </c>
      <c r="L19" s="29">
        <v>0</v>
      </c>
      <c r="M19" s="29">
        <v>0</v>
      </c>
      <c r="N19" s="26">
        <f t="shared" si="3"/>
        <v>0</v>
      </c>
      <c r="O19" s="27">
        <f t="shared" si="4"/>
        <v>0</v>
      </c>
      <c r="P19" s="28" t="s">
        <v>184</v>
      </c>
      <c r="Q19" s="29"/>
      <c r="R19" s="29"/>
      <c r="S19" s="26">
        <f t="shared" si="12"/>
        <v>0</v>
      </c>
      <c r="T19" s="27">
        <f t="shared" si="5"/>
        <v>0</v>
      </c>
      <c r="U19" s="28" t="s">
        <v>184</v>
      </c>
      <c r="V19" s="29">
        <v>-248204.05000000002</v>
      </c>
      <c r="W19" s="29">
        <v>0</v>
      </c>
      <c r="X19" s="26">
        <f t="shared" si="6"/>
        <v>-248204.05000000002</v>
      </c>
      <c r="Y19" s="27">
        <f t="shared" si="7"/>
        <v>-248204.05000000002</v>
      </c>
      <c r="Z19" s="30" t="s">
        <v>184</v>
      </c>
      <c r="AA19" s="31">
        <v>0</v>
      </c>
      <c r="AB19" s="31">
        <v>0</v>
      </c>
      <c r="AC19" s="32">
        <f t="shared" si="8"/>
        <v>0</v>
      </c>
      <c r="AD19" s="27">
        <f t="shared" si="9"/>
        <v>248204.05000000002</v>
      </c>
      <c r="AE19" s="30" t="s">
        <v>184</v>
      </c>
      <c r="AF19" s="33">
        <v>0</v>
      </c>
      <c r="AG19" s="33">
        <v>0</v>
      </c>
      <c r="AH19" s="26">
        <f t="shared" si="10"/>
        <v>0</v>
      </c>
      <c r="AI19" s="27">
        <f t="shared" si="11"/>
        <v>0</v>
      </c>
      <c r="AJ19" s="30" t="s">
        <v>184</v>
      </c>
    </row>
    <row r="20" spans="1:36" s="24" customFormat="1" ht="15.6" x14ac:dyDescent="0.3">
      <c r="A20" s="23">
        <v>236</v>
      </c>
      <c r="B20" s="24" t="s">
        <v>49</v>
      </c>
      <c r="C20" s="25">
        <v>171226.34000000003</v>
      </c>
      <c r="D20" s="26">
        <v>-429072.49</v>
      </c>
      <c r="E20" s="27">
        <f t="shared" si="0"/>
        <v>-600298.83000000007</v>
      </c>
      <c r="F20" s="30" t="s">
        <v>184</v>
      </c>
      <c r="G20" s="29">
        <v>-128666.6</v>
      </c>
      <c r="H20" s="29">
        <v>0</v>
      </c>
      <c r="I20" s="26">
        <f t="shared" si="1"/>
        <v>-128666.6</v>
      </c>
      <c r="J20" s="27">
        <f t="shared" si="2"/>
        <v>300405.89</v>
      </c>
      <c r="K20" s="30" t="s">
        <v>184</v>
      </c>
      <c r="L20" s="29">
        <v>-671389.91</v>
      </c>
      <c r="M20" s="29">
        <v>0</v>
      </c>
      <c r="N20" s="26">
        <f t="shared" si="3"/>
        <v>-671389.91</v>
      </c>
      <c r="O20" s="27">
        <f t="shared" si="4"/>
        <v>-542723.31000000006</v>
      </c>
      <c r="P20" s="28" t="s">
        <v>184</v>
      </c>
      <c r="Q20" s="29">
        <v>-711739.85000000009</v>
      </c>
      <c r="R20" s="29"/>
      <c r="S20" s="26">
        <f t="shared" si="12"/>
        <v>-711739.85000000009</v>
      </c>
      <c r="T20" s="27">
        <f t="shared" si="5"/>
        <v>-40349.940000000061</v>
      </c>
      <c r="U20" s="28" t="s">
        <v>184</v>
      </c>
      <c r="V20" s="29">
        <v>-715362.81000000017</v>
      </c>
      <c r="W20" s="29">
        <v>0</v>
      </c>
      <c r="X20" s="26">
        <f t="shared" si="6"/>
        <v>-715362.81000000017</v>
      </c>
      <c r="Y20" s="27">
        <f t="shared" si="7"/>
        <v>-3622.9600000000792</v>
      </c>
      <c r="Z20" s="30" t="s">
        <v>184</v>
      </c>
      <c r="AA20" s="31">
        <v>-470069.13000000006</v>
      </c>
      <c r="AB20" s="31">
        <v>0</v>
      </c>
      <c r="AC20" s="32">
        <f t="shared" si="8"/>
        <v>-470069.13000000006</v>
      </c>
      <c r="AD20" s="27">
        <f t="shared" si="9"/>
        <v>245293.68000000011</v>
      </c>
      <c r="AE20" s="30" t="s">
        <v>184</v>
      </c>
      <c r="AF20" s="33">
        <v>0</v>
      </c>
      <c r="AG20" s="33">
        <v>0</v>
      </c>
      <c r="AH20" s="26">
        <f t="shared" si="10"/>
        <v>0</v>
      </c>
      <c r="AI20" s="27">
        <f t="shared" si="11"/>
        <v>470069.13000000006</v>
      </c>
      <c r="AJ20" s="30" t="s">
        <v>184</v>
      </c>
    </row>
    <row r="21" spans="1:36" s="24" customFormat="1" ht="15.6" x14ac:dyDescent="0.3">
      <c r="A21" s="23">
        <v>241</v>
      </c>
      <c r="B21" s="24" t="s">
        <v>50</v>
      </c>
      <c r="C21" s="25">
        <v>-60.95</v>
      </c>
      <c r="D21" s="26">
        <v>-1.88</v>
      </c>
      <c r="E21" s="27">
        <f t="shared" si="0"/>
        <v>59.07</v>
      </c>
      <c r="F21" s="30"/>
      <c r="G21" s="29">
        <v>0</v>
      </c>
      <c r="H21" s="29">
        <v>0</v>
      </c>
      <c r="I21" s="26">
        <f t="shared" si="1"/>
        <v>0</v>
      </c>
      <c r="J21" s="27">
        <f t="shared" si="2"/>
        <v>1.88</v>
      </c>
      <c r="K21" s="30" t="s">
        <v>184</v>
      </c>
      <c r="L21" s="29">
        <v>0</v>
      </c>
      <c r="M21" s="29">
        <v>0</v>
      </c>
      <c r="N21" s="26">
        <f t="shared" si="3"/>
        <v>0</v>
      </c>
      <c r="O21" s="27">
        <f t="shared" si="4"/>
        <v>0</v>
      </c>
      <c r="P21" s="28" t="s">
        <v>184</v>
      </c>
      <c r="Q21" s="29"/>
      <c r="R21" s="29"/>
      <c r="S21" s="26">
        <f t="shared" si="12"/>
        <v>0</v>
      </c>
      <c r="T21" s="27">
        <f t="shared" si="5"/>
        <v>0</v>
      </c>
      <c r="U21" s="28" t="s">
        <v>184</v>
      </c>
      <c r="V21" s="29">
        <v>-4.2</v>
      </c>
      <c r="W21" s="29">
        <v>0</v>
      </c>
      <c r="X21" s="26">
        <f t="shared" si="6"/>
        <v>-4.2</v>
      </c>
      <c r="Y21" s="27">
        <f t="shared" si="7"/>
        <v>-4.2</v>
      </c>
      <c r="Z21" s="30" t="s">
        <v>184</v>
      </c>
      <c r="AA21" s="31">
        <v>0</v>
      </c>
      <c r="AB21" s="31">
        <v>0</v>
      </c>
      <c r="AC21" s="32">
        <f t="shared" si="8"/>
        <v>0</v>
      </c>
      <c r="AD21" s="27">
        <f t="shared" si="9"/>
        <v>4.2</v>
      </c>
      <c r="AE21" s="30" t="s">
        <v>184</v>
      </c>
      <c r="AF21" s="33">
        <v>0</v>
      </c>
      <c r="AG21" s="33">
        <v>0</v>
      </c>
      <c r="AH21" s="26">
        <f t="shared" si="10"/>
        <v>0</v>
      </c>
      <c r="AI21" s="27">
        <f t="shared" si="11"/>
        <v>0</v>
      </c>
      <c r="AJ21" s="30" t="s">
        <v>184</v>
      </c>
    </row>
    <row r="22" spans="1:36" s="24" customFormat="1" ht="15.6" x14ac:dyDescent="0.3">
      <c r="A22" s="23">
        <v>242</v>
      </c>
      <c r="B22" s="24" t="s">
        <v>51</v>
      </c>
      <c r="C22" s="25">
        <v>683141.08999999985</v>
      </c>
      <c r="D22" s="26">
        <v>601514.34000000008</v>
      </c>
      <c r="E22" s="27">
        <f t="shared" si="0"/>
        <v>-81626.749999999767</v>
      </c>
      <c r="F22" s="30" t="s">
        <v>184</v>
      </c>
      <c r="G22" s="29">
        <v>567858.78999999992</v>
      </c>
      <c r="H22" s="29">
        <v>0</v>
      </c>
      <c r="I22" s="26">
        <f t="shared" si="1"/>
        <v>567858.78999999992</v>
      </c>
      <c r="J22" s="27">
        <f t="shared" si="2"/>
        <v>-33655.550000000163</v>
      </c>
      <c r="K22" s="30" t="s">
        <v>184</v>
      </c>
      <c r="L22" s="29">
        <v>640683.99999999977</v>
      </c>
      <c r="M22" s="29">
        <v>0</v>
      </c>
      <c r="N22" s="26">
        <f t="shared" si="3"/>
        <v>640683.99999999977</v>
      </c>
      <c r="O22" s="27">
        <f t="shared" si="4"/>
        <v>72825.209999999846</v>
      </c>
      <c r="P22" s="28" t="s">
        <v>184</v>
      </c>
      <c r="Q22" s="29">
        <v>799763.68999999971</v>
      </c>
      <c r="R22" s="29"/>
      <c r="S22" s="26">
        <f t="shared" si="12"/>
        <v>799763.68999999971</v>
      </c>
      <c r="T22" s="27">
        <f t="shared" si="5"/>
        <v>159079.68999999994</v>
      </c>
      <c r="U22" s="28" t="s">
        <v>184</v>
      </c>
      <c r="V22" s="29">
        <v>1012408</v>
      </c>
      <c r="W22" s="29">
        <v>0</v>
      </c>
      <c r="X22" s="26">
        <f t="shared" si="6"/>
        <v>1012408</v>
      </c>
      <c r="Y22" s="27">
        <f t="shared" si="7"/>
        <v>212644.31000000029</v>
      </c>
      <c r="Z22" s="30" t="s">
        <v>184</v>
      </c>
      <c r="AA22" s="31">
        <v>878829.9</v>
      </c>
      <c r="AB22" s="31">
        <v>0</v>
      </c>
      <c r="AC22" s="32">
        <f t="shared" si="8"/>
        <v>878829.9</v>
      </c>
      <c r="AD22" s="27">
        <f t="shared" si="9"/>
        <v>-133578.09999999998</v>
      </c>
      <c r="AE22" s="30" t="s">
        <v>184</v>
      </c>
      <c r="AF22" s="33">
        <v>0</v>
      </c>
      <c r="AG22" s="33">
        <v>0</v>
      </c>
      <c r="AH22" s="26">
        <f t="shared" si="10"/>
        <v>0</v>
      </c>
      <c r="AI22" s="27">
        <f t="shared" si="11"/>
        <v>-878829.9</v>
      </c>
      <c r="AJ22" s="30" t="s">
        <v>184</v>
      </c>
    </row>
    <row r="23" spans="1:36" s="24" customFormat="1" ht="15.6" x14ac:dyDescent="0.3">
      <c r="A23" s="23">
        <v>253</v>
      </c>
      <c r="B23" s="24" t="s">
        <v>52</v>
      </c>
      <c r="C23" s="25">
        <v>474681.41</v>
      </c>
      <c r="D23" s="26">
        <v>498589.75999999995</v>
      </c>
      <c r="E23" s="27">
        <f t="shared" si="0"/>
        <v>23908.349999999977</v>
      </c>
      <c r="F23" s="30" t="s">
        <v>184</v>
      </c>
      <c r="G23" s="29">
        <v>625834.35000000009</v>
      </c>
      <c r="H23" s="29">
        <v>0</v>
      </c>
      <c r="I23" s="26">
        <f t="shared" si="1"/>
        <v>625834.35000000009</v>
      </c>
      <c r="J23" s="27">
        <f t="shared" si="2"/>
        <v>127244.59000000014</v>
      </c>
      <c r="K23" s="30" t="s">
        <v>184</v>
      </c>
      <c r="L23" s="29">
        <v>921327.67</v>
      </c>
      <c r="M23" s="29">
        <v>0</v>
      </c>
      <c r="N23" s="26">
        <f t="shared" si="3"/>
        <v>921327.67</v>
      </c>
      <c r="O23" s="27">
        <f t="shared" si="4"/>
        <v>295493.31999999995</v>
      </c>
      <c r="P23" s="28" t="s">
        <v>184</v>
      </c>
      <c r="Q23" s="29">
        <v>659948.85</v>
      </c>
      <c r="R23" s="29"/>
      <c r="S23" s="26">
        <f t="shared" si="12"/>
        <v>659948.85</v>
      </c>
      <c r="T23" s="27">
        <f t="shared" si="5"/>
        <v>-261378.82000000007</v>
      </c>
      <c r="U23" s="28" t="s">
        <v>184</v>
      </c>
      <c r="V23" s="29">
        <v>1337586.0500000003</v>
      </c>
      <c r="W23" s="29">
        <v>0</v>
      </c>
      <c r="X23" s="26">
        <f t="shared" si="6"/>
        <v>1337586.0500000003</v>
      </c>
      <c r="Y23" s="27">
        <f t="shared" si="7"/>
        <v>677637.2000000003</v>
      </c>
      <c r="Z23" s="30" t="s">
        <v>184</v>
      </c>
      <c r="AA23" s="31">
        <v>911973.51</v>
      </c>
      <c r="AB23" s="31">
        <v>0</v>
      </c>
      <c r="AC23" s="32">
        <f t="shared" si="8"/>
        <v>911973.51</v>
      </c>
      <c r="AD23" s="27">
        <f t="shared" si="9"/>
        <v>-425612.54000000027</v>
      </c>
      <c r="AE23" s="30" t="s">
        <v>184</v>
      </c>
      <c r="AF23" s="33">
        <v>0</v>
      </c>
      <c r="AG23" s="33">
        <v>0</v>
      </c>
      <c r="AH23" s="26">
        <f t="shared" si="10"/>
        <v>0</v>
      </c>
      <c r="AI23" s="27">
        <f t="shared" si="11"/>
        <v>-911973.51</v>
      </c>
      <c r="AJ23" s="30" t="s">
        <v>184</v>
      </c>
    </row>
    <row r="24" spans="1:36" s="24" customFormat="1" ht="15.6" x14ac:dyDescent="0.3">
      <c r="A24" s="23">
        <v>408.1</v>
      </c>
      <c r="B24" s="24" t="s">
        <v>53</v>
      </c>
      <c r="C24" s="25">
        <v>2401307.2899999986</v>
      </c>
      <c r="D24" s="26">
        <v>3011721.4899999988</v>
      </c>
      <c r="E24" s="27">
        <f t="shared" si="0"/>
        <v>610414.20000000019</v>
      </c>
      <c r="F24" s="30" t="s">
        <v>184</v>
      </c>
      <c r="G24" s="29">
        <v>3092221.4599999841</v>
      </c>
      <c r="H24" s="29">
        <v>0</v>
      </c>
      <c r="I24" s="26">
        <f t="shared" si="1"/>
        <v>3092221.4599999841</v>
      </c>
      <c r="J24" s="27">
        <f t="shared" si="2"/>
        <v>80499.969999985304</v>
      </c>
      <c r="K24" s="30" t="s">
        <v>184</v>
      </c>
      <c r="L24" s="29">
        <v>3622993.2899999935</v>
      </c>
      <c r="M24" s="29">
        <v>0</v>
      </c>
      <c r="N24" s="26">
        <f t="shared" si="3"/>
        <v>3622993.2899999935</v>
      </c>
      <c r="O24" s="27">
        <f t="shared" si="4"/>
        <v>530771.83000000939</v>
      </c>
      <c r="P24" s="28" t="s">
        <v>184</v>
      </c>
      <c r="Q24" s="29">
        <v>3738357.8799999794</v>
      </c>
      <c r="R24" s="29"/>
      <c r="S24" s="26">
        <f t="shared" si="12"/>
        <v>3738357.8799999794</v>
      </c>
      <c r="T24" s="27">
        <f t="shared" si="5"/>
        <v>115364.58999998588</v>
      </c>
      <c r="U24" s="28" t="s">
        <v>184</v>
      </c>
      <c r="V24" s="29">
        <v>3811763.9100000015</v>
      </c>
      <c r="W24" s="29">
        <v>0</v>
      </c>
      <c r="X24" s="26">
        <f t="shared" si="6"/>
        <v>3811763.9100000015</v>
      </c>
      <c r="Y24" s="27">
        <f t="shared" si="7"/>
        <v>73406.030000022147</v>
      </c>
      <c r="Z24" s="30" t="s">
        <v>184</v>
      </c>
      <c r="AA24" s="31">
        <v>2199550.5346277021</v>
      </c>
      <c r="AB24" s="31">
        <v>2246671.8853723053</v>
      </c>
      <c r="AC24" s="32">
        <f t="shared" si="8"/>
        <v>4446222.4200000074</v>
      </c>
      <c r="AD24" s="27">
        <f t="shared" si="9"/>
        <v>634458.51000000583</v>
      </c>
      <c r="AE24" s="30" t="s">
        <v>184</v>
      </c>
      <c r="AF24" s="33">
        <v>131732.77795706826</v>
      </c>
      <c r="AG24" s="33">
        <v>4305879.2220429312</v>
      </c>
      <c r="AH24" s="26">
        <f t="shared" si="10"/>
        <v>4437611.9999999991</v>
      </c>
      <c r="AI24" s="27">
        <f t="shared" si="11"/>
        <v>-8610.4200000083074</v>
      </c>
      <c r="AJ24" s="30" t="s">
        <v>184</v>
      </c>
    </row>
    <row r="25" spans="1:36" s="24" customFormat="1" ht="15.6" x14ac:dyDescent="0.3">
      <c r="A25" s="23">
        <v>408.2</v>
      </c>
      <c r="B25" s="24" t="s">
        <v>54</v>
      </c>
      <c r="C25" s="25">
        <v>0</v>
      </c>
      <c r="D25" s="26">
        <v>0</v>
      </c>
      <c r="E25" s="27">
        <f t="shared" si="0"/>
        <v>0</v>
      </c>
      <c r="F25" s="30" t="s">
        <v>184</v>
      </c>
      <c r="G25" s="29">
        <v>0</v>
      </c>
      <c r="H25" s="29">
        <v>0</v>
      </c>
      <c r="I25" s="26">
        <f t="shared" si="1"/>
        <v>0</v>
      </c>
      <c r="J25" s="27">
        <f t="shared" si="2"/>
        <v>0</v>
      </c>
      <c r="K25" s="30" t="s">
        <v>184</v>
      </c>
      <c r="L25" s="29">
        <v>0</v>
      </c>
      <c r="M25" s="29">
        <v>0</v>
      </c>
      <c r="N25" s="26">
        <f t="shared" si="3"/>
        <v>0</v>
      </c>
      <c r="O25" s="27">
        <f t="shared" si="4"/>
        <v>0</v>
      </c>
      <c r="P25" s="28" t="s">
        <v>184</v>
      </c>
      <c r="Q25" s="29">
        <v>0</v>
      </c>
      <c r="R25" s="29"/>
      <c r="S25" s="26">
        <f t="shared" si="12"/>
        <v>0</v>
      </c>
      <c r="T25" s="27">
        <f t="shared" si="5"/>
        <v>0</v>
      </c>
      <c r="U25" s="28" t="s">
        <v>184</v>
      </c>
      <c r="V25" s="29">
        <v>709.67</v>
      </c>
      <c r="W25" s="29">
        <v>0</v>
      </c>
      <c r="X25" s="26">
        <f t="shared" si="6"/>
        <v>709.67</v>
      </c>
      <c r="Y25" s="27">
        <f t="shared" si="7"/>
        <v>709.67</v>
      </c>
      <c r="Z25" s="30" t="s">
        <v>184</v>
      </c>
      <c r="AA25" s="31">
        <v>709.67</v>
      </c>
      <c r="AB25" s="31">
        <v>-709.67</v>
      </c>
      <c r="AC25" s="32">
        <f t="shared" si="8"/>
        <v>0</v>
      </c>
      <c r="AD25" s="27">
        <f t="shared" si="9"/>
        <v>-709.67</v>
      </c>
      <c r="AE25" s="30" t="s">
        <v>184</v>
      </c>
      <c r="AF25" s="33">
        <v>0</v>
      </c>
      <c r="AG25" s="33">
        <v>0</v>
      </c>
      <c r="AH25" s="26">
        <f t="shared" si="10"/>
        <v>0</v>
      </c>
      <c r="AI25" s="27">
        <f t="shared" si="11"/>
        <v>0</v>
      </c>
      <c r="AJ25" s="30" t="s">
        <v>184</v>
      </c>
    </row>
    <row r="26" spans="1:36" s="24" customFormat="1" ht="15.6" x14ac:dyDescent="0.3">
      <c r="A26" s="23">
        <v>419</v>
      </c>
      <c r="B26" s="24" t="s">
        <v>55</v>
      </c>
      <c r="C26" s="25">
        <v>0</v>
      </c>
      <c r="D26" s="26">
        <v>0</v>
      </c>
      <c r="E26" s="27">
        <f t="shared" si="0"/>
        <v>0</v>
      </c>
      <c r="F26" s="30" t="s">
        <v>184</v>
      </c>
      <c r="G26" s="29">
        <v>-11.65</v>
      </c>
      <c r="H26" s="29">
        <v>0</v>
      </c>
      <c r="I26" s="26">
        <f t="shared" si="1"/>
        <v>-11.65</v>
      </c>
      <c r="J26" s="27">
        <f t="shared" si="2"/>
        <v>-11.65</v>
      </c>
      <c r="K26" s="30" t="s">
        <v>184</v>
      </c>
      <c r="L26" s="29">
        <v>0</v>
      </c>
      <c r="M26" s="29">
        <v>0</v>
      </c>
      <c r="N26" s="26">
        <f t="shared" si="3"/>
        <v>0</v>
      </c>
      <c r="O26" s="27">
        <f t="shared" si="4"/>
        <v>11.65</v>
      </c>
      <c r="P26" s="28" t="s">
        <v>184</v>
      </c>
      <c r="Q26" s="29">
        <v>-1.9</v>
      </c>
      <c r="R26" s="29"/>
      <c r="S26" s="26">
        <f t="shared" si="12"/>
        <v>-1.9</v>
      </c>
      <c r="T26" s="27">
        <f t="shared" si="5"/>
        <v>-1.9</v>
      </c>
      <c r="U26" s="28" t="s">
        <v>184</v>
      </c>
      <c r="V26" s="29">
        <v>0</v>
      </c>
      <c r="W26" s="29">
        <v>0</v>
      </c>
      <c r="X26" s="26">
        <f t="shared" si="6"/>
        <v>0</v>
      </c>
      <c r="Y26" s="27">
        <f t="shared" si="7"/>
        <v>1.9</v>
      </c>
      <c r="Z26" s="30" t="s">
        <v>184</v>
      </c>
      <c r="AA26" s="31">
        <v>0</v>
      </c>
      <c r="AB26" s="31">
        <v>0</v>
      </c>
      <c r="AC26" s="32">
        <f t="shared" si="8"/>
        <v>0</v>
      </c>
      <c r="AD26" s="27">
        <f t="shared" si="9"/>
        <v>0</v>
      </c>
      <c r="AE26" s="30" t="s">
        <v>184</v>
      </c>
      <c r="AF26" s="33">
        <v>0</v>
      </c>
      <c r="AG26" s="33">
        <v>0</v>
      </c>
      <c r="AH26" s="26">
        <f t="shared" si="10"/>
        <v>0</v>
      </c>
      <c r="AI26" s="27">
        <f t="shared" si="11"/>
        <v>0</v>
      </c>
      <c r="AJ26" s="30" t="s">
        <v>184</v>
      </c>
    </row>
    <row r="27" spans="1:36" s="24" customFormat="1" ht="15.6" x14ac:dyDescent="0.3">
      <c r="A27" s="23">
        <v>421</v>
      </c>
      <c r="B27" s="24" t="s">
        <v>56</v>
      </c>
      <c r="C27" s="25">
        <v>13595.949999999999</v>
      </c>
      <c r="D27" s="26">
        <v>7307.8799999999992</v>
      </c>
      <c r="E27" s="27">
        <f t="shared" si="0"/>
        <v>-6288.07</v>
      </c>
      <c r="F27" s="30" t="s">
        <v>184</v>
      </c>
      <c r="G27" s="29">
        <v>0</v>
      </c>
      <c r="H27" s="29">
        <v>0</v>
      </c>
      <c r="I27" s="26">
        <f t="shared" si="1"/>
        <v>0</v>
      </c>
      <c r="J27" s="27">
        <f t="shared" si="2"/>
        <v>-7307.8799999999992</v>
      </c>
      <c r="K27" s="30" t="s">
        <v>184</v>
      </c>
      <c r="L27" s="29">
        <v>3473.19</v>
      </c>
      <c r="M27" s="29">
        <v>0</v>
      </c>
      <c r="N27" s="26">
        <f t="shared" si="3"/>
        <v>3473.19</v>
      </c>
      <c r="O27" s="27">
        <f t="shared" si="4"/>
        <v>3473.19</v>
      </c>
      <c r="P27" s="28" t="s">
        <v>184</v>
      </c>
      <c r="Q27" s="29"/>
      <c r="R27" s="29"/>
      <c r="S27" s="26">
        <f t="shared" si="12"/>
        <v>0</v>
      </c>
      <c r="T27" s="27">
        <f t="shared" si="5"/>
        <v>-3473.19</v>
      </c>
      <c r="U27" s="28" t="s">
        <v>184</v>
      </c>
      <c r="V27" s="29">
        <v>0</v>
      </c>
      <c r="W27" s="29">
        <v>0</v>
      </c>
      <c r="X27" s="26">
        <f t="shared" si="6"/>
        <v>0</v>
      </c>
      <c r="Y27" s="27">
        <f t="shared" si="7"/>
        <v>0</v>
      </c>
      <c r="Z27" s="30" t="s">
        <v>184</v>
      </c>
      <c r="AA27" s="31">
        <v>18657.349999999999</v>
      </c>
      <c r="AB27" s="31">
        <v>8762.41</v>
      </c>
      <c r="AC27" s="32">
        <f t="shared" si="8"/>
        <v>27419.759999999998</v>
      </c>
      <c r="AD27" s="27">
        <f t="shared" si="9"/>
        <v>27419.759999999998</v>
      </c>
      <c r="AE27" s="30" t="s">
        <v>184</v>
      </c>
      <c r="AF27" s="33">
        <v>0</v>
      </c>
      <c r="AG27" s="33">
        <v>0</v>
      </c>
      <c r="AH27" s="26">
        <f t="shared" si="10"/>
        <v>0</v>
      </c>
      <c r="AI27" s="27">
        <f t="shared" si="11"/>
        <v>-27419.759999999998</v>
      </c>
      <c r="AJ27" s="30" t="s">
        <v>184</v>
      </c>
    </row>
    <row r="28" spans="1:36" s="24" customFormat="1" ht="15.6" x14ac:dyDescent="0.3">
      <c r="A28" s="23">
        <v>421.1</v>
      </c>
      <c r="B28" s="35" t="s">
        <v>57</v>
      </c>
      <c r="C28" s="25">
        <v>0</v>
      </c>
      <c r="D28" s="26">
        <v>0</v>
      </c>
      <c r="E28" s="27">
        <f t="shared" si="0"/>
        <v>0</v>
      </c>
      <c r="F28" s="30" t="s">
        <v>184</v>
      </c>
      <c r="G28" s="29">
        <v>25.15</v>
      </c>
      <c r="H28" s="29">
        <v>0</v>
      </c>
      <c r="I28" s="26">
        <f t="shared" si="1"/>
        <v>25.15</v>
      </c>
      <c r="J28" s="27">
        <f t="shared" si="2"/>
        <v>25.15</v>
      </c>
      <c r="K28" s="30" t="s">
        <v>184</v>
      </c>
      <c r="L28" s="29">
        <v>0</v>
      </c>
      <c r="M28" s="29">
        <v>0</v>
      </c>
      <c r="N28" s="26">
        <f t="shared" si="3"/>
        <v>0</v>
      </c>
      <c r="O28" s="27">
        <f t="shared" si="4"/>
        <v>-25.15</v>
      </c>
      <c r="P28" s="28" t="s">
        <v>184</v>
      </c>
      <c r="Q28" s="29"/>
      <c r="R28" s="29"/>
      <c r="S28" s="26">
        <f t="shared" si="12"/>
        <v>0</v>
      </c>
      <c r="T28" s="27">
        <f t="shared" si="5"/>
        <v>0</v>
      </c>
      <c r="U28" s="28" t="s">
        <v>184</v>
      </c>
      <c r="V28" s="29">
        <v>0</v>
      </c>
      <c r="W28" s="29">
        <v>0</v>
      </c>
      <c r="X28" s="26">
        <f t="shared" si="6"/>
        <v>0</v>
      </c>
      <c r="Y28" s="27">
        <f t="shared" si="7"/>
        <v>0</v>
      </c>
      <c r="Z28" s="30" t="s">
        <v>184</v>
      </c>
      <c r="AA28" s="31">
        <v>0</v>
      </c>
      <c r="AB28" s="31">
        <v>0</v>
      </c>
      <c r="AC28" s="32">
        <f t="shared" si="8"/>
        <v>0</v>
      </c>
      <c r="AD28" s="27">
        <f t="shared" si="9"/>
        <v>0</v>
      </c>
      <c r="AE28" s="30" t="s">
        <v>184</v>
      </c>
      <c r="AF28" s="33">
        <v>0</v>
      </c>
      <c r="AG28" s="33">
        <v>0</v>
      </c>
      <c r="AH28" s="26">
        <f t="shared" si="10"/>
        <v>0</v>
      </c>
      <c r="AI28" s="27">
        <f t="shared" si="11"/>
        <v>0</v>
      </c>
      <c r="AJ28" s="30" t="s">
        <v>184</v>
      </c>
    </row>
    <row r="29" spans="1:36" s="24" customFormat="1" ht="15.6" x14ac:dyDescent="0.3">
      <c r="A29" s="23">
        <v>426.1</v>
      </c>
      <c r="B29" s="24" t="s">
        <v>58</v>
      </c>
      <c r="C29" s="25">
        <v>432047.43999999994</v>
      </c>
      <c r="D29" s="26">
        <v>1351887.14</v>
      </c>
      <c r="E29" s="27">
        <f t="shared" si="0"/>
        <v>919839.7</v>
      </c>
      <c r="F29" s="30" t="s">
        <v>184</v>
      </c>
      <c r="G29" s="29">
        <v>1437119.8500000003</v>
      </c>
      <c r="H29" s="29">
        <v>20990.94</v>
      </c>
      <c r="I29" s="26">
        <f t="shared" si="1"/>
        <v>1458110.7900000003</v>
      </c>
      <c r="J29" s="27">
        <f t="shared" si="2"/>
        <v>106223.65000000037</v>
      </c>
      <c r="K29" s="30" t="s">
        <v>184</v>
      </c>
      <c r="L29" s="29">
        <v>1568948.95</v>
      </c>
      <c r="M29" s="29">
        <v>36268.92</v>
      </c>
      <c r="N29" s="26">
        <f t="shared" si="3"/>
        <v>1605217.8699999999</v>
      </c>
      <c r="O29" s="27">
        <f t="shared" si="4"/>
        <v>147107.07999999961</v>
      </c>
      <c r="P29" s="28" t="s">
        <v>184</v>
      </c>
      <c r="Q29" s="29">
        <v>1939908.4000000013</v>
      </c>
      <c r="R29" s="29">
        <v>97941.42</v>
      </c>
      <c r="S29" s="26">
        <f t="shared" si="12"/>
        <v>2037849.8200000012</v>
      </c>
      <c r="T29" s="27">
        <f t="shared" si="5"/>
        <v>432631.95000000135</v>
      </c>
      <c r="U29" s="28" t="s">
        <v>184</v>
      </c>
      <c r="V29" s="29">
        <v>2317803.1699999995</v>
      </c>
      <c r="W29" s="29">
        <v>25726.57</v>
      </c>
      <c r="X29" s="26">
        <f t="shared" si="6"/>
        <v>2343529.7399999993</v>
      </c>
      <c r="Y29" s="27">
        <f t="shared" si="7"/>
        <v>305679.91999999806</v>
      </c>
      <c r="Z29" s="30" t="s">
        <v>184</v>
      </c>
      <c r="AA29" s="31">
        <v>1432314.2500000002</v>
      </c>
      <c r="AB29" s="31">
        <v>796293.39000000025</v>
      </c>
      <c r="AC29" s="32">
        <f t="shared" si="8"/>
        <v>2228607.6400000006</v>
      </c>
      <c r="AD29" s="27">
        <f t="shared" si="9"/>
        <v>-114922.0999999987</v>
      </c>
      <c r="AE29" s="30" t="s">
        <v>184</v>
      </c>
      <c r="AF29" s="33">
        <v>0</v>
      </c>
      <c r="AG29" s="33">
        <v>2045786.19</v>
      </c>
      <c r="AH29" s="26">
        <f t="shared" si="10"/>
        <v>2045786.19</v>
      </c>
      <c r="AI29" s="27">
        <f t="shared" si="11"/>
        <v>-182821.45000000065</v>
      </c>
      <c r="AJ29" s="30" t="s">
        <v>184</v>
      </c>
    </row>
    <row r="30" spans="1:36" s="24" customFormat="1" ht="15.6" x14ac:dyDescent="0.3">
      <c r="A30" s="23">
        <v>426.3</v>
      </c>
      <c r="B30" s="24" t="s">
        <v>59</v>
      </c>
      <c r="C30" s="25">
        <v>0</v>
      </c>
      <c r="D30" s="26">
        <v>0</v>
      </c>
      <c r="E30" s="27">
        <f t="shared" si="0"/>
        <v>0</v>
      </c>
      <c r="F30" s="30" t="s">
        <v>184</v>
      </c>
      <c r="G30" s="29">
        <v>3235.68</v>
      </c>
      <c r="H30" s="29">
        <v>0</v>
      </c>
      <c r="I30" s="26">
        <f t="shared" si="1"/>
        <v>3235.68</v>
      </c>
      <c r="J30" s="27">
        <f t="shared" si="2"/>
        <v>3235.68</v>
      </c>
      <c r="K30" s="30" t="s">
        <v>184</v>
      </c>
      <c r="L30" s="29">
        <v>74770.509999999995</v>
      </c>
      <c r="M30" s="29">
        <v>0</v>
      </c>
      <c r="N30" s="26">
        <f t="shared" si="3"/>
        <v>74770.509999999995</v>
      </c>
      <c r="O30" s="27">
        <f t="shared" si="4"/>
        <v>71534.83</v>
      </c>
      <c r="P30" s="28" t="s">
        <v>184</v>
      </c>
      <c r="Q30" s="29">
        <v>129426</v>
      </c>
      <c r="R30" s="29"/>
      <c r="S30" s="26">
        <f t="shared" si="12"/>
        <v>129426</v>
      </c>
      <c r="T30" s="27">
        <f t="shared" si="5"/>
        <v>54655.490000000005</v>
      </c>
      <c r="U30" s="28" t="s">
        <v>184</v>
      </c>
      <c r="V30" s="29">
        <v>92743.510000000009</v>
      </c>
      <c r="W30" s="29">
        <v>0</v>
      </c>
      <c r="X30" s="26">
        <f t="shared" si="6"/>
        <v>92743.510000000009</v>
      </c>
      <c r="Y30" s="27">
        <f t="shared" si="7"/>
        <v>-36682.489999999991</v>
      </c>
      <c r="Z30" s="30" t="s">
        <v>184</v>
      </c>
      <c r="AA30" s="31">
        <v>0</v>
      </c>
      <c r="AB30" s="31">
        <v>0</v>
      </c>
      <c r="AC30" s="32">
        <f t="shared" si="8"/>
        <v>0</v>
      </c>
      <c r="AD30" s="27">
        <f t="shared" si="9"/>
        <v>-92743.510000000009</v>
      </c>
      <c r="AE30" s="30" t="s">
        <v>184</v>
      </c>
      <c r="AF30" s="33">
        <v>0</v>
      </c>
      <c r="AG30" s="33">
        <v>0</v>
      </c>
      <c r="AH30" s="26">
        <f t="shared" si="10"/>
        <v>0</v>
      </c>
      <c r="AI30" s="27">
        <f t="shared" si="11"/>
        <v>0</v>
      </c>
      <c r="AJ30" s="30" t="s">
        <v>184</v>
      </c>
    </row>
    <row r="31" spans="1:36" s="24" customFormat="1" ht="15.6" x14ac:dyDescent="0.3">
      <c r="A31" s="23">
        <v>426.4</v>
      </c>
      <c r="B31" s="24" t="s">
        <v>60</v>
      </c>
      <c r="C31" s="25">
        <v>323551.43999999989</v>
      </c>
      <c r="D31" s="26">
        <v>0</v>
      </c>
      <c r="E31" s="27">
        <f t="shared" si="0"/>
        <v>-323551.43999999989</v>
      </c>
      <c r="F31" s="30" t="s">
        <v>184</v>
      </c>
      <c r="G31" s="29">
        <v>74018.340000000011</v>
      </c>
      <c r="H31" s="29">
        <v>782711.16000000061</v>
      </c>
      <c r="I31" s="26">
        <f t="shared" si="1"/>
        <v>856729.50000000058</v>
      </c>
      <c r="J31" s="27">
        <f t="shared" si="2"/>
        <v>856729.50000000058</v>
      </c>
      <c r="K31" s="30" t="s">
        <v>184</v>
      </c>
      <c r="L31" s="29">
        <v>69655.969999999943</v>
      </c>
      <c r="M31" s="29">
        <v>737336.59000000055</v>
      </c>
      <c r="N31" s="26">
        <f t="shared" si="3"/>
        <v>806992.56000000052</v>
      </c>
      <c r="O31" s="27">
        <f t="shared" si="4"/>
        <v>-49736.940000000061</v>
      </c>
      <c r="P31" s="28" t="s">
        <v>184</v>
      </c>
      <c r="Q31" s="29">
        <v>69860.710000000021</v>
      </c>
      <c r="R31" s="29">
        <v>818329.09999999718</v>
      </c>
      <c r="S31" s="26">
        <f t="shared" si="12"/>
        <v>888189.80999999726</v>
      </c>
      <c r="T31" s="27">
        <f t="shared" si="5"/>
        <v>81197.24999999674</v>
      </c>
      <c r="U31" s="28" t="s">
        <v>184</v>
      </c>
      <c r="V31" s="29">
        <v>262431.10000000003</v>
      </c>
      <c r="W31" s="29">
        <v>481810.73000000202</v>
      </c>
      <c r="X31" s="26">
        <f t="shared" si="6"/>
        <v>744241.83000000205</v>
      </c>
      <c r="Y31" s="27">
        <f t="shared" si="7"/>
        <v>-143947.97999999521</v>
      </c>
      <c r="Z31" s="30" t="s">
        <v>184</v>
      </c>
      <c r="AA31" s="31">
        <v>91935.690000000046</v>
      </c>
      <c r="AB31" s="31">
        <v>742134.64000000223</v>
      </c>
      <c r="AC31" s="32">
        <f t="shared" si="8"/>
        <v>834070.33000000229</v>
      </c>
      <c r="AD31" s="27">
        <f t="shared" si="9"/>
        <v>89828.500000000233</v>
      </c>
      <c r="AE31" s="30" t="s">
        <v>184</v>
      </c>
      <c r="AF31" s="33">
        <v>0</v>
      </c>
      <c r="AG31" s="33">
        <v>534628.01</v>
      </c>
      <c r="AH31" s="26">
        <f t="shared" si="10"/>
        <v>534628.01</v>
      </c>
      <c r="AI31" s="27">
        <f t="shared" si="11"/>
        <v>-299442.32000000228</v>
      </c>
      <c r="AJ31" s="30" t="s">
        <v>184</v>
      </c>
    </row>
    <row r="32" spans="1:36" s="24" customFormat="1" ht="15.6" x14ac:dyDescent="0.3">
      <c r="A32" s="23">
        <v>426.5</v>
      </c>
      <c r="B32" s="24" t="s">
        <v>61</v>
      </c>
      <c r="C32" s="25">
        <v>1343312.1499999997</v>
      </c>
      <c r="D32" s="26">
        <v>1822767.7100000009</v>
      </c>
      <c r="E32" s="27">
        <f t="shared" si="0"/>
        <v>479455.56000000122</v>
      </c>
      <c r="F32" s="30" t="s">
        <v>184</v>
      </c>
      <c r="G32" s="29">
        <v>708223.64000000013</v>
      </c>
      <c r="H32" s="29">
        <v>115015.55000000005</v>
      </c>
      <c r="I32" s="26">
        <f t="shared" si="1"/>
        <v>823239.19000000018</v>
      </c>
      <c r="J32" s="27">
        <f t="shared" si="2"/>
        <v>-999528.52000000072</v>
      </c>
      <c r="K32" s="30" t="s">
        <v>184</v>
      </c>
      <c r="L32" s="29">
        <v>739863.21000000148</v>
      </c>
      <c r="M32" s="29">
        <v>107764.76000000005</v>
      </c>
      <c r="N32" s="26">
        <f t="shared" si="3"/>
        <v>847627.97000000149</v>
      </c>
      <c r="O32" s="27">
        <f t="shared" si="4"/>
        <v>24388.780000001309</v>
      </c>
      <c r="P32" s="28" t="s">
        <v>184</v>
      </c>
      <c r="Q32" s="29">
        <v>762288.46999999916</v>
      </c>
      <c r="R32" s="29">
        <v>195849.12000000011</v>
      </c>
      <c r="S32" s="26">
        <f t="shared" si="12"/>
        <v>958137.58999999927</v>
      </c>
      <c r="T32" s="27">
        <f t="shared" si="5"/>
        <v>110509.61999999778</v>
      </c>
      <c r="U32" s="28" t="s">
        <v>184</v>
      </c>
      <c r="V32" s="29">
        <v>823247.06999999844</v>
      </c>
      <c r="W32" s="29">
        <v>181059.20000000007</v>
      </c>
      <c r="X32" s="26">
        <f t="shared" si="6"/>
        <v>1004306.2699999985</v>
      </c>
      <c r="Y32" s="27">
        <f t="shared" si="7"/>
        <v>46168.679999999236</v>
      </c>
      <c r="Z32" s="30" t="s">
        <v>184</v>
      </c>
      <c r="AA32" s="31">
        <v>307997.94</v>
      </c>
      <c r="AB32" s="31">
        <v>359967.61000000045</v>
      </c>
      <c r="AC32" s="32">
        <f t="shared" si="8"/>
        <v>667965.55000000051</v>
      </c>
      <c r="AD32" s="27">
        <f t="shared" si="9"/>
        <v>-336340.71999999799</v>
      </c>
      <c r="AE32" s="30" t="s">
        <v>184</v>
      </c>
      <c r="AF32" s="33">
        <v>0</v>
      </c>
      <c r="AG32" s="33">
        <v>592169.36</v>
      </c>
      <c r="AH32" s="26">
        <f t="shared" si="10"/>
        <v>592169.36</v>
      </c>
      <c r="AI32" s="27">
        <f t="shared" si="11"/>
        <v>-75796.190000000526</v>
      </c>
      <c r="AJ32" s="30" t="s">
        <v>184</v>
      </c>
    </row>
    <row r="33" spans="1:36" s="24" customFormat="1" ht="15.6" x14ac:dyDescent="0.3">
      <c r="A33" s="23">
        <v>431</v>
      </c>
      <c r="B33" s="24" t="s">
        <v>62</v>
      </c>
      <c r="C33" s="25">
        <v>303599.94000000006</v>
      </c>
      <c r="D33" s="26">
        <v>328869.11000000004</v>
      </c>
      <c r="E33" s="27">
        <f t="shared" si="0"/>
        <v>25269.169999999984</v>
      </c>
      <c r="F33" s="30" t="s">
        <v>184</v>
      </c>
      <c r="G33" s="29">
        <v>132333.50999999998</v>
      </c>
      <c r="H33" s="29">
        <v>0</v>
      </c>
      <c r="I33" s="26">
        <f t="shared" si="1"/>
        <v>132333.50999999998</v>
      </c>
      <c r="J33" s="27">
        <f t="shared" si="2"/>
        <v>-196535.60000000006</v>
      </c>
      <c r="K33" s="30" t="s">
        <v>184</v>
      </c>
      <c r="L33" s="29">
        <v>0</v>
      </c>
      <c r="M33" s="29">
        <v>0</v>
      </c>
      <c r="N33" s="26">
        <f t="shared" si="3"/>
        <v>0</v>
      </c>
      <c r="O33" s="27">
        <f t="shared" si="4"/>
        <v>-132333.50999999998</v>
      </c>
      <c r="P33" s="28" t="s">
        <v>184</v>
      </c>
      <c r="Q33" s="29"/>
      <c r="R33" s="29"/>
      <c r="S33" s="26">
        <f t="shared" si="12"/>
        <v>0</v>
      </c>
      <c r="T33" s="27">
        <f t="shared" si="5"/>
        <v>0</v>
      </c>
      <c r="U33" s="28" t="s">
        <v>184</v>
      </c>
      <c r="V33" s="29">
        <v>0</v>
      </c>
      <c r="W33" s="29">
        <v>0</v>
      </c>
      <c r="X33" s="26">
        <f t="shared" si="6"/>
        <v>0</v>
      </c>
      <c r="Y33" s="27">
        <f t="shared" si="7"/>
        <v>0</v>
      </c>
      <c r="Z33" s="30" t="s">
        <v>184</v>
      </c>
      <c r="AA33" s="31">
        <v>0</v>
      </c>
      <c r="AB33" s="31">
        <v>0</v>
      </c>
      <c r="AC33" s="32">
        <f t="shared" si="8"/>
        <v>0</v>
      </c>
      <c r="AD33" s="27">
        <f t="shared" si="9"/>
        <v>0</v>
      </c>
      <c r="AE33" s="30" t="s">
        <v>184</v>
      </c>
      <c r="AF33" s="33">
        <v>0</v>
      </c>
      <c r="AG33" s="33">
        <v>0</v>
      </c>
      <c r="AH33" s="26">
        <f t="shared" si="10"/>
        <v>0</v>
      </c>
      <c r="AI33" s="27">
        <f t="shared" si="11"/>
        <v>0</v>
      </c>
      <c r="AJ33" s="30" t="s">
        <v>184</v>
      </c>
    </row>
    <row r="34" spans="1:36" s="24" customFormat="1" ht="15.6" x14ac:dyDescent="0.3">
      <c r="A34" s="23">
        <v>456</v>
      </c>
      <c r="B34" s="24" t="s">
        <v>63</v>
      </c>
      <c r="C34" s="25">
        <v>18707.870000000003</v>
      </c>
      <c r="D34" s="26">
        <v>11064.49</v>
      </c>
      <c r="E34" s="27">
        <f t="shared" si="0"/>
        <v>-7643.3800000000028</v>
      </c>
      <c r="F34" s="30" t="s">
        <v>184</v>
      </c>
      <c r="G34" s="29">
        <v>4717.76</v>
      </c>
      <c r="H34" s="29">
        <v>0</v>
      </c>
      <c r="I34" s="26">
        <f t="shared" si="1"/>
        <v>4717.76</v>
      </c>
      <c r="J34" s="27">
        <f t="shared" si="2"/>
        <v>-6346.73</v>
      </c>
      <c r="K34" s="30" t="s">
        <v>184</v>
      </c>
      <c r="L34" s="29">
        <v>24889.89</v>
      </c>
      <c r="M34" s="29">
        <v>0</v>
      </c>
      <c r="N34" s="26">
        <f t="shared" si="3"/>
        <v>24889.89</v>
      </c>
      <c r="O34" s="27">
        <f t="shared" si="4"/>
        <v>20172.129999999997</v>
      </c>
      <c r="P34" s="28" t="s">
        <v>184</v>
      </c>
      <c r="Q34" s="29">
        <v>19933.240000000002</v>
      </c>
      <c r="R34" s="29"/>
      <c r="S34" s="26">
        <f t="shared" si="12"/>
        <v>19933.240000000002</v>
      </c>
      <c r="T34" s="27">
        <f t="shared" si="5"/>
        <v>-4956.6499999999978</v>
      </c>
      <c r="U34" s="28" t="s">
        <v>184</v>
      </c>
      <c r="V34" s="29">
        <v>20420.760000000002</v>
      </c>
      <c r="W34" s="29">
        <v>0</v>
      </c>
      <c r="X34" s="26">
        <f t="shared" si="6"/>
        <v>20420.760000000002</v>
      </c>
      <c r="Y34" s="27">
        <f t="shared" si="7"/>
        <v>487.52000000000044</v>
      </c>
      <c r="Z34" s="30" t="s">
        <v>184</v>
      </c>
      <c r="AA34" s="31">
        <v>10825.960000000001</v>
      </c>
      <c r="AB34" s="31">
        <v>0</v>
      </c>
      <c r="AC34" s="32">
        <f t="shared" si="8"/>
        <v>10825.960000000001</v>
      </c>
      <c r="AD34" s="27">
        <f t="shared" si="9"/>
        <v>-9594.8000000000011</v>
      </c>
      <c r="AE34" s="30" t="s">
        <v>184</v>
      </c>
      <c r="AF34" s="33">
        <v>0</v>
      </c>
      <c r="AG34" s="33">
        <v>0</v>
      </c>
      <c r="AH34" s="26">
        <f t="shared" si="10"/>
        <v>0</v>
      </c>
      <c r="AI34" s="27">
        <f t="shared" si="11"/>
        <v>-10825.960000000001</v>
      </c>
      <c r="AJ34" s="30" t="s">
        <v>184</v>
      </c>
    </row>
    <row r="35" spans="1:36" s="24" customFormat="1" ht="15.6" x14ac:dyDescent="0.3">
      <c r="A35" s="23">
        <v>500</v>
      </c>
      <c r="B35" s="24" t="s">
        <v>64</v>
      </c>
      <c r="C35" s="25">
        <v>1733469.889999998</v>
      </c>
      <c r="D35" s="26">
        <v>1993238.3700000017</v>
      </c>
      <c r="E35" s="27">
        <f t="shared" si="0"/>
        <v>259768.48000000371</v>
      </c>
      <c r="F35" s="30" t="s">
        <v>184</v>
      </c>
      <c r="G35" s="29">
        <v>135153.30999999994</v>
      </c>
      <c r="H35" s="29">
        <v>1744180.879999999</v>
      </c>
      <c r="I35" s="26">
        <f t="shared" si="1"/>
        <v>1879334.189999999</v>
      </c>
      <c r="J35" s="27">
        <f t="shared" si="2"/>
        <v>-113904.18000000273</v>
      </c>
      <c r="K35" s="30" t="s">
        <v>184</v>
      </c>
      <c r="L35" s="29">
        <v>143305.00999999992</v>
      </c>
      <c r="M35" s="29">
        <v>2441863.2599999919</v>
      </c>
      <c r="N35" s="26">
        <f t="shared" si="3"/>
        <v>2585168.2699999916</v>
      </c>
      <c r="O35" s="27">
        <f t="shared" si="4"/>
        <v>705834.07999999262</v>
      </c>
      <c r="P35" s="28" t="s">
        <v>184</v>
      </c>
      <c r="Q35" s="29">
        <v>151727.72999999998</v>
      </c>
      <c r="R35" s="29">
        <v>2954955.379999998</v>
      </c>
      <c r="S35" s="26">
        <f t="shared" si="12"/>
        <v>3106683.109999998</v>
      </c>
      <c r="T35" s="27">
        <f t="shared" si="5"/>
        <v>521514.84000000637</v>
      </c>
      <c r="U35" s="28" t="s">
        <v>184</v>
      </c>
      <c r="V35" s="29">
        <v>1079110.4599999997</v>
      </c>
      <c r="W35" s="29">
        <v>2078905.2400000086</v>
      </c>
      <c r="X35" s="26">
        <f t="shared" si="6"/>
        <v>3158015.7000000086</v>
      </c>
      <c r="Y35" s="27">
        <f t="shared" si="7"/>
        <v>51332.590000010561</v>
      </c>
      <c r="Z35" s="30" t="s">
        <v>184</v>
      </c>
      <c r="AA35" s="31">
        <v>157029.29999999993</v>
      </c>
      <c r="AB35" s="31">
        <v>4360700.6400000034</v>
      </c>
      <c r="AC35" s="32">
        <f t="shared" si="8"/>
        <v>4517729.9400000032</v>
      </c>
      <c r="AD35" s="27">
        <f t="shared" si="9"/>
        <v>1359714.2399999946</v>
      </c>
      <c r="AE35" s="30" t="s">
        <v>65</v>
      </c>
      <c r="AF35" s="33">
        <v>0</v>
      </c>
      <c r="AG35" s="33">
        <v>4986045.6300000018</v>
      </c>
      <c r="AH35" s="26">
        <f t="shared" si="10"/>
        <v>4986045.6300000018</v>
      </c>
      <c r="AI35" s="27">
        <f t="shared" si="11"/>
        <v>468315.68999999855</v>
      </c>
      <c r="AJ35" s="30" t="s">
        <v>184</v>
      </c>
    </row>
    <row r="36" spans="1:36" s="24" customFormat="1" ht="15.6" x14ac:dyDescent="0.3">
      <c r="A36" s="23">
        <v>501</v>
      </c>
      <c r="B36" s="24" t="s">
        <v>66</v>
      </c>
      <c r="C36" s="25">
        <v>1189943.9800000004</v>
      </c>
      <c r="D36" s="26">
        <v>1243733.0700000003</v>
      </c>
      <c r="E36" s="27">
        <f t="shared" si="0"/>
        <v>53789.089999999851</v>
      </c>
      <c r="F36" s="30" t="s">
        <v>184</v>
      </c>
      <c r="G36" s="29">
        <v>527284.93999999983</v>
      </c>
      <c r="H36" s="29">
        <v>753584.5299999998</v>
      </c>
      <c r="I36" s="26">
        <f t="shared" si="1"/>
        <v>1280869.4699999997</v>
      </c>
      <c r="J36" s="27">
        <f t="shared" si="2"/>
        <v>37136.399999999441</v>
      </c>
      <c r="K36" s="30" t="s">
        <v>184</v>
      </c>
      <c r="L36" s="29">
        <v>538091.65999999945</v>
      </c>
      <c r="M36" s="29">
        <v>785338.52999999933</v>
      </c>
      <c r="N36" s="26">
        <f t="shared" si="3"/>
        <v>1323430.1899999988</v>
      </c>
      <c r="O36" s="27">
        <f t="shared" si="4"/>
        <v>42560.719999999041</v>
      </c>
      <c r="P36" s="28" t="s">
        <v>184</v>
      </c>
      <c r="Q36" s="29">
        <v>520941.13000000018</v>
      </c>
      <c r="R36" s="29">
        <v>824846.45999999985</v>
      </c>
      <c r="S36" s="26">
        <f t="shared" si="12"/>
        <v>1345787.59</v>
      </c>
      <c r="T36" s="27">
        <f t="shared" si="5"/>
        <v>22357.400000001304</v>
      </c>
      <c r="U36" s="28" t="s">
        <v>184</v>
      </c>
      <c r="V36" s="29">
        <v>678159.85000000033</v>
      </c>
      <c r="W36" s="29">
        <v>658267.42000000039</v>
      </c>
      <c r="X36" s="26">
        <f t="shared" si="6"/>
        <v>1336427.2700000007</v>
      </c>
      <c r="Y36" s="27">
        <f t="shared" si="7"/>
        <v>-9360.3199999993667</v>
      </c>
      <c r="Z36" s="30" t="s">
        <v>184</v>
      </c>
      <c r="AA36" s="31">
        <v>228007.12000000008</v>
      </c>
      <c r="AB36" s="31">
        <v>1045275.7199999992</v>
      </c>
      <c r="AC36" s="32">
        <f t="shared" si="8"/>
        <v>1273282.8399999992</v>
      </c>
      <c r="AD36" s="27">
        <f t="shared" si="9"/>
        <v>-63144.430000001565</v>
      </c>
      <c r="AE36" s="30" t="s">
        <v>184</v>
      </c>
      <c r="AF36" s="33">
        <v>0</v>
      </c>
      <c r="AG36" s="33">
        <v>1327232.3900000004</v>
      </c>
      <c r="AH36" s="26">
        <f t="shared" si="10"/>
        <v>1327232.3900000004</v>
      </c>
      <c r="AI36" s="27">
        <f t="shared" si="11"/>
        <v>53949.550000001211</v>
      </c>
      <c r="AJ36" s="30" t="s">
        <v>184</v>
      </c>
    </row>
    <row r="37" spans="1:36" s="24" customFormat="1" ht="15.6" x14ac:dyDescent="0.3">
      <c r="A37" s="23">
        <v>502</v>
      </c>
      <c r="B37" s="24" t="s">
        <v>67</v>
      </c>
      <c r="C37" s="25">
        <v>361395.69</v>
      </c>
      <c r="D37" s="26">
        <v>661486.8899999999</v>
      </c>
      <c r="E37" s="27">
        <f t="shared" si="0"/>
        <v>300091.1999999999</v>
      </c>
      <c r="F37" s="30" t="s">
        <v>184</v>
      </c>
      <c r="G37" s="29">
        <v>230579.34000000014</v>
      </c>
      <c r="H37" s="29">
        <v>28126.779999999995</v>
      </c>
      <c r="I37" s="26">
        <f t="shared" si="1"/>
        <v>258706.12000000014</v>
      </c>
      <c r="J37" s="27">
        <f t="shared" ref="J37:J68" si="13">I37-D37</f>
        <v>-402780.76999999979</v>
      </c>
      <c r="K37" s="30" t="s">
        <v>184</v>
      </c>
      <c r="L37" s="29">
        <v>130972.90000000005</v>
      </c>
      <c r="M37" s="29">
        <v>16634.949999999997</v>
      </c>
      <c r="N37" s="26">
        <f t="shared" si="3"/>
        <v>147607.85000000003</v>
      </c>
      <c r="O37" s="27">
        <f t="shared" ref="O37:O68" si="14">N37-I37</f>
        <v>-111098.27000000011</v>
      </c>
      <c r="P37" s="28" t="s">
        <v>184</v>
      </c>
      <c r="Q37" s="29">
        <v>113848.32000000002</v>
      </c>
      <c r="R37" s="29">
        <v>11985.560000000009</v>
      </c>
      <c r="S37" s="26">
        <f t="shared" si="12"/>
        <v>125833.88000000003</v>
      </c>
      <c r="T37" s="27">
        <f t="shared" ref="T37:T68" si="15">S37-N37</f>
        <v>-21773.97</v>
      </c>
      <c r="U37" s="28" t="s">
        <v>184</v>
      </c>
      <c r="V37" s="29">
        <v>125057.91</v>
      </c>
      <c r="W37" s="29">
        <v>6868.64</v>
      </c>
      <c r="X37" s="26">
        <f t="shared" si="6"/>
        <v>131926.55000000002</v>
      </c>
      <c r="Y37" s="27">
        <f t="shared" ref="Y37:Y68" si="16">X37-S37</f>
        <v>6092.6699999999837</v>
      </c>
      <c r="Z37" s="30" t="s">
        <v>184</v>
      </c>
      <c r="AA37" s="31">
        <v>54889.670000000006</v>
      </c>
      <c r="AB37" s="31">
        <v>-802965.31999999937</v>
      </c>
      <c r="AC37" s="32">
        <f t="shared" si="8"/>
        <v>-748075.64999999932</v>
      </c>
      <c r="AD37" s="27">
        <f t="shared" ref="AD37:AD68" si="17">AC37-X37</f>
        <v>-880002.19999999937</v>
      </c>
      <c r="AE37" s="30" t="s">
        <v>184</v>
      </c>
      <c r="AF37" s="33">
        <v>0</v>
      </c>
      <c r="AG37" s="33">
        <v>74194.880000000005</v>
      </c>
      <c r="AH37" s="26">
        <f t="shared" si="10"/>
        <v>74194.880000000005</v>
      </c>
      <c r="AI37" s="27">
        <f t="shared" ref="AI37:AI68" si="18">AH37-AC37</f>
        <v>822270.52999999933</v>
      </c>
      <c r="AJ37" s="30" t="s">
        <v>184</v>
      </c>
    </row>
    <row r="38" spans="1:36" s="24" customFormat="1" ht="15.6" x14ac:dyDescent="0.3">
      <c r="A38" s="23">
        <v>505</v>
      </c>
      <c r="B38" s="24" t="s">
        <v>68</v>
      </c>
      <c r="C38" s="25">
        <v>-2585.23</v>
      </c>
      <c r="D38" s="26">
        <v>0</v>
      </c>
      <c r="E38" s="27">
        <f t="shared" si="0"/>
        <v>2585.23</v>
      </c>
      <c r="F38" s="30" t="s">
        <v>184</v>
      </c>
      <c r="G38" s="29">
        <v>848.75</v>
      </c>
      <c r="H38" s="29">
        <v>0</v>
      </c>
      <c r="I38" s="26">
        <f t="shared" si="1"/>
        <v>848.75</v>
      </c>
      <c r="J38" s="27">
        <f t="shared" si="13"/>
        <v>848.75</v>
      </c>
      <c r="K38" s="30" t="s">
        <v>184</v>
      </c>
      <c r="L38" s="29">
        <v>0</v>
      </c>
      <c r="M38" s="29">
        <v>0</v>
      </c>
      <c r="N38" s="26">
        <f t="shared" si="3"/>
        <v>0</v>
      </c>
      <c r="O38" s="27">
        <f t="shared" si="14"/>
        <v>-848.75</v>
      </c>
      <c r="P38" s="28" t="s">
        <v>184</v>
      </c>
      <c r="Q38" s="29">
        <v>802.95</v>
      </c>
      <c r="R38" s="29"/>
      <c r="S38" s="26">
        <f t="shared" si="12"/>
        <v>802.95</v>
      </c>
      <c r="T38" s="27">
        <f t="shared" si="15"/>
        <v>802.95</v>
      </c>
      <c r="U38" s="28" t="s">
        <v>184</v>
      </c>
      <c r="V38" s="29">
        <v>0</v>
      </c>
      <c r="W38" s="29">
        <v>0</v>
      </c>
      <c r="X38" s="26">
        <f t="shared" si="6"/>
        <v>0</v>
      </c>
      <c r="Y38" s="27">
        <f t="shared" si="16"/>
        <v>-802.95</v>
      </c>
      <c r="Z38" s="30" t="s">
        <v>184</v>
      </c>
      <c r="AA38" s="31">
        <v>0</v>
      </c>
      <c r="AB38" s="31">
        <v>0</v>
      </c>
      <c r="AC38" s="32">
        <f t="shared" si="8"/>
        <v>0</v>
      </c>
      <c r="AD38" s="27">
        <f t="shared" si="17"/>
        <v>0</v>
      </c>
      <c r="AE38" s="30" t="s">
        <v>184</v>
      </c>
      <c r="AF38" s="33">
        <v>0</v>
      </c>
      <c r="AG38" s="33">
        <v>0</v>
      </c>
      <c r="AH38" s="26">
        <f t="shared" si="10"/>
        <v>0</v>
      </c>
      <c r="AI38" s="27">
        <f t="shared" si="18"/>
        <v>0</v>
      </c>
      <c r="AJ38" s="30" t="s">
        <v>184</v>
      </c>
    </row>
    <row r="39" spans="1:36" s="24" customFormat="1" ht="59.45" customHeight="1" x14ac:dyDescent="0.3">
      <c r="A39" s="23">
        <v>506</v>
      </c>
      <c r="B39" s="24" t="s">
        <v>69</v>
      </c>
      <c r="C39" s="25">
        <v>814980.60000000021</v>
      </c>
      <c r="D39" s="26">
        <v>1419374.0499999998</v>
      </c>
      <c r="E39" s="27">
        <f t="shared" si="0"/>
        <v>604393.4499999996</v>
      </c>
      <c r="F39" s="30" t="s">
        <v>184</v>
      </c>
      <c r="G39" s="29">
        <v>-751679.79999999981</v>
      </c>
      <c r="H39" s="29">
        <v>0</v>
      </c>
      <c r="I39" s="26">
        <f t="shared" si="1"/>
        <v>-751679.79999999981</v>
      </c>
      <c r="J39" s="27">
        <f t="shared" si="13"/>
        <v>-2171053.8499999996</v>
      </c>
      <c r="K39" s="30" t="s">
        <v>184</v>
      </c>
      <c r="L39" s="29">
        <v>392387.33999999979</v>
      </c>
      <c r="M39" s="29">
        <v>0</v>
      </c>
      <c r="N39" s="26">
        <f t="shared" si="3"/>
        <v>392387.33999999979</v>
      </c>
      <c r="O39" s="27">
        <f t="shared" si="14"/>
        <v>1144067.1399999997</v>
      </c>
      <c r="P39" s="28" t="s">
        <v>70</v>
      </c>
      <c r="Q39" s="29">
        <v>234288.24000000008</v>
      </c>
      <c r="R39" s="29"/>
      <c r="S39" s="26">
        <f t="shared" si="12"/>
        <v>234288.24000000008</v>
      </c>
      <c r="T39" s="27">
        <f t="shared" si="15"/>
        <v>-158099.09999999971</v>
      </c>
      <c r="U39" s="28" t="s">
        <v>184</v>
      </c>
      <c r="V39" s="29">
        <v>381635.74000000005</v>
      </c>
      <c r="W39" s="29">
        <v>100.72999999999999</v>
      </c>
      <c r="X39" s="26">
        <f t="shared" si="6"/>
        <v>381736.47000000003</v>
      </c>
      <c r="Y39" s="27">
        <f t="shared" si="16"/>
        <v>147448.22999999995</v>
      </c>
      <c r="Z39" s="30" t="s">
        <v>184</v>
      </c>
      <c r="AA39" s="31">
        <v>275233.84000000003</v>
      </c>
      <c r="AB39" s="31">
        <v>2354659.9499999997</v>
      </c>
      <c r="AC39" s="32">
        <f t="shared" si="8"/>
        <v>2629893.7899999996</v>
      </c>
      <c r="AD39" s="27">
        <f t="shared" si="17"/>
        <v>2248157.3199999994</v>
      </c>
      <c r="AE39" s="28" t="s">
        <v>71</v>
      </c>
      <c r="AF39" s="33">
        <v>0</v>
      </c>
      <c r="AG39" s="33">
        <v>1735393.24</v>
      </c>
      <c r="AH39" s="26">
        <f t="shared" si="10"/>
        <v>1735393.24</v>
      </c>
      <c r="AI39" s="27">
        <f t="shared" si="18"/>
        <v>-894500.54999999958</v>
      </c>
      <c r="AJ39" s="30" t="s">
        <v>184</v>
      </c>
    </row>
    <row r="40" spans="1:36" s="24" customFormat="1" ht="15.6" x14ac:dyDescent="0.3">
      <c r="A40" s="23">
        <v>510</v>
      </c>
      <c r="B40" s="24" t="s">
        <v>72</v>
      </c>
      <c r="C40" s="25">
        <v>1104353.25</v>
      </c>
      <c r="D40" s="26">
        <v>393413.86</v>
      </c>
      <c r="E40" s="27">
        <f t="shared" si="0"/>
        <v>-710939.39</v>
      </c>
      <c r="F40" s="30" t="s">
        <v>184</v>
      </c>
      <c r="G40" s="29">
        <v>1319252.679999999</v>
      </c>
      <c r="H40" s="29">
        <v>0</v>
      </c>
      <c r="I40" s="26">
        <f t="shared" si="1"/>
        <v>1319252.679999999</v>
      </c>
      <c r="J40" s="27">
        <f t="shared" si="13"/>
        <v>925838.81999999902</v>
      </c>
      <c r="K40" s="30" t="s">
        <v>184</v>
      </c>
      <c r="L40" s="29">
        <v>1392304.0199999968</v>
      </c>
      <c r="M40" s="29">
        <v>0</v>
      </c>
      <c r="N40" s="26">
        <f t="shared" si="3"/>
        <v>1392304.0199999968</v>
      </c>
      <c r="O40" s="27">
        <f t="shared" si="14"/>
        <v>73051.339999997756</v>
      </c>
      <c r="P40" s="28" t="s">
        <v>184</v>
      </c>
      <c r="Q40" s="29">
        <v>410669.77999999997</v>
      </c>
      <c r="R40" s="29">
        <v>132287.33999999994</v>
      </c>
      <c r="S40" s="26">
        <f t="shared" si="12"/>
        <v>542957.11999999988</v>
      </c>
      <c r="T40" s="27">
        <f t="shared" si="15"/>
        <v>-849346.89999999688</v>
      </c>
      <c r="U40" s="28" t="s">
        <v>184</v>
      </c>
      <c r="V40" s="29">
        <v>-154045.5199999999</v>
      </c>
      <c r="W40" s="29">
        <v>149788.64999999994</v>
      </c>
      <c r="X40" s="26">
        <f t="shared" si="6"/>
        <v>-4256.8699999999662</v>
      </c>
      <c r="Y40" s="27">
        <f t="shared" si="16"/>
        <v>-547213.98999999987</v>
      </c>
      <c r="Z40" s="30" t="s">
        <v>184</v>
      </c>
      <c r="AA40" s="31">
        <v>-199288.16000000012</v>
      </c>
      <c r="AB40" s="31">
        <v>1134593.3000000007</v>
      </c>
      <c r="AC40" s="32">
        <f t="shared" si="8"/>
        <v>935305.1400000006</v>
      </c>
      <c r="AD40" s="27">
        <f t="shared" si="17"/>
        <v>939562.01000000059</v>
      </c>
      <c r="AE40" s="30" t="s">
        <v>184</v>
      </c>
      <c r="AF40" s="33">
        <v>0</v>
      </c>
      <c r="AG40" s="33">
        <v>1059630.82</v>
      </c>
      <c r="AH40" s="26">
        <f t="shared" si="10"/>
        <v>1059630.82</v>
      </c>
      <c r="AI40" s="27">
        <f t="shared" si="18"/>
        <v>124325.67999999947</v>
      </c>
      <c r="AJ40" s="30" t="s">
        <v>184</v>
      </c>
    </row>
    <row r="41" spans="1:36" s="24" customFormat="1" ht="15.6" x14ac:dyDescent="0.3">
      <c r="A41" s="23">
        <v>511</v>
      </c>
      <c r="B41" s="24" t="s">
        <v>73</v>
      </c>
      <c r="C41" s="25">
        <v>273.89</v>
      </c>
      <c r="D41" s="26">
        <v>2782.88</v>
      </c>
      <c r="E41" s="27">
        <f t="shared" si="0"/>
        <v>2508.9900000000002</v>
      </c>
      <c r="F41" s="30" t="s">
        <v>184</v>
      </c>
      <c r="G41" s="29">
        <v>4089.8499999999995</v>
      </c>
      <c r="H41" s="29">
        <v>0</v>
      </c>
      <c r="I41" s="26">
        <f t="shared" si="1"/>
        <v>4089.8499999999995</v>
      </c>
      <c r="J41" s="27">
        <f t="shared" si="13"/>
        <v>1306.9699999999993</v>
      </c>
      <c r="K41" s="30" t="s">
        <v>184</v>
      </c>
      <c r="L41" s="29">
        <v>1613.8600000000001</v>
      </c>
      <c r="M41" s="29">
        <v>0</v>
      </c>
      <c r="N41" s="26">
        <f t="shared" si="3"/>
        <v>1613.8600000000001</v>
      </c>
      <c r="O41" s="27">
        <f t="shared" si="14"/>
        <v>-2475.9899999999993</v>
      </c>
      <c r="P41" s="28" t="s">
        <v>184</v>
      </c>
      <c r="Q41" s="29">
        <v>162108.95000000001</v>
      </c>
      <c r="R41" s="29"/>
      <c r="S41" s="26">
        <f t="shared" si="12"/>
        <v>162108.95000000001</v>
      </c>
      <c r="T41" s="27">
        <f t="shared" si="15"/>
        <v>160495.09000000003</v>
      </c>
      <c r="U41" s="28" t="s">
        <v>184</v>
      </c>
      <c r="V41" s="29">
        <v>159719.92999999996</v>
      </c>
      <c r="W41" s="29">
        <v>41.9</v>
      </c>
      <c r="X41" s="26">
        <f t="shared" si="6"/>
        <v>159761.82999999996</v>
      </c>
      <c r="Y41" s="27">
        <f t="shared" si="16"/>
        <v>-2347.1200000000536</v>
      </c>
      <c r="Z41" s="30" t="s">
        <v>184</v>
      </c>
      <c r="AA41" s="31">
        <v>78060.45</v>
      </c>
      <c r="AB41" s="31">
        <v>73201.249999999985</v>
      </c>
      <c r="AC41" s="32">
        <f t="shared" si="8"/>
        <v>151261.69999999998</v>
      </c>
      <c r="AD41" s="27">
        <f t="shared" si="17"/>
        <v>-8500.1299999999756</v>
      </c>
      <c r="AE41" s="30" t="s">
        <v>184</v>
      </c>
      <c r="AF41" s="33">
        <v>0</v>
      </c>
      <c r="AG41" s="33">
        <v>179348</v>
      </c>
      <c r="AH41" s="26">
        <f t="shared" si="10"/>
        <v>179348</v>
      </c>
      <c r="AI41" s="27">
        <f t="shared" si="18"/>
        <v>28086.300000000017</v>
      </c>
      <c r="AJ41" s="30" t="s">
        <v>184</v>
      </c>
    </row>
    <row r="42" spans="1:36" s="24" customFormat="1" ht="15.6" x14ac:dyDescent="0.3">
      <c r="A42" s="23">
        <v>512</v>
      </c>
      <c r="B42" s="24" t="s">
        <v>74</v>
      </c>
      <c r="C42" s="25">
        <v>182343.68999999997</v>
      </c>
      <c r="D42" s="26">
        <v>128456.11999999998</v>
      </c>
      <c r="E42" s="27">
        <f t="shared" si="0"/>
        <v>-53887.569999999992</v>
      </c>
      <c r="F42" s="30" t="s">
        <v>184</v>
      </c>
      <c r="G42" s="29">
        <v>100622.55</v>
      </c>
      <c r="H42" s="29">
        <v>0</v>
      </c>
      <c r="I42" s="26">
        <f t="shared" si="1"/>
        <v>100622.55</v>
      </c>
      <c r="J42" s="27">
        <f t="shared" si="13"/>
        <v>-27833.569999999978</v>
      </c>
      <c r="K42" s="30" t="s">
        <v>184</v>
      </c>
      <c r="L42" s="29">
        <v>-21689.37999999999</v>
      </c>
      <c r="M42" s="29">
        <v>0</v>
      </c>
      <c r="N42" s="26">
        <f t="shared" si="3"/>
        <v>-21689.37999999999</v>
      </c>
      <c r="O42" s="27">
        <f t="shared" si="14"/>
        <v>-122311.93</v>
      </c>
      <c r="P42" s="28" t="s">
        <v>184</v>
      </c>
      <c r="Q42" s="29">
        <v>75030.929999999949</v>
      </c>
      <c r="R42" s="29"/>
      <c r="S42" s="26">
        <f t="shared" si="12"/>
        <v>75030.929999999949</v>
      </c>
      <c r="T42" s="27">
        <f t="shared" si="15"/>
        <v>96720.309999999939</v>
      </c>
      <c r="U42" s="28" t="s">
        <v>184</v>
      </c>
      <c r="V42" s="29">
        <v>52449.419999999904</v>
      </c>
      <c r="W42" s="29">
        <v>904.59999999999991</v>
      </c>
      <c r="X42" s="26">
        <f t="shared" si="6"/>
        <v>53354.019999999902</v>
      </c>
      <c r="Y42" s="27">
        <f t="shared" si="16"/>
        <v>-21676.910000000047</v>
      </c>
      <c r="Z42" s="30" t="s">
        <v>184</v>
      </c>
      <c r="AA42" s="31">
        <v>66280.390000000014</v>
      </c>
      <c r="AB42" s="31">
        <v>-383597.49</v>
      </c>
      <c r="AC42" s="32">
        <f t="shared" si="8"/>
        <v>-317317.09999999998</v>
      </c>
      <c r="AD42" s="27">
        <f t="shared" si="17"/>
        <v>-370671.11999999988</v>
      </c>
      <c r="AE42" s="30" t="s">
        <v>184</v>
      </c>
      <c r="AF42" s="33">
        <v>0</v>
      </c>
      <c r="AG42" s="33">
        <v>0</v>
      </c>
      <c r="AH42" s="26">
        <f t="shared" si="10"/>
        <v>0</v>
      </c>
      <c r="AI42" s="27">
        <f t="shared" si="18"/>
        <v>317317.09999999998</v>
      </c>
      <c r="AJ42" s="30" t="s">
        <v>184</v>
      </c>
    </row>
    <row r="43" spans="1:36" s="24" customFormat="1" ht="15.6" x14ac:dyDescent="0.3">
      <c r="A43" s="23">
        <v>513</v>
      </c>
      <c r="B43" s="24" t="s">
        <v>75</v>
      </c>
      <c r="C43" s="25">
        <v>168750.05999999997</v>
      </c>
      <c r="D43" s="26">
        <v>301120.91000000003</v>
      </c>
      <c r="E43" s="27">
        <f t="shared" si="0"/>
        <v>132370.85000000006</v>
      </c>
      <c r="F43" s="30" t="s">
        <v>184</v>
      </c>
      <c r="G43" s="29">
        <v>155374.81000000003</v>
      </c>
      <c r="H43" s="29">
        <v>110245.56999999999</v>
      </c>
      <c r="I43" s="26">
        <f t="shared" si="1"/>
        <v>265620.38</v>
      </c>
      <c r="J43" s="27">
        <f t="shared" si="13"/>
        <v>-35500.530000000028</v>
      </c>
      <c r="K43" s="30" t="s">
        <v>184</v>
      </c>
      <c r="L43" s="29">
        <v>201834.81</v>
      </c>
      <c r="M43" s="29">
        <v>136385.80000000008</v>
      </c>
      <c r="N43" s="26">
        <f t="shared" si="3"/>
        <v>338220.6100000001</v>
      </c>
      <c r="O43" s="27">
        <f t="shared" si="14"/>
        <v>72600.230000000098</v>
      </c>
      <c r="P43" s="28" t="s">
        <v>184</v>
      </c>
      <c r="Q43" s="29">
        <v>159745.07999999987</v>
      </c>
      <c r="R43" s="29">
        <v>268345.45000000013</v>
      </c>
      <c r="S43" s="26">
        <f t="shared" si="12"/>
        <v>428090.53</v>
      </c>
      <c r="T43" s="27">
        <f t="shared" si="15"/>
        <v>89869.919999999925</v>
      </c>
      <c r="U43" s="28" t="s">
        <v>184</v>
      </c>
      <c r="V43" s="29">
        <v>391003.78000000026</v>
      </c>
      <c r="W43" s="29">
        <v>40609.289999999979</v>
      </c>
      <c r="X43" s="26">
        <f t="shared" si="6"/>
        <v>431613.07000000024</v>
      </c>
      <c r="Y43" s="27">
        <f t="shared" si="16"/>
        <v>3522.5400000002119</v>
      </c>
      <c r="Z43" s="30" t="s">
        <v>184</v>
      </c>
      <c r="AA43" s="31">
        <v>185228.69999999995</v>
      </c>
      <c r="AB43" s="31">
        <v>359775.69999999995</v>
      </c>
      <c r="AC43" s="32">
        <f t="shared" si="8"/>
        <v>545004.39999999991</v>
      </c>
      <c r="AD43" s="27">
        <f t="shared" si="17"/>
        <v>113391.32999999967</v>
      </c>
      <c r="AE43" s="30" t="s">
        <v>184</v>
      </c>
      <c r="AF43" s="33">
        <v>0</v>
      </c>
      <c r="AG43" s="33">
        <v>83701.37</v>
      </c>
      <c r="AH43" s="26">
        <f t="shared" si="10"/>
        <v>83701.37</v>
      </c>
      <c r="AI43" s="27">
        <f t="shared" si="18"/>
        <v>-461303.02999999991</v>
      </c>
      <c r="AJ43" s="30" t="s">
        <v>184</v>
      </c>
    </row>
    <row r="44" spans="1:36" s="24" customFormat="1" ht="15.6" x14ac:dyDescent="0.3">
      <c r="A44" s="23">
        <v>514</v>
      </c>
      <c r="B44" s="24" t="s">
        <v>76</v>
      </c>
      <c r="C44" s="25">
        <v>51238.760000000009</v>
      </c>
      <c r="D44" s="26">
        <v>4539.3300000000008</v>
      </c>
      <c r="E44" s="27">
        <f t="shared" si="0"/>
        <v>-46699.430000000008</v>
      </c>
      <c r="F44" s="30" t="s">
        <v>184</v>
      </c>
      <c r="G44" s="29">
        <v>1883.52</v>
      </c>
      <c r="H44" s="29">
        <v>0</v>
      </c>
      <c r="I44" s="26">
        <f t="shared" si="1"/>
        <v>1883.52</v>
      </c>
      <c r="J44" s="27">
        <f t="shared" si="13"/>
        <v>-2655.8100000000009</v>
      </c>
      <c r="K44" s="30" t="s">
        <v>184</v>
      </c>
      <c r="L44" s="29">
        <v>3715.2200000000003</v>
      </c>
      <c r="M44" s="29">
        <v>0</v>
      </c>
      <c r="N44" s="26">
        <f t="shared" si="3"/>
        <v>3715.2200000000003</v>
      </c>
      <c r="O44" s="27">
        <f t="shared" si="14"/>
        <v>1831.7000000000003</v>
      </c>
      <c r="P44" s="28" t="s">
        <v>184</v>
      </c>
      <c r="Q44" s="29">
        <v>22662.040000000012</v>
      </c>
      <c r="R44" s="29"/>
      <c r="S44" s="26">
        <f t="shared" si="12"/>
        <v>22662.040000000012</v>
      </c>
      <c r="T44" s="27">
        <f t="shared" si="15"/>
        <v>18946.820000000011</v>
      </c>
      <c r="U44" s="28" t="s">
        <v>184</v>
      </c>
      <c r="V44" s="29">
        <v>6205.3100000000013</v>
      </c>
      <c r="W44" s="29">
        <v>0</v>
      </c>
      <c r="X44" s="26">
        <f t="shared" si="6"/>
        <v>6205.3100000000013</v>
      </c>
      <c r="Y44" s="27">
        <f t="shared" si="16"/>
        <v>-16456.73000000001</v>
      </c>
      <c r="Z44" s="30" t="s">
        <v>184</v>
      </c>
      <c r="AA44" s="31">
        <v>2469.9700000000003</v>
      </c>
      <c r="AB44" s="31">
        <v>209709.22000000003</v>
      </c>
      <c r="AC44" s="32">
        <f t="shared" si="8"/>
        <v>212179.19000000003</v>
      </c>
      <c r="AD44" s="27">
        <f t="shared" si="17"/>
        <v>205973.88000000003</v>
      </c>
      <c r="AE44" s="30" t="s">
        <v>184</v>
      </c>
      <c r="AF44" s="33">
        <v>0</v>
      </c>
      <c r="AG44" s="33">
        <v>42395.12</v>
      </c>
      <c r="AH44" s="26">
        <f t="shared" si="10"/>
        <v>42395.12</v>
      </c>
      <c r="AI44" s="27">
        <f t="shared" si="18"/>
        <v>-169784.07000000004</v>
      </c>
      <c r="AJ44" s="30" t="s">
        <v>184</v>
      </c>
    </row>
    <row r="45" spans="1:36" s="24" customFormat="1" ht="15.6" x14ac:dyDescent="0.3">
      <c r="A45" s="23">
        <v>535</v>
      </c>
      <c r="B45" s="24" t="s">
        <v>77</v>
      </c>
      <c r="C45" s="25">
        <v>29.68</v>
      </c>
      <c r="D45" s="26">
        <v>0</v>
      </c>
      <c r="E45" s="27">
        <f t="shared" si="0"/>
        <v>-29.68</v>
      </c>
      <c r="F45" s="30" t="s">
        <v>184</v>
      </c>
      <c r="G45" s="29">
        <v>0</v>
      </c>
      <c r="H45" s="29">
        <v>0</v>
      </c>
      <c r="I45" s="26">
        <f t="shared" si="1"/>
        <v>0</v>
      </c>
      <c r="J45" s="27">
        <f t="shared" si="13"/>
        <v>0</v>
      </c>
      <c r="K45" s="30" t="s">
        <v>184</v>
      </c>
      <c r="L45" s="29">
        <v>0</v>
      </c>
      <c r="M45" s="29">
        <v>0</v>
      </c>
      <c r="N45" s="26">
        <f t="shared" si="3"/>
        <v>0</v>
      </c>
      <c r="O45" s="27">
        <f t="shared" si="14"/>
        <v>0</v>
      </c>
      <c r="P45" s="28" t="s">
        <v>184</v>
      </c>
      <c r="Q45" s="29"/>
      <c r="R45" s="29"/>
      <c r="S45" s="26">
        <f t="shared" si="12"/>
        <v>0</v>
      </c>
      <c r="T45" s="27">
        <f t="shared" si="15"/>
        <v>0</v>
      </c>
      <c r="U45" s="28" t="s">
        <v>184</v>
      </c>
      <c r="V45" s="29">
        <v>0</v>
      </c>
      <c r="W45" s="29">
        <v>0</v>
      </c>
      <c r="X45" s="26">
        <f t="shared" si="6"/>
        <v>0</v>
      </c>
      <c r="Y45" s="27">
        <f t="shared" si="16"/>
        <v>0</v>
      </c>
      <c r="Z45" s="30" t="s">
        <v>184</v>
      </c>
      <c r="AA45" s="31">
        <v>0</v>
      </c>
      <c r="AB45" s="31">
        <v>-16607.759999999998</v>
      </c>
      <c r="AC45" s="32">
        <f t="shared" si="8"/>
        <v>-16607.759999999998</v>
      </c>
      <c r="AD45" s="27">
        <f t="shared" si="17"/>
        <v>-16607.759999999998</v>
      </c>
      <c r="AE45" s="30" t="s">
        <v>184</v>
      </c>
      <c r="AF45" s="33">
        <v>0</v>
      </c>
      <c r="AG45" s="33">
        <v>0</v>
      </c>
      <c r="AH45" s="26">
        <f t="shared" si="10"/>
        <v>0</v>
      </c>
      <c r="AI45" s="27">
        <f t="shared" si="18"/>
        <v>16607.759999999998</v>
      </c>
      <c r="AJ45" s="30" t="s">
        <v>184</v>
      </c>
    </row>
    <row r="46" spans="1:36" s="24" customFormat="1" ht="15.6" x14ac:dyDescent="0.3">
      <c r="A46" s="23">
        <v>538</v>
      </c>
      <c r="B46" s="24" t="s">
        <v>78</v>
      </c>
      <c r="C46" s="25">
        <v>-318.52999999999997</v>
      </c>
      <c r="D46" s="26">
        <v>0</v>
      </c>
      <c r="E46" s="27">
        <f t="shared" si="0"/>
        <v>318.52999999999997</v>
      </c>
      <c r="F46" s="30" t="s">
        <v>184</v>
      </c>
      <c r="G46" s="29">
        <v>409.07</v>
      </c>
      <c r="H46" s="29">
        <v>0</v>
      </c>
      <c r="I46" s="26">
        <f t="shared" si="1"/>
        <v>409.07</v>
      </c>
      <c r="J46" s="27">
        <f t="shared" si="13"/>
        <v>409.07</v>
      </c>
      <c r="K46" s="30" t="s">
        <v>184</v>
      </c>
      <c r="L46" s="29">
        <v>0</v>
      </c>
      <c r="M46" s="29">
        <v>0</v>
      </c>
      <c r="N46" s="26">
        <f t="shared" si="3"/>
        <v>0</v>
      </c>
      <c r="O46" s="27">
        <f t="shared" si="14"/>
        <v>-409.07</v>
      </c>
      <c r="P46" s="28" t="s">
        <v>184</v>
      </c>
      <c r="Q46" s="29"/>
      <c r="R46" s="29"/>
      <c r="S46" s="26">
        <f t="shared" si="12"/>
        <v>0</v>
      </c>
      <c r="T46" s="27">
        <f t="shared" si="15"/>
        <v>0</v>
      </c>
      <c r="U46" s="28" t="s">
        <v>184</v>
      </c>
      <c r="V46" s="29">
        <v>0</v>
      </c>
      <c r="W46" s="29">
        <v>0</v>
      </c>
      <c r="X46" s="26">
        <f t="shared" si="6"/>
        <v>0</v>
      </c>
      <c r="Y46" s="27">
        <f t="shared" si="16"/>
        <v>0</v>
      </c>
      <c r="Z46" s="30" t="s">
        <v>184</v>
      </c>
      <c r="AA46" s="31">
        <v>0</v>
      </c>
      <c r="AB46" s="31">
        <v>-34310.980000000003</v>
      </c>
      <c r="AC46" s="32">
        <f t="shared" si="8"/>
        <v>-34310.980000000003</v>
      </c>
      <c r="AD46" s="27">
        <f t="shared" si="17"/>
        <v>-34310.980000000003</v>
      </c>
      <c r="AE46" s="30" t="s">
        <v>184</v>
      </c>
      <c r="AF46" s="33">
        <v>0</v>
      </c>
      <c r="AG46" s="33">
        <v>0</v>
      </c>
      <c r="AH46" s="26">
        <f t="shared" si="10"/>
        <v>0</v>
      </c>
      <c r="AI46" s="27">
        <f t="shared" si="18"/>
        <v>34310.980000000003</v>
      </c>
      <c r="AJ46" s="30" t="s">
        <v>184</v>
      </c>
    </row>
    <row r="47" spans="1:36" s="24" customFormat="1" ht="15.6" x14ac:dyDescent="0.3">
      <c r="A47" s="23">
        <v>539</v>
      </c>
      <c r="B47" s="24" t="s">
        <v>79</v>
      </c>
      <c r="C47" s="25">
        <v>1910.44</v>
      </c>
      <c r="D47" s="26">
        <v>2000.9399999999998</v>
      </c>
      <c r="E47" s="27">
        <f t="shared" si="0"/>
        <v>90.499999999999773</v>
      </c>
      <c r="F47" s="30" t="s">
        <v>184</v>
      </c>
      <c r="G47" s="29">
        <v>3614.24</v>
      </c>
      <c r="H47" s="29">
        <v>0</v>
      </c>
      <c r="I47" s="26">
        <f t="shared" si="1"/>
        <v>3614.24</v>
      </c>
      <c r="J47" s="27">
        <f t="shared" si="13"/>
        <v>1613.3</v>
      </c>
      <c r="K47" s="30" t="s">
        <v>184</v>
      </c>
      <c r="L47" s="29">
        <v>4119.55</v>
      </c>
      <c r="M47" s="29">
        <v>0</v>
      </c>
      <c r="N47" s="26">
        <f t="shared" si="3"/>
        <v>4119.55</v>
      </c>
      <c r="O47" s="27">
        <f t="shared" si="14"/>
        <v>505.3100000000004</v>
      </c>
      <c r="P47" s="28" t="s">
        <v>184</v>
      </c>
      <c r="Q47" s="29">
        <v>4540.17</v>
      </c>
      <c r="R47" s="29"/>
      <c r="S47" s="26">
        <f t="shared" si="12"/>
        <v>4540.17</v>
      </c>
      <c r="T47" s="27">
        <f t="shared" si="15"/>
        <v>420.61999999999989</v>
      </c>
      <c r="U47" s="28" t="s">
        <v>184</v>
      </c>
      <c r="V47" s="29">
        <v>10591.589999999998</v>
      </c>
      <c r="W47" s="29">
        <v>0</v>
      </c>
      <c r="X47" s="26">
        <f t="shared" si="6"/>
        <v>10591.589999999998</v>
      </c>
      <c r="Y47" s="27">
        <f t="shared" si="16"/>
        <v>6051.4199999999983</v>
      </c>
      <c r="Z47" s="30" t="s">
        <v>184</v>
      </c>
      <c r="AA47" s="31">
        <v>7533.09</v>
      </c>
      <c r="AB47" s="31">
        <v>-7080.9699999999993</v>
      </c>
      <c r="AC47" s="32">
        <f t="shared" si="8"/>
        <v>452.1200000000008</v>
      </c>
      <c r="AD47" s="27">
        <f t="shared" si="17"/>
        <v>-10139.469999999998</v>
      </c>
      <c r="AE47" s="30" t="s">
        <v>184</v>
      </c>
      <c r="AF47" s="33">
        <v>0</v>
      </c>
      <c r="AG47" s="33">
        <v>0</v>
      </c>
      <c r="AH47" s="26">
        <f t="shared" si="10"/>
        <v>0</v>
      </c>
      <c r="AI47" s="27">
        <f t="shared" si="18"/>
        <v>-452.1200000000008</v>
      </c>
      <c r="AJ47" s="30" t="s">
        <v>184</v>
      </c>
    </row>
    <row r="48" spans="1:36" s="24" customFormat="1" ht="15.6" x14ac:dyDescent="0.3">
      <c r="A48" s="23">
        <v>541</v>
      </c>
      <c r="B48" s="24" t="s">
        <v>72</v>
      </c>
      <c r="C48" s="25">
        <v>91.13</v>
      </c>
      <c r="D48" s="26">
        <v>602.63</v>
      </c>
      <c r="E48" s="27">
        <f t="shared" si="0"/>
        <v>511.5</v>
      </c>
      <c r="F48" s="30" t="s">
        <v>184</v>
      </c>
      <c r="G48" s="29">
        <v>12829.71</v>
      </c>
      <c r="H48" s="29">
        <v>0</v>
      </c>
      <c r="I48" s="26">
        <f t="shared" si="1"/>
        <v>12829.71</v>
      </c>
      <c r="J48" s="27">
        <f t="shared" si="13"/>
        <v>12227.08</v>
      </c>
      <c r="K48" s="30"/>
      <c r="L48" s="29">
        <v>343.77</v>
      </c>
      <c r="M48" s="29">
        <v>0</v>
      </c>
      <c r="N48" s="26">
        <f t="shared" si="3"/>
        <v>343.77</v>
      </c>
      <c r="O48" s="27">
        <f t="shared" si="14"/>
        <v>-12485.939999999999</v>
      </c>
      <c r="P48" s="28" t="s">
        <v>184</v>
      </c>
      <c r="Q48" s="29"/>
      <c r="R48" s="29"/>
      <c r="S48" s="26"/>
      <c r="T48" s="27">
        <f t="shared" si="15"/>
        <v>-343.77</v>
      </c>
      <c r="U48" s="28"/>
      <c r="V48" s="29">
        <v>0</v>
      </c>
      <c r="W48" s="29">
        <v>0</v>
      </c>
      <c r="X48" s="26">
        <f t="shared" si="6"/>
        <v>0</v>
      </c>
      <c r="Y48" s="27">
        <f t="shared" si="16"/>
        <v>0</v>
      </c>
      <c r="Z48" s="30" t="s">
        <v>184</v>
      </c>
      <c r="AA48" s="31">
        <v>0</v>
      </c>
      <c r="AB48" s="31">
        <v>0</v>
      </c>
      <c r="AC48" s="32">
        <f t="shared" si="8"/>
        <v>0</v>
      </c>
      <c r="AD48" s="27">
        <f t="shared" si="17"/>
        <v>0</v>
      </c>
      <c r="AE48" s="30"/>
      <c r="AF48" s="33">
        <v>0</v>
      </c>
      <c r="AG48" s="33">
        <v>0</v>
      </c>
      <c r="AH48" s="26">
        <f t="shared" si="10"/>
        <v>0</v>
      </c>
      <c r="AI48" s="27">
        <f t="shared" si="18"/>
        <v>0</v>
      </c>
      <c r="AJ48" s="30" t="s">
        <v>184</v>
      </c>
    </row>
    <row r="49" spans="1:36" s="24" customFormat="1" ht="15.6" x14ac:dyDescent="0.3">
      <c r="A49" s="23">
        <v>542</v>
      </c>
      <c r="B49" s="24" t="s">
        <v>73</v>
      </c>
      <c r="C49" s="25">
        <v>9794.7899999999991</v>
      </c>
      <c r="D49" s="26">
        <v>0</v>
      </c>
      <c r="E49" s="27">
        <f t="shared" si="0"/>
        <v>-9794.7899999999991</v>
      </c>
      <c r="F49" s="30" t="s">
        <v>184</v>
      </c>
      <c r="G49" s="29">
        <v>0</v>
      </c>
      <c r="H49" s="29">
        <v>0</v>
      </c>
      <c r="I49" s="26">
        <f t="shared" si="1"/>
        <v>0</v>
      </c>
      <c r="J49" s="27">
        <f t="shared" si="13"/>
        <v>0</v>
      </c>
      <c r="K49" s="30" t="s">
        <v>184</v>
      </c>
      <c r="L49" s="29">
        <v>9153.2400000000071</v>
      </c>
      <c r="M49" s="29">
        <v>0</v>
      </c>
      <c r="N49" s="26">
        <f t="shared" si="3"/>
        <v>9153.2400000000071</v>
      </c>
      <c r="O49" s="27">
        <f t="shared" si="14"/>
        <v>9153.2400000000071</v>
      </c>
      <c r="P49" s="28" t="s">
        <v>184</v>
      </c>
      <c r="Q49" s="29">
        <v>13966.039999999997</v>
      </c>
      <c r="R49" s="29"/>
      <c r="S49" s="26">
        <f t="shared" ref="S49:S112" si="19">Q49+R49</f>
        <v>13966.039999999997</v>
      </c>
      <c r="T49" s="27">
        <f t="shared" si="15"/>
        <v>4812.7999999999902</v>
      </c>
      <c r="U49" s="28" t="s">
        <v>184</v>
      </c>
      <c r="V49" s="29">
        <v>9912.57</v>
      </c>
      <c r="W49" s="29">
        <v>0</v>
      </c>
      <c r="X49" s="26">
        <f t="shared" si="6"/>
        <v>9912.57</v>
      </c>
      <c r="Y49" s="27">
        <f t="shared" si="16"/>
        <v>-4053.4699999999975</v>
      </c>
      <c r="Z49" s="30" t="s">
        <v>184</v>
      </c>
      <c r="AA49" s="31">
        <v>0</v>
      </c>
      <c r="AB49" s="31">
        <v>0</v>
      </c>
      <c r="AC49" s="32">
        <f t="shared" si="8"/>
        <v>0</v>
      </c>
      <c r="AD49" s="27">
        <f t="shared" si="17"/>
        <v>-9912.57</v>
      </c>
      <c r="AE49" s="30" t="s">
        <v>184</v>
      </c>
      <c r="AF49" s="33">
        <v>0</v>
      </c>
      <c r="AG49" s="33">
        <v>0</v>
      </c>
      <c r="AH49" s="26">
        <f t="shared" si="10"/>
        <v>0</v>
      </c>
      <c r="AI49" s="27">
        <f t="shared" si="18"/>
        <v>0</v>
      </c>
      <c r="AJ49" s="30" t="s">
        <v>184</v>
      </c>
    </row>
    <row r="50" spans="1:36" s="24" customFormat="1" ht="15.6" x14ac:dyDescent="0.3">
      <c r="A50" s="23">
        <v>543</v>
      </c>
      <c r="B50" s="24" t="s">
        <v>80</v>
      </c>
      <c r="C50" s="25">
        <v>14.75</v>
      </c>
      <c r="D50" s="26">
        <v>0</v>
      </c>
      <c r="E50" s="27">
        <f t="shared" si="0"/>
        <v>-14.75</v>
      </c>
      <c r="F50" s="30" t="s">
        <v>184</v>
      </c>
      <c r="G50" s="29">
        <v>0</v>
      </c>
      <c r="H50" s="29">
        <v>0</v>
      </c>
      <c r="I50" s="26">
        <f t="shared" si="1"/>
        <v>0</v>
      </c>
      <c r="J50" s="27">
        <f t="shared" si="13"/>
        <v>0</v>
      </c>
      <c r="K50" s="30" t="s">
        <v>184</v>
      </c>
      <c r="L50" s="29">
        <v>3697.77</v>
      </c>
      <c r="M50" s="29">
        <v>0</v>
      </c>
      <c r="N50" s="26">
        <f t="shared" si="3"/>
        <v>3697.77</v>
      </c>
      <c r="O50" s="27">
        <f t="shared" si="14"/>
        <v>3697.77</v>
      </c>
      <c r="P50" s="28" t="s">
        <v>184</v>
      </c>
      <c r="Q50" s="29"/>
      <c r="R50" s="29"/>
      <c r="S50" s="26">
        <f t="shared" si="19"/>
        <v>0</v>
      </c>
      <c r="T50" s="27">
        <f t="shared" si="15"/>
        <v>-3697.77</v>
      </c>
      <c r="U50" s="28" t="s">
        <v>184</v>
      </c>
      <c r="V50" s="29">
        <v>0</v>
      </c>
      <c r="W50" s="29">
        <v>0</v>
      </c>
      <c r="X50" s="26">
        <f t="shared" si="6"/>
        <v>0</v>
      </c>
      <c r="Y50" s="27">
        <f t="shared" si="16"/>
        <v>0</v>
      </c>
      <c r="Z50" s="30" t="s">
        <v>184</v>
      </c>
      <c r="AA50" s="31">
        <v>0</v>
      </c>
      <c r="AB50" s="31">
        <v>-5637.44</v>
      </c>
      <c r="AC50" s="32">
        <f t="shared" si="8"/>
        <v>-5637.44</v>
      </c>
      <c r="AD50" s="27">
        <f t="shared" si="17"/>
        <v>-5637.44</v>
      </c>
      <c r="AE50" s="30" t="s">
        <v>184</v>
      </c>
      <c r="AF50" s="33">
        <v>0</v>
      </c>
      <c r="AG50" s="33">
        <v>0</v>
      </c>
      <c r="AH50" s="26">
        <f t="shared" si="10"/>
        <v>0</v>
      </c>
      <c r="AI50" s="27">
        <f t="shared" si="18"/>
        <v>5637.44</v>
      </c>
      <c r="AJ50" s="30" t="s">
        <v>184</v>
      </c>
    </row>
    <row r="51" spans="1:36" s="24" customFormat="1" ht="15.6" x14ac:dyDescent="0.3">
      <c r="A51" s="23">
        <v>544</v>
      </c>
      <c r="B51" s="24" t="s">
        <v>81</v>
      </c>
      <c r="C51" s="25">
        <v>54.72</v>
      </c>
      <c r="D51" s="26">
        <v>0</v>
      </c>
      <c r="E51" s="27">
        <f t="shared" si="0"/>
        <v>-54.72</v>
      </c>
      <c r="F51" s="30" t="s">
        <v>184</v>
      </c>
      <c r="G51" s="29">
        <v>12202.960000000001</v>
      </c>
      <c r="H51" s="29">
        <v>0</v>
      </c>
      <c r="I51" s="26">
        <f t="shared" si="1"/>
        <v>12202.960000000001</v>
      </c>
      <c r="J51" s="27">
        <f t="shared" si="13"/>
        <v>12202.960000000001</v>
      </c>
      <c r="K51" s="30" t="s">
        <v>184</v>
      </c>
      <c r="L51" s="29">
        <v>0</v>
      </c>
      <c r="M51" s="29">
        <v>0</v>
      </c>
      <c r="N51" s="26">
        <f t="shared" si="3"/>
        <v>0</v>
      </c>
      <c r="O51" s="27">
        <f t="shared" si="14"/>
        <v>-12202.960000000001</v>
      </c>
      <c r="P51" s="28" t="s">
        <v>184</v>
      </c>
      <c r="Q51" s="29"/>
      <c r="R51" s="29"/>
      <c r="S51" s="26">
        <f t="shared" si="19"/>
        <v>0</v>
      </c>
      <c r="T51" s="27">
        <f t="shared" si="15"/>
        <v>0</v>
      </c>
      <c r="U51" s="28" t="s">
        <v>184</v>
      </c>
      <c r="V51" s="29">
        <v>330.09</v>
      </c>
      <c r="W51" s="29">
        <v>4.51</v>
      </c>
      <c r="X51" s="26">
        <f t="shared" si="6"/>
        <v>334.59999999999997</v>
      </c>
      <c r="Y51" s="27">
        <f t="shared" si="16"/>
        <v>334.59999999999997</v>
      </c>
      <c r="Z51" s="30" t="s">
        <v>184</v>
      </c>
      <c r="AA51" s="31">
        <v>0</v>
      </c>
      <c r="AB51" s="31">
        <v>-8386.2800000000007</v>
      </c>
      <c r="AC51" s="32">
        <f t="shared" si="8"/>
        <v>-8386.2800000000007</v>
      </c>
      <c r="AD51" s="27">
        <f t="shared" si="17"/>
        <v>-8720.880000000001</v>
      </c>
      <c r="AE51" s="30" t="s">
        <v>184</v>
      </c>
      <c r="AF51" s="33">
        <v>0</v>
      </c>
      <c r="AG51" s="33">
        <v>0</v>
      </c>
      <c r="AH51" s="26">
        <f t="shared" si="10"/>
        <v>0</v>
      </c>
      <c r="AI51" s="27">
        <f t="shared" si="18"/>
        <v>8386.2800000000007</v>
      </c>
      <c r="AJ51" s="30" t="s">
        <v>184</v>
      </c>
    </row>
    <row r="52" spans="1:36" s="24" customFormat="1" ht="15.6" x14ac:dyDescent="0.3">
      <c r="A52" s="23">
        <v>545</v>
      </c>
      <c r="B52" s="24" t="s">
        <v>82</v>
      </c>
      <c r="C52" s="25">
        <v>0</v>
      </c>
      <c r="D52" s="26">
        <v>0</v>
      </c>
      <c r="E52" s="27">
        <f t="shared" si="0"/>
        <v>0</v>
      </c>
      <c r="F52" s="30" t="s">
        <v>184</v>
      </c>
      <c r="G52" s="29">
        <v>0</v>
      </c>
      <c r="H52" s="29">
        <v>0</v>
      </c>
      <c r="I52" s="26">
        <f t="shared" si="1"/>
        <v>0</v>
      </c>
      <c r="J52" s="27">
        <f t="shared" si="13"/>
        <v>0</v>
      </c>
      <c r="K52" s="30" t="s">
        <v>184</v>
      </c>
      <c r="L52" s="29">
        <v>0</v>
      </c>
      <c r="M52" s="29">
        <v>0</v>
      </c>
      <c r="N52" s="26">
        <f t="shared" si="3"/>
        <v>0</v>
      </c>
      <c r="O52" s="27">
        <f t="shared" si="14"/>
        <v>0</v>
      </c>
      <c r="P52" s="28" t="s">
        <v>184</v>
      </c>
      <c r="Q52" s="29"/>
      <c r="R52" s="29"/>
      <c r="S52" s="26">
        <f t="shared" si="19"/>
        <v>0</v>
      </c>
      <c r="T52" s="27">
        <f t="shared" si="15"/>
        <v>0</v>
      </c>
      <c r="U52" s="28" t="s">
        <v>184</v>
      </c>
      <c r="V52" s="29">
        <v>0</v>
      </c>
      <c r="W52" s="29">
        <v>0</v>
      </c>
      <c r="X52" s="26">
        <f t="shared" si="6"/>
        <v>0</v>
      </c>
      <c r="Y52" s="27">
        <f t="shared" si="16"/>
        <v>0</v>
      </c>
      <c r="Z52" s="30" t="s">
        <v>184</v>
      </c>
      <c r="AA52" s="31">
        <v>0</v>
      </c>
      <c r="AB52" s="31">
        <v>-24554.73</v>
      </c>
      <c r="AC52" s="32">
        <f t="shared" si="8"/>
        <v>-24554.73</v>
      </c>
      <c r="AD52" s="27">
        <f t="shared" si="17"/>
        <v>-24554.73</v>
      </c>
      <c r="AE52" s="30" t="s">
        <v>184</v>
      </c>
      <c r="AF52" s="33">
        <v>0</v>
      </c>
      <c r="AG52" s="33">
        <v>0</v>
      </c>
      <c r="AH52" s="26">
        <f t="shared" si="10"/>
        <v>0</v>
      </c>
      <c r="AI52" s="27">
        <f t="shared" si="18"/>
        <v>24554.73</v>
      </c>
      <c r="AJ52" s="30" t="s">
        <v>184</v>
      </c>
    </row>
    <row r="53" spans="1:36" s="24" customFormat="1" ht="15.6" x14ac:dyDescent="0.3">
      <c r="A53" s="23">
        <v>548</v>
      </c>
      <c r="B53" s="24" t="s">
        <v>83</v>
      </c>
      <c r="C53" s="25">
        <v>-100.16</v>
      </c>
      <c r="D53" s="26">
        <v>0</v>
      </c>
      <c r="E53" s="27">
        <f t="shared" si="0"/>
        <v>100.16</v>
      </c>
      <c r="F53" s="30" t="s">
        <v>184</v>
      </c>
      <c r="G53" s="29">
        <v>339.48</v>
      </c>
      <c r="H53" s="29">
        <v>0</v>
      </c>
      <c r="I53" s="26">
        <f t="shared" si="1"/>
        <v>339.48</v>
      </c>
      <c r="J53" s="27">
        <f t="shared" si="13"/>
        <v>339.48</v>
      </c>
      <c r="K53" s="30" t="s">
        <v>184</v>
      </c>
      <c r="L53" s="29">
        <v>494.77</v>
      </c>
      <c r="M53" s="29">
        <v>0</v>
      </c>
      <c r="N53" s="26">
        <f t="shared" si="3"/>
        <v>494.77</v>
      </c>
      <c r="O53" s="27">
        <f t="shared" si="14"/>
        <v>155.28999999999996</v>
      </c>
      <c r="P53" s="28" t="s">
        <v>184</v>
      </c>
      <c r="Q53" s="29">
        <v>221.16</v>
      </c>
      <c r="R53" s="29"/>
      <c r="S53" s="26">
        <f t="shared" si="19"/>
        <v>221.16</v>
      </c>
      <c r="T53" s="27">
        <f t="shared" si="15"/>
        <v>-273.61</v>
      </c>
      <c r="U53" s="28" t="s">
        <v>184</v>
      </c>
      <c r="V53" s="29">
        <v>4799.9400000000005</v>
      </c>
      <c r="W53" s="29">
        <v>0</v>
      </c>
      <c r="X53" s="26">
        <f t="shared" si="6"/>
        <v>4799.9400000000005</v>
      </c>
      <c r="Y53" s="27">
        <f t="shared" si="16"/>
        <v>4578.7800000000007</v>
      </c>
      <c r="Z53" s="30" t="s">
        <v>184</v>
      </c>
      <c r="AA53" s="31">
        <v>4799.9400000000005</v>
      </c>
      <c r="AB53" s="31">
        <v>-65962.039999999994</v>
      </c>
      <c r="AC53" s="32">
        <f t="shared" si="8"/>
        <v>-61162.099999999991</v>
      </c>
      <c r="AD53" s="27">
        <f t="shared" si="17"/>
        <v>-65962.039999999994</v>
      </c>
      <c r="AE53" s="30" t="s">
        <v>184</v>
      </c>
      <c r="AF53" s="33">
        <v>0</v>
      </c>
      <c r="AG53" s="33">
        <v>0</v>
      </c>
      <c r="AH53" s="26">
        <f t="shared" si="10"/>
        <v>0</v>
      </c>
      <c r="AI53" s="27">
        <f t="shared" si="18"/>
        <v>61162.099999999991</v>
      </c>
      <c r="AJ53" s="30" t="s">
        <v>184</v>
      </c>
    </row>
    <row r="54" spans="1:36" s="24" customFormat="1" ht="15.6" x14ac:dyDescent="0.3">
      <c r="A54" s="23">
        <v>549</v>
      </c>
      <c r="B54" s="24" t="s">
        <v>84</v>
      </c>
      <c r="C54" s="25">
        <v>0</v>
      </c>
      <c r="D54" s="26">
        <v>11311.29</v>
      </c>
      <c r="E54" s="27">
        <f t="shared" si="0"/>
        <v>11311.29</v>
      </c>
      <c r="F54" s="30" t="s">
        <v>184</v>
      </c>
      <c r="G54" s="29">
        <v>-11311.29</v>
      </c>
      <c r="H54" s="29">
        <v>0</v>
      </c>
      <c r="I54" s="26">
        <f t="shared" si="1"/>
        <v>-11311.29</v>
      </c>
      <c r="J54" s="27">
        <f t="shared" si="13"/>
        <v>-22622.58</v>
      </c>
      <c r="K54" s="30" t="s">
        <v>184</v>
      </c>
      <c r="L54" s="29">
        <v>0</v>
      </c>
      <c r="M54" s="29">
        <v>0</v>
      </c>
      <c r="N54" s="26">
        <f t="shared" si="3"/>
        <v>0</v>
      </c>
      <c r="O54" s="27">
        <f t="shared" si="14"/>
        <v>11311.29</v>
      </c>
      <c r="P54" s="28" t="s">
        <v>184</v>
      </c>
      <c r="Q54" s="29"/>
      <c r="R54" s="29"/>
      <c r="S54" s="26">
        <f t="shared" si="19"/>
        <v>0</v>
      </c>
      <c r="T54" s="27">
        <f t="shared" si="15"/>
        <v>0</v>
      </c>
      <c r="U54" s="28" t="s">
        <v>184</v>
      </c>
      <c r="V54" s="29">
        <v>0</v>
      </c>
      <c r="W54" s="29">
        <v>0</v>
      </c>
      <c r="X54" s="26">
        <f t="shared" si="6"/>
        <v>0</v>
      </c>
      <c r="Y54" s="27">
        <f t="shared" si="16"/>
        <v>0</v>
      </c>
      <c r="Z54" s="30" t="s">
        <v>184</v>
      </c>
      <c r="AA54" s="31">
        <v>0</v>
      </c>
      <c r="AB54" s="31">
        <v>0</v>
      </c>
      <c r="AC54" s="32">
        <f t="shared" si="8"/>
        <v>0</v>
      </c>
      <c r="AD54" s="27">
        <f t="shared" si="17"/>
        <v>0</v>
      </c>
      <c r="AE54" s="30" t="s">
        <v>184</v>
      </c>
      <c r="AF54" s="33">
        <v>0</v>
      </c>
      <c r="AG54" s="33">
        <v>0</v>
      </c>
      <c r="AH54" s="26">
        <f t="shared" si="10"/>
        <v>0</v>
      </c>
      <c r="AI54" s="27">
        <f t="shared" si="18"/>
        <v>0</v>
      </c>
      <c r="AJ54" s="30" t="s">
        <v>184</v>
      </c>
    </row>
    <row r="55" spans="1:36" s="24" customFormat="1" ht="15.6" x14ac:dyDescent="0.3">
      <c r="A55" s="23">
        <v>551</v>
      </c>
      <c r="B55" s="24" t="s">
        <v>85</v>
      </c>
      <c r="C55" s="25">
        <v>4519.3899999999994</v>
      </c>
      <c r="D55" s="26">
        <v>663.25</v>
      </c>
      <c r="E55" s="27">
        <f t="shared" si="0"/>
        <v>-3856.1399999999994</v>
      </c>
      <c r="F55" s="30" t="s">
        <v>184</v>
      </c>
      <c r="G55" s="29">
        <v>0</v>
      </c>
      <c r="H55" s="29">
        <v>0</v>
      </c>
      <c r="I55" s="26">
        <f t="shared" si="1"/>
        <v>0</v>
      </c>
      <c r="J55" s="27">
        <f t="shared" si="13"/>
        <v>-663.25</v>
      </c>
      <c r="K55" s="30" t="s">
        <v>184</v>
      </c>
      <c r="L55" s="29">
        <v>0</v>
      </c>
      <c r="M55" s="29">
        <v>0</v>
      </c>
      <c r="N55" s="26">
        <f t="shared" si="3"/>
        <v>0</v>
      </c>
      <c r="O55" s="27">
        <f t="shared" si="14"/>
        <v>0</v>
      </c>
      <c r="P55" s="28" t="s">
        <v>184</v>
      </c>
      <c r="Q55" s="29"/>
      <c r="R55" s="29"/>
      <c r="S55" s="26">
        <f t="shared" si="19"/>
        <v>0</v>
      </c>
      <c r="T55" s="27">
        <f t="shared" si="15"/>
        <v>0</v>
      </c>
      <c r="U55" s="28" t="s">
        <v>184</v>
      </c>
      <c r="V55" s="29">
        <v>0</v>
      </c>
      <c r="W55" s="29">
        <v>0</v>
      </c>
      <c r="X55" s="26">
        <f t="shared" si="6"/>
        <v>0</v>
      </c>
      <c r="Y55" s="27">
        <f t="shared" si="16"/>
        <v>0</v>
      </c>
      <c r="Z55" s="30" t="s">
        <v>184</v>
      </c>
      <c r="AA55" s="31">
        <v>0</v>
      </c>
      <c r="AB55" s="31">
        <v>-158.72</v>
      </c>
      <c r="AC55" s="32">
        <f t="shared" si="8"/>
        <v>-158.72</v>
      </c>
      <c r="AD55" s="27">
        <f t="shared" si="17"/>
        <v>-158.72</v>
      </c>
      <c r="AE55" s="30" t="s">
        <v>184</v>
      </c>
      <c r="AF55" s="33">
        <v>0</v>
      </c>
      <c r="AG55" s="33">
        <v>0</v>
      </c>
      <c r="AH55" s="26">
        <f t="shared" si="10"/>
        <v>0</v>
      </c>
      <c r="AI55" s="27">
        <f t="shared" si="18"/>
        <v>158.72</v>
      </c>
      <c r="AJ55" s="30" t="s">
        <v>184</v>
      </c>
    </row>
    <row r="56" spans="1:36" s="24" customFormat="1" ht="15.6" x14ac:dyDescent="0.3">
      <c r="A56" s="23">
        <v>552</v>
      </c>
      <c r="B56" s="24" t="s">
        <v>86</v>
      </c>
      <c r="C56" s="25">
        <v>0.95</v>
      </c>
      <c r="D56" s="26">
        <v>0</v>
      </c>
      <c r="E56" s="27">
        <f t="shared" si="0"/>
        <v>-0.95</v>
      </c>
      <c r="F56" s="30" t="s">
        <v>184</v>
      </c>
      <c r="G56" s="29">
        <v>0</v>
      </c>
      <c r="H56" s="29">
        <v>0</v>
      </c>
      <c r="I56" s="26">
        <f t="shared" si="1"/>
        <v>0</v>
      </c>
      <c r="J56" s="27">
        <f t="shared" si="13"/>
        <v>0</v>
      </c>
      <c r="K56" s="30" t="s">
        <v>184</v>
      </c>
      <c r="L56" s="29">
        <v>0</v>
      </c>
      <c r="M56" s="29">
        <v>0</v>
      </c>
      <c r="N56" s="26">
        <f t="shared" si="3"/>
        <v>0</v>
      </c>
      <c r="O56" s="27">
        <f t="shared" si="14"/>
        <v>0</v>
      </c>
      <c r="P56" s="28" t="s">
        <v>184</v>
      </c>
      <c r="Q56" s="29"/>
      <c r="R56" s="29"/>
      <c r="S56" s="26">
        <f t="shared" si="19"/>
        <v>0</v>
      </c>
      <c r="T56" s="27">
        <f t="shared" si="15"/>
        <v>0</v>
      </c>
      <c r="U56" s="28" t="s">
        <v>184</v>
      </c>
      <c r="V56" s="29">
        <v>0</v>
      </c>
      <c r="W56" s="29">
        <v>0</v>
      </c>
      <c r="X56" s="26">
        <f t="shared" si="6"/>
        <v>0</v>
      </c>
      <c r="Y56" s="27">
        <f t="shared" si="16"/>
        <v>0</v>
      </c>
      <c r="Z56" s="30" t="s">
        <v>184</v>
      </c>
      <c r="AA56" s="31">
        <v>0</v>
      </c>
      <c r="AB56" s="31">
        <v>-387.77</v>
      </c>
      <c r="AC56" s="32">
        <f t="shared" si="8"/>
        <v>-387.77</v>
      </c>
      <c r="AD56" s="27">
        <f t="shared" si="17"/>
        <v>-387.77</v>
      </c>
      <c r="AE56" s="30" t="s">
        <v>184</v>
      </c>
      <c r="AF56" s="33">
        <v>0</v>
      </c>
      <c r="AG56" s="33">
        <v>0</v>
      </c>
      <c r="AH56" s="26">
        <f t="shared" si="10"/>
        <v>0</v>
      </c>
      <c r="AI56" s="27">
        <f t="shared" si="18"/>
        <v>387.77</v>
      </c>
      <c r="AJ56" s="30" t="s">
        <v>184</v>
      </c>
    </row>
    <row r="57" spans="1:36" s="24" customFormat="1" ht="15.6" x14ac:dyDescent="0.3">
      <c r="A57" s="23">
        <v>553</v>
      </c>
      <c r="B57" s="24" t="s">
        <v>87</v>
      </c>
      <c r="C57" s="25">
        <v>24.700000000000017</v>
      </c>
      <c r="D57" s="26">
        <v>0</v>
      </c>
      <c r="E57" s="27">
        <f t="shared" si="0"/>
        <v>-24.700000000000017</v>
      </c>
      <c r="F57" s="30" t="s">
        <v>184</v>
      </c>
      <c r="G57" s="29">
        <v>424.86</v>
      </c>
      <c r="H57" s="29">
        <v>0</v>
      </c>
      <c r="I57" s="26">
        <f t="shared" si="1"/>
        <v>424.86</v>
      </c>
      <c r="J57" s="27">
        <f t="shared" si="13"/>
        <v>424.86</v>
      </c>
      <c r="K57" s="30" t="s">
        <v>184</v>
      </c>
      <c r="L57" s="29">
        <v>30870.53</v>
      </c>
      <c r="M57" s="29">
        <v>0</v>
      </c>
      <c r="N57" s="26">
        <f t="shared" si="3"/>
        <v>30870.53</v>
      </c>
      <c r="O57" s="27">
        <f t="shared" si="14"/>
        <v>30445.67</v>
      </c>
      <c r="P57" s="28" t="s">
        <v>184</v>
      </c>
      <c r="Q57" s="29">
        <v>820.53</v>
      </c>
      <c r="R57" s="29"/>
      <c r="S57" s="26">
        <f t="shared" si="19"/>
        <v>820.53</v>
      </c>
      <c r="T57" s="27">
        <f t="shared" si="15"/>
        <v>-30050</v>
      </c>
      <c r="U57" s="28" t="s">
        <v>184</v>
      </c>
      <c r="V57" s="29">
        <v>864.6400000000001</v>
      </c>
      <c r="W57" s="29">
        <v>0</v>
      </c>
      <c r="X57" s="26">
        <f t="shared" si="6"/>
        <v>864.6400000000001</v>
      </c>
      <c r="Y57" s="27">
        <f t="shared" si="16"/>
        <v>44.110000000000127</v>
      </c>
      <c r="Z57" s="30" t="s">
        <v>184</v>
      </c>
      <c r="AA57" s="31">
        <v>864.6400000000001</v>
      </c>
      <c r="AB57" s="31">
        <v>26194.58</v>
      </c>
      <c r="AC57" s="32">
        <f t="shared" si="8"/>
        <v>27059.22</v>
      </c>
      <c r="AD57" s="27">
        <f t="shared" si="17"/>
        <v>26194.58</v>
      </c>
      <c r="AE57" s="30" t="s">
        <v>184</v>
      </c>
      <c r="AF57" s="33">
        <v>0</v>
      </c>
      <c r="AG57" s="33">
        <v>0</v>
      </c>
      <c r="AH57" s="26">
        <f t="shared" si="10"/>
        <v>0</v>
      </c>
      <c r="AI57" s="27">
        <f t="shared" si="18"/>
        <v>-27059.22</v>
      </c>
      <c r="AJ57" s="30" t="s">
        <v>184</v>
      </c>
    </row>
    <row r="58" spans="1:36" s="24" customFormat="1" ht="15.6" x14ac:dyDescent="0.3">
      <c r="A58" s="23">
        <v>554</v>
      </c>
      <c r="B58" s="24" t="s">
        <v>88</v>
      </c>
      <c r="C58" s="25">
        <v>0</v>
      </c>
      <c r="D58" s="26">
        <v>0</v>
      </c>
      <c r="E58" s="27">
        <f t="shared" si="0"/>
        <v>0</v>
      </c>
      <c r="F58" s="30" t="s">
        <v>184</v>
      </c>
      <c r="G58" s="29">
        <v>0</v>
      </c>
      <c r="H58" s="29">
        <v>0</v>
      </c>
      <c r="I58" s="26">
        <f t="shared" si="1"/>
        <v>0</v>
      </c>
      <c r="J58" s="27">
        <f t="shared" si="13"/>
        <v>0</v>
      </c>
      <c r="K58" s="30" t="s">
        <v>184</v>
      </c>
      <c r="L58" s="29">
        <v>0</v>
      </c>
      <c r="M58" s="29">
        <v>0</v>
      </c>
      <c r="N58" s="26">
        <f t="shared" si="3"/>
        <v>0</v>
      </c>
      <c r="O58" s="27">
        <f t="shared" si="14"/>
        <v>0</v>
      </c>
      <c r="P58" s="28" t="s">
        <v>184</v>
      </c>
      <c r="Q58" s="29"/>
      <c r="R58" s="29"/>
      <c r="S58" s="26">
        <f t="shared" si="19"/>
        <v>0</v>
      </c>
      <c r="T58" s="27">
        <f t="shared" si="15"/>
        <v>0</v>
      </c>
      <c r="U58" s="28" t="s">
        <v>184</v>
      </c>
      <c r="V58" s="29">
        <v>1546.17</v>
      </c>
      <c r="W58" s="29">
        <v>29.66</v>
      </c>
      <c r="X58" s="26">
        <f t="shared" si="6"/>
        <v>1575.8300000000002</v>
      </c>
      <c r="Y58" s="27">
        <f t="shared" si="16"/>
        <v>1575.8300000000002</v>
      </c>
      <c r="Z58" s="30" t="s">
        <v>184</v>
      </c>
      <c r="AA58" s="31">
        <v>999.88</v>
      </c>
      <c r="AB58" s="31">
        <v>-738.37</v>
      </c>
      <c r="AC58" s="32">
        <f t="shared" si="8"/>
        <v>261.51</v>
      </c>
      <c r="AD58" s="27">
        <f t="shared" si="17"/>
        <v>-1314.3200000000002</v>
      </c>
      <c r="AE58" s="30" t="s">
        <v>184</v>
      </c>
      <c r="AF58" s="33">
        <v>0</v>
      </c>
      <c r="AG58" s="33">
        <v>0</v>
      </c>
      <c r="AH58" s="26">
        <f t="shared" si="10"/>
        <v>0</v>
      </c>
      <c r="AI58" s="27">
        <f t="shared" si="18"/>
        <v>-261.51</v>
      </c>
      <c r="AJ58" s="30" t="s">
        <v>184</v>
      </c>
    </row>
    <row r="59" spans="1:36" s="24" customFormat="1" ht="15.6" x14ac:dyDescent="0.3">
      <c r="A59" s="23">
        <v>556</v>
      </c>
      <c r="B59" s="24" t="s">
        <v>89</v>
      </c>
      <c r="C59" s="25">
        <v>1515028.4399999997</v>
      </c>
      <c r="D59" s="26">
        <v>1620986.4099999997</v>
      </c>
      <c r="E59" s="27">
        <f t="shared" si="0"/>
        <v>105957.96999999997</v>
      </c>
      <c r="F59" s="30" t="s">
        <v>184</v>
      </c>
      <c r="G59" s="29">
        <v>246.61</v>
      </c>
      <c r="H59" s="29">
        <v>1551894.1699999995</v>
      </c>
      <c r="I59" s="26">
        <f t="shared" si="1"/>
        <v>1552140.7799999996</v>
      </c>
      <c r="J59" s="27">
        <f t="shared" si="13"/>
        <v>-68845.630000000121</v>
      </c>
      <c r="K59" s="30" t="s">
        <v>184</v>
      </c>
      <c r="L59" s="29">
        <v>242.85000000000002</v>
      </c>
      <c r="M59" s="29">
        <v>1509070.3899999994</v>
      </c>
      <c r="N59" s="26">
        <f t="shared" si="3"/>
        <v>1509313.2399999995</v>
      </c>
      <c r="O59" s="27">
        <f t="shared" si="14"/>
        <v>-42827.540000000037</v>
      </c>
      <c r="P59" s="28" t="s">
        <v>184</v>
      </c>
      <c r="Q59" s="29"/>
      <c r="R59" s="29">
        <v>1403556.7899999991</v>
      </c>
      <c r="S59" s="26">
        <f t="shared" si="19"/>
        <v>1403556.7899999991</v>
      </c>
      <c r="T59" s="27">
        <f t="shared" si="15"/>
        <v>-105756.45000000042</v>
      </c>
      <c r="U59" s="28" t="s">
        <v>184</v>
      </c>
      <c r="V59" s="29">
        <v>365451.5</v>
      </c>
      <c r="W59" s="29">
        <v>1007038.6399999998</v>
      </c>
      <c r="X59" s="26">
        <f t="shared" si="6"/>
        <v>1372490.1399999997</v>
      </c>
      <c r="Y59" s="27">
        <f t="shared" si="16"/>
        <v>-31066.649999999441</v>
      </c>
      <c r="Z59" s="30" t="s">
        <v>184</v>
      </c>
      <c r="AA59" s="31">
        <v>783.33999999999992</v>
      </c>
      <c r="AB59" s="31">
        <v>1402984.9100000001</v>
      </c>
      <c r="AC59" s="32">
        <f t="shared" si="8"/>
        <v>1403768.2500000002</v>
      </c>
      <c r="AD59" s="27">
        <f t="shared" si="17"/>
        <v>31278.110000000568</v>
      </c>
      <c r="AE59" s="30" t="s">
        <v>184</v>
      </c>
      <c r="AF59" s="33">
        <v>0</v>
      </c>
      <c r="AG59" s="33">
        <v>1363518.73</v>
      </c>
      <c r="AH59" s="26">
        <f t="shared" si="10"/>
        <v>1363518.73</v>
      </c>
      <c r="AI59" s="27">
        <f t="shared" si="18"/>
        <v>-40249.520000000251</v>
      </c>
      <c r="AJ59" s="30" t="s">
        <v>184</v>
      </c>
    </row>
    <row r="60" spans="1:36" s="24" customFormat="1" ht="15.6" x14ac:dyDescent="0.3">
      <c r="A60" s="23">
        <v>560</v>
      </c>
      <c r="B60" s="24" t="s">
        <v>64</v>
      </c>
      <c r="C60" s="25">
        <v>569501.2699999999</v>
      </c>
      <c r="D60" s="26">
        <v>672504.13999999966</v>
      </c>
      <c r="E60" s="27">
        <f t="shared" si="0"/>
        <v>103002.86999999976</v>
      </c>
      <c r="F60" s="30" t="s">
        <v>184</v>
      </c>
      <c r="G60" s="29">
        <v>51043.899999999987</v>
      </c>
      <c r="H60" s="29">
        <v>743806.94000000041</v>
      </c>
      <c r="I60" s="26">
        <f t="shared" si="1"/>
        <v>794850.84000000043</v>
      </c>
      <c r="J60" s="27">
        <f t="shared" si="13"/>
        <v>122346.70000000077</v>
      </c>
      <c r="K60" s="30" t="s">
        <v>184</v>
      </c>
      <c r="L60" s="29">
        <v>36321.889999999985</v>
      </c>
      <c r="M60" s="29">
        <v>777268.86000000162</v>
      </c>
      <c r="N60" s="26">
        <f t="shared" si="3"/>
        <v>813590.75000000163</v>
      </c>
      <c r="O60" s="27">
        <f t="shared" si="14"/>
        <v>18739.910000001197</v>
      </c>
      <c r="P60" s="28" t="s">
        <v>184</v>
      </c>
      <c r="Q60" s="29">
        <v>49740.679999999964</v>
      </c>
      <c r="R60" s="29">
        <v>798453.91000000096</v>
      </c>
      <c r="S60" s="26">
        <f t="shared" si="19"/>
        <v>848194.5900000009</v>
      </c>
      <c r="T60" s="27">
        <f t="shared" si="15"/>
        <v>34603.839999999269</v>
      </c>
      <c r="U60" s="28" t="s">
        <v>184</v>
      </c>
      <c r="V60" s="29">
        <v>291004.05000000016</v>
      </c>
      <c r="W60" s="29">
        <v>559104.78999999934</v>
      </c>
      <c r="X60" s="26">
        <f t="shared" si="6"/>
        <v>850108.8399999995</v>
      </c>
      <c r="Y60" s="27">
        <f t="shared" si="16"/>
        <v>1914.249999998603</v>
      </c>
      <c r="Z60" s="30" t="s">
        <v>184</v>
      </c>
      <c r="AA60" s="31">
        <v>41112.129999999968</v>
      </c>
      <c r="AB60" s="31">
        <v>759375.47000000172</v>
      </c>
      <c r="AC60" s="32">
        <f t="shared" si="8"/>
        <v>800487.60000000172</v>
      </c>
      <c r="AD60" s="27">
        <f t="shared" si="17"/>
        <v>-49621.239999997779</v>
      </c>
      <c r="AE60" s="30" t="s">
        <v>184</v>
      </c>
      <c r="AF60" s="33">
        <v>0</v>
      </c>
      <c r="AG60" s="33">
        <v>924787.49999999988</v>
      </c>
      <c r="AH60" s="26">
        <f t="shared" si="10"/>
        <v>924787.49999999988</v>
      </c>
      <c r="AI60" s="27">
        <f t="shared" si="18"/>
        <v>124299.89999999816</v>
      </c>
      <c r="AJ60" s="30" t="s">
        <v>184</v>
      </c>
    </row>
    <row r="61" spans="1:36" s="24" customFormat="1" ht="15.6" x14ac:dyDescent="0.3">
      <c r="A61" s="23">
        <v>561.1</v>
      </c>
      <c r="B61" s="24" t="s">
        <v>90</v>
      </c>
      <c r="C61" s="25">
        <v>1006469.5899999996</v>
      </c>
      <c r="D61" s="26">
        <v>1375629.8399999996</v>
      </c>
      <c r="E61" s="27">
        <f t="shared" si="0"/>
        <v>369160.25</v>
      </c>
      <c r="F61" s="30" t="s">
        <v>184</v>
      </c>
      <c r="G61" s="29">
        <v>56173.189999999995</v>
      </c>
      <c r="H61" s="29">
        <v>1368243.1500000001</v>
      </c>
      <c r="I61" s="26">
        <f t="shared" si="1"/>
        <v>1424416.34</v>
      </c>
      <c r="J61" s="27">
        <f t="shared" si="13"/>
        <v>48786.500000000466</v>
      </c>
      <c r="K61" s="30" t="s">
        <v>184</v>
      </c>
      <c r="L61" s="29">
        <v>-101.07</v>
      </c>
      <c r="M61" s="29">
        <v>1693083.4300000009</v>
      </c>
      <c r="N61" s="26">
        <f t="shared" si="3"/>
        <v>1692982.3600000008</v>
      </c>
      <c r="O61" s="27">
        <f t="shared" si="14"/>
        <v>268566.02000000072</v>
      </c>
      <c r="P61" s="28" t="s">
        <v>184</v>
      </c>
      <c r="Q61" s="29"/>
      <c r="R61" s="29">
        <v>1843473.4799999967</v>
      </c>
      <c r="S61" s="26">
        <f t="shared" si="19"/>
        <v>1843473.4799999967</v>
      </c>
      <c r="T61" s="27">
        <f t="shared" si="15"/>
        <v>150491.11999999592</v>
      </c>
      <c r="U61" s="28" t="s">
        <v>184</v>
      </c>
      <c r="V61" s="29">
        <v>772285.19999999972</v>
      </c>
      <c r="W61" s="29">
        <v>754123.91999999923</v>
      </c>
      <c r="X61" s="26">
        <f t="shared" si="6"/>
        <v>1526409.1199999989</v>
      </c>
      <c r="Y61" s="27">
        <f t="shared" si="16"/>
        <v>-317064.35999999777</v>
      </c>
      <c r="Z61" s="30" t="s">
        <v>184</v>
      </c>
      <c r="AA61" s="31">
        <v>352403.83000000019</v>
      </c>
      <c r="AB61" s="31">
        <v>1233954.9199999976</v>
      </c>
      <c r="AC61" s="32">
        <f t="shared" si="8"/>
        <v>1586358.7499999977</v>
      </c>
      <c r="AD61" s="27">
        <f t="shared" si="17"/>
        <v>59949.629999998724</v>
      </c>
      <c r="AE61" s="30" t="s">
        <v>184</v>
      </c>
      <c r="AF61" s="33">
        <v>0</v>
      </c>
      <c r="AG61" s="33">
        <v>1512596.3299999998</v>
      </c>
      <c r="AH61" s="26">
        <f t="shared" si="10"/>
        <v>1512596.3299999998</v>
      </c>
      <c r="AI61" s="27">
        <f t="shared" si="18"/>
        <v>-73762.41999999783</v>
      </c>
      <c r="AJ61" s="30" t="s">
        <v>184</v>
      </c>
    </row>
    <row r="62" spans="1:36" s="24" customFormat="1" ht="14.45" customHeight="1" x14ac:dyDescent="0.25">
      <c r="A62" s="23">
        <v>561.20000000000005</v>
      </c>
      <c r="B62" s="24" t="s">
        <v>91</v>
      </c>
      <c r="C62" s="25">
        <v>0</v>
      </c>
      <c r="D62" s="26">
        <v>0</v>
      </c>
      <c r="E62" s="27">
        <f t="shared" si="0"/>
        <v>0</v>
      </c>
      <c r="F62" s="30" t="s">
        <v>184</v>
      </c>
      <c r="G62" s="29">
        <v>0</v>
      </c>
      <c r="H62" s="29">
        <v>0</v>
      </c>
      <c r="I62" s="26">
        <f t="shared" si="1"/>
        <v>0</v>
      </c>
      <c r="J62" s="27">
        <f t="shared" si="13"/>
        <v>0</v>
      </c>
      <c r="K62" s="30" t="s">
        <v>184</v>
      </c>
      <c r="L62" s="29">
        <v>0</v>
      </c>
      <c r="M62" s="29">
        <v>0</v>
      </c>
      <c r="N62" s="26">
        <f t="shared" si="3"/>
        <v>0</v>
      </c>
      <c r="O62" s="27">
        <f t="shared" si="14"/>
        <v>0</v>
      </c>
      <c r="P62" s="28" t="s">
        <v>184</v>
      </c>
      <c r="Q62" s="29"/>
      <c r="R62" s="29"/>
      <c r="S62" s="26">
        <f t="shared" si="19"/>
        <v>0</v>
      </c>
      <c r="T62" s="27">
        <f t="shared" si="15"/>
        <v>0</v>
      </c>
      <c r="U62" s="28" t="s">
        <v>184</v>
      </c>
      <c r="V62" s="29">
        <v>128451.75999999998</v>
      </c>
      <c r="W62" s="29">
        <v>7914.52</v>
      </c>
      <c r="X62" s="26">
        <f t="shared" si="6"/>
        <v>136366.27999999997</v>
      </c>
      <c r="Y62" s="27">
        <f t="shared" si="16"/>
        <v>136366.27999999997</v>
      </c>
      <c r="Z62" s="30" t="s">
        <v>184</v>
      </c>
      <c r="AA62" s="31">
        <v>0</v>
      </c>
      <c r="AB62" s="31">
        <v>0</v>
      </c>
      <c r="AC62" s="32">
        <f t="shared" si="8"/>
        <v>0</v>
      </c>
      <c r="AD62" s="27">
        <f t="shared" si="17"/>
        <v>-136366.27999999997</v>
      </c>
      <c r="AE62" s="30" t="s">
        <v>184</v>
      </c>
      <c r="AF62" s="33">
        <v>0</v>
      </c>
      <c r="AG62" s="33">
        <v>0</v>
      </c>
      <c r="AH62" s="26">
        <f t="shared" si="10"/>
        <v>0</v>
      </c>
      <c r="AI62" s="27">
        <f t="shared" si="18"/>
        <v>0</v>
      </c>
      <c r="AJ62" s="30" t="s">
        <v>184</v>
      </c>
    </row>
    <row r="63" spans="1:36" s="24" customFormat="1" x14ac:dyDescent="0.25">
      <c r="A63" s="23">
        <v>561.29999999999995</v>
      </c>
      <c r="B63" s="24" t="s">
        <v>92</v>
      </c>
      <c r="C63" s="25">
        <v>0</v>
      </c>
      <c r="D63" s="26">
        <v>0</v>
      </c>
      <c r="E63" s="27">
        <f t="shared" si="0"/>
        <v>0</v>
      </c>
      <c r="F63" s="30" t="s">
        <v>184</v>
      </c>
      <c r="G63" s="29">
        <v>0</v>
      </c>
      <c r="H63" s="29">
        <v>0</v>
      </c>
      <c r="I63" s="26">
        <f t="shared" si="1"/>
        <v>0</v>
      </c>
      <c r="J63" s="27">
        <f t="shared" si="13"/>
        <v>0</v>
      </c>
      <c r="K63" s="30" t="s">
        <v>184</v>
      </c>
      <c r="L63" s="29">
        <v>0</v>
      </c>
      <c r="M63" s="29">
        <v>0</v>
      </c>
      <c r="N63" s="26">
        <f t="shared" si="3"/>
        <v>0</v>
      </c>
      <c r="O63" s="27">
        <f t="shared" si="14"/>
        <v>0</v>
      </c>
      <c r="P63" s="28" t="s">
        <v>184</v>
      </c>
      <c r="Q63" s="29"/>
      <c r="R63" s="29"/>
      <c r="S63" s="26">
        <f t="shared" si="19"/>
        <v>0</v>
      </c>
      <c r="T63" s="27">
        <f t="shared" si="15"/>
        <v>0</v>
      </c>
      <c r="U63" s="28" t="s">
        <v>184</v>
      </c>
      <c r="V63" s="29">
        <v>76880.449999999968</v>
      </c>
      <c r="W63" s="29">
        <v>0</v>
      </c>
      <c r="X63" s="26">
        <f t="shared" si="6"/>
        <v>76880.449999999968</v>
      </c>
      <c r="Y63" s="27">
        <f t="shared" si="16"/>
        <v>76880.449999999968</v>
      </c>
      <c r="Z63" s="30" t="s">
        <v>184</v>
      </c>
      <c r="AA63" s="31">
        <v>0</v>
      </c>
      <c r="AB63" s="31">
        <v>0</v>
      </c>
      <c r="AC63" s="32">
        <f t="shared" si="8"/>
        <v>0</v>
      </c>
      <c r="AD63" s="27">
        <f t="shared" si="17"/>
        <v>-76880.449999999968</v>
      </c>
      <c r="AE63" s="30" t="s">
        <v>184</v>
      </c>
      <c r="AF63" s="33">
        <v>0</v>
      </c>
      <c r="AG63" s="33">
        <v>0</v>
      </c>
      <c r="AH63" s="26">
        <f t="shared" si="10"/>
        <v>0</v>
      </c>
      <c r="AI63" s="27">
        <f t="shared" si="18"/>
        <v>0</v>
      </c>
      <c r="AJ63" s="30" t="s">
        <v>184</v>
      </c>
    </row>
    <row r="64" spans="1:36" s="24" customFormat="1" ht="15.6" x14ac:dyDescent="0.3">
      <c r="A64" s="23">
        <v>561.5</v>
      </c>
      <c r="B64" s="24" t="s">
        <v>93</v>
      </c>
      <c r="C64" s="25">
        <v>0</v>
      </c>
      <c r="D64" s="26">
        <v>0</v>
      </c>
      <c r="E64" s="27">
        <f t="shared" si="0"/>
        <v>0</v>
      </c>
      <c r="F64" s="30" t="s">
        <v>184</v>
      </c>
      <c r="G64" s="29">
        <v>0</v>
      </c>
      <c r="H64" s="29">
        <v>413352.50999999995</v>
      </c>
      <c r="I64" s="26">
        <f t="shared" si="1"/>
        <v>413352.50999999995</v>
      </c>
      <c r="J64" s="27">
        <f t="shared" si="13"/>
        <v>413352.50999999995</v>
      </c>
      <c r="K64" s="30" t="s">
        <v>184</v>
      </c>
      <c r="L64" s="29">
        <v>0</v>
      </c>
      <c r="M64" s="29">
        <v>430441.59</v>
      </c>
      <c r="N64" s="26">
        <f t="shared" si="3"/>
        <v>430441.59</v>
      </c>
      <c r="O64" s="27">
        <f t="shared" si="14"/>
        <v>17089.080000000075</v>
      </c>
      <c r="P64" s="28" t="s">
        <v>184</v>
      </c>
      <c r="Q64" s="29"/>
      <c r="R64" s="29">
        <v>490510.58999999892</v>
      </c>
      <c r="S64" s="26">
        <f t="shared" si="19"/>
        <v>490510.58999999892</v>
      </c>
      <c r="T64" s="27">
        <f t="shared" si="15"/>
        <v>60068.999999998894</v>
      </c>
      <c r="U64" s="28" t="s">
        <v>184</v>
      </c>
      <c r="V64" s="29">
        <v>167896.37000000014</v>
      </c>
      <c r="W64" s="29">
        <v>287071.5399999998</v>
      </c>
      <c r="X64" s="26">
        <f t="shared" si="6"/>
        <v>454967.90999999992</v>
      </c>
      <c r="Y64" s="27">
        <f t="shared" si="16"/>
        <v>-35542.679999999003</v>
      </c>
      <c r="Z64" s="30" t="s">
        <v>184</v>
      </c>
      <c r="AA64" s="31">
        <v>22814.520000000004</v>
      </c>
      <c r="AB64" s="31">
        <v>414476.75999999989</v>
      </c>
      <c r="AC64" s="32">
        <f t="shared" si="8"/>
        <v>437291.27999999991</v>
      </c>
      <c r="AD64" s="27">
        <f t="shared" si="17"/>
        <v>-17676.630000000005</v>
      </c>
      <c r="AE64" s="30" t="s">
        <v>184</v>
      </c>
      <c r="AF64" s="33">
        <v>0</v>
      </c>
      <c r="AG64" s="33">
        <v>494760.26</v>
      </c>
      <c r="AH64" s="26">
        <f t="shared" si="10"/>
        <v>494760.26</v>
      </c>
      <c r="AI64" s="27">
        <f t="shared" si="18"/>
        <v>57468.980000000098</v>
      </c>
      <c r="AJ64" s="30" t="s">
        <v>184</v>
      </c>
    </row>
    <row r="65" spans="1:36" s="24" customFormat="1" ht="15.6" x14ac:dyDescent="0.3">
      <c r="A65" s="23">
        <v>561.6</v>
      </c>
      <c r="B65" s="24" t="s">
        <v>94</v>
      </c>
      <c r="C65" s="25">
        <v>0</v>
      </c>
      <c r="D65" s="26">
        <v>0</v>
      </c>
      <c r="E65" s="27">
        <f t="shared" si="0"/>
        <v>0</v>
      </c>
      <c r="F65" s="30" t="s">
        <v>184</v>
      </c>
      <c r="G65" s="29">
        <v>717.71</v>
      </c>
      <c r="H65" s="29">
        <v>0</v>
      </c>
      <c r="I65" s="26">
        <f t="shared" si="1"/>
        <v>717.71</v>
      </c>
      <c r="J65" s="27">
        <f t="shared" si="13"/>
        <v>717.71</v>
      </c>
      <c r="K65" s="30" t="s">
        <v>184</v>
      </c>
      <c r="L65" s="29">
        <v>6827.01</v>
      </c>
      <c r="M65" s="29">
        <v>0</v>
      </c>
      <c r="N65" s="26">
        <f t="shared" si="3"/>
        <v>6827.01</v>
      </c>
      <c r="O65" s="27">
        <f t="shared" si="14"/>
        <v>6109.3</v>
      </c>
      <c r="P65" s="28" t="s">
        <v>184</v>
      </c>
      <c r="Q65" s="29">
        <v>8080.61</v>
      </c>
      <c r="R65" s="29"/>
      <c r="S65" s="26">
        <f t="shared" si="19"/>
        <v>8080.61</v>
      </c>
      <c r="T65" s="27">
        <f t="shared" si="15"/>
        <v>1253.5999999999995</v>
      </c>
      <c r="U65" s="28" t="s">
        <v>184</v>
      </c>
      <c r="V65" s="29">
        <v>9785.2099999999973</v>
      </c>
      <c r="W65" s="29">
        <v>114.06</v>
      </c>
      <c r="X65" s="26">
        <f t="shared" si="6"/>
        <v>9899.2699999999968</v>
      </c>
      <c r="Y65" s="27">
        <f t="shared" si="16"/>
        <v>1818.6599999999971</v>
      </c>
      <c r="Z65" s="30" t="s">
        <v>184</v>
      </c>
      <c r="AA65" s="31">
        <v>4932.6399999999994</v>
      </c>
      <c r="AB65" s="31">
        <v>-8574.630000000001</v>
      </c>
      <c r="AC65" s="32">
        <f t="shared" si="8"/>
        <v>-3641.9900000000016</v>
      </c>
      <c r="AD65" s="27">
        <f t="shared" si="17"/>
        <v>-13541.259999999998</v>
      </c>
      <c r="AE65" s="30" t="s">
        <v>184</v>
      </c>
      <c r="AF65" s="33">
        <v>0</v>
      </c>
      <c r="AG65" s="33">
        <v>0</v>
      </c>
      <c r="AH65" s="26">
        <f t="shared" si="10"/>
        <v>0</v>
      </c>
      <c r="AI65" s="27">
        <f t="shared" si="18"/>
        <v>3641.9900000000016</v>
      </c>
      <c r="AJ65" s="30" t="s">
        <v>184</v>
      </c>
    </row>
    <row r="66" spans="1:36" s="24" customFormat="1" ht="15.6" x14ac:dyDescent="0.3">
      <c r="A66" s="23">
        <v>562</v>
      </c>
      <c r="B66" s="24" t="s">
        <v>95</v>
      </c>
      <c r="C66" s="25">
        <v>35804.32</v>
      </c>
      <c r="D66" s="26">
        <v>32356.19</v>
      </c>
      <c r="E66" s="27">
        <f t="shared" si="0"/>
        <v>-3448.130000000001</v>
      </c>
      <c r="F66" s="30" t="s">
        <v>184</v>
      </c>
      <c r="G66" s="29">
        <v>27772.400000000012</v>
      </c>
      <c r="H66" s="29">
        <v>0</v>
      </c>
      <c r="I66" s="26">
        <f t="shared" si="1"/>
        <v>27772.400000000012</v>
      </c>
      <c r="J66" s="27">
        <f t="shared" si="13"/>
        <v>-4583.7899999999863</v>
      </c>
      <c r="K66" s="30" t="s">
        <v>184</v>
      </c>
      <c r="L66" s="29">
        <v>37588.970000000016</v>
      </c>
      <c r="M66" s="29">
        <v>0</v>
      </c>
      <c r="N66" s="26">
        <f t="shared" si="3"/>
        <v>37588.970000000016</v>
      </c>
      <c r="O66" s="27">
        <f t="shared" si="14"/>
        <v>9816.5700000000033</v>
      </c>
      <c r="P66" s="28" t="s">
        <v>184</v>
      </c>
      <c r="Q66" s="29">
        <v>27786.640000000003</v>
      </c>
      <c r="R66" s="29"/>
      <c r="S66" s="26">
        <f t="shared" si="19"/>
        <v>27786.640000000003</v>
      </c>
      <c r="T66" s="27">
        <f t="shared" si="15"/>
        <v>-9802.3300000000127</v>
      </c>
      <c r="U66" s="28" t="s">
        <v>184</v>
      </c>
      <c r="V66" s="29">
        <v>26074.619999999995</v>
      </c>
      <c r="W66" s="29">
        <v>1119.3399999999999</v>
      </c>
      <c r="X66" s="26">
        <f t="shared" si="6"/>
        <v>27193.959999999995</v>
      </c>
      <c r="Y66" s="27">
        <f t="shared" si="16"/>
        <v>-592.68000000000757</v>
      </c>
      <c r="Z66" s="30" t="s">
        <v>184</v>
      </c>
      <c r="AA66" s="31">
        <v>12958.580000000002</v>
      </c>
      <c r="AB66" s="31">
        <v>-7130.74</v>
      </c>
      <c r="AC66" s="32">
        <f t="shared" si="8"/>
        <v>5827.840000000002</v>
      </c>
      <c r="AD66" s="27">
        <f t="shared" si="17"/>
        <v>-21366.119999999995</v>
      </c>
      <c r="AE66" s="30" t="s">
        <v>184</v>
      </c>
      <c r="AF66" s="33">
        <v>0</v>
      </c>
      <c r="AG66" s="33">
        <v>0</v>
      </c>
      <c r="AH66" s="26">
        <f t="shared" si="10"/>
        <v>0</v>
      </c>
      <c r="AI66" s="27">
        <f t="shared" si="18"/>
        <v>-5827.840000000002</v>
      </c>
      <c r="AJ66" s="30" t="s">
        <v>184</v>
      </c>
    </row>
    <row r="67" spans="1:36" s="24" customFormat="1" ht="15.6" x14ac:dyDescent="0.3">
      <c r="A67" s="23">
        <v>563</v>
      </c>
      <c r="B67" s="24" t="s">
        <v>96</v>
      </c>
      <c r="C67" s="25">
        <v>21919.370000000003</v>
      </c>
      <c r="D67" s="26">
        <v>23690.540000000005</v>
      </c>
      <c r="E67" s="27">
        <f t="shared" si="0"/>
        <v>1771.1700000000019</v>
      </c>
      <c r="F67" s="30" t="s">
        <v>184</v>
      </c>
      <c r="G67" s="29">
        <v>40746.760000000009</v>
      </c>
      <c r="H67" s="29">
        <v>0</v>
      </c>
      <c r="I67" s="26">
        <f t="shared" si="1"/>
        <v>40746.760000000009</v>
      </c>
      <c r="J67" s="27">
        <f t="shared" si="13"/>
        <v>17056.220000000005</v>
      </c>
      <c r="K67" s="30" t="s">
        <v>184</v>
      </c>
      <c r="L67" s="29">
        <v>34061.660000000025</v>
      </c>
      <c r="M67" s="29">
        <v>0</v>
      </c>
      <c r="N67" s="26">
        <f t="shared" si="3"/>
        <v>34061.660000000025</v>
      </c>
      <c r="O67" s="27">
        <f t="shared" si="14"/>
        <v>-6685.099999999984</v>
      </c>
      <c r="P67" s="28" t="s">
        <v>184</v>
      </c>
      <c r="Q67" s="29">
        <v>29698.549999999996</v>
      </c>
      <c r="R67" s="29"/>
      <c r="S67" s="26">
        <f t="shared" si="19"/>
        <v>29698.549999999996</v>
      </c>
      <c r="T67" s="27">
        <f t="shared" si="15"/>
        <v>-4363.1100000000297</v>
      </c>
      <c r="U67" s="28" t="s">
        <v>184</v>
      </c>
      <c r="V67" s="29">
        <v>2803.96</v>
      </c>
      <c r="W67" s="29">
        <v>19.600000000000001</v>
      </c>
      <c r="X67" s="26">
        <f t="shared" si="6"/>
        <v>2823.56</v>
      </c>
      <c r="Y67" s="27">
        <f t="shared" si="16"/>
        <v>-26874.989999999994</v>
      </c>
      <c r="Z67" s="30" t="s">
        <v>184</v>
      </c>
      <c r="AA67" s="31">
        <v>1085.74</v>
      </c>
      <c r="AB67" s="31">
        <v>383850.55</v>
      </c>
      <c r="AC67" s="32">
        <f t="shared" si="8"/>
        <v>384936.29</v>
      </c>
      <c r="AD67" s="27">
        <f t="shared" si="17"/>
        <v>382112.73</v>
      </c>
      <c r="AE67" s="30" t="s">
        <v>184</v>
      </c>
      <c r="AF67" s="33">
        <v>0</v>
      </c>
      <c r="AG67" s="33">
        <v>479295</v>
      </c>
      <c r="AH67" s="26">
        <f t="shared" si="10"/>
        <v>479295</v>
      </c>
      <c r="AI67" s="27">
        <f t="shared" si="18"/>
        <v>94358.710000000021</v>
      </c>
      <c r="AJ67" s="30" t="s">
        <v>184</v>
      </c>
    </row>
    <row r="68" spans="1:36" s="24" customFormat="1" ht="15.6" x14ac:dyDescent="0.3">
      <c r="A68" s="23">
        <v>566</v>
      </c>
      <c r="B68" s="24" t="s">
        <v>97</v>
      </c>
      <c r="C68" s="25">
        <v>608838.59999999974</v>
      </c>
      <c r="D68" s="26">
        <v>1303122.23</v>
      </c>
      <c r="E68" s="27">
        <f t="shared" si="0"/>
        <v>694283.63000000024</v>
      </c>
      <c r="F68" s="30" t="s">
        <v>184</v>
      </c>
      <c r="G68" s="29">
        <v>1592515.5300000012</v>
      </c>
      <c r="H68" s="29">
        <v>586036.76000000047</v>
      </c>
      <c r="I68" s="26">
        <f t="shared" si="1"/>
        <v>2178552.2900000019</v>
      </c>
      <c r="J68" s="27">
        <f t="shared" si="13"/>
        <v>875430.06000000192</v>
      </c>
      <c r="K68" s="30" t="s">
        <v>184</v>
      </c>
      <c r="L68" s="29">
        <v>1656450.3799999985</v>
      </c>
      <c r="M68" s="29">
        <v>656940.8599999994</v>
      </c>
      <c r="N68" s="26">
        <f t="shared" si="3"/>
        <v>2313391.2399999979</v>
      </c>
      <c r="O68" s="27">
        <f t="shared" si="14"/>
        <v>134838.949999996</v>
      </c>
      <c r="P68" s="28" t="s">
        <v>184</v>
      </c>
      <c r="Q68" s="29">
        <v>911224.76999999932</v>
      </c>
      <c r="R68" s="29">
        <v>326339.68999999936</v>
      </c>
      <c r="S68" s="26">
        <f t="shared" si="19"/>
        <v>1237564.4599999986</v>
      </c>
      <c r="T68" s="27">
        <f t="shared" si="15"/>
        <v>-1075826.7799999993</v>
      </c>
      <c r="U68" s="28" t="s">
        <v>184</v>
      </c>
      <c r="V68" s="29">
        <v>1162311.7400000026</v>
      </c>
      <c r="W68" s="29">
        <v>105934.08999999995</v>
      </c>
      <c r="X68" s="26">
        <f t="shared" si="6"/>
        <v>1268245.8300000024</v>
      </c>
      <c r="Y68" s="27">
        <f t="shared" si="16"/>
        <v>30681.370000003837</v>
      </c>
      <c r="Z68" s="30" t="s">
        <v>184</v>
      </c>
      <c r="AA68" s="31">
        <v>532587.25999999954</v>
      </c>
      <c r="AB68" s="31">
        <v>1261520.7099999974</v>
      </c>
      <c r="AC68" s="32">
        <f t="shared" si="8"/>
        <v>1794107.9699999969</v>
      </c>
      <c r="AD68" s="27">
        <f t="shared" si="17"/>
        <v>525862.13999999454</v>
      </c>
      <c r="AE68" s="30" t="s">
        <v>184</v>
      </c>
      <c r="AF68" s="33">
        <v>0</v>
      </c>
      <c r="AG68" s="33">
        <v>1356510.78</v>
      </c>
      <c r="AH68" s="26">
        <f t="shared" si="10"/>
        <v>1356510.78</v>
      </c>
      <c r="AI68" s="27">
        <f t="shared" si="18"/>
        <v>-437597.18999999692</v>
      </c>
      <c r="AJ68" s="30" t="s">
        <v>184</v>
      </c>
    </row>
    <row r="69" spans="1:36" s="24" customFormat="1" ht="15.6" x14ac:dyDescent="0.3">
      <c r="A69" s="23">
        <v>567</v>
      </c>
      <c r="B69" s="24" t="s">
        <v>98</v>
      </c>
      <c r="C69" s="25">
        <v>0</v>
      </c>
      <c r="D69" s="26">
        <v>0</v>
      </c>
      <c r="E69" s="27">
        <f t="shared" ref="E69:E132" si="20">D69-C69</f>
        <v>0</v>
      </c>
      <c r="F69" s="30" t="s">
        <v>184</v>
      </c>
      <c r="G69" s="29">
        <v>0</v>
      </c>
      <c r="H69" s="29">
        <v>0</v>
      </c>
      <c r="I69" s="26">
        <f t="shared" ref="I69:I132" si="21">G69+H69</f>
        <v>0</v>
      </c>
      <c r="J69" s="27">
        <f t="shared" ref="J69:J100" si="22">I69-D69</f>
        <v>0</v>
      </c>
      <c r="K69" s="30" t="s">
        <v>184</v>
      </c>
      <c r="L69" s="29">
        <v>300</v>
      </c>
      <c r="M69" s="29">
        <v>0</v>
      </c>
      <c r="N69" s="26">
        <f t="shared" ref="N69:N132" si="23">L69+M69</f>
        <v>300</v>
      </c>
      <c r="O69" s="27">
        <f t="shared" ref="O69:O100" si="24">N69-I69</f>
        <v>300</v>
      </c>
      <c r="P69" s="28" t="s">
        <v>184</v>
      </c>
      <c r="Q69" s="29">
        <v>3332.36</v>
      </c>
      <c r="R69" s="29"/>
      <c r="S69" s="26">
        <f t="shared" si="19"/>
        <v>3332.36</v>
      </c>
      <c r="T69" s="27">
        <f t="shared" ref="T69:T100" si="25">S69-N69</f>
        <v>3032.36</v>
      </c>
      <c r="U69" s="28" t="s">
        <v>184</v>
      </c>
      <c r="V69" s="29">
        <v>3499.86</v>
      </c>
      <c r="W69" s="29">
        <v>0</v>
      </c>
      <c r="X69" s="26">
        <f t="shared" ref="X69:X132" si="26">V69+W69</f>
        <v>3499.86</v>
      </c>
      <c r="Y69" s="27">
        <f t="shared" ref="Y69:Y100" si="27">X69-S69</f>
        <v>167.5</v>
      </c>
      <c r="Z69" s="30" t="s">
        <v>184</v>
      </c>
      <c r="AA69" s="31">
        <v>2391.36</v>
      </c>
      <c r="AB69" s="31">
        <v>0</v>
      </c>
      <c r="AC69" s="32">
        <f t="shared" ref="AC69:AC132" si="28">AA69+AB69</f>
        <v>2391.36</v>
      </c>
      <c r="AD69" s="27">
        <f t="shared" ref="AD69:AD100" si="29">AC69-X69</f>
        <v>-1108.5</v>
      </c>
      <c r="AE69" s="30" t="s">
        <v>184</v>
      </c>
      <c r="AF69" s="33">
        <v>0</v>
      </c>
      <c r="AG69" s="33">
        <v>0</v>
      </c>
      <c r="AH69" s="26">
        <f t="shared" ref="AH69:AH132" si="30">AF69+AG69</f>
        <v>0</v>
      </c>
      <c r="AI69" s="27">
        <f t="shared" ref="AI69:AI100" si="31">AH69-AC69</f>
        <v>-2391.36</v>
      </c>
      <c r="AJ69" s="30" t="s">
        <v>184</v>
      </c>
    </row>
    <row r="70" spans="1:36" s="24" customFormat="1" ht="15.6" x14ac:dyDescent="0.3">
      <c r="A70" s="23">
        <v>569</v>
      </c>
      <c r="B70" s="24" t="s">
        <v>99</v>
      </c>
      <c r="C70" s="25">
        <v>1589.84</v>
      </c>
      <c r="D70" s="26">
        <v>0</v>
      </c>
      <c r="E70" s="27">
        <f t="shared" si="20"/>
        <v>-1589.84</v>
      </c>
      <c r="F70" s="30" t="s">
        <v>184</v>
      </c>
      <c r="G70" s="29">
        <v>0</v>
      </c>
      <c r="H70" s="29">
        <v>0</v>
      </c>
      <c r="I70" s="26">
        <f t="shared" si="21"/>
        <v>0</v>
      </c>
      <c r="J70" s="27">
        <f t="shared" si="22"/>
        <v>0</v>
      </c>
      <c r="K70" s="30" t="s">
        <v>184</v>
      </c>
      <c r="L70" s="29">
        <v>0</v>
      </c>
      <c r="M70" s="29">
        <v>0</v>
      </c>
      <c r="N70" s="26">
        <f t="shared" si="23"/>
        <v>0</v>
      </c>
      <c r="O70" s="27">
        <f t="shared" si="24"/>
        <v>0</v>
      </c>
      <c r="P70" s="28" t="s">
        <v>184</v>
      </c>
      <c r="Q70" s="29"/>
      <c r="R70" s="29"/>
      <c r="S70" s="26">
        <f t="shared" si="19"/>
        <v>0</v>
      </c>
      <c r="T70" s="27">
        <f t="shared" si="25"/>
        <v>0</v>
      </c>
      <c r="U70" s="28" t="s">
        <v>184</v>
      </c>
      <c r="V70" s="29">
        <v>0</v>
      </c>
      <c r="W70" s="29">
        <v>0</v>
      </c>
      <c r="X70" s="26">
        <f t="shared" si="26"/>
        <v>0</v>
      </c>
      <c r="Y70" s="27">
        <f t="shared" si="27"/>
        <v>0</v>
      </c>
      <c r="Z70" s="30" t="s">
        <v>184</v>
      </c>
      <c r="AA70" s="31">
        <v>0</v>
      </c>
      <c r="AB70" s="31">
        <v>0</v>
      </c>
      <c r="AC70" s="32">
        <f t="shared" si="28"/>
        <v>0</v>
      </c>
      <c r="AD70" s="27">
        <f t="shared" si="29"/>
        <v>0</v>
      </c>
      <c r="AE70" s="30" t="s">
        <v>184</v>
      </c>
      <c r="AF70" s="33">
        <v>0</v>
      </c>
      <c r="AG70" s="33">
        <v>0</v>
      </c>
      <c r="AH70" s="26">
        <f t="shared" si="30"/>
        <v>0</v>
      </c>
      <c r="AI70" s="27">
        <f t="shared" si="31"/>
        <v>0</v>
      </c>
      <c r="AJ70" s="30" t="s">
        <v>184</v>
      </c>
    </row>
    <row r="71" spans="1:36" s="24" customFormat="1" ht="15.6" x14ac:dyDescent="0.3">
      <c r="A71" s="23">
        <v>570</v>
      </c>
      <c r="B71" s="24" t="s">
        <v>100</v>
      </c>
      <c r="C71" s="25">
        <v>201193.12999999998</v>
      </c>
      <c r="D71" s="26">
        <v>198311.88</v>
      </c>
      <c r="E71" s="27">
        <f t="shared" si="20"/>
        <v>-2881.2499999999709</v>
      </c>
      <c r="F71" s="30" t="s">
        <v>184</v>
      </c>
      <c r="G71" s="29">
        <v>172794.63999999996</v>
      </c>
      <c r="H71" s="29">
        <v>0</v>
      </c>
      <c r="I71" s="26">
        <f t="shared" si="21"/>
        <v>172794.63999999996</v>
      </c>
      <c r="J71" s="27">
        <f t="shared" si="22"/>
        <v>-25517.240000000049</v>
      </c>
      <c r="K71" s="30" t="s">
        <v>184</v>
      </c>
      <c r="L71" s="29">
        <v>200840.17000000013</v>
      </c>
      <c r="M71" s="29">
        <v>0</v>
      </c>
      <c r="N71" s="26">
        <f t="shared" si="23"/>
        <v>200840.17000000013</v>
      </c>
      <c r="O71" s="27">
        <f t="shared" si="24"/>
        <v>28045.530000000173</v>
      </c>
      <c r="P71" s="28" t="s">
        <v>184</v>
      </c>
      <c r="Q71" s="29">
        <v>178786.32999999987</v>
      </c>
      <c r="R71" s="29">
        <v>15527.18</v>
      </c>
      <c r="S71" s="26">
        <f t="shared" si="19"/>
        <v>194313.50999999986</v>
      </c>
      <c r="T71" s="27">
        <f t="shared" si="25"/>
        <v>-6526.6600000002654</v>
      </c>
      <c r="U71" s="28" t="s">
        <v>184</v>
      </c>
      <c r="V71" s="29">
        <v>95413.470000000016</v>
      </c>
      <c r="W71" s="29">
        <v>61888.540000000008</v>
      </c>
      <c r="X71" s="26">
        <f t="shared" si="26"/>
        <v>157302.01</v>
      </c>
      <c r="Y71" s="27">
        <f t="shared" si="27"/>
        <v>-37011.499999999854</v>
      </c>
      <c r="Z71" s="30" t="s">
        <v>184</v>
      </c>
      <c r="AA71" s="31">
        <v>24498.140000000003</v>
      </c>
      <c r="AB71" s="31">
        <v>296935.28999999998</v>
      </c>
      <c r="AC71" s="32">
        <f t="shared" si="28"/>
        <v>321433.43</v>
      </c>
      <c r="AD71" s="27">
        <f t="shared" si="29"/>
        <v>164131.41999999998</v>
      </c>
      <c r="AE71" s="30" t="s">
        <v>184</v>
      </c>
      <c r="AF71" s="33">
        <v>0</v>
      </c>
      <c r="AG71" s="33">
        <v>341147.82</v>
      </c>
      <c r="AH71" s="26">
        <f t="shared" si="30"/>
        <v>341147.82</v>
      </c>
      <c r="AI71" s="27">
        <f t="shared" si="31"/>
        <v>19714.390000000014</v>
      </c>
      <c r="AJ71" s="30" t="s">
        <v>184</v>
      </c>
    </row>
    <row r="72" spans="1:36" s="24" customFormat="1" ht="46.9" x14ac:dyDescent="0.3">
      <c r="A72" s="23">
        <v>571</v>
      </c>
      <c r="B72" s="24" t="s">
        <v>101</v>
      </c>
      <c r="C72" s="25">
        <v>-4242.3399999999929</v>
      </c>
      <c r="D72" s="26">
        <v>42474.470000000008</v>
      </c>
      <c r="E72" s="27">
        <f t="shared" si="20"/>
        <v>46716.81</v>
      </c>
      <c r="F72" s="30" t="s">
        <v>184</v>
      </c>
      <c r="G72" s="29">
        <v>50638.830000000009</v>
      </c>
      <c r="H72" s="29">
        <v>0</v>
      </c>
      <c r="I72" s="26">
        <f t="shared" si="21"/>
        <v>50638.830000000009</v>
      </c>
      <c r="J72" s="27">
        <f t="shared" si="22"/>
        <v>8164.3600000000006</v>
      </c>
      <c r="K72" s="30" t="s">
        <v>184</v>
      </c>
      <c r="L72" s="29">
        <v>84075.889999999927</v>
      </c>
      <c r="M72" s="29">
        <v>0</v>
      </c>
      <c r="N72" s="26">
        <f t="shared" si="23"/>
        <v>84075.889999999927</v>
      </c>
      <c r="O72" s="27">
        <f t="shared" si="24"/>
        <v>33437.059999999918</v>
      </c>
      <c r="P72" s="28" t="s">
        <v>184</v>
      </c>
      <c r="Q72" s="29">
        <v>52418.039999999979</v>
      </c>
      <c r="R72" s="29"/>
      <c r="S72" s="26">
        <f t="shared" si="19"/>
        <v>52418.039999999979</v>
      </c>
      <c r="T72" s="27">
        <f t="shared" si="25"/>
        <v>-31657.849999999948</v>
      </c>
      <c r="U72" s="28" t="s">
        <v>184</v>
      </c>
      <c r="V72" s="29">
        <v>37004.220000000023</v>
      </c>
      <c r="W72" s="29">
        <v>1602.0500000000002</v>
      </c>
      <c r="X72" s="26">
        <f t="shared" si="26"/>
        <v>38606.270000000026</v>
      </c>
      <c r="Y72" s="27">
        <f t="shared" si="27"/>
        <v>-13811.769999999953</v>
      </c>
      <c r="Z72" s="30" t="s">
        <v>184</v>
      </c>
      <c r="AA72" s="31">
        <v>16390.279999999995</v>
      </c>
      <c r="AB72" s="31">
        <v>2057613.0700000003</v>
      </c>
      <c r="AC72" s="32">
        <f t="shared" si="28"/>
        <v>2074003.3500000003</v>
      </c>
      <c r="AD72" s="27">
        <f t="shared" si="29"/>
        <v>2035397.0800000003</v>
      </c>
      <c r="AE72" s="28" t="s">
        <v>102</v>
      </c>
      <c r="AF72" s="33">
        <v>0</v>
      </c>
      <c r="AG72" s="33">
        <v>2201930</v>
      </c>
      <c r="AH72" s="26">
        <f t="shared" si="30"/>
        <v>2201930</v>
      </c>
      <c r="AI72" s="27">
        <f t="shared" si="31"/>
        <v>127926.64999999967</v>
      </c>
      <c r="AJ72" s="30" t="s">
        <v>184</v>
      </c>
    </row>
    <row r="73" spans="1:36" s="24" customFormat="1" ht="15.6" x14ac:dyDescent="0.3">
      <c r="A73" s="23">
        <v>573</v>
      </c>
      <c r="B73" s="24" t="s">
        <v>103</v>
      </c>
      <c r="C73" s="25">
        <v>232.64</v>
      </c>
      <c r="D73" s="26">
        <v>0</v>
      </c>
      <c r="E73" s="27">
        <f t="shared" si="20"/>
        <v>-232.64</v>
      </c>
      <c r="F73" s="30" t="s">
        <v>184</v>
      </c>
      <c r="G73" s="29">
        <v>260.52</v>
      </c>
      <c r="H73" s="29">
        <v>0</v>
      </c>
      <c r="I73" s="26">
        <f t="shared" si="21"/>
        <v>260.52</v>
      </c>
      <c r="J73" s="27">
        <f t="shared" si="22"/>
        <v>260.52</v>
      </c>
      <c r="K73" s="30" t="s">
        <v>184</v>
      </c>
      <c r="L73" s="29">
        <v>0</v>
      </c>
      <c r="M73" s="29">
        <v>0</v>
      </c>
      <c r="N73" s="26">
        <f t="shared" si="23"/>
        <v>0</v>
      </c>
      <c r="O73" s="27">
        <f t="shared" si="24"/>
        <v>-260.52</v>
      </c>
      <c r="P73" s="28" t="s">
        <v>184</v>
      </c>
      <c r="Q73" s="29">
        <v>12251.370000000003</v>
      </c>
      <c r="R73" s="29">
        <v>5792.55</v>
      </c>
      <c r="S73" s="26">
        <f t="shared" si="19"/>
        <v>18043.920000000002</v>
      </c>
      <c r="T73" s="27">
        <f t="shared" si="25"/>
        <v>18043.920000000002</v>
      </c>
      <c r="U73" s="28" t="s">
        <v>184</v>
      </c>
      <c r="V73" s="29">
        <v>7695.81</v>
      </c>
      <c r="W73" s="29">
        <v>83615.349999999977</v>
      </c>
      <c r="X73" s="26">
        <f t="shared" si="26"/>
        <v>91311.159999999974</v>
      </c>
      <c r="Y73" s="27">
        <f t="shared" si="27"/>
        <v>73267.239999999976</v>
      </c>
      <c r="Z73" s="30" t="s">
        <v>184</v>
      </c>
      <c r="AA73" s="31">
        <v>-55</v>
      </c>
      <c r="AB73" s="31">
        <v>68578.909999999945</v>
      </c>
      <c r="AC73" s="32">
        <f t="shared" si="28"/>
        <v>68523.909999999945</v>
      </c>
      <c r="AD73" s="27">
        <f t="shared" si="29"/>
        <v>-22787.250000000029</v>
      </c>
      <c r="AE73" s="30" t="s">
        <v>184</v>
      </c>
      <c r="AF73" s="33">
        <v>0</v>
      </c>
      <c r="AG73" s="33">
        <v>62932.81</v>
      </c>
      <c r="AH73" s="26">
        <f t="shared" si="30"/>
        <v>62932.81</v>
      </c>
      <c r="AI73" s="27">
        <f t="shared" si="31"/>
        <v>-5591.0999999999476</v>
      </c>
      <c r="AJ73" s="30" t="s">
        <v>184</v>
      </c>
    </row>
    <row r="74" spans="1:36" s="24" customFormat="1" ht="15.6" x14ac:dyDescent="0.3">
      <c r="A74" s="23">
        <v>580</v>
      </c>
      <c r="B74" s="24" t="s">
        <v>64</v>
      </c>
      <c r="C74" s="25">
        <v>2261749.5000000014</v>
      </c>
      <c r="D74" s="26">
        <v>1168616.5499999996</v>
      </c>
      <c r="E74" s="27">
        <f t="shared" si="20"/>
        <v>-1093132.9500000018</v>
      </c>
      <c r="F74" s="30" t="s">
        <v>184</v>
      </c>
      <c r="G74" s="29">
        <v>1241526.870000001</v>
      </c>
      <c r="H74" s="29">
        <v>126082.60000000008</v>
      </c>
      <c r="I74" s="26">
        <f t="shared" si="21"/>
        <v>1367609.4700000011</v>
      </c>
      <c r="J74" s="27">
        <f t="shared" si="22"/>
        <v>198992.92000000156</v>
      </c>
      <c r="K74" s="30" t="s">
        <v>184</v>
      </c>
      <c r="L74" s="29">
        <v>1101924.870000001</v>
      </c>
      <c r="M74" s="29">
        <v>82993.180000000066</v>
      </c>
      <c r="N74" s="26">
        <f t="shared" si="23"/>
        <v>1184918.0500000012</v>
      </c>
      <c r="O74" s="27">
        <f t="shared" si="24"/>
        <v>-182691.41999999993</v>
      </c>
      <c r="P74" s="28" t="s">
        <v>184</v>
      </c>
      <c r="Q74" s="29">
        <v>648124.48</v>
      </c>
      <c r="R74" s="29">
        <v>377241.2799999998</v>
      </c>
      <c r="S74" s="26">
        <f t="shared" si="19"/>
        <v>1025365.7599999998</v>
      </c>
      <c r="T74" s="27">
        <f t="shared" si="25"/>
        <v>-159552.29000000143</v>
      </c>
      <c r="U74" s="28" t="s">
        <v>184</v>
      </c>
      <c r="V74" s="29">
        <v>443180.00000000012</v>
      </c>
      <c r="W74" s="29">
        <v>600991.45000000112</v>
      </c>
      <c r="X74" s="26">
        <f t="shared" si="26"/>
        <v>1044171.4500000012</v>
      </c>
      <c r="Y74" s="27">
        <f t="shared" si="27"/>
        <v>18805.690000001458</v>
      </c>
      <c r="Z74" s="30" t="s">
        <v>184</v>
      </c>
      <c r="AA74" s="31">
        <v>128756.58999999994</v>
      </c>
      <c r="AB74" s="31">
        <v>549082.69000000076</v>
      </c>
      <c r="AC74" s="32">
        <f t="shared" si="28"/>
        <v>677839.28000000073</v>
      </c>
      <c r="AD74" s="27">
        <f t="shared" si="29"/>
        <v>-366332.17000000051</v>
      </c>
      <c r="AE74" s="30" t="s">
        <v>184</v>
      </c>
      <c r="AF74" s="33">
        <v>0</v>
      </c>
      <c r="AG74" s="33">
        <v>856157.10000000009</v>
      </c>
      <c r="AH74" s="26">
        <f t="shared" si="30"/>
        <v>856157.10000000009</v>
      </c>
      <c r="AI74" s="27">
        <f t="shared" si="31"/>
        <v>178317.81999999937</v>
      </c>
      <c r="AJ74" s="30" t="s">
        <v>184</v>
      </c>
    </row>
    <row r="75" spans="1:36" s="24" customFormat="1" ht="15.6" x14ac:dyDescent="0.3">
      <c r="A75" s="23">
        <v>581</v>
      </c>
      <c r="B75" s="24" t="s">
        <v>104</v>
      </c>
      <c r="C75" s="25">
        <v>415482.57</v>
      </c>
      <c r="D75" s="26">
        <v>459838.70000000007</v>
      </c>
      <c r="E75" s="27">
        <f t="shared" si="20"/>
        <v>44356.130000000063</v>
      </c>
      <c r="F75" s="30" t="s">
        <v>184</v>
      </c>
      <c r="G75" s="29">
        <v>0</v>
      </c>
      <c r="H75" s="29">
        <v>546246.67000000051</v>
      </c>
      <c r="I75" s="26">
        <f t="shared" si="21"/>
        <v>546246.67000000051</v>
      </c>
      <c r="J75" s="27">
        <f t="shared" si="22"/>
        <v>86407.970000000438</v>
      </c>
      <c r="K75" s="30" t="s">
        <v>184</v>
      </c>
      <c r="L75" s="29">
        <v>0</v>
      </c>
      <c r="M75" s="29">
        <v>726302.23999999987</v>
      </c>
      <c r="N75" s="26">
        <f t="shared" si="23"/>
        <v>726302.23999999987</v>
      </c>
      <c r="O75" s="27">
        <f t="shared" si="24"/>
        <v>180055.56999999937</v>
      </c>
      <c r="P75" s="28" t="s">
        <v>184</v>
      </c>
      <c r="Q75" s="29"/>
      <c r="R75" s="29">
        <v>754354.84000000136</v>
      </c>
      <c r="S75" s="26">
        <f t="shared" si="19"/>
        <v>754354.84000000136</v>
      </c>
      <c r="T75" s="27">
        <f t="shared" si="25"/>
        <v>28052.60000000149</v>
      </c>
      <c r="U75" s="28" t="s">
        <v>184</v>
      </c>
      <c r="V75" s="29">
        <v>491826.9</v>
      </c>
      <c r="W75" s="29">
        <v>287981.70999999996</v>
      </c>
      <c r="X75" s="26">
        <f t="shared" si="26"/>
        <v>779808.61</v>
      </c>
      <c r="Y75" s="27">
        <f t="shared" si="27"/>
        <v>25453.769999998622</v>
      </c>
      <c r="Z75" s="30" t="s">
        <v>184</v>
      </c>
      <c r="AA75" s="31">
        <v>203704.41000000006</v>
      </c>
      <c r="AB75" s="31">
        <v>475008.21999999927</v>
      </c>
      <c r="AC75" s="32">
        <f t="shared" si="28"/>
        <v>678712.62999999931</v>
      </c>
      <c r="AD75" s="27">
        <f t="shared" si="29"/>
        <v>-101095.98000000068</v>
      </c>
      <c r="AE75" s="30" t="s">
        <v>184</v>
      </c>
      <c r="AF75" s="33">
        <v>0</v>
      </c>
      <c r="AG75" s="33">
        <v>571596</v>
      </c>
      <c r="AH75" s="26">
        <f t="shared" si="30"/>
        <v>571596</v>
      </c>
      <c r="AI75" s="27">
        <f t="shared" si="31"/>
        <v>-107116.62999999931</v>
      </c>
      <c r="AJ75" s="30" t="s">
        <v>184</v>
      </c>
    </row>
    <row r="76" spans="1:36" s="24" customFormat="1" ht="15.6" x14ac:dyDescent="0.3">
      <c r="A76" s="23">
        <v>582</v>
      </c>
      <c r="B76" s="24" t="s">
        <v>95</v>
      </c>
      <c r="C76" s="25">
        <v>1631.5299999999997</v>
      </c>
      <c r="D76" s="26">
        <v>6177.0599999999995</v>
      </c>
      <c r="E76" s="27">
        <f t="shared" si="20"/>
        <v>4545.53</v>
      </c>
      <c r="F76" s="30" t="s">
        <v>184</v>
      </c>
      <c r="G76" s="29">
        <v>2747.64</v>
      </c>
      <c r="H76" s="29">
        <v>0</v>
      </c>
      <c r="I76" s="26">
        <f t="shared" si="21"/>
        <v>2747.64</v>
      </c>
      <c r="J76" s="27">
        <f t="shared" si="22"/>
        <v>-3429.4199999999996</v>
      </c>
      <c r="K76" s="30" t="s">
        <v>184</v>
      </c>
      <c r="L76" s="29">
        <v>305</v>
      </c>
      <c r="M76" s="29">
        <v>0</v>
      </c>
      <c r="N76" s="26">
        <f t="shared" si="23"/>
        <v>305</v>
      </c>
      <c r="O76" s="27">
        <f t="shared" si="24"/>
        <v>-2442.64</v>
      </c>
      <c r="P76" s="28" t="s">
        <v>184</v>
      </c>
      <c r="Q76" s="29">
        <v>13128.239999999991</v>
      </c>
      <c r="R76" s="29"/>
      <c r="S76" s="26">
        <f t="shared" si="19"/>
        <v>13128.239999999991</v>
      </c>
      <c r="T76" s="27">
        <f t="shared" si="25"/>
        <v>12823.239999999991</v>
      </c>
      <c r="U76" s="28" t="s">
        <v>184</v>
      </c>
      <c r="V76" s="29">
        <v>22565.830000000042</v>
      </c>
      <c r="W76" s="29">
        <v>233.13000000000002</v>
      </c>
      <c r="X76" s="26">
        <f t="shared" si="26"/>
        <v>22798.960000000043</v>
      </c>
      <c r="Y76" s="27">
        <f t="shared" si="27"/>
        <v>9670.7200000000521</v>
      </c>
      <c r="Z76" s="30" t="s">
        <v>184</v>
      </c>
      <c r="AA76" s="31">
        <v>17037.749999999996</v>
      </c>
      <c r="AB76" s="31">
        <v>13912.919999999998</v>
      </c>
      <c r="AC76" s="32">
        <f t="shared" si="28"/>
        <v>30950.669999999995</v>
      </c>
      <c r="AD76" s="27">
        <f t="shared" si="29"/>
        <v>8151.7099999999518</v>
      </c>
      <c r="AE76" s="30" t="s">
        <v>184</v>
      </c>
      <c r="AF76" s="33">
        <v>0</v>
      </c>
      <c r="AG76" s="33">
        <v>0</v>
      </c>
      <c r="AH76" s="26">
        <f t="shared" si="30"/>
        <v>0</v>
      </c>
      <c r="AI76" s="27">
        <f t="shared" si="31"/>
        <v>-30950.669999999995</v>
      </c>
      <c r="AJ76" s="30" t="s">
        <v>184</v>
      </c>
    </row>
    <row r="77" spans="1:36" s="24" customFormat="1" ht="46.9" x14ac:dyDescent="0.3">
      <c r="A77" s="23">
        <v>583</v>
      </c>
      <c r="B77" s="24" t="s">
        <v>96</v>
      </c>
      <c r="C77" s="25">
        <v>141090.16000000003</v>
      </c>
      <c r="D77" s="26">
        <v>157829.96</v>
      </c>
      <c r="E77" s="27">
        <f t="shared" si="20"/>
        <v>16739.799999999959</v>
      </c>
      <c r="F77" s="30" t="s">
        <v>184</v>
      </c>
      <c r="G77" s="29">
        <v>144975.03000000003</v>
      </c>
      <c r="H77" s="29">
        <v>0</v>
      </c>
      <c r="I77" s="26">
        <f t="shared" si="21"/>
        <v>144975.03000000003</v>
      </c>
      <c r="J77" s="27">
        <f t="shared" si="22"/>
        <v>-12854.929999999964</v>
      </c>
      <c r="K77" s="30" t="s">
        <v>184</v>
      </c>
      <c r="L77" s="29">
        <v>122453.70000000019</v>
      </c>
      <c r="M77" s="29">
        <v>0</v>
      </c>
      <c r="N77" s="26">
        <f t="shared" si="23"/>
        <v>122453.70000000019</v>
      </c>
      <c r="O77" s="27">
        <f t="shared" si="24"/>
        <v>-22521.329999999842</v>
      </c>
      <c r="P77" s="28" t="s">
        <v>184</v>
      </c>
      <c r="Q77" s="29">
        <v>480944.35999999993</v>
      </c>
      <c r="R77" s="29"/>
      <c r="S77" s="26">
        <f t="shared" si="19"/>
        <v>480944.35999999993</v>
      </c>
      <c r="T77" s="27">
        <f t="shared" si="25"/>
        <v>358490.65999999974</v>
      </c>
      <c r="U77" s="28" t="s">
        <v>184</v>
      </c>
      <c r="V77" s="29">
        <v>2753235.6299999994</v>
      </c>
      <c r="W77" s="29">
        <v>6288.13</v>
      </c>
      <c r="X77" s="26">
        <f t="shared" si="26"/>
        <v>2759523.7599999993</v>
      </c>
      <c r="Y77" s="27">
        <f t="shared" si="27"/>
        <v>2278579.3999999994</v>
      </c>
      <c r="Z77" s="28" t="s">
        <v>105</v>
      </c>
      <c r="AA77" s="31">
        <v>2135195.8000000003</v>
      </c>
      <c r="AB77" s="31">
        <v>-2091943.5</v>
      </c>
      <c r="AC77" s="32">
        <f t="shared" si="28"/>
        <v>43252.300000000279</v>
      </c>
      <c r="AD77" s="27">
        <f t="shared" si="29"/>
        <v>-2716271.459999999</v>
      </c>
      <c r="AE77" s="30" t="s">
        <v>184</v>
      </c>
      <c r="AF77" s="33">
        <v>0</v>
      </c>
      <c r="AG77" s="33">
        <v>1394804.96</v>
      </c>
      <c r="AH77" s="26">
        <f t="shared" si="30"/>
        <v>1394804.96</v>
      </c>
      <c r="AI77" s="27">
        <f t="shared" si="31"/>
        <v>1351552.6599999997</v>
      </c>
      <c r="AJ77" s="28" t="s">
        <v>106</v>
      </c>
    </row>
    <row r="78" spans="1:36" s="24" customFormat="1" ht="15.6" x14ac:dyDescent="0.3">
      <c r="A78" s="23">
        <v>584</v>
      </c>
      <c r="B78" s="24" t="s">
        <v>107</v>
      </c>
      <c r="C78" s="25">
        <v>14449.329999999993</v>
      </c>
      <c r="D78" s="26">
        <v>17288.849999999999</v>
      </c>
      <c r="E78" s="27">
        <f t="shared" si="20"/>
        <v>2839.5200000000059</v>
      </c>
      <c r="F78" s="30" t="s">
        <v>184</v>
      </c>
      <c r="G78" s="29">
        <v>21085.73</v>
      </c>
      <c r="H78" s="29">
        <v>0</v>
      </c>
      <c r="I78" s="26">
        <f t="shared" si="21"/>
        <v>21085.73</v>
      </c>
      <c r="J78" s="27">
        <f t="shared" si="22"/>
        <v>3796.880000000001</v>
      </c>
      <c r="K78" s="30" t="s">
        <v>184</v>
      </c>
      <c r="L78" s="29">
        <v>10810.829999999991</v>
      </c>
      <c r="M78" s="29">
        <v>0</v>
      </c>
      <c r="N78" s="26">
        <f t="shared" si="23"/>
        <v>10810.829999999991</v>
      </c>
      <c r="O78" s="27">
        <f t="shared" si="24"/>
        <v>-10274.900000000009</v>
      </c>
      <c r="P78" s="28" t="s">
        <v>184</v>
      </c>
      <c r="Q78" s="29"/>
      <c r="R78" s="29"/>
      <c r="S78" s="26">
        <f t="shared" si="19"/>
        <v>0</v>
      </c>
      <c r="T78" s="27">
        <f t="shared" si="25"/>
        <v>-10810.829999999991</v>
      </c>
      <c r="U78" s="28" t="s">
        <v>184</v>
      </c>
      <c r="V78" s="29">
        <v>0</v>
      </c>
      <c r="W78" s="29">
        <v>0</v>
      </c>
      <c r="X78" s="26">
        <f t="shared" si="26"/>
        <v>0</v>
      </c>
      <c r="Y78" s="27">
        <f t="shared" si="27"/>
        <v>0</v>
      </c>
      <c r="Z78" s="30" t="s">
        <v>184</v>
      </c>
      <c r="AA78" s="31">
        <v>0</v>
      </c>
      <c r="AB78" s="31">
        <v>0</v>
      </c>
      <c r="AC78" s="32">
        <f t="shared" si="28"/>
        <v>0</v>
      </c>
      <c r="AD78" s="27">
        <f t="shared" si="29"/>
        <v>0</v>
      </c>
      <c r="AE78" s="30" t="s">
        <v>184</v>
      </c>
      <c r="AF78" s="33">
        <v>0</v>
      </c>
      <c r="AG78" s="33">
        <v>0</v>
      </c>
      <c r="AH78" s="26">
        <f t="shared" si="30"/>
        <v>0</v>
      </c>
      <c r="AI78" s="27">
        <f t="shared" si="31"/>
        <v>0</v>
      </c>
      <c r="AJ78" s="30" t="s">
        <v>184</v>
      </c>
    </row>
    <row r="79" spans="1:36" s="24" customFormat="1" ht="15.6" x14ac:dyDescent="0.3">
      <c r="A79" s="23">
        <v>585</v>
      </c>
      <c r="B79" s="24" t="s">
        <v>108</v>
      </c>
      <c r="C79" s="25">
        <v>0.67</v>
      </c>
      <c r="D79" s="26">
        <v>0</v>
      </c>
      <c r="E79" s="27">
        <f t="shared" si="20"/>
        <v>-0.67</v>
      </c>
      <c r="F79" s="30" t="s">
        <v>184</v>
      </c>
      <c r="G79" s="29">
        <v>0</v>
      </c>
      <c r="H79" s="29">
        <v>0</v>
      </c>
      <c r="I79" s="26">
        <f t="shared" si="21"/>
        <v>0</v>
      </c>
      <c r="J79" s="27">
        <f t="shared" si="22"/>
        <v>0</v>
      </c>
      <c r="K79" s="30" t="s">
        <v>184</v>
      </c>
      <c r="L79" s="29">
        <v>0</v>
      </c>
      <c r="M79" s="29">
        <v>0</v>
      </c>
      <c r="N79" s="26">
        <f t="shared" si="23"/>
        <v>0</v>
      </c>
      <c r="O79" s="27">
        <f t="shared" si="24"/>
        <v>0</v>
      </c>
      <c r="P79" s="28" t="s">
        <v>184</v>
      </c>
      <c r="Q79" s="29"/>
      <c r="R79" s="29"/>
      <c r="S79" s="26">
        <f t="shared" si="19"/>
        <v>0</v>
      </c>
      <c r="T79" s="27">
        <f t="shared" si="25"/>
        <v>0</v>
      </c>
      <c r="U79" s="28" t="s">
        <v>184</v>
      </c>
      <c r="V79" s="29">
        <v>0</v>
      </c>
      <c r="W79" s="29">
        <v>0</v>
      </c>
      <c r="X79" s="26">
        <f t="shared" si="26"/>
        <v>0</v>
      </c>
      <c r="Y79" s="27">
        <f t="shared" si="27"/>
        <v>0</v>
      </c>
      <c r="Z79" s="30" t="s">
        <v>184</v>
      </c>
      <c r="AA79" s="31">
        <v>0</v>
      </c>
      <c r="AB79" s="31">
        <v>0</v>
      </c>
      <c r="AC79" s="32">
        <f t="shared" si="28"/>
        <v>0</v>
      </c>
      <c r="AD79" s="27">
        <f t="shared" si="29"/>
        <v>0</v>
      </c>
      <c r="AE79" s="30" t="s">
        <v>184</v>
      </c>
      <c r="AF79" s="33">
        <v>0</v>
      </c>
      <c r="AG79" s="33">
        <v>0</v>
      </c>
      <c r="AH79" s="26">
        <f t="shared" si="30"/>
        <v>0</v>
      </c>
      <c r="AI79" s="27">
        <f t="shared" si="31"/>
        <v>0</v>
      </c>
      <c r="AJ79" s="30" t="s">
        <v>184</v>
      </c>
    </row>
    <row r="80" spans="1:36" s="24" customFormat="1" ht="15.6" x14ac:dyDescent="0.3">
      <c r="A80" s="23">
        <v>586</v>
      </c>
      <c r="B80" s="24" t="s">
        <v>109</v>
      </c>
      <c r="C80" s="25">
        <v>216795.76</v>
      </c>
      <c r="D80" s="26">
        <v>194432.16999999995</v>
      </c>
      <c r="E80" s="27">
        <f t="shared" si="20"/>
        <v>-22363.590000000055</v>
      </c>
      <c r="F80" s="30" t="s">
        <v>184</v>
      </c>
      <c r="G80" s="29">
        <v>538131.2100000002</v>
      </c>
      <c r="H80" s="29">
        <v>2172.2899999999995</v>
      </c>
      <c r="I80" s="26">
        <f t="shared" si="21"/>
        <v>540303.50000000023</v>
      </c>
      <c r="J80" s="27">
        <f t="shared" si="22"/>
        <v>345871.33000000031</v>
      </c>
      <c r="K80" s="30" t="s">
        <v>184</v>
      </c>
      <c r="L80" s="29">
        <v>660155.21999999927</v>
      </c>
      <c r="M80" s="29">
        <v>54017.049999999996</v>
      </c>
      <c r="N80" s="26">
        <f t="shared" si="23"/>
        <v>714172.26999999932</v>
      </c>
      <c r="O80" s="27">
        <f t="shared" si="24"/>
        <v>173868.76999999909</v>
      </c>
      <c r="P80" s="28" t="s">
        <v>184</v>
      </c>
      <c r="Q80" s="29">
        <v>698710.47999999952</v>
      </c>
      <c r="R80" s="29">
        <v>19998.860000000015</v>
      </c>
      <c r="S80" s="26">
        <f t="shared" si="19"/>
        <v>718709.3399999995</v>
      </c>
      <c r="T80" s="27">
        <f t="shared" si="25"/>
        <v>4537.0700000001816</v>
      </c>
      <c r="U80" s="28" t="s">
        <v>184</v>
      </c>
      <c r="V80" s="29">
        <v>255377.19999999987</v>
      </c>
      <c r="W80" s="29">
        <v>357833.17999999988</v>
      </c>
      <c r="X80" s="26">
        <f t="shared" si="26"/>
        <v>613210.37999999977</v>
      </c>
      <c r="Y80" s="27">
        <f t="shared" si="27"/>
        <v>-105498.95999999973</v>
      </c>
      <c r="Z80" s="30" t="s">
        <v>184</v>
      </c>
      <c r="AA80" s="31">
        <v>60914.470000000016</v>
      </c>
      <c r="AB80" s="31">
        <v>560894.9599999995</v>
      </c>
      <c r="AC80" s="32">
        <f t="shared" si="28"/>
        <v>621809.42999999947</v>
      </c>
      <c r="AD80" s="27">
        <f t="shared" si="29"/>
        <v>8599.0499999996973</v>
      </c>
      <c r="AE80" s="30" t="s">
        <v>184</v>
      </c>
      <c r="AF80" s="33">
        <v>0</v>
      </c>
      <c r="AG80" s="33">
        <v>781968.67</v>
      </c>
      <c r="AH80" s="26">
        <f t="shared" si="30"/>
        <v>781968.67</v>
      </c>
      <c r="AI80" s="27">
        <f t="shared" si="31"/>
        <v>160159.24000000057</v>
      </c>
      <c r="AJ80" s="30" t="s">
        <v>184</v>
      </c>
    </row>
    <row r="81" spans="1:36" s="24" customFormat="1" ht="15.6" x14ac:dyDescent="0.3">
      <c r="A81" s="23">
        <v>587</v>
      </c>
      <c r="B81" s="24" t="s">
        <v>110</v>
      </c>
      <c r="C81" s="25">
        <v>0</v>
      </c>
      <c r="D81" s="26">
        <v>0</v>
      </c>
      <c r="E81" s="27">
        <f t="shared" si="20"/>
        <v>0</v>
      </c>
      <c r="F81" s="30" t="s">
        <v>184</v>
      </c>
      <c r="G81" s="29">
        <v>0</v>
      </c>
      <c r="H81" s="29">
        <v>0</v>
      </c>
      <c r="I81" s="26">
        <f t="shared" si="21"/>
        <v>0</v>
      </c>
      <c r="J81" s="27">
        <f t="shared" si="22"/>
        <v>0</v>
      </c>
      <c r="K81" s="30" t="s">
        <v>184</v>
      </c>
      <c r="L81" s="29">
        <v>0</v>
      </c>
      <c r="M81" s="29">
        <v>0</v>
      </c>
      <c r="N81" s="26">
        <f t="shared" si="23"/>
        <v>0</v>
      </c>
      <c r="O81" s="27">
        <f t="shared" si="24"/>
        <v>0</v>
      </c>
      <c r="P81" s="28" t="s">
        <v>184</v>
      </c>
      <c r="Q81" s="29"/>
      <c r="R81" s="29"/>
      <c r="S81" s="26">
        <f t="shared" si="19"/>
        <v>0</v>
      </c>
      <c r="T81" s="27">
        <f t="shared" si="25"/>
        <v>0</v>
      </c>
      <c r="U81" s="28" t="s">
        <v>184</v>
      </c>
      <c r="V81" s="29">
        <v>0</v>
      </c>
      <c r="W81" s="29">
        <v>0</v>
      </c>
      <c r="X81" s="26">
        <f t="shared" si="26"/>
        <v>0</v>
      </c>
      <c r="Y81" s="27">
        <f t="shared" si="27"/>
        <v>0</v>
      </c>
      <c r="Z81" s="30" t="s">
        <v>184</v>
      </c>
      <c r="AA81" s="31">
        <v>0</v>
      </c>
      <c r="AB81" s="31">
        <v>-14667</v>
      </c>
      <c r="AC81" s="32">
        <f t="shared" si="28"/>
        <v>-14667</v>
      </c>
      <c r="AD81" s="27">
        <f t="shared" si="29"/>
        <v>-14667</v>
      </c>
      <c r="AE81" s="30" t="s">
        <v>184</v>
      </c>
      <c r="AF81" s="33">
        <v>0</v>
      </c>
      <c r="AG81" s="33">
        <v>-88002</v>
      </c>
      <c r="AH81" s="26">
        <f t="shared" si="30"/>
        <v>-88002</v>
      </c>
      <c r="AI81" s="27">
        <f t="shared" si="31"/>
        <v>-73335</v>
      </c>
      <c r="AJ81" s="30" t="s">
        <v>184</v>
      </c>
    </row>
    <row r="82" spans="1:36" s="24" customFormat="1" ht="15.6" x14ac:dyDescent="0.3">
      <c r="A82" s="23">
        <v>588</v>
      </c>
      <c r="B82" s="24" t="s">
        <v>111</v>
      </c>
      <c r="C82" s="25">
        <v>1471807.7000000002</v>
      </c>
      <c r="D82" s="26">
        <v>1473535.2200000002</v>
      </c>
      <c r="E82" s="27">
        <f t="shared" si="20"/>
        <v>1727.5200000000186</v>
      </c>
      <c r="F82" s="30" t="s">
        <v>184</v>
      </c>
      <c r="G82" s="29">
        <v>1250039.4900000019</v>
      </c>
      <c r="H82" s="29">
        <v>346467.01999999996</v>
      </c>
      <c r="I82" s="26">
        <f t="shared" si="21"/>
        <v>1596506.5100000019</v>
      </c>
      <c r="J82" s="27">
        <f t="shared" si="22"/>
        <v>122971.29000000167</v>
      </c>
      <c r="K82" s="30" t="s">
        <v>184</v>
      </c>
      <c r="L82" s="29">
        <v>1033674.5100000009</v>
      </c>
      <c r="M82" s="29">
        <v>363240.43000000046</v>
      </c>
      <c r="N82" s="26">
        <f t="shared" si="23"/>
        <v>1396914.9400000013</v>
      </c>
      <c r="O82" s="27">
        <f t="shared" si="24"/>
        <v>-199591.57000000053</v>
      </c>
      <c r="P82" s="28" t="s">
        <v>184</v>
      </c>
      <c r="Q82" s="29">
        <v>851649.95999999915</v>
      </c>
      <c r="R82" s="29">
        <v>393360.50000000058</v>
      </c>
      <c r="S82" s="26">
        <f t="shared" si="19"/>
        <v>1245010.4599999997</v>
      </c>
      <c r="T82" s="27">
        <f t="shared" si="25"/>
        <v>-151904.48000000161</v>
      </c>
      <c r="U82" s="28" t="s">
        <v>184</v>
      </c>
      <c r="V82" s="29">
        <v>873565.99</v>
      </c>
      <c r="W82" s="29">
        <v>670020.79000000143</v>
      </c>
      <c r="X82" s="26">
        <f t="shared" si="26"/>
        <v>1543586.7800000014</v>
      </c>
      <c r="Y82" s="27">
        <f t="shared" si="27"/>
        <v>298576.3200000017</v>
      </c>
      <c r="Z82" s="30" t="s">
        <v>184</v>
      </c>
      <c r="AA82" s="31">
        <v>259761.94000000041</v>
      </c>
      <c r="AB82" s="31">
        <v>1247784.1699999995</v>
      </c>
      <c r="AC82" s="32">
        <f t="shared" si="28"/>
        <v>1507546.1099999999</v>
      </c>
      <c r="AD82" s="27">
        <f t="shared" si="29"/>
        <v>-36040.670000001555</v>
      </c>
      <c r="AE82" s="30" t="s">
        <v>184</v>
      </c>
      <c r="AF82" s="33">
        <v>0</v>
      </c>
      <c r="AG82" s="33">
        <v>2084006.1300000001</v>
      </c>
      <c r="AH82" s="26">
        <f t="shared" si="30"/>
        <v>2084006.1300000001</v>
      </c>
      <c r="AI82" s="27">
        <f t="shared" si="31"/>
        <v>576460.02000000025</v>
      </c>
      <c r="AJ82" s="30" t="s">
        <v>184</v>
      </c>
    </row>
    <row r="83" spans="1:36" s="24" customFormat="1" ht="15.6" x14ac:dyDescent="0.3">
      <c r="A83" s="23">
        <v>589</v>
      </c>
      <c r="B83" s="24" t="s">
        <v>98</v>
      </c>
      <c r="C83" s="25">
        <v>0</v>
      </c>
      <c r="D83" s="26">
        <v>0</v>
      </c>
      <c r="E83" s="27">
        <f t="shared" si="20"/>
        <v>0</v>
      </c>
      <c r="F83" s="30" t="s">
        <v>184</v>
      </c>
      <c r="G83" s="29">
        <v>0</v>
      </c>
      <c r="H83" s="29">
        <v>0</v>
      </c>
      <c r="I83" s="26">
        <f t="shared" si="21"/>
        <v>0</v>
      </c>
      <c r="J83" s="27">
        <f t="shared" si="22"/>
        <v>0</v>
      </c>
      <c r="K83" s="30" t="s">
        <v>184</v>
      </c>
      <c r="L83" s="29">
        <v>150</v>
      </c>
      <c r="M83" s="29">
        <v>0</v>
      </c>
      <c r="N83" s="26">
        <f t="shared" si="23"/>
        <v>150</v>
      </c>
      <c r="O83" s="27">
        <f t="shared" si="24"/>
        <v>150</v>
      </c>
      <c r="P83" s="28" t="s">
        <v>184</v>
      </c>
      <c r="Q83" s="29">
        <v>1666.17</v>
      </c>
      <c r="R83" s="29"/>
      <c r="S83" s="26">
        <f t="shared" si="19"/>
        <v>1666.17</v>
      </c>
      <c r="T83" s="27">
        <f t="shared" si="25"/>
        <v>1516.17</v>
      </c>
      <c r="U83" s="28" t="s">
        <v>184</v>
      </c>
      <c r="V83" s="29">
        <v>1749.92</v>
      </c>
      <c r="W83" s="29">
        <v>0</v>
      </c>
      <c r="X83" s="26">
        <f t="shared" si="26"/>
        <v>1749.92</v>
      </c>
      <c r="Y83" s="27">
        <f t="shared" si="27"/>
        <v>83.75</v>
      </c>
      <c r="Z83" s="30" t="s">
        <v>184</v>
      </c>
      <c r="AA83" s="31">
        <v>1195.67</v>
      </c>
      <c r="AB83" s="31">
        <v>0</v>
      </c>
      <c r="AC83" s="32">
        <f t="shared" si="28"/>
        <v>1195.67</v>
      </c>
      <c r="AD83" s="27">
        <f t="shared" si="29"/>
        <v>-554.25</v>
      </c>
      <c r="AE83" s="30" t="s">
        <v>184</v>
      </c>
      <c r="AF83" s="33">
        <v>0</v>
      </c>
      <c r="AG83" s="33">
        <v>0</v>
      </c>
      <c r="AH83" s="26">
        <f t="shared" si="30"/>
        <v>0</v>
      </c>
      <c r="AI83" s="27">
        <f t="shared" si="31"/>
        <v>-1195.67</v>
      </c>
      <c r="AJ83" s="30" t="s">
        <v>184</v>
      </c>
    </row>
    <row r="84" spans="1:36" s="24" customFormat="1" ht="15.6" x14ac:dyDescent="0.3">
      <c r="A84" s="23">
        <v>590</v>
      </c>
      <c r="B84" s="24" t="s">
        <v>72</v>
      </c>
      <c r="C84" s="25">
        <v>3384.6800000000007</v>
      </c>
      <c r="D84" s="26">
        <v>183.41</v>
      </c>
      <c r="E84" s="27">
        <f t="shared" si="20"/>
        <v>-3201.2700000000009</v>
      </c>
      <c r="F84" s="30" t="s">
        <v>184</v>
      </c>
      <c r="G84" s="29">
        <v>5042.46</v>
      </c>
      <c r="H84" s="29">
        <v>0</v>
      </c>
      <c r="I84" s="26">
        <f t="shared" si="21"/>
        <v>5042.46</v>
      </c>
      <c r="J84" s="27">
        <f t="shared" si="22"/>
        <v>4859.05</v>
      </c>
      <c r="K84" s="30" t="s">
        <v>184</v>
      </c>
      <c r="L84" s="29">
        <v>266.96999999999997</v>
      </c>
      <c r="M84" s="29">
        <v>0</v>
      </c>
      <c r="N84" s="26">
        <f t="shared" si="23"/>
        <v>266.96999999999997</v>
      </c>
      <c r="O84" s="27">
        <f t="shared" si="24"/>
        <v>-4775.49</v>
      </c>
      <c r="P84" s="28" t="s">
        <v>184</v>
      </c>
      <c r="Q84" s="29">
        <v>760.81000000000006</v>
      </c>
      <c r="R84" s="29">
        <v>897.22000000000014</v>
      </c>
      <c r="S84" s="26">
        <f t="shared" si="19"/>
        <v>1658.0300000000002</v>
      </c>
      <c r="T84" s="27">
        <f t="shared" si="25"/>
        <v>1391.0600000000002</v>
      </c>
      <c r="U84" s="28" t="s">
        <v>184</v>
      </c>
      <c r="V84" s="29">
        <v>10204.279999999999</v>
      </c>
      <c r="W84" s="29">
        <v>3279.9299999999994</v>
      </c>
      <c r="X84" s="26">
        <f t="shared" si="26"/>
        <v>13484.21</v>
      </c>
      <c r="Y84" s="27">
        <f t="shared" si="27"/>
        <v>11826.179999999998</v>
      </c>
      <c r="Z84" s="30" t="s">
        <v>184</v>
      </c>
      <c r="AA84" s="31">
        <v>8852.74</v>
      </c>
      <c r="AB84" s="31">
        <v>-1767.2499999999993</v>
      </c>
      <c r="AC84" s="32">
        <f t="shared" si="28"/>
        <v>7085.4900000000007</v>
      </c>
      <c r="AD84" s="27">
        <f t="shared" si="29"/>
        <v>-6398.7199999999984</v>
      </c>
      <c r="AE84" s="30" t="s">
        <v>184</v>
      </c>
      <c r="AF84" s="33">
        <v>0</v>
      </c>
      <c r="AG84" s="33">
        <v>0</v>
      </c>
      <c r="AH84" s="26">
        <f t="shared" si="30"/>
        <v>0</v>
      </c>
      <c r="AI84" s="27">
        <f t="shared" si="31"/>
        <v>-7085.4900000000007</v>
      </c>
      <c r="AJ84" s="30" t="s">
        <v>184</v>
      </c>
    </row>
    <row r="85" spans="1:36" s="24" customFormat="1" ht="15.6" x14ac:dyDescent="0.3">
      <c r="A85" s="23">
        <v>592</v>
      </c>
      <c r="B85" s="24" t="s">
        <v>100</v>
      </c>
      <c r="C85" s="25">
        <v>6920.8600000000006</v>
      </c>
      <c r="D85" s="26">
        <v>2734.6100000000006</v>
      </c>
      <c r="E85" s="27">
        <f t="shared" si="20"/>
        <v>-4186.25</v>
      </c>
      <c r="F85" s="30" t="s">
        <v>184</v>
      </c>
      <c r="G85" s="29">
        <v>2649.5</v>
      </c>
      <c r="H85" s="29">
        <v>0</v>
      </c>
      <c r="I85" s="26">
        <f t="shared" si="21"/>
        <v>2649.5</v>
      </c>
      <c r="J85" s="27">
        <f t="shared" si="22"/>
        <v>-85.110000000000582</v>
      </c>
      <c r="K85" s="30" t="s">
        <v>184</v>
      </c>
      <c r="L85" s="29">
        <v>4456.4300000000012</v>
      </c>
      <c r="M85" s="29">
        <v>0</v>
      </c>
      <c r="N85" s="26">
        <f t="shared" si="23"/>
        <v>4456.4300000000012</v>
      </c>
      <c r="O85" s="27">
        <f t="shared" si="24"/>
        <v>1806.9300000000012</v>
      </c>
      <c r="P85" s="28" t="s">
        <v>184</v>
      </c>
      <c r="Q85" s="29">
        <v>3116.78</v>
      </c>
      <c r="R85" s="29"/>
      <c r="S85" s="26">
        <f t="shared" si="19"/>
        <v>3116.78</v>
      </c>
      <c r="T85" s="27">
        <f t="shared" si="25"/>
        <v>-1339.650000000001</v>
      </c>
      <c r="U85" s="28" t="s">
        <v>184</v>
      </c>
      <c r="V85" s="29">
        <v>11453.899999999998</v>
      </c>
      <c r="W85" s="29">
        <v>42.31</v>
      </c>
      <c r="X85" s="26">
        <f t="shared" si="26"/>
        <v>11496.209999999997</v>
      </c>
      <c r="Y85" s="27">
        <f t="shared" si="27"/>
        <v>8379.4299999999967</v>
      </c>
      <c r="Z85" s="30" t="s">
        <v>184</v>
      </c>
      <c r="AA85" s="31">
        <v>5138.9999999999991</v>
      </c>
      <c r="AB85" s="31">
        <v>13487.719999999998</v>
      </c>
      <c r="AC85" s="32">
        <f t="shared" si="28"/>
        <v>18626.719999999998</v>
      </c>
      <c r="AD85" s="27">
        <f t="shared" si="29"/>
        <v>7130.51</v>
      </c>
      <c r="AE85" s="30" t="s">
        <v>184</v>
      </c>
      <c r="AF85" s="33">
        <v>0</v>
      </c>
      <c r="AG85" s="33">
        <v>0</v>
      </c>
      <c r="AH85" s="26">
        <f t="shared" si="30"/>
        <v>0</v>
      </c>
      <c r="AI85" s="27">
        <f t="shared" si="31"/>
        <v>-18626.719999999998</v>
      </c>
      <c r="AJ85" s="30" t="s">
        <v>184</v>
      </c>
    </row>
    <row r="86" spans="1:36" s="24" customFormat="1" ht="15.6" x14ac:dyDescent="0.3">
      <c r="A86" s="23">
        <v>593</v>
      </c>
      <c r="B86" s="24" t="s">
        <v>101</v>
      </c>
      <c r="C86" s="25">
        <v>111623.81000000004</v>
      </c>
      <c r="D86" s="26">
        <v>164332.62000000008</v>
      </c>
      <c r="E86" s="27">
        <f t="shared" si="20"/>
        <v>52708.810000000041</v>
      </c>
      <c r="F86" s="30" t="s">
        <v>184</v>
      </c>
      <c r="G86" s="29">
        <v>120415.61</v>
      </c>
      <c r="H86" s="29">
        <v>0</v>
      </c>
      <c r="I86" s="26">
        <f t="shared" si="21"/>
        <v>120415.61</v>
      </c>
      <c r="J86" s="27">
        <f t="shared" si="22"/>
        <v>-43917.010000000082</v>
      </c>
      <c r="K86" s="30" t="s">
        <v>184</v>
      </c>
      <c r="L86" s="29">
        <v>87743.700000000012</v>
      </c>
      <c r="M86" s="29">
        <v>0</v>
      </c>
      <c r="N86" s="26">
        <f t="shared" si="23"/>
        <v>87743.700000000012</v>
      </c>
      <c r="O86" s="27">
        <f t="shared" si="24"/>
        <v>-32671.909999999989</v>
      </c>
      <c r="P86" s="28" t="s">
        <v>184</v>
      </c>
      <c r="Q86" s="29">
        <v>86914.23000000004</v>
      </c>
      <c r="R86" s="29"/>
      <c r="S86" s="26">
        <f t="shared" si="19"/>
        <v>86914.23000000004</v>
      </c>
      <c r="T86" s="27">
        <f t="shared" si="25"/>
        <v>-829.46999999997206</v>
      </c>
      <c r="U86" s="28" t="s">
        <v>184</v>
      </c>
      <c r="V86" s="29">
        <v>361186.54000000004</v>
      </c>
      <c r="W86" s="29">
        <v>70977.160000000018</v>
      </c>
      <c r="X86" s="26">
        <f t="shared" si="26"/>
        <v>432163.70000000007</v>
      </c>
      <c r="Y86" s="27">
        <f t="shared" si="27"/>
        <v>345249.47000000003</v>
      </c>
      <c r="Z86" s="30" t="s">
        <v>184</v>
      </c>
      <c r="AA86" s="31">
        <v>411293.91</v>
      </c>
      <c r="AB86" s="31">
        <v>79942.469999999972</v>
      </c>
      <c r="AC86" s="32">
        <f t="shared" si="28"/>
        <v>491236.37999999995</v>
      </c>
      <c r="AD86" s="27">
        <f t="shared" si="29"/>
        <v>59072.679999999877</v>
      </c>
      <c r="AE86" s="30" t="s">
        <v>184</v>
      </c>
      <c r="AF86" s="33">
        <v>108830.17</v>
      </c>
      <c r="AG86" s="33">
        <v>242877</v>
      </c>
      <c r="AH86" s="26">
        <f t="shared" si="30"/>
        <v>351707.17</v>
      </c>
      <c r="AI86" s="27">
        <f t="shared" si="31"/>
        <v>-139529.20999999996</v>
      </c>
      <c r="AJ86" s="30" t="s">
        <v>184</v>
      </c>
    </row>
    <row r="87" spans="1:36" s="24" customFormat="1" ht="15.6" x14ac:dyDescent="0.3">
      <c r="A87" s="23">
        <v>594</v>
      </c>
      <c r="B87" s="24" t="s">
        <v>112</v>
      </c>
      <c r="C87" s="25">
        <v>-791.77</v>
      </c>
      <c r="D87" s="26">
        <v>0</v>
      </c>
      <c r="E87" s="27">
        <f t="shared" si="20"/>
        <v>791.77</v>
      </c>
      <c r="F87" s="30" t="s">
        <v>184</v>
      </c>
      <c r="G87" s="29">
        <v>209.55</v>
      </c>
      <c r="H87" s="29">
        <v>0</v>
      </c>
      <c r="I87" s="26">
        <f t="shared" si="21"/>
        <v>209.55</v>
      </c>
      <c r="J87" s="27">
        <f t="shared" si="22"/>
        <v>209.55</v>
      </c>
      <c r="K87" s="30" t="s">
        <v>184</v>
      </c>
      <c r="L87" s="29">
        <v>751.27</v>
      </c>
      <c r="M87" s="29">
        <v>0</v>
      </c>
      <c r="N87" s="26">
        <f t="shared" si="23"/>
        <v>751.27</v>
      </c>
      <c r="O87" s="27">
        <f t="shared" si="24"/>
        <v>541.72</v>
      </c>
      <c r="P87" s="28" t="s">
        <v>184</v>
      </c>
      <c r="Q87" s="29"/>
      <c r="R87" s="29"/>
      <c r="S87" s="26">
        <f t="shared" si="19"/>
        <v>0</v>
      </c>
      <c r="T87" s="27">
        <f t="shared" si="25"/>
        <v>-751.27</v>
      </c>
      <c r="U87" s="28" t="s">
        <v>184</v>
      </c>
      <c r="V87" s="29">
        <v>3396.0400000000004</v>
      </c>
      <c r="W87" s="29">
        <v>0</v>
      </c>
      <c r="X87" s="26">
        <f t="shared" si="26"/>
        <v>3396.0400000000004</v>
      </c>
      <c r="Y87" s="27">
        <f t="shared" si="27"/>
        <v>3396.0400000000004</v>
      </c>
      <c r="Z87" s="30" t="s">
        <v>184</v>
      </c>
      <c r="AA87" s="31">
        <v>2583.2600000000002</v>
      </c>
      <c r="AB87" s="31">
        <v>-2676.2500000000005</v>
      </c>
      <c r="AC87" s="32">
        <f t="shared" si="28"/>
        <v>-92.990000000000236</v>
      </c>
      <c r="AD87" s="27">
        <f t="shared" si="29"/>
        <v>-3489.0300000000007</v>
      </c>
      <c r="AE87" s="30" t="s">
        <v>184</v>
      </c>
      <c r="AF87" s="33">
        <v>0</v>
      </c>
      <c r="AG87" s="33">
        <v>0</v>
      </c>
      <c r="AH87" s="26">
        <f t="shared" si="30"/>
        <v>0</v>
      </c>
      <c r="AI87" s="27">
        <f t="shared" si="31"/>
        <v>92.990000000000236</v>
      </c>
      <c r="AJ87" s="30" t="s">
        <v>184</v>
      </c>
    </row>
    <row r="88" spans="1:36" s="24" customFormat="1" ht="15.6" x14ac:dyDescent="0.3">
      <c r="A88" s="23">
        <v>595</v>
      </c>
      <c r="B88" s="24" t="s">
        <v>113</v>
      </c>
      <c r="C88" s="25">
        <v>52.12</v>
      </c>
      <c r="D88" s="26">
        <v>0</v>
      </c>
      <c r="E88" s="27">
        <f t="shared" si="20"/>
        <v>-52.12</v>
      </c>
      <c r="F88" s="30" t="s">
        <v>184</v>
      </c>
      <c r="G88" s="29">
        <v>528.08000000000004</v>
      </c>
      <c r="H88" s="29">
        <v>0</v>
      </c>
      <c r="I88" s="26">
        <f t="shared" si="21"/>
        <v>528.08000000000004</v>
      </c>
      <c r="J88" s="27">
        <f t="shared" si="22"/>
        <v>528.08000000000004</v>
      </c>
      <c r="K88" s="30" t="s">
        <v>184</v>
      </c>
      <c r="L88" s="29">
        <v>242.86999999999998</v>
      </c>
      <c r="M88" s="29">
        <v>0</v>
      </c>
      <c r="N88" s="26">
        <f t="shared" si="23"/>
        <v>242.86999999999998</v>
      </c>
      <c r="O88" s="27">
        <f t="shared" si="24"/>
        <v>-285.21000000000004</v>
      </c>
      <c r="P88" s="28" t="s">
        <v>184</v>
      </c>
      <c r="Q88" s="29"/>
      <c r="R88" s="29"/>
      <c r="S88" s="26">
        <f t="shared" si="19"/>
        <v>0</v>
      </c>
      <c r="T88" s="27">
        <f t="shared" si="25"/>
        <v>-242.86999999999998</v>
      </c>
      <c r="U88" s="28" t="s">
        <v>184</v>
      </c>
      <c r="V88" s="29">
        <v>105</v>
      </c>
      <c r="W88" s="29">
        <v>0</v>
      </c>
      <c r="X88" s="26">
        <f t="shared" si="26"/>
        <v>105</v>
      </c>
      <c r="Y88" s="27">
        <f t="shared" si="27"/>
        <v>105</v>
      </c>
      <c r="Z88" s="30" t="s">
        <v>184</v>
      </c>
      <c r="AA88" s="31">
        <v>0</v>
      </c>
      <c r="AB88" s="31">
        <v>0</v>
      </c>
      <c r="AC88" s="32">
        <f t="shared" si="28"/>
        <v>0</v>
      </c>
      <c r="AD88" s="27">
        <f t="shared" si="29"/>
        <v>-105</v>
      </c>
      <c r="AE88" s="30" t="s">
        <v>184</v>
      </c>
      <c r="AF88" s="33">
        <v>0</v>
      </c>
      <c r="AG88" s="33">
        <v>0</v>
      </c>
      <c r="AH88" s="26">
        <f t="shared" si="30"/>
        <v>0</v>
      </c>
      <c r="AI88" s="27">
        <f t="shared" si="31"/>
        <v>0</v>
      </c>
      <c r="AJ88" s="30" t="s">
        <v>184</v>
      </c>
    </row>
    <row r="89" spans="1:36" s="24" customFormat="1" ht="15.6" x14ac:dyDescent="0.3">
      <c r="A89" s="23">
        <v>596</v>
      </c>
      <c r="B89" s="24" t="s">
        <v>114</v>
      </c>
      <c r="C89" s="25">
        <v>12</v>
      </c>
      <c r="D89" s="26">
        <v>0</v>
      </c>
      <c r="E89" s="27">
        <f t="shared" si="20"/>
        <v>-12</v>
      </c>
      <c r="F89" s="30" t="s">
        <v>184</v>
      </c>
      <c r="G89" s="29">
        <v>-69.69</v>
      </c>
      <c r="H89" s="29">
        <v>0</v>
      </c>
      <c r="I89" s="26">
        <f t="shared" si="21"/>
        <v>-69.69</v>
      </c>
      <c r="J89" s="27">
        <f t="shared" si="22"/>
        <v>-69.69</v>
      </c>
      <c r="K89" s="30" t="s">
        <v>184</v>
      </c>
      <c r="L89" s="29">
        <v>0</v>
      </c>
      <c r="M89" s="29">
        <v>0</v>
      </c>
      <c r="N89" s="26">
        <f t="shared" si="23"/>
        <v>0</v>
      </c>
      <c r="O89" s="27">
        <f t="shared" si="24"/>
        <v>69.69</v>
      </c>
      <c r="P89" s="28" t="s">
        <v>184</v>
      </c>
      <c r="Q89" s="29"/>
      <c r="R89" s="29"/>
      <c r="S89" s="26">
        <f t="shared" si="19"/>
        <v>0</v>
      </c>
      <c r="T89" s="27">
        <f t="shared" si="25"/>
        <v>0</v>
      </c>
      <c r="U89" s="28" t="s">
        <v>184</v>
      </c>
      <c r="V89" s="29">
        <v>0</v>
      </c>
      <c r="W89" s="29">
        <v>0</v>
      </c>
      <c r="X89" s="26">
        <f t="shared" si="26"/>
        <v>0</v>
      </c>
      <c r="Y89" s="27">
        <f t="shared" si="27"/>
        <v>0</v>
      </c>
      <c r="Z89" s="30" t="s">
        <v>184</v>
      </c>
      <c r="AA89" s="31">
        <v>0</v>
      </c>
      <c r="AB89" s="31">
        <v>0</v>
      </c>
      <c r="AC89" s="32">
        <f t="shared" si="28"/>
        <v>0</v>
      </c>
      <c r="AD89" s="27">
        <f t="shared" si="29"/>
        <v>0</v>
      </c>
      <c r="AE89" s="30" t="s">
        <v>184</v>
      </c>
      <c r="AF89" s="33">
        <v>0</v>
      </c>
      <c r="AG89" s="33">
        <v>0</v>
      </c>
      <c r="AH89" s="26">
        <f t="shared" si="30"/>
        <v>0</v>
      </c>
      <c r="AI89" s="27">
        <f t="shared" si="31"/>
        <v>0</v>
      </c>
      <c r="AJ89" s="30" t="s">
        <v>184</v>
      </c>
    </row>
    <row r="90" spans="1:36" s="24" customFormat="1" ht="15.6" x14ac:dyDescent="0.3">
      <c r="A90" s="23">
        <v>598</v>
      </c>
      <c r="B90" s="24" t="s">
        <v>115</v>
      </c>
      <c r="C90" s="25">
        <v>157667.78999999998</v>
      </c>
      <c r="D90" s="26">
        <v>3098.8599999999997</v>
      </c>
      <c r="E90" s="27">
        <f t="shared" si="20"/>
        <v>-154568.93</v>
      </c>
      <c r="F90" s="30" t="s">
        <v>184</v>
      </c>
      <c r="G90" s="29">
        <v>79332.539999999979</v>
      </c>
      <c r="H90" s="29">
        <v>0</v>
      </c>
      <c r="I90" s="26">
        <f t="shared" si="21"/>
        <v>79332.539999999979</v>
      </c>
      <c r="J90" s="27">
        <f t="shared" si="22"/>
        <v>76233.679999999978</v>
      </c>
      <c r="K90" s="30" t="s">
        <v>184</v>
      </c>
      <c r="L90" s="29">
        <v>28474.849999999995</v>
      </c>
      <c r="M90" s="29">
        <v>0</v>
      </c>
      <c r="N90" s="26">
        <f t="shared" si="23"/>
        <v>28474.849999999995</v>
      </c>
      <c r="O90" s="27">
        <f t="shared" si="24"/>
        <v>-50857.689999999988</v>
      </c>
      <c r="P90" s="28" t="s">
        <v>184</v>
      </c>
      <c r="Q90" s="29">
        <v>6842.6200000000008</v>
      </c>
      <c r="R90" s="29"/>
      <c r="S90" s="26">
        <f t="shared" si="19"/>
        <v>6842.6200000000008</v>
      </c>
      <c r="T90" s="27">
        <f t="shared" si="25"/>
        <v>-21632.229999999996</v>
      </c>
      <c r="U90" s="28" t="s">
        <v>184</v>
      </c>
      <c r="V90" s="29">
        <v>427906.53000000026</v>
      </c>
      <c r="W90" s="29">
        <v>825.56</v>
      </c>
      <c r="X90" s="26">
        <f t="shared" si="26"/>
        <v>428732.09000000026</v>
      </c>
      <c r="Y90" s="27">
        <f t="shared" si="27"/>
        <v>421889.47000000026</v>
      </c>
      <c r="Z90" s="30" t="s">
        <v>184</v>
      </c>
      <c r="AA90" s="31">
        <v>206871.12999999995</v>
      </c>
      <c r="AB90" s="31">
        <v>882872.14999999967</v>
      </c>
      <c r="AC90" s="32">
        <f t="shared" si="28"/>
        <v>1089743.2799999996</v>
      </c>
      <c r="AD90" s="27">
        <f t="shared" si="29"/>
        <v>661011.18999999925</v>
      </c>
      <c r="AE90" s="30" t="s">
        <v>184</v>
      </c>
      <c r="AF90" s="33">
        <v>0</v>
      </c>
      <c r="AG90" s="33">
        <v>556833.38</v>
      </c>
      <c r="AH90" s="26">
        <f t="shared" si="30"/>
        <v>556833.38</v>
      </c>
      <c r="AI90" s="27">
        <f t="shared" si="31"/>
        <v>-532909.89999999956</v>
      </c>
      <c r="AJ90" s="30" t="s">
        <v>184</v>
      </c>
    </row>
    <row r="91" spans="1:36" s="24" customFormat="1" ht="15.6" x14ac:dyDescent="0.3">
      <c r="A91" s="23">
        <v>807</v>
      </c>
      <c r="B91" s="24" t="s">
        <v>116</v>
      </c>
      <c r="C91" s="25">
        <v>271.47000000000003</v>
      </c>
      <c r="D91" s="26">
        <v>71468.280000000013</v>
      </c>
      <c r="E91" s="27">
        <f t="shared" si="20"/>
        <v>71196.810000000012</v>
      </c>
      <c r="F91" s="30" t="s">
        <v>184</v>
      </c>
      <c r="G91" s="29">
        <v>82214.720000000001</v>
      </c>
      <c r="H91" s="29">
        <v>0</v>
      </c>
      <c r="I91" s="26">
        <f t="shared" si="21"/>
        <v>82214.720000000001</v>
      </c>
      <c r="J91" s="27">
        <f t="shared" si="22"/>
        <v>10746.439999999988</v>
      </c>
      <c r="K91" s="30" t="s">
        <v>184</v>
      </c>
      <c r="L91" s="29">
        <v>83242.33</v>
      </c>
      <c r="M91" s="29">
        <v>0</v>
      </c>
      <c r="N91" s="26">
        <f t="shared" si="23"/>
        <v>83242.33</v>
      </c>
      <c r="O91" s="27">
        <f t="shared" si="24"/>
        <v>1027.6100000000006</v>
      </c>
      <c r="P91" s="28" t="s">
        <v>184</v>
      </c>
      <c r="Q91" s="29">
        <v>6748.42</v>
      </c>
      <c r="R91" s="29"/>
      <c r="S91" s="26">
        <f t="shared" si="19"/>
        <v>6748.42</v>
      </c>
      <c r="T91" s="27">
        <f t="shared" si="25"/>
        <v>-76493.91</v>
      </c>
      <c r="U91" s="28" t="s">
        <v>184</v>
      </c>
      <c r="V91" s="29">
        <v>81007.899999999994</v>
      </c>
      <c r="W91" s="29">
        <v>0</v>
      </c>
      <c r="X91" s="26">
        <f t="shared" si="26"/>
        <v>81007.899999999994</v>
      </c>
      <c r="Y91" s="27">
        <f t="shared" si="27"/>
        <v>74259.48</v>
      </c>
      <c r="Z91" s="30" t="s">
        <v>184</v>
      </c>
      <c r="AA91" s="31">
        <v>6500</v>
      </c>
      <c r="AB91" s="31">
        <v>-80198</v>
      </c>
      <c r="AC91" s="32">
        <f t="shared" si="28"/>
        <v>-73698</v>
      </c>
      <c r="AD91" s="27">
        <f t="shared" si="29"/>
        <v>-154705.9</v>
      </c>
      <c r="AE91" s="30" t="s">
        <v>184</v>
      </c>
      <c r="AF91" s="33">
        <v>0</v>
      </c>
      <c r="AG91" s="33">
        <v>0</v>
      </c>
      <c r="AH91" s="26">
        <f t="shared" si="30"/>
        <v>0</v>
      </c>
      <c r="AI91" s="27">
        <f t="shared" si="31"/>
        <v>73698</v>
      </c>
      <c r="AJ91" s="30" t="s">
        <v>184</v>
      </c>
    </row>
    <row r="92" spans="1:36" s="24" customFormat="1" ht="15.6" x14ac:dyDescent="0.3">
      <c r="A92" s="23">
        <v>814</v>
      </c>
      <c r="B92" s="24" t="s">
        <v>77</v>
      </c>
      <c r="C92" s="25">
        <v>194.17000000000002</v>
      </c>
      <c r="D92" s="26">
        <v>0</v>
      </c>
      <c r="E92" s="27">
        <f t="shared" si="20"/>
        <v>-194.17000000000002</v>
      </c>
      <c r="F92" s="30" t="s">
        <v>184</v>
      </c>
      <c r="G92" s="29">
        <v>0</v>
      </c>
      <c r="H92" s="29">
        <v>0</v>
      </c>
      <c r="I92" s="26">
        <f t="shared" si="21"/>
        <v>0</v>
      </c>
      <c r="J92" s="27">
        <f t="shared" si="22"/>
        <v>0</v>
      </c>
      <c r="K92" s="30" t="s">
        <v>184</v>
      </c>
      <c r="L92" s="29">
        <v>0</v>
      </c>
      <c r="M92" s="29">
        <v>0</v>
      </c>
      <c r="N92" s="26">
        <f t="shared" si="23"/>
        <v>0</v>
      </c>
      <c r="O92" s="27">
        <f t="shared" si="24"/>
        <v>0</v>
      </c>
      <c r="P92" s="28" t="s">
        <v>184</v>
      </c>
      <c r="Q92" s="29"/>
      <c r="R92" s="29"/>
      <c r="S92" s="26">
        <f t="shared" si="19"/>
        <v>0</v>
      </c>
      <c r="T92" s="27">
        <f t="shared" si="25"/>
        <v>0</v>
      </c>
      <c r="U92" s="28" t="s">
        <v>184</v>
      </c>
      <c r="V92" s="29">
        <v>424.84000000000003</v>
      </c>
      <c r="W92" s="29">
        <v>0</v>
      </c>
      <c r="X92" s="26">
        <f t="shared" si="26"/>
        <v>424.84000000000003</v>
      </c>
      <c r="Y92" s="27">
        <f t="shared" si="27"/>
        <v>424.84000000000003</v>
      </c>
      <c r="Z92" s="30" t="s">
        <v>184</v>
      </c>
      <c r="AA92" s="31">
        <v>0</v>
      </c>
      <c r="AB92" s="31">
        <v>0</v>
      </c>
      <c r="AC92" s="32">
        <f t="shared" si="28"/>
        <v>0</v>
      </c>
      <c r="AD92" s="27">
        <f t="shared" si="29"/>
        <v>-424.84000000000003</v>
      </c>
      <c r="AE92" s="30" t="s">
        <v>184</v>
      </c>
      <c r="AF92" s="33">
        <v>0</v>
      </c>
      <c r="AG92" s="33">
        <v>0</v>
      </c>
      <c r="AH92" s="26">
        <f t="shared" si="30"/>
        <v>0</v>
      </c>
      <c r="AI92" s="27">
        <f t="shared" si="31"/>
        <v>0</v>
      </c>
      <c r="AJ92" s="30" t="s">
        <v>184</v>
      </c>
    </row>
    <row r="93" spans="1:36" s="24" customFormat="1" ht="15.6" x14ac:dyDescent="0.3">
      <c r="A93" s="23">
        <v>816</v>
      </c>
      <c r="B93" s="24" t="s">
        <v>117</v>
      </c>
      <c r="C93" s="25">
        <v>1060.24</v>
      </c>
      <c r="D93" s="26">
        <v>0</v>
      </c>
      <c r="E93" s="27">
        <f t="shared" si="20"/>
        <v>-1060.24</v>
      </c>
      <c r="F93" s="30" t="s">
        <v>184</v>
      </c>
      <c r="G93" s="29">
        <v>103.66</v>
      </c>
      <c r="H93" s="29">
        <v>0</v>
      </c>
      <c r="I93" s="26">
        <f t="shared" si="21"/>
        <v>103.66</v>
      </c>
      <c r="J93" s="27">
        <f t="shared" si="22"/>
        <v>103.66</v>
      </c>
      <c r="K93" s="30" t="s">
        <v>184</v>
      </c>
      <c r="L93" s="29">
        <v>0</v>
      </c>
      <c r="M93" s="29">
        <v>0</v>
      </c>
      <c r="N93" s="26">
        <f t="shared" si="23"/>
        <v>0</v>
      </c>
      <c r="O93" s="27">
        <f t="shared" si="24"/>
        <v>-103.66</v>
      </c>
      <c r="P93" s="28" t="s">
        <v>184</v>
      </c>
      <c r="Q93" s="29">
        <v>8650</v>
      </c>
      <c r="R93" s="29"/>
      <c r="S93" s="26">
        <f t="shared" si="19"/>
        <v>8650</v>
      </c>
      <c r="T93" s="27">
        <f t="shared" si="25"/>
        <v>8650</v>
      </c>
      <c r="U93" s="28" t="s">
        <v>184</v>
      </c>
      <c r="V93" s="29">
        <v>153.99</v>
      </c>
      <c r="W93" s="29">
        <v>0</v>
      </c>
      <c r="X93" s="26">
        <f t="shared" si="26"/>
        <v>153.99</v>
      </c>
      <c r="Y93" s="27">
        <f t="shared" si="27"/>
        <v>-8496.01</v>
      </c>
      <c r="Z93" s="30" t="s">
        <v>184</v>
      </c>
      <c r="AA93" s="31">
        <v>153.99</v>
      </c>
      <c r="AB93" s="31">
        <v>0</v>
      </c>
      <c r="AC93" s="32">
        <f t="shared" si="28"/>
        <v>153.99</v>
      </c>
      <c r="AD93" s="27">
        <f t="shared" si="29"/>
        <v>0</v>
      </c>
      <c r="AE93" s="30" t="s">
        <v>184</v>
      </c>
      <c r="AF93" s="33">
        <v>0</v>
      </c>
      <c r="AG93" s="33">
        <v>0</v>
      </c>
      <c r="AH93" s="26">
        <f t="shared" si="30"/>
        <v>0</v>
      </c>
      <c r="AI93" s="27">
        <f t="shared" si="31"/>
        <v>-153.99</v>
      </c>
      <c r="AJ93" s="30" t="s">
        <v>184</v>
      </c>
    </row>
    <row r="94" spans="1:36" s="24" customFormat="1" ht="15.6" x14ac:dyDescent="0.3">
      <c r="A94" s="23">
        <v>817</v>
      </c>
      <c r="B94" s="24" t="s">
        <v>118</v>
      </c>
      <c r="C94" s="25">
        <v>110.8</v>
      </c>
      <c r="D94" s="26">
        <v>0</v>
      </c>
      <c r="E94" s="27">
        <f t="shared" si="20"/>
        <v>-110.8</v>
      </c>
      <c r="F94" s="30" t="s">
        <v>184</v>
      </c>
      <c r="G94" s="29">
        <v>1400.22</v>
      </c>
      <c r="H94" s="29">
        <v>0</v>
      </c>
      <c r="I94" s="26">
        <f t="shared" si="21"/>
        <v>1400.22</v>
      </c>
      <c r="J94" s="27">
        <f t="shared" si="22"/>
        <v>1400.22</v>
      </c>
      <c r="K94" s="30" t="s">
        <v>184</v>
      </c>
      <c r="L94" s="29">
        <v>-18.12</v>
      </c>
      <c r="M94" s="29">
        <v>0</v>
      </c>
      <c r="N94" s="26">
        <f t="shared" si="23"/>
        <v>-18.12</v>
      </c>
      <c r="O94" s="27">
        <f t="shared" si="24"/>
        <v>-1418.34</v>
      </c>
      <c r="P94" s="28" t="s">
        <v>184</v>
      </c>
      <c r="Q94" s="29"/>
      <c r="R94" s="29"/>
      <c r="S94" s="26">
        <f t="shared" si="19"/>
        <v>0</v>
      </c>
      <c r="T94" s="27">
        <f t="shared" si="25"/>
        <v>18.12</v>
      </c>
      <c r="U94" s="28" t="s">
        <v>184</v>
      </c>
      <c r="V94" s="29">
        <v>6405.05</v>
      </c>
      <c r="W94" s="29">
        <v>0</v>
      </c>
      <c r="X94" s="26">
        <f t="shared" si="26"/>
        <v>6405.05</v>
      </c>
      <c r="Y94" s="27">
        <f t="shared" si="27"/>
        <v>6405.05</v>
      </c>
      <c r="Z94" s="30" t="s">
        <v>184</v>
      </c>
      <c r="AA94" s="31">
        <v>763.72000000000025</v>
      </c>
      <c r="AB94" s="31">
        <v>-6373.01</v>
      </c>
      <c r="AC94" s="32">
        <f t="shared" si="28"/>
        <v>-5609.29</v>
      </c>
      <c r="AD94" s="27">
        <f t="shared" si="29"/>
        <v>-12014.34</v>
      </c>
      <c r="AE94" s="30" t="s">
        <v>184</v>
      </c>
      <c r="AF94" s="33">
        <v>0</v>
      </c>
      <c r="AG94" s="33">
        <v>0</v>
      </c>
      <c r="AH94" s="26">
        <f t="shared" si="30"/>
        <v>0</v>
      </c>
      <c r="AI94" s="27">
        <f t="shared" si="31"/>
        <v>5609.29</v>
      </c>
      <c r="AJ94" s="30" t="s">
        <v>184</v>
      </c>
    </row>
    <row r="95" spans="1:36" s="24" customFormat="1" ht="15.6" x14ac:dyDescent="0.3">
      <c r="A95" s="23">
        <v>818</v>
      </c>
      <c r="B95" s="24" t="s">
        <v>119</v>
      </c>
      <c r="C95" s="25">
        <v>1031.4099999999999</v>
      </c>
      <c r="D95" s="26">
        <v>7733.13</v>
      </c>
      <c r="E95" s="27">
        <f t="shared" si="20"/>
        <v>6701.72</v>
      </c>
      <c r="F95" s="30" t="s">
        <v>184</v>
      </c>
      <c r="G95" s="29">
        <v>73352.520000000033</v>
      </c>
      <c r="H95" s="29">
        <v>0</v>
      </c>
      <c r="I95" s="26">
        <f t="shared" si="21"/>
        <v>73352.520000000033</v>
      </c>
      <c r="J95" s="27">
        <f t="shared" si="22"/>
        <v>65619.390000000029</v>
      </c>
      <c r="K95" s="30" t="s">
        <v>184</v>
      </c>
      <c r="L95" s="29">
        <v>38240.68</v>
      </c>
      <c r="M95" s="29">
        <v>0</v>
      </c>
      <c r="N95" s="26">
        <f t="shared" si="23"/>
        <v>38240.68</v>
      </c>
      <c r="O95" s="27">
        <f t="shared" si="24"/>
        <v>-35111.840000000033</v>
      </c>
      <c r="P95" s="28" t="s">
        <v>184</v>
      </c>
      <c r="Q95" s="29">
        <v>61138.789999999986</v>
      </c>
      <c r="R95" s="29"/>
      <c r="S95" s="26">
        <f t="shared" si="19"/>
        <v>61138.789999999986</v>
      </c>
      <c r="T95" s="27">
        <f t="shared" si="25"/>
        <v>22898.109999999986</v>
      </c>
      <c r="U95" s="28" t="s">
        <v>184</v>
      </c>
      <c r="V95" s="29">
        <v>68340.750000000044</v>
      </c>
      <c r="W95" s="29">
        <v>0</v>
      </c>
      <c r="X95" s="26">
        <f t="shared" si="26"/>
        <v>68340.750000000044</v>
      </c>
      <c r="Y95" s="27">
        <f t="shared" si="27"/>
        <v>7201.9600000000573</v>
      </c>
      <c r="Z95" s="30" t="s">
        <v>184</v>
      </c>
      <c r="AA95" s="31">
        <v>30862.710000000003</v>
      </c>
      <c r="AB95" s="31">
        <v>-33943.869999999995</v>
      </c>
      <c r="AC95" s="32">
        <f t="shared" si="28"/>
        <v>-3081.1599999999926</v>
      </c>
      <c r="AD95" s="27">
        <f t="shared" si="29"/>
        <v>-71421.910000000033</v>
      </c>
      <c r="AE95" s="30" t="s">
        <v>184</v>
      </c>
      <c r="AF95" s="33">
        <v>0</v>
      </c>
      <c r="AG95" s="33">
        <v>0</v>
      </c>
      <c r="AH95" s="26">
        <f t="shared" si="30"/>
        <v>0</v>
      </c>
      <c r="AI95" s="27">
        <f t="shared" si="31"/>
        <v>3081.1599999999926</v>
      </c>
      <c r="AJ95" s="30" t="s">
        <v>184</v>
      </c>
    </row>
    <row r="96" spans="1:36" s="24" customFormat="1" ht="15.6" x14ac:dyDescent="0.3">
      <c r="A96" s="23">
        <v>821</v>
      </c>
      <c r="B96" s="24" t="s">
        <v>120</v>
      </c>
      <c r="C96" s="25">
        <v>-2032.49</v>
      </c>
      <c r="D96" s="26">
        <v>0</v>
      </c>
      <c r="E96" s="27">
        <f t="shared" si="20"/>
        <v>2032.49</v>
      </c>
      <c r="F96" s="30" t="s">
        <v>184</v>
      </c>
      <c r="G96" s="29">
        <v>22828.350000000002</v>
      </c>
      <c r="H96" s="29">
        <v>0</v>
      </c>
      <c r="I96" s="26">
        <f t="shared" si="21"/>
        <v>22828.350000000002</v>
      </c>
      <c r="J96" s="27">
        <f t="shared" si="22"/>
        <v>22828.350000000002</v>
      </c>
      <c r="K96" s="30" t="s">
        <v>184</v>
      </c>
      <c r="L96" s="29">
        <v>19381.689999999999</v>
      </c>
      <c r="M96" s="29">
        <v>0</v>
      </c>
      <c r="N96" s="26">
        <f t="shared" si="23"/>
        <v>19381.689999999999</v>
      </c>
      <c r="O96" s="27">
        <f t="shared" si="24"/>
        <v>-3446.6600000000035</v>
      </c>
      <c r="P96" s="28" t="s">
        <v>184</v>
      </c>
      <c r="Q96" s="29">
        <v>34204.859999999993</v>
      </c>
      <c r="R96" s="29"/>
      <c r="S96" s="26">
        <f t="shared" si="19"/>
        <v>34204.859999999993</v>
      </c>
      <c r="T96" s="27">
        <f t="shared" si="25"/>
        <v>14823.169999999995</v>
      </c>
      <c r="U96" s="28" t="s">
        <v>184</v>
      </c>
      <c r="V96" s="29">
        <v>18571.37</v>
      </c>
      <c r="W96" s="29">
        <v>0</v>
      </c>
      <c r="X96" s="26">
        <f t="shared" si="26"/>
        <v>18571.37</v>
      </c>
      <c r="Y96" s="27">
        <f t="shared" si="27"/>
        <v>-15633.489999999994</v>
      </c>
      <c r="Z96" s="30" t="s">
        <v>184</v>
      </c>
      <c r="AA96" s="31">
        <v>18571.37</v>
      </c>
      <c r="AB96" s="31">
        <v>-18549.71</v>
      </c>
      <c r="AC96" s="32">
        <f t="shared" si="28"/>
        <v>21.659999999999854</v>
      </c>
      <c r="AD96" s="27">
        <f t="shared" si="29"/>
        <v>-18549.71</v>
      </c>
      <c r="AE96" s="30" t="s">
        <v>184</v>
      </c>
      <c r="AF96" s="33">
        <v>0</v>
      </c>
      <c r="AG96" s="33">
        <v>0</v>
      </c>
      <c r="AH96" s="26">
        <f t="shared" si="30"/>
        <v>0</v>
      </c>
      <c r="AI96" s="27">
        <f t="shared" si="31"/>
        <v>-21.659999999999854</v>
      </c>
      <c r="AJ96" s="30" t="s">
        <v>184</v>
      </c>
    </row>
    <row r="97" spans="1:36" s="24" customFormat="1" ht="15.6" x14ac:dyDescent="0.3">
      <c r="A97" s="23">
        <v>825</v>
      </c>
      <c r="B97" s="24" t="s">
        <v>121</v>
      </c>
      <c r="C97" s="25">
        <v>0</v>
      </c>
      <c r="D97" s="26">
        <v>0</v>
      </c>
      <c r="E97" s="27">
        <f t="shared" si="20"/>
        <v>0</v>
      </c>
      <c r="F97" s="30" t="s">
        <v>184</v>
      </c>
      <c r="G97" s="29">
        <v>0</v>
      </c>
      <c r="H97" s="29">
        <v>0</v>
      </c>
      <c r="I97" s="26">
        <f t="shared" si="21"/>
        <v>0</v>
      </c>
      <c r="J97" s="27">
        <f t="shared" si="22"/>
        <v>0</v>
      </c>
      <c r="K97" s="30" t="s">
        <v>184</v>
      </c>
      <c r="L97" s="29">
        <v>0</v>
      </c>
      <c r="M97" s="29">
        <v>0</v>
      </c>
      <c r="N97" s="26">
        <f t="shared" si="23"/>
        <v>0</v>
      </c>
      <c r="O97" s="27">
        <f t="shared" si="24"/>
        <v>0</v>
      </c>
      <c r="P97" s="28" t="s">
        <v>184</v>
      </c>
      <c r="Q97" s="29">
        <v>104.69</v>
      </c>
      <c r="R97" s="29"/>
      <c r="S97" s="26">
        <f t="shared" si="19"/>
        <v>104.69</v>
      </c>
      <c r="T97" s="27">
        <f t="shared" si="25"/>
        <v>104.69</v>
      </c>
      <c r="U97" s="28" t="s">
        <v>184</v>
      </c>
      <c r="V97" s="29">
        <v>0</v>
      </c>
      <c r="W97" s="29">
        <v>0</v>
      </c>
      <c r="X97" s="26">
        <f t="shared" si="26"/>
        <v>0</v>
      </c>
      <c r="Y97" s="27">
        <f t="shared" si="27"/>
        <v>-104.69</v>
      </c>
      <c r="Z97" s="30" t="s">
        <v>184</v>
      </c>
      <c r="AA97" s="31">
        <v>0</v>
      </c>
      <c r="AB97" s="31">
        <v>33834</v>
      </c>
      <c r="AC97" s="32">
        <f t="shared" si="28"/>
        <v>33834</v>
      </c>
      <c r="AD97" s="27">
        <f t="shared" si="29"/>
        <v>33834</v>
      </c>
      <c r="AE97" s="30" t="s">
        <v>184</v>
      </c>
      <c r="AF97" s="33">
        <v>0</v>
      </c>
      <c r="AG97" s="33">
        <v>203000</v>
      </c>
      <c r="AH97" s="26">
        <f t="shared" si="30"/>
        <v>203000</v>
      </c>
      <c r="AI97" s="27">
        <f t="shared" si="31"/>
        <v>169166</v>
      </c>
      <c r="AJ97" s="30" t="s">
        <v>184</v>
      </c>
    </row>
    <row r="98" spans="1:36" s="24" customFormat="1" ht="15.6" x14ac:dyDescent="0.3">
      <c r="A98" s="23">
        <v>830</v>
      </c>
      <c r="B98" s="24" t="s">
        <v>85</v>
      </c>
      <c r="C98" s="25">
        <v>122.52</v>
      </c>
      <c r="D98" s="26">
        <v>0</v>
      </c>
      <c r="E98" s="27">
        <f t="shared" si="20"/>
        <v>-122.52</v>
      </c>
      <c r="F98" s="30" t="s">
        <v>184</v>
      </c>
      <c r="G98" s="29">
        <v>0</v>
      </c>
      <c r="H98" s="29">
        <v>0</v>
      </c>
      <c r="I98" s="26">
        <f t="shared" si="21"/>
        <v>0</v>
      </c>
      <c r="J98" s="27">
        <f t="shared" si="22"/>
        <v>0</v>
      </c>
      <c r="K98" s="30" t="s">
        <v>184</v>
      </c>
      <c r="L98" s="29">
        <v>0</v>
      </c>
      <c r="M98" s="29">
        <v>0</v>
      </c>
      <c r="N98" s="26">
        <f t="shared" si="23"/>
        <v>0</v>
      </c>
      <c r="O98" s="27">
        <f t="shared" si="24"/>
        <v>0</v>
      </c>
      <c r="P98" s="28" t="s">
        <v>184</v>
      </c>
      <c r="Q98" s="29"/>
      <c r="R98" s="29"/>
      <c r="S98" s="26">
        <f t="shared" si="19"/>
        <v>0</v>
      </c>
      <c r="T98" s="27">
        <f t="shared" si="25"/>
        <v>0</v>
      </c>
      <c r="U98" s="28" t="s">
        <v>184</v>
      </c>
      <c r="V98" s="29">
        <v>0</v>
      </c>
      <c r="W98" s="29">
        <v>0</v>
      </c>
      <c r="X98" s="26">
        <f t="shared" si="26"/>
        <v>0</v>
      </c>
      <c r="Y98" s="27">
        <f t="shared" si="27"/>
        <v>0</v>
      </c>
      <c r="Z98" s="30" t="s">
        <v>184</v>
      </c>
      <c r="AA98" s="31">
        <v>0</v>
      </c>
      <c r="AB98" s="31">
        <v>0</v>
      </c>
      <c r="AC98" s="32">
        <f t="shared" si="28"/>
        <v>0</v>
      </c>
      <c r="AD98" s="27">
        <f t="shared" si="29"/>
        <v>0</v>
      </c>
      <c r="AE98" s="30" t="s">
        <v>184</v>
      </c>
      <c r="AF98" s="33">
        <v>0</v>
      </c>
      <c r="AG98" s="33">
        <v>0</v>
      </c>
      <c r="AH98" s="26">
        <f t="shared" si="30"/>
        <v>0</v>
      </c>
      <c r="AI98" s="27">
        <f t="shared" si="31"/>
        <v>0</v>
      </c>
      <c r="AJ98" s="30" t="s">
        <v>184</v>
      </c>
    </row>
    <row r="99" spans="1:36" s="24" customFormat="1" ht="15.6" x14ac:dyDescent="0.3">
      <c r="A99" s="23">
        <v>832</v>
      </c>
      <c r="B99" s="24" t="s">
        <v>122</v>
      </c>
      <c r="C99" s="25">
        <v>-73.009999999999991</v>
      </c>
      <c r="D99" s="26">
        <v>1571.92</v>
      </c>
      <c r="E99" s="27">
        <f t="shared" si="20"/>
        <v>1644.93</v>
      </c>
      <c r="F99" s="30" t="s">
        <v>184</v>
      </c>
      <c r="G99" s="29">
        <v>3812.4700000000003</v>
      </c>
      <c r="H99" s="29">
        <v>0</v>
      </c>
      <c r="I99" s="26">
        <f t="shared" si="21"/>
        <v>3812.4700000000003</v>
      </c>
      <c r="J99" s="27">
        <f t="shared" si="22"/>
        <v>2240.5500000000002</v>
      </c>
      <c r="K99" s="30" t="s">
        <v>184</v>
      </c>
      <c r="L99" s="29">
        <v>14876.49</v>
      </c>
      <c r="M99" s="29">
        <v>0</v>
      </c>
      <c r="N99" s="26">
        <f t="shared" si="23"/>
        <v>14876.49</v>
      </c>
      <c r="O99" s="27">
        <f t="shared" si="24"/>
        <v>11064.02</v>
      </c>
      <c r="P99" s="28" t="s">
        <v>184</v>
      </c>
      <c r="Q99" s="29"/>
      <c r="R99" s="29"/>
      <c r="S99" s="26">
        <f t="shared" si="19"/>
        <v>0</v>
      </c>
      <c r="T99" s="27">
        <f t="shared" si="25"/>
        <v>-14876.49</v>
      </c>
      <c r="U99" s="28" t="s">
        <v>184</v>
      </c>
      <c r="V99" s="29">
        <v>0</v>
      </c>
      <c r="W99" s="29">
        <v>0</v>
      </c>
      <c r="X99" s="26">
        <f t="shared" si="26"/>
        <v>0</v>
      </c>
      <c r="Y99" s="27">
        <f t="shared" si="27"/>
        <v>0</v>
      </c>
      <c r="Z99" s="30" t="s">
        <v>184</v>
      </c>
      <c r="AA99" s="31">
        <v>0</v>
      </c>
      <c r="AB99" s="31">
        <v>0</v>
      </c>
      <c r="AC99" s="32">
        <f t="shared" si="28"/>
        <v>0</v>
      </c>
      <c r="AD99" s="27">
        <f t="shared" si="29"/>
        <v>0</v>
      </c>
      <c r="AE99" s="30" t="s">
        <v>184</v>
      </c>
      <c r="AF99" s="33">
        <v>0</v>
      </c>
      <c r="AG99" s="33">
        <v>0</v>
      </c>
      <c r="AH99" s="26">
        <f t="shared" si="30"/>
        <v>0</v>
      </c>
      <c r="AI99" s="27">
        <f t="shared" si="31"/>
        <v>0</v>
      </c>
      <c r="AJ99" s="30" t="s">
        <v>184</v>
      </c>
    </row>
    <row r="100" spans="1:36" s="24" customFormat="1" ht="15.6" x14ac:dyDescent="0.3">
      <c r="A100" s="23">
        <v>833</v>
      </c>
      <c r="B100" s="24" t="s">
        <v>123</v>
      </c>
      <c r="C100" s="25">
        <v>237.60000000000002</v>
      </c>
      <c r="D100" s="26">
        <v>0</v>
      </c>
      <c r="E100" s="27">
        <f t="shared" si="20"/>
        <v>-237.60000000000002</v>
      </c>
      <c r="F100" s="30" t="s">
        <v>184</v>
      </c>
      <c r="G100" s="29">
        <v>1472.6</v>
      </c>
      <c r="H100" s="29">
        <v>0</v>
      </c>
      <c r="I100" s="26">
        <f t="shared" si="21"/>
        <v>1472.6</v>
      </c>
      <c r="J100" s="27">
        <f t="shared" si="22"/>
        <v>1472.6</v>
      </c>
      <c r="K100" s="30" t="s">
        <v>184</v>
      </c>
      <c r="L100" s="29">
        <v>0</v>
      </c>
      <c r="M100" s="29">
        <v>0</v>
      </c>
      <c r="N100" s="26">
        <f t="shared" si="23"/>
        <v>0</v>
      </c>
      <c r="O100" s="27">
        <f t="shared" si="24"/>
        <v>-1472.6</v>
      </c>
      <c r="P100" s="28" t="s">
        <v>184</v>
      </c>
      <c r="Q100" s="29"/>
      <c r="R100" s="29"/>
      <c r="S100" s="26">
        <f t="shared" si="19"/>
        <v>0</v>
      </c>
      <c r="T100" s="27">
        <f t="shared" si="25"/>
        <v>0</v>
      </c>
      <c r="U100" s="28" t="s">
        <v>184</v>
      </c>
      <c r="V100" s="29">
        <v>1997.0900000000001</v>
      </c>
      <c r="W100" s="29">
        <v>0</v>
      </c>
      <c r="X100" s="26">
        <f t="shared" si="26"/>
        <v>1997.0900000000001</v>
      </c>
      <c r="Y100" s="27">
        <f t="shared" si="27"/>
        <v>1997.0900000000001</v>
      </c>
      <c r="Z100" s="30" t="s">
        <v>184</v>
      </c>
      <c r="AA100" s="31">
        <v>0</v>
      </c>
      <c r="AB100" s="31">
        <v>0</v>
      </c>
      <c r="AC100" s="32">
        <f t="shared" si="28"/>
        <v>0</v>
      </c>
      <c r="AD100" s="27">
        <f t="shared" si="29"/>
        <v>-1997.0900000000001</v>
      </c>
      <c r="AE100" s="30" t="s">
        <v>184</v>
      </c>
      <c r="AF100" s="33">
        <v>0</v>
      </c>
      <c r="AG100" s="33">
        <v>0</v>
      </c>
      <c r="AH100" s="26">
        <f t="shared" si="30"/>
        <v>0</v>
      </c>
      <c r="AI100" s="27">
        <f t="shared" si="31"/>
        <v>0</v>
      </c>
      <c r="AJ100" s="30" t="s">
        <v>184</v>
      </c>
    </row>
    <row r="101" spans="1:36" s="24" customFormat="1" ht="15.6" x14ac:dyDescent="0.3">
      <c r="A101" s="23">
        <v>834</v>
      </c>
      <c r="B101" s="24" t="s">
        <v>124</v>
      </c>
      <c r="C101" s="25">
        <v>-71.989999999999981</v>
      </c>
      <c r="D101" s="26">
        <v>0</v>
      </c>
      <c r="E101" s="27">
        <f t="shared" si="20"/>
        <v>71.989999999999981</v>
      </c>
      <c r="F101" s="30" t="s">
        <v>184</v>
      </c>
      <c r="G101" s="29">
        <v>3491.16</v>
      </c>
      <c r="H101" s="29">
        <v>0</v>
      </c>
      <c r="I101" s="26">
        <f t="shared" si="21"/>
        <v>3491.16</v>
      </c>
      <c r="J101" s="27">
        <f t="shared" ref="J101:J132" si="32">I101-D101</f>
        <v>3491.16</v>
      </c>
      <c r="K101" s="30" t="s">
        <v>184</v>
      </c>
      <c r="L101" s="29">
        <v>695.15</v>
      </c>
      <c r="M101" s="29">
        <v>0</v>
      </c>
      <c r="N101" s="26">
        <f t="shared" si="23"/>
        <v>695.15</v>
      </c>
      <c r="O101" s="27">
        <f t="shared" ref="O101:O132" si="33">N101-I101</f>
        <v>-2796.0099999999998</v>
      </c>
      <c r="P101" s="28" t="s">
        <v>184</v>
      </c>
      <c r="Q101" s="29">
        <v>1017.56</v>
      </c>
      <c r="R101" s="29"/>
      <c r="S101" s="26">
        <f t="shared" si="19"/>
        <v>1017.56</v>
      </c>
      <c r="T101" s="27">
        <f t="shared" ref="T101:T132" si="34">S101-N101</f>
        <v>322.40999999999997</v>
      </c>
      <c r="U101" s="28" t="s">
        <v>184</v>
      </c>
      <c r="V101" s="29">
        <v>0</v>
      </c>
      <c r="W101" s="29">
        <v>0</v>
      </c>
      <c r="X101" s="26">
        <f t="shared" si="26"/>
        <v>0</v>
      </c>
      <c r="Y101" s="27">
        <f t="shared" ref="Y101:Y132" si="35">X101-S101</f>
        <v>-1017.56</v>
      </c>
      <c r="Z101" s="30" t="s">
        <v>184</v>
      </c>
      <c r="AA101" s="31">
        <v>0</v>
      </c>
      <c r="AB101" s="31">
        <v>0</v>
      </c>
      <c r="AC101" s="32">
        <f t="shared" si="28"/>
        <v>0</v>
      </c>
      <c r="AD101" s="27">
        <f t="shared" ref="AD101:AD132" si="36">AC101-X101</f>
        <v>0</v>
      </c>
      <c r="AE101" s="30" t="s">
        <v>184</v>
      </c>
      <c r="AF101" s="33">
        <v>0</v>
      </c>
      <c r="AG101" s="33">
        <v>0</v>
      </c>
      <c r="AH101" s="26">
        <f t="shared" si="30"/>
        <v>0</v>
      </c>
      <c r="AI101" s="27">
        <f t="shared" ref="AI101:AI132" si="37">AH101-AC101</f>
        <v>0</v>
      </c>
      <c r="AJ101" s="30" t="s">
        <v>184</v>
      </c>
    </row>
    <row r="102" spans="1:36" s="24" customFormat="1" ht="15.6" x14ac:dyDescent="0.3">
      <c r="A102" s="23">
        <v>835</v>
      </c>
      <c r="B102" s="24" t="s">
        <v>125</v>
      </c>
      <c r="C102" s="25">
        <v>3.9099999999999997</v>
      </c>
      <c r="D102" s="26">
        <v>0</v>
      </c>
      <c r="E102" s="27">
        <f t="shared" si="20"/>
        <v>-3.9099999999999997</v>
      </c>
      <c r="F102" s="30" t="s">
        <v>184</v>
      </c>
      <c r="G102" s="29">
        <v>0</v>
      </c>
      <c r="H102" s="29">
        <v>0</v>
      </c>
      <c r="I102" s="26">
        <f t="shared" si="21"/>
        <v>0</v>
      </c>
      <c r="J102" s="27">
        <f t="shared" si="32"/>
        <v>0</v>
      </c>
      <c r="K102" s="30" t="s">
        <v>184</v>
      </c>
      <c r="L102" s="29">
        <v>0</v>
      </c>
      <c r="M102" s="29">
        <v>0</v>
      </c>
      <c r="N102" s="26">
        <f t="shared" si="23"/>
        <v>0</v>
      </c>
      <c r="O102" s="27">
        <f t="shared" si="33"/>
        <v>0</v>
      </c>
      <c r="P102" s="28" t="s">
        <v>184</v>
      </c>
      <c r="Q102" s="29"/>
      <c r="R102" s="29"/>
      <c r="S102" s="26">
        <f t="shared" si="19"/>
        <v>0</v>
      </c>
      <c r="T102" s="27">
        <f t="shared" si="34"/>
        <v>0</v>
      </c>
      <c r="U102" s="28" t="s">
        <v>184</v>
      </c>
      <c r="V102" s="29">
        <v>0</v>
      </c>
      <c r="W102" s="29">
        <v>0</v>
      </c>
      <c r="X102" s="26">
        <f t="shared" si="26"/>
        <v>0</v>
      </c>
      <c r="Y102" s="27">
        <f t="shared" si="35"/>
        <v>0</v>
      </c>
      <c r="Z102" s="30" t="s">
        <v>184</v>
      </c>
      <c r="AA102" s="31">
        <v>0</v>
      </c>
      <c r="AB102" s="31">
        <v>0</v>
      </c>
      <c r="AC102" s="32">
        <f t="shared" si="28"/>
        <v>0</v>
      </c>
      <c r="AD102" s="27">
        <f t="shared" si="36"/>
        <v>0</v>
      </c>
      <c r="AE102" s="30" t="s">
        <v>184</v>
      </c>
      <c r="AF102" s="33">
        <v>0</v>
      </c>
      <c r="AG102" s="33">
        <v>0</v>
      </c>
      <c r="AH102" s="26">
        <f t="shared" si="30"/>
        <v>0</v>
      </c>
      <c r="AI102" s="27">
        <f t="shared" si="37"/>
        <v>0</v>
      </c>
      <c r="AJ102" s="30" t="s">
        <v>184</v>
      </c>
    </row>
    <row r="103" spans="1:36" s="24" customFormat="1" ht="15.6" x14ac:dyDescent="0.3">
      <c r="A103" s="23">
        <v>836</v>
      </c>
      <c r="B103" s="24" t="s">
        <v>126</v>
      </c>
      <c r="C103" s="25">
        <v>-89.289999999999992</v>
      </c>
      <c r="D103" s="26">
        <v>2038.91</v>
      </c>
      <c r="E103" s="27">
        <f t="shared" si="20"/>
        <v>2128.2000000000003</v>
      </c>
      <c r="F103" s="30" t="s">
        <v>184</v>
      </c>
      <c r="G103" s="29">
        <v>0</v>
      </c>
      <c r="H103" s="29">
        <v>0</v>
      </c>
      <c r="I103" s="26">
        <f t="shared" si="21"/>
        <v>0</v>
      </c>
      <c r="J103" s="27">
        <f t="shared" si="32"/>
        <v>-2038.91</v>
      </c>
      <c r="K103" s="30" t="s">
        <v>184</v>
      </c>
      <c r="L103" s="29">
        <v>0</v>
      </c>
      <c r="M103" s="29">
        <v>0</v>
      </c>
      <c r="N103" s="26">
        <f t="shared" si="23"/>
        <v>0</v>
      </c>
      <c r="O103" s="27">
        <f t="shared" si="33"/>
        <v>0</v>
      </c>
      <c r="P103" s="28" t="s">
        <v>184</v>
      </c>
      <c r="Q103" s="29">
        <v>-171</v>
      </c>
      <c r="R103" s="29"/>
      <c r="S103" s="26">
        <f t="shared" si="19"/>
        <v>-171</v>
      </c>
      <c r="T103" s="27">
        <f t="shared" si="34"/>
        <v>-171</v>
      </c>
      <c r="U103" s="28" t="s">
        <v>184</v>
      </c>
      <c r="V103" s="29">
        <v>0</v>
      </c>
      <c r="W103" s="29">
        <v>0</v>
      </c>
      <c r="X103" s="26">
        <f t="shared" si="26"/>
        <v>0</v>
      </c>
      <c r="Y103" s="27">
        <f t="shared" si="35"/>
        <v>171</v>
      </c>
      <c r="Z103" s="30" t="s">
        <v>184</v>
      </c>
      <c r="AA103" s="31">
        <v>-171</v>
      </c>
      <c r="AB103" s="31">
        <v>0</v>
      </c>
      <c r="AC103" s="32">
        <f t="shared" si="28"/>
        <v>-171</v>
      </c>
      <c r="AD103" s="27">
        <f t="shared" si="36"/>
        <v>-171</v>
      </c>
      <c r="AE103" s="30" t="s">
        <v>184</v>
      </c>
      <c r="AF103" s="33">
        <v>0</v>
      </c>
      <c r="AG103" s="33">
        <v>0</v>
      </c>
      <c r="AH103" s="26">
        <f t="shared" si="30"/>
        <v>0</v>
      </c>
      <c r="AI103" s="27">
        <f t="shared" si="37"/>
        <v>171</v>
      </c>
      <c r="AJ103" s="30" t="s">
        <v>184</v>
      </c>
    </row>
    <row r="104" spans="1:36" s="24" customFormat="1" ht="15.6" x14ac:dyDescent="0.3">
      <c r="A104" s="23">
        <v>837</v>
      </c>
      <c r="B104" s="24" t="s">
        <v>127</v>
      </c>
      <c r="C104" s="25">
        <v>20.190000000000001</v>
      </c>
      <c r="D104" s="26">
        <v>0</v>
      </c>
      <c r="E104" s="27">
        <f t="shared" si="20"/>
        <v>-20.190000000000001</v>
      </c>
      <c r="F104" s="30" t="s">
        <v>184</v>
      </c>
      <c r="G104" s="29">
        <v>0</v>
      </c>
      <c r="H104" s="29">
        <v>0</v>
      </c>
      <c r="I104" s="26">
        <f t="shared" si="21"/>
        <v>0</v>
      </c>
      <c r="J104" s="27">
        <f t="shared" si="32"/>
        <v>0</v>
      </c>
      <c r="K104" s="30" t="s">
        <v>184</v>
      </c>
      <c r="L104" s="29">
        <v>0</v>
      </c>
      <c r="M104" s="29">
        <v>0</v>
      </c>
      <c r="N104" s="26">
        <f t="shared" si="23"/>
        <v>0</v>
      </c>
      <c r="O104" s="27">
        <f t="shared" si="33"/>
        <v>0</v>
      </c>
      <c r="P104" s="28" t="s">
        <v>184</v>
      </c>
      <c r="Q104" s="29"/>
      <c r="R104" s="29"/>
      <c r="S104" s="26">
        <f t="shared" si="19"/>
        <v>0</v>
      </c>
      <c r="T104" s="27">
        <f t="shared" si="34"/>
        <v>0</v>
      </c>
      <c r="U104" s="28" t="s">
        <v>184</v>
      </c>
      <c r="V104" s="29">
        <v>4920</v>
      </c>
      <c r="W104" s="29">
        <v>0</v>
      </c>
      <c r="X104" s="26">
        <f t="shared" si="26"/>
        <v>4920</v>
      </c>
      <c r="Y104" s="27">
        <f t="shared" si="35"/>
        <v>4920</v>
      </c>
      <c r="Z104" s="30" t="s">
        <v>184</v>
      </c>
      <c r="AA104" s="31">
        <v>0</v>
      </c>
      <c r="AB104" s="31">
        <v>21582.67</v>
      </c>
      <c r="AC104" s="32">
        <f t="shared" si="28"/>
        <v>21582.67</v>
      </c>
      <c r="AD104" s="27">
        <f t="shared" si="36"/>
        <v>16662.669999999998</v>
      </c>
      <c r="AE104" s="30" t="s">
        <v>184</v>
      </c>
      <c r="AF104" s="33">
        <v>0</v>
      </c>
      <c r="AG104" s="33">
        <v>0</v>
      </c>
      <c r="AH104" s="26">
        <f t="shared" si="30"/>
        <v>0</v>
      </c>
      <c r="AI104" s="27">
        <f t="shared" si="37"/>
        <v>-21582.67</v>
      </c>
      <c r="AJ104" s="30" t="s">
        <v>184</v>
      </c>
    </row>
    <row r="105" spans="1:36" s="24" customFormat="1" ht="15.6" x14ac:dyDescent="0.3">
      <c r="A105" s="23">
        <v>850</v>
      </c>
      <c r="B105" s="24" t="s">
        <v>64</v>
      </c>
      <c r="C105" s="25">
        <v>-51.07</v>
      </c>
      <c r="D105" s="26">
        <v>0</v>
      </c>
      <c r="E105" s="27">
        <f t="shared" si="20"/>
        <v>51.07</v>
      </c>
      <c r="F105" s="30" t="s">
        <v>184</v>
      </c>
      <c r="G105" s="29">
        <v>0</v>
      </c>
      <c r="H105" s="29">
        <v>0</v>
      </c>
      <c r="I105" s="26">
        <f t="shared" si="21"/>
        <v>0</v>
      </c>
      <c r="J105" s="27">
        <f t="shared" si="32"/>
        <v>0</v>
      </c>
      <c r="K105" s="30" t="s">
        <v>184</v>
      </c>
      <c r="L105" s="29">
        <v>0</v>
      </c>
      <c r="M105" s="29">
        <v>0</v>
      </c>
      <c r="N105" s="26">
        <f t="shared" si="23"/>
        <v>0</v>
      </c>
      <c r="O105" s="27">
        <f t="shared" si="33"/>
        <v>0</v>
      </c>
      <c r="P105" s="28" t="s">
        <v>184</v>
      </c>
      <c r="Q105" s="29"/>
      <c r="R105" s="29"/>
      <c r="S105" s="26">
        <f t="shared" si="19"/>
        <v>0</v>
      </c>
      <c r="T105" s="27">
        <f t="shared" si="34"/>
        <v>0</v>
      </c>
      <c r="U105" s="28" t="s">
        <v>184</v>
      </c>
      <c r="V105" s="29">
        <v>294388.40999999997</v>
      </c>
      <c r="W105" s="29">
        <v>15693.060000000001</v>
      </c>
      <c r="X105" s="26">
        <f t="shared" si="26"/>
        <v>310081.46999999997</v>
      </c>
      <c r="Y105" s="27">
        <f t="shared" si="35"/>
        <v>310081.46999999997</v>
      </c>
      <c r="Z105" s="30" t="s">
        <v>184</v>
      </c>
      <c r="AA105" s="31">
        <v>377297.5500000001</v>
      </c>
      <c r="AB105" s="31">
        <v>-1930.3400000000001</v>
      </c>
      <c r="AC105" s="32">
        <f t="shared" si="28"/>
        <v>375367.21000000008</v>
      </c>
      <c r="AD105" s="27">
        <f t="shared" si="36"/>
        <v>65285.740000000107</v>
      </c>
      <c r="AE105" s="30" t="s">
        <v>184</v>
      </c>
      <c r="AF105" s="33">
        <v>528093.26</v>
      </c>
      <c r="AG105" s="33">
        <v>0</v>
      </c>
      <c r="AH105" s="26">
        <f t="shared" si="30"/>
        <v>528093.26</v>
      </c>
      <c r="AI105" s="27">
        <f t="shared" si="37"/>
        <v>152726.04999999993</v>
      </c>
      <c r="AJ105" s="30" t="s">
        <v>184</v>
      </c>
    </row>
    <row r="106" spans="1:36" s="24" customFormat="1" ht="15.6" x14ac:dyDescent="0.3">
      <c r="A106" s="23">
        <v>851</v>
      </c>
      <c r="B106" s="24" t="s">
        <v>128</v>
      </c>
      <c r="C106" s="25">
        <v>101.93</v>
      </c>
      <c r="D106" s="26">
        <v>0</v>
      </c>
      <c r="E106" s="27">
        <f t="shared" si="20"/>
        <v>-101.93</v>
      </c>
      <c r="F106" s="30" t="s">
        <v>184</v>
      </c>
      <c r="G106" s="29">
        <v>6102.89</v>
      </c>
      <c r="H106" s="29">
        <v>0</v>
      </c>
      <c r="I106" s="26">
        <f t="shared" si="21"/>
        <v>6102.89</v>
      </c>
      <c r="J106" s="27">
        <f t="shared" si="32"/>
        <v>6102.89</v>
      </c>
      <c r="K106" s="30" t="s">
        <v>184</v>
      </c>
      <c r="L106" s="29">
        <v>0</v>
      </c>
      <c r="M106" s="29">
        <v>0</v>
      </c>
      <c r="N106" s="26">
        <f t="shared" si="23"/>
        <v>0</v>
      </c>
      <c r="O106" s="27">
        <f t="shared" si="33"/>
        <v>-6102.89</v>
      </c>
      <c r="P106" s="28" t="s">
        <v>184</v>
      </c>
      <c r="Q106" s="29"/>
      <c r="R106" s="29"/>
      <c r="S106" s="26">
        <f t="shared" si="19"/>
        <v>0</v>
      </c>
      <c r="T106" s="27">
        <f t="shared" si="34"/>
        <v>0</v>
      </c>
      <c r="U106" s="28" t="s">
        <v>184</v>
      </c>
      <c r="V106" s="29">
        <v>102</v>
      </c>
      <c r="W106" s="29">
        <v>0</v>
      </c>
      <c r="X106" s="26">
        <f t="shared" si="26"/>
        <v>102</v>
      </c>
      <c r="Y106" s="27">
        <f t="shared" si="35"/>
        <v>102</v>
      </c>
      <c r="Z106" s="30" t="s">
        <v>184</v>
      </c>
      <c r="AA106" s="31">
        <v>0</v>
      </c>
      <c r="AB106" s="31">
        <v>0</v>
      </c>
      <c r="AC106" s="32">
        <f t="shared" si="28"/>
        <v>0</v>
      </c>
      <c r="AD106" s="27">
        <f t="shared" si="36"/>
        <v>-102</v>
      </c>
      <c r="AE106" s="30" t="s">
        <v>184</v>
      </c>
      <c r="AF106" s="33">
        <v>0</v>
      </c>
      <c r="AG106" s="33">
        <v>0</v>
      </c>
      <c r="AH106" s="26">
        <f t="shared" si="30"/>
        <v>0</v>
      </c>
      <c r="AI106" s="27">
        <f t="shared" si="37"/>
        <v>0</v>
      </c>
      <c r="AJ106" s="30" t="s">
        <v>184</v>
      </c>
    </row>
    <row r="107" spans="1:36" s="24" customFormat="1" ht="15.6" x14ac:dyDescent="0.3">
      <c r="A107" s="23">
        <v>856</v>
      </c>
      <c r="B107" s="24" t="s">
        <v>129</v>
      </c>
      <c r="C107" s="25">
        <v>-1.31</v>
      </c>
      <c r="D107" s="26">
        <v>1888.92</v>
      </c>
      <c r="E107" s="27">
        <f t="shared" si="20"/>
        <v>1890.23</v>
      </c>
      <c r="F107" s="30" t="s">
        <v>184</v>
      </c>
      <c r="G107" s="29">
        <v>2038.99</v>
      </c>
      <c r="H107" s="29">
        <v>0</v>
      </c>
      <c r="I107" s="26">
        <f t="shared" si="21"/>
        <v>2038.99</v>
      </c>
      <c r="J107" s="27">
        <f t="shared" si="32"/>
        <v>150.06999999999994</v>
      </c>
      <c r="K107" s="30" t="s">
        <v>184</v>
      </c>
      <c r="L107" s="29">
        <v>2070.2600000000007</v>
      </c>
      <c r="M107" s="29">
        <v>0</v>
      </c>
      <c r="N107" s="26">
        <f t="shared" si="23"/>
        <v>2070.2600000000007</v>
      </c>
      <c r="O107" s="27">
        <f t="shared" si="33"/>
        <v>31.270000000000664</v>
      </c>
      <c r="P107" s="28" t="s">
        <v>184</v>
      </c>
      <c r="Q107" s="29">
        <v>2018.8399999999992</v>
      </c>
      <c r="R107" s="29"/>
      <c r="S107" s="26">
        <f t="shared" si="19"/>
        <v>2018.8399999999992</v>
      </c>
      <c r="T107" s="27">
        <f t="shared" si="34"/>
        <v>-51.420000000001437</v>
      </c>
      <c r="U107" s="28" t="s">
        <v>184</v>
      </c>
      <c r="V107" s="29">
        <v>1729.4000000000005</v>
      </c>
      <c r="W107" s="29">
        <v>200.84</v>
      </c>
      <c r="X107" s="26">
        <f t="shared" si="26"/>
        <v>1930.2400000000005</v>
      </c>
      <c r="Y107" s="27">
        <f t="shared" si="35"/>
        <v>-88.599999999998772</v>
      </c>
      <c r="Z107" s="30" t="s">
        <v>184</v>
      </c>
      <c r="AA107" s="31">
        <v>499.50000000000006</v>
      </c>
      <c r="AB107" s="31">
        <v>-476.36</v>
      </c>
      <c r="AC107" s="32">
        <f t="shared" si="28"/>
        <v>23.140000000000043</v>
      </c>
      <c r="AD107" s="27">
        <f t="shared" si="36"/>
        <v>-1907.1000000000004</v>
      </c>
      <c r="AE107" s="30" t="s">
        <v>184</v>
      </c>
      <c r="AF107" s="33">
        <v>0</v>
      </c>
      <c r="AG107" s="33">
        <v>0</v>
      </c>
      <c r="AH107" s="26">
        <f t="shared" si="30"/>
        <v>0</v>
      </c>
      <c r="AI107" s="27">
        <f t="shared" si="37"/>
        <v>-23.140000000000043</v>
      </c>
      <c r="AJ107" s="30" t="s">
        <v>184</v>
      </c>
    </row>
    <row r="108" spans="1:36" s="24" customFormat="1" ht="15.6" x14ac:dyDescent="0.3">
      <c r="A108" s="23">
        <v>860</v>
      </c>
      <c r="B108" s="24" t="s">
        <v>98</v>
      </c>
      <c r="C108" s="25">
        <v>0</v>
      </c>
      <c r="D108" s="26">
        <v>0</v>
      </c>
      <c r="E108" s="27">
        <f t="shared" si="20"/>
        <v>0</v>
      </c>
      <c r="F108" s="30" t="s">
        <v>184</v>
      </c>
      <c r="G108" s="29">
        <v>0</v>
      </c>
      <c r="H108" s="29">
        <v>0</v>
      </c>
      <c r="I108" s="26">
        <f t="shared" si="21"/>
        <v>0</v>
      </c>
      <c r="J108" s="27">
        <f t="shared" si="32"/>
        <v>0</v>
      </c>
      <c r="K108" s="30" t="s">
        <v>184</v>
      </c>
      <c r="L108" s="29">
        <v>90</v>
      </c>
      <c r="M108" s="29">
        <v>0</v>
      </c>
      <c r="N108" s="26">
        <f t="shared" si="23"/>
        <v>90</v>
      </c>
      <c r="O108" s="27">
        <f t="shared" si="33"/>
        <v>90</v>
      </c>
      <c r="P108" s="28" t="s">
        <v>184</v>
      </c>
      <c r="Q108" s="29">
        <v>999.69999999999993</v>
      </c>
      <c r="R108" s="29"/>
      <c r="S108" s="26">
        <f t="shared" si="19"/>
        <v>999.69999999999993</v>
      </c>
      <c r="T108" s="27">
        <f t="shared" si="34"/>
        <v>909.69999999999993</v>
      </c>
      <c r="U108" s="28" t="s">
        <v>184</v>
      </c>
      <c r="V108" s="29">
        <v>1049.9499999999998</v>
      </c>
      <c r="W108" s="29">
        <v>0</v>
      </c>
      <c r="X108" s="26">
        <f t="shared" si="26"/>
        <v>1049.9499999999998</v>
      </c>
      <c r="Y108" s="27">
        <f t="shared" si="35"/>
        <v>50.249999999999886</v>
      </c>
      <c r="Z108" s="30" t="s">
        <v>184</v>
      </c>
      <c r="AA108" s="31">
        <v>717.4</v>
      </c>
      <c r="AB108" s="31">
        <v>0</v>
      </c>
      <c r="AC108" s="32">
        <f t="shared" si="28"/>
        <v>717.4</v>
      </c>
      <c r="AD108" s="27">
        <f t="shared" si="36"/>
        <v>-332.54999999999984</v>
      </c>
      <c r="AE108" s="30" t="s">
        <v>184</v>
      </c>
      <c r="AF108" s="33">
        <v>0</v>
      </c>
      <c r="AG108" s="33">
        <v>0</v>
      </c>
      <c r="AH108" s="26">
        <f t="shared" si="30"/>
        <v>0</v>
      </c>
      <c r="AI108" s="27">
        <f t="shared" si="37"/>
        <v>-717.4</v>
      </c>
      <c r="AJ108" s="30" t="s">
        <v>184</v>
      </c>
    </row>
    <row r="109" spans="1:36" s="24" customFormat="1" ht="15.6" x14ac:dyDescent="0.3">
      <c r="A109" s="23">
        <v>863</v>
      </c>
      <c r="B109" s="24" t="s">
        <v>130</v>
      </c>
      <c r="C109" s="25">
        <v>-10.329999999999998</v>
      </c>
      <c r="D109" s="26">
        <v>1684.3899999999999</v>
      </c>
      <c r="E109" s="27">
        <f t="shared" si="20"/>
        <v>1694.7199999999998</v>
      </c>
      <c r="F109" s="30" t="s">
        <v>184</v>
      </c>
      <c r="G109" s="29">
        <v>156739.17000000001</v>
      </c>
      <c r="H109" s="29">
        <v>0</v>
      </c>
      <c r="I109" s="26">
        <f t="shared" si="21"/>
        <v>156739.17000000001</v>
      </c>
      <c r="J109" s="27">
        <f t="shared" si="32"/>
        <v>155054.78</v>
      </c>
      <c r="K109" s="30" t="s">
        <v>184</v>
      </c>
      <c r="L109" s="29">
        <v>10607.36</v>
      </c>
      <c r="M109" s="29">
        <v>0</v>
      </c>
      <c r="N109" s="26">
        <f t="shared" si="23"/>
        <v>10607.36</v>
      </c>
      <c r="O109" s="27">
        <f t="shared" si="33"/>
        <v>-146131.81</v>
      </c>
      <c r="P109" s="28" t="s">
        <v>184</v>
      </c>
      <c r="Q109" s="29">
        <v>8418.33</v>
      </c>
      <c r="R109" s="29"/>
      <c r="S109" s="26">
        <f t="shared" si="19"/>
        <v>8418.33</v>
      </c>
      <c r="T109" s="27">
        <f t="shared" si="34"/>
        <v>-2189.0300000000007</v>
      </c>
      <c r="U109" s="28" t="s">
        <v>184</v>
      </c>
      <c r="V109" s="29">
        <v>9652.0400000000027</v>
      </c>
      <c r="W109" s="29">
        <v>76.92</v>
      </c>
      <c r="X109" s="26">
        <f t="shared" si="26"/>
        <v>9728.9600000000028</v>
      </c>
      <c r="Y109" s="27">
        <f t="shared" si="35"/>
        <v>1310.6300000000028</v>
      </c>
      <c r="Z109" s="30" t="s">
        <v>184</v>
      </c>
      <c r="AA109" s="31">
        <v>143.5</v>
      </c>
      <c r="AB109" s="31">
        <v>328.8</v>
      </c>
      <c r="AC109" s="32">
        <f t="shared" si="28"/>
        <v>472.3</v>
      </c>
      <c r="AD109" s="27">
        <f t="shared" si="36"/>
        <v>-9256.6600000000035</v>
      </c>
      <c r="AE109" s="30" t="s">
        <v>184</v>
      </c>
      <c r="AF109" s="33">
        <v>0</v>
      </c>
      <c r="AG109" s="33">
        <v>0</v>
      </c>
      <c r="AH109" s="26">
        <f t="shared" si="30"/>
        <v>0</v>
      </c>
      <c r="AI109" s="27">
        <f t="shared" si="37"/>
        <v>-472.3</v>
      </c>
      <c r="AJ109" s="30" t="s">
        <v>184</v>
      </c>
    </row>
    <row r="110" spans="1:36" s="24" customFormat="1" ht="15.6" x14ac:dyDescent="0.3">
      <c r="A110" s="23">
        <v>871</v>
      </c>
      <c r="B110" s="24" t="s">
        <v>131</v>
      </c>
      <c r="C110" s="25">
        <v>143.32</v>
      </c>
      <c r="D110" s="26">
        <v>0</v>
      </c>
      <c r="E110" s="27">
        <f t="shared" si="20"/>
        <v>-143.32</v>
      </c>
      <c r="F110" s="30" t="s">
        <v>184</v>
      </c>
      <c r="G110" s="29">
        <v>3072.4900000000002</v>
      </c>
      <c r="H110" s="29">
        <v>0</v>
      </c>
      <c r="I110" s="26">
        <f t="shared" si="21"/>
        <v>3072.4900000000002</v>
      </c>
      <c r="J110" s="27">
        <f t="shared" si="32"/>
        <v>3072.4900000000002</v>
      </c>
      <c r="K110" s="30" t="s">
        <v>184</v>
      </c>
      <c r="L110" s="29">
        <v>1580.19</v>
      </c>
      <c r="M110" s="29">
        <v>0</v>
      </c>
      <c r="N110" s="26">
        <f t="shared" si="23"/>
        <v>1580.19</v>
      </c>
      <c r="O110" s="27">
        <f t="shared" si="33"/>
        <v>-1492.3000000000002</v>
      </c>
      <c r="P110" s="28" t="s">
        <v>184</v>
      </c>
      <c r="Q110" s="29"/>
      <c r="R110" s="29"/>
      <c r="S110" s="26">
        <f t="shared" si="19"/>
        <v>0</v>
      </c>
      <c r="T110" s="27">
        <f t="shared" si="34"/>
        <v>-1580.19</v>
      </c>
      <c r="U110" s="28" t="s">
        <v>184</v>
      </c>
      <c r="V110" s="29">
        <v>0</v>
      </c>
      <c r="W110" s="29">
        <v>0</v>
      </c>
      <c r="X110" s="26">
        <f t="shared" si="26"/>
        <v>0</v>
      </c>
      <c r="Y110" s="27">
        <f t="shared" si="35"/>
        <v>0</v>
      </c>
      <c r="Z110" s="30" t="s">
        <v>184</v>
      </c>
      <c r="AA110" s="31">
        <v>0</v>
      </c>
      <c r="AB110" s="31">
        <v>0</v>
      </c>
      <c r="AC110" s="32">
        <f t="shared" si="28"/>
        <v>0</v>
      </c>
      <c r="AD110" s="27">
        <f t="shared" si="36"/>
        <v>0</v>
      </c>
      <c r="AE110" s="30" t="s">
        <v>184</v>
      </c>
      <c r="AF110" s="33">
        <v>0</v>
      </c>
      <c r="AG110" s="33">
        <v>0</v>
      </c>
      <c r="AH110" s="26">
        <f t="shared" si="30"/>
        <v>0</v>
      </c>
      <c r="AI110" s="27">
        <f t="shared" si="37"/>
        <v>0</v>
      </c>
      <c r="AJ110" s="30" t="s">
        <v>184</v>
      </c>
    </row>
    <row r="111" spans="1:36" s="24" customFormat="1" ht="15.6" x14ac:dyDescent="0.3">
      <c r="A111" s="23">
        <v>874</v>
      </c>
      <c r="B111" s="24" t="s">
        <v>132</v>
      </c>
      <c r="C111" s="25">
        <v>9319.2699999999986</v>
      </c>
      <c r="D111" s="26">
        <v>7683.9900000000007</v>
      </c>
      <c r="E111" s="27">
        <f t="shared" si="20"/>
        <v>-1635.2799999999979</v>
      </c>
      <c r="F111" s="30" t="s">
        <v>184</v>
      </c>
      <c r="G111" s="29">
        <v>166375.72</v>
      </c>
      <c r="H111" s="29">
        <v>0</v>
      </c>
      <c r="I111" s="26">
        <f t="shared" si="21"/>
        <v>166375.72</v>
      </c>
      <c r="J111" s="27">
        <f t="shared" si="32"/>
        <v>158691.73000000001</v>
      </c>
      <c r="K111" s="30" t="s">
        <v>184</v>
      </c>
      <c r="L111" s="29">
        <v>15680.25</v>
      </c>
      <c r="M111" s="29">
        <v>0</v>
      </c>
      <c r="N111" s="26">
        <f t="shared" si="23"/>
        <v>15680.25</v>
      </c>
      <c r="O111" s="27">
        <f t="shared" si="33"/>
        <v>-150695.47</v>
      </c>
      <c r="P111" s="28" t="s">
        <v>184</v>
      </c>
      <c r="Q111" s="29">
        <v>4251.8000000000011</v>
      </c>
      <c r="R111" s="29"/>
      <c r="S111" s="26">
        <f t="shared" si="19"/>
        <v>4251.8000000000011</v>
      </c>
      <c r="T111" s="27">
        <f t="shared" si="34"/>
        <v>-11428.449999999999</v>
      </c>
      <c r="U111" s="28" t="s">
        <v>184</v>
      </c>
      <c r="V111" s="29">
        <v>10572.289999999999</v>
      </c>
      <c r="W111" s="29">
        <v>290.29000000000002</v>
      </c>
      <c r="X111" s="26">
        <f t="shared" si="26"/>
        <v>10862.58</v>
      </c>
      <c r="Y111" s="27">
        <f t="shared" si="35"/>
        <v>6610.7799999999988</v>
      </c>
      <c r="Z111" s="30" t="s">
        <v>184</v>
      </c>
      <c r="AA111" s="31">
        <v>3122.2799999999993</v>
      </c>
      <c r="AB111" s="31">
        <v>-4979.07</v>
      </c>
      <c r="AC111" s="32">
        <f t="shared" si="28"/>
        <v>-1856.7900000000004</v>
      </c>
      <c r="AD111" s="27">
        <f t="shared" si="36"/>
        <v>-12719.37</v>
      </c>
      <c r="AE111" s="30" t="s">
        <v>184</v>
      </c>
      <c r="AF111" s="33">
        <v>0</v>
      </c>
      <c r="AG111" s="33">
        <v>0</v>
      </c>
      <c r="AH111" s="26">
        <f t="shared" si="30"/>
        <v>0</v>
      </c>
      <c r="AI111" s="27">
        <f t="shared" si="37"/>
        <v>1856.7900000000004</v>
      </c>
      <c r="AJ111" s="30" t="s">
        <v>184</v>
      </c>
    </row>
    <row r="112" spans="1:36" s="24" customFormat="1" x14ac:dyDescent="0.25">
      <c r="A112" s="23">
        <v>875</v>
      </c>
      <c r="B112" s="24" t="s">
        <v>133</v>
      </c>
      <c r="C112" s="25">
        <v>2083.69</v>
      </c>
      <c r="D112" s="26">
        <v>4445.6400000000012</v>
      </c>
      <c r="E112" s="27">
        <f t="shared" si="20"/>
        <v>2361.9500000000012</v>
      </c>
      <c r="F112" s="30" t="s">
        <v>184</v>
      </c>
      <c r="G112" s="29">
        <v>2467.2000000000003</v>
      </c>
      <c r="H112" s="29">
        <v>0</v>
      </c>
      <c r="I112" s="26">
        <f t="shared" si="21"/>
        <v>2467.2000000000003</v>
      </c>
      <c r="J112" s="27">
        <f t="shared" si="32"/>
        <v>-1978.440000000001</v>
      </c>
      <c r="K112" s="30" t="s">
        <v>184</v>
      </c>
      <c r="L112" s="29">
        <v>0</v>
      </c>
      <c r="M112" s="29">
        <v>0</v>
      </c>
      <c r="N112" s="26">
        <f t="shared" si="23"/>
        <v>0</v>
      </c>
      <c r="O112" s="27">
        <f t="shared" si="33"/>
        <v>-2467.2000000000003</v>
      </c>
      <c r="P112" s="28" t="s">
        <v>184</v>
      </c>
      <c r="Q112" s="29"/>
      <c r="R112" s="29"/>
      <c r="S112" s="26">
        <f t="shared" si="19"/>
        <v>0</v>
      </c>
      <c r="T112" s="27">
        <f t="shared" si="34"/>
        <v>0</v>
      </c>
      <c r="U112" s="28" t="s">
        <v>184</v>
      </c>
      <c r="V112" s="29">
        <v>224</v>
      </c>
      <c r="W112" s="29">
        <v>0</v>
      </c>
      <c r="X112" s="26">
        <f t="shared" si="26"/>
        <v>224</v>
      </c>
      <c r="Y112" s="27">
        <f t="shared" si="35"/>
        <v>224</v>
      </c>
      <c r="Z112" s="30" t="s">
        <v>184</v>
      </c>
      <c r="AA112" s="31">
        <v>0</v>
      </c>
      <c r="AB112" s="31">
        <v>0</v>
      </c>
      <c r="AC112" s="32">
        <f t="shared" si="28"/>
        <v>0</v>
      </c>
      <c r="AD112" s="27">
        <f t="shared" si="36"/>
        <v>-224</v>
      </c>
      <c r="AE112" s="30" t="s">
        <v>184</v>
      </c>
      <c r="AF112" s="33">
        <v>0</v>
      </c>
      <c r="AG112" s="33">
        <v>0</v>
      </c>
      <c r="AH112" s="26">
        <f t="shared" si="30"/>
        <v>0</v>
      </c>
      <c r="AI112" s="27">
        <f t="shared" si="37"/>
        <v>0</v>
      </c>
      <c r="AJ112" s="30" t="s">
        <v>184</v>
      </c>
    </row>
    <row r="113" spans="1:36" s="24" customFormat="1" x14ac:dyDescent="0.25">
      <c r="A113" s="23">
        <v>876</v>
      </c>
      <c r="B113" s="24" t="s">
        <v>134</v>
      </c>
      <c r="C113" s="25">
        <v>-394.09</v>
      </c>
      <c r="D113" s="26">
        <v>0</v>
      </c>
      <c r="E113" s="27">
        <f t="shared" si="20"/>
        <v>394.09</v>
      </c>
      <c r="F113" s="30" t="s">
        <v>184</v>
      </c>
      <c r="G113" s="29">
        <v>0</v>
      </c>
      <c r="H113" s="29">
        <v>0</v>
      </c>
      <c r="I113" s="26">
        <f t="shared" si="21"/>
        <v>0</v>
      </c>
      <c r="J113" s="27">
        <f t="shared" si="32"/>
        <v>0</v>
      </c>
      <c r="K113" s="30" t="s">
        <v>184</v>
      </c>
      <c r="L113" s="29">
        <v>0</v>
      </c>
      <c r="M113" s="29">
        <v>0</v>
      </c>
      <c r="N113" s="26">
        <f t="shared" si="23"/>
        <v>0</v>
      </c>
      <c r="O113" s="27">
        <f t="shared" si="33"/>
        <v>0</v>
      </c>
      <c r="P113" s="28" t="s">
        <v>184</v>
      </c>
      <c r="Q113" s="29"/>
      <c r="R113" s="29"/>
      <c r="S113" s="26">
        <f t="shared" ref="S113:S146" si="38">Q113+R113</f>
        <v>0</v>
      </c>
      <c r="T113" s="27">
        <f t="shared" si="34"/>
        <v>0</v>
      </c>
      <c r="U113" s="28" t="s">
        <v>184</v>
      </c>
      <c r="V113" s="29">
        <v>0</v>
      </c>
      <c r="W113" s="29">
        <v>0</v>
      </c>
      <c r="X113" s="26">
        <f t="shared" si="26"/>
        <v>0</v>
      </c>
      <c r="Y113" s="27">
        <f t="shared" si="35"/>
        <v>0</v>
      </c>
      <c r="Z113" s="30" t="s">
        <v>184</v>
      </c>
      <c r="AA113" s="31">
        <v>0</v>
      </c>
      <c r="AB113" s="31">
        <v>0</v>
      </c>
      <c r="AC113" s="32">
        <f t="shared" si="28"/>
        <v>0</v>
      </c>
      <c r="AD113" s="27">
        <f t="shared" si="36"/>
        <v>0</v>
      </c>
      <c r="AE113" s="30" t="s">
        <v>184</v>
      </c>
      <c r="AF113" s="33">
        <v>0</v>
      </c>
      <c r="AG113" s="33">
        <v>0</v>
      </c>
      <c r="AH113" s="26">
        <f t="shared" si="30"/>
        <v>0</v>
      </c>
      <c r="AI113" s="27">
        <f t="shared" si="37"/>
        <v>0</v>
      </c>
      <c r="AJ113" s="30" t="s">
        <v>184</v>
      </c>
    </row>
    <row r="114" spans="1:36" s="24" customFormat="1" ht="15.6" x14ac:dyDescent="0.3">
      <c r="A114" s="23">
        <v>877</v>
      </c>
      <c r="B114" s="24" t="s">
        <v>135</v>
      </c>
      <c r="C114" s="25">
        <v>2.0299999999999998</v>
      </c>
      <c r="D114" s="26">
        <v>0</v>
      </c>
      <c r="E114" s="27">
        <f t="shared" si="20"/>
        <v>-2.0299999999999998</v>
      </c>
      <c r="F114" s="30" t="s">
        <v>184</v>
      </c>
      <c r="G114" s="29">
        <v>1341.5199999999995</v>
      </c>
      <c r="H114" s="29">
        <v>0</v>
      </c>
      <c r="I114" s="26">
        <f t="shared" si="21"/>
        <v>1341.5199999999995</v>
      </c>
      <c r="J114" s="27">
        <f t="shared" si="32"/>
        <v>1341.5199999999995</v>
      </c>
      <c r="K114" s="30" t="s">
        <v>184</v>
      </c>
      <c r="L114" s="29">
        <v>3233.49</v>
      </c>
      <c r="M114" s="29">
        <v>0</v>
      </c>
      <c r="N114" s="26">
        <f t="shared" si="23"/>
        <v>3233.49</v>
      </c>
      <c r="O114" s="27">
        <f t="shared" si="33"/>
        <v>1891.9700000000003</v>
      </c>
      <c r="P114" s="28" t="s">
        <v>184</v>
      </c>
      <c r="Q114" s="29">
        <v>3202.5500000000006</v>
      </c>
      <c r="R114" s="29"/>
      <c r="S114" s="26">
        <f t="shared" si="38"/>
        <v>3202.5500000000006</v>
      </c>
      <c r="T114" s="27">
        <f t="shared" si="34"/>
        <v>-30.939999999999145</v>
      </c>
      <c r="U114" s="28" t="s">
        <v>184</v>
      </c>
      <c r="V114" s="29">
        <v>126</v>
      </c>
      <c r="W114" s="29">
        <v>0</v>
      </c>
      <c r="X114" s="26">
        <f t="shared" si="26"/>
        <v>126</v>
      </c>
      <c r="Y114" s="27">
        <f t="shared" si="35"/>
        <v>-3076.5500000000006</v>
      </c>
      <c r="Z114" s="30" t="s">
        <v>184</v>
      </c>
      <c r="AA114" s="31">
        <v>0</v>
      </c>
      <c r="AB114" s="31">
        <v>0</v>
      </c>
      <c r="AC114" s="32">
        <f t="shared" si="28"/>
        <v>0</v>
      </c>
      <c r="AD114" s="27">
        <f t="shared" si="36"/>
        <v>-126</v>
      </c>
      <c r="AE114" s="30" t="s">
        <v>184</v>
      </c>
      <c r="AF114" s="33">
        <v>0</v>
      </c>
      <c r="AG114" s="33">
        <v>0</v>
      </c>
      <c r="AH114" s="26">
        <f t="shared" si="30"/>
        <v>0</v>
      </c>
      <c r="AI114" s="27">
        <f t="shared" si="37"/>
        <v>0</v>
      </c>
      <c r="AJ114" s="30" t="s">
        <v>184</v>
      </c>
    </row>
    <row r="115" spans="1:36" s="24" customFormat="1" ht="15.6" x14ac:dyDescent="0.3">
      <c r="A115" s="23">
        <v>878</v>
      </c>
      <c r="B115" s="24" t="s">
        <v>136</v>
      </c>
      <c r="C115" s="25">
        <v>-5.59</v>
      </c>
      <c r="D115" s="26">
        <v>0</v>
      </c>
      <c r="E115" s="27">
        <f t="shared" si="20"/>
        <v>5.59</v>
      </c>
      <c r="F115" s="30" t="s">
        <v>184</v>
      </c>
      <c r="G115" s="29">
        <v>48.2</v>
      </c>
      <c r="H115" s="29">
        <v>0</v>
      </c>
      <c r="I115" s="26">
        <f t="shared" si="21"/>
        <v>48.2</v>
      </c>
      <c r="J115" s="27">
        <f t="shared" si="32"/>
        <v>48.2</v>
      </c>
      <c r="K115" s="30" t="s">
        <v>184</v>
      </c>
      <c r="L115" s="29">
        <v>0</v>
      </c>
      <c r="M115" s="29">
        <v>0</v>
      </c>
      <c r="N115" s="26">
        <f t="shared" si="23"/>
        <v>0</v>
      </c>
      <c r="O115" s="27">
        <f t="shared" si="33"/>
        <v>-48.2</v>
      </c>
      <c r="P115" s="28" t="s">
        <v>184</v>
      </c>
      <c r="Q115" s="29">
        <v>1905.75</v>
      </c>
      <c r="R115" s="29"/>
      <c r="S115" s="26">
        <f t="shared" si="38"/>
        <v>1905.75</v>
      </c>
      <c r="T115" s="27">
        <f t="shared" si="34"/>
        <v>1905.75</v>
      </c>
      <c r="U115" s="28" t="s">
        <v>184</v>
      </c>
      <c r="V115" s="29">
        <v>231.5</v>
      </c>
      <c r="W115" s="29">
        <v>0</v>
      </c>
      <c r="X115" s="26">
        <f t="shared" si="26"/>
        <v>231.5</v>
      </c>
      <c r="Y115" s="27">
        <f t="shared" si="35"/>
        <v>-1674.25</v>
      </c>
      <c r="Z115" s="30" t="s">
        <v>184</v>
      </c>
      <c r="AA115" s="31">
        <v>143.5</v>
      </c>
      <c r="AB115" s="31">
        <v>-143.5</v>
      </c>
      <c r="AC115" s="32">
        <f t="shared" si="28"/>
        <v>0</v>
      </c>
      <c r="AD115" s="27">
        <f t="shared" si="36"/>
        <v>-231.5</v>
      </c>
      <c r="AE115" s="30" t="s">
        <v>184</v>
      </c>
      <c r="AF115" s="33">
        <v>0</v>
      </c>
      <c r="AG115" s="33">
        <v>0</v>
      </c>
      <c r="AH115" s="26">
        <f t="shared" si="30"/>
        <v>0</v>
      </c>
      <c r="AI115" s="27">
        <f t="shared" si="37"/>
        <v>0</v>
      </c>
      <c r="AJ115" s="30" t="s">
        <v>184</v>
      </c>
    </row>
    <row r="116" spans="1:36" s="24" customFormat="1" ht="15.6" x14ac:dyDescent="0.3">
      <c r="A116" s="23">
        <v>879</v>
      </c>
      <c r="B116" s="24" t="s">
        <v>110</v>
      </c>
      <c r="C116" s="25">
        <v>-1010.22</v>
      </c>
      <c r="D116" s="26">
        <v>0</v>
      </c>
      <c r="E116" s="27">
        <f t="shared" si="20"/>
        <v>1010.22</v>
      </c>
      <c r="F116" s="30" t="s">
        <v>184</v>
      </c>
      <c r="G116" s="29">
        <v>218.22</v>
      </c>
      <c r="H116" s="29">
        <v>0</v>
      </c>
      <c r="I116" s="26">
        <f t="shared" si="21"/>
        <v>218.22</v>
      </c>
      <c r="J116" s="27">
        <f t="shared" si="32"/>
        <v>218.22</v>
      </c>
      <c r="K116" s="30" t="s">
        <v>184</v>
      </c>
      <c r="L116" s="29">
        <v>7255.84</v>
      </c>
      <c r="M116" s="29">
        <v>0</v>
      </c>
      <c r="N116" s="26">
        <f t="shared" si="23"/>
        <v>7255.84</v>
      </c>
      <c r="O116" s="27">
        <f t="shared" si="33"/>
        <v>7037.62</v>
      </c>
      <c r="P116" s="28" t="s">
        <v>184</v>
      </c>
      <c r="Q116" s="29"/>
      <c r="R116" s="29"/>
      <c r="S116" s="26">
        <f t="shared" si="38"/>
        <v>0</v>
      </c>
      <c r="T116" s="27">
        <f t="shared" si="34"/>
        <v>-7255.84</v>
      </c>
      <c r="U116" s="28" t="s">
        <v>184</v>
      </c>
      <c r="V116" s="29">
        <v>0</v>
      </c>
      <c r="W116" s="29">
        <v>0</v>
      </c>
      <c r="X116" s="26">
        <f t="shared" si="26"/>
        <v>0</v>
      </c>
      <c r="Y116" s="27">
        <f t="shared" si="35"/>
        <v>0</v>
      </c>
      <c r="Z116" s="30" t="s">
        <v>184</v>
      </c>
      <c r="AA116" s="31">
        <v>0</v>
      </c>
      <c r="AB116" s="31">
        <v>0</v>
      </c>
      <c r="AC116" s="32">
        <f t="shared" si="28"/>
        <v>0</v>
      </c>
      <c r="AD116" s="27">
        <f t="shared" si="36"/>
        <v>0</v>
      </c>
      <c r="AE116" s="30" t="s">
        <v>184</v>
      </c>
      <c r="AF116" s="33">
        <v>0</v>
      </c>
      <c r="AG116" s="33">
        <v>0</v>
      </c>
      <c r="AH116" s="26">
        <f t="shared" si="30"/>
        <v>0</v>
      </c>
      <c r="AI116" s="27">
        <f t="shared" si="37"/>
        <v>0</v>
      </c>
      <c r="AJ116" s="30" t="s">
        <v>184</v>
      </c>
    </row>
    <row r="117" spans="1:36" s="24" customFormat="1" ht="15.6" x14ac:dyDescent="0.3">
      <c r="A117" s="23">
        <v>880</v>
      </c>
      <c r="B117" s="24" t="s">
        <v>137</v>
      </c>
      <c r="C117" s="25">
        <v>1038913.5300000012</v>
      </c>
      <c r="D117" s="26">
        <v>1110104.2600000005</v>
      </c>
      <c r="E117" s="27">
        <f t="shared" si="20"/>
        <v>71190.729999999283</v>
      </c>
      <c r="F117" s="30" t="s">
        <v>184</v>
      </c>
      <c r="G117" s="29">
        <v>1030598.320000002</v>
      </c>
      <c r="H117" s="29">
        <v>116449.11000000002</v>
      </c>
      <c r="I117" s="26">
        <f t="shared" si="21"/>
        <v>1147047.430000002</v>
      </c>
      <c r="J117" s="27">
        <f t="shared" si="32"/>
        <v>36943.170000001555</v>
      </c>
      <c r="K117" s="30" t="s">
        <v>184</v>
      </c>
      <c r="L117" s="29">
        <v>1009061.8899999969</v>
      </c>
      <c r="M117" s="29">
        <v>120618.75000000013</v>
      </c>
      <c r="N117" s="26">
        <f t="shared" si="23"/>
        <v>1129680.6399999971</v>
      </c>
      <c r="O117" s="27">
        <f t="shared" si="33"/>
        <v>-17366.790000004927</v>
      </c>
      <c r="P117" s="28" t="s">
        <v>184</v>
      </c>
      <c r="Q117" s="29">
        <v>866715.00999999989</v>
      </c>
      <c r="R117" s="29">
        <v>43705.680000000029</v>
      </c>
      <c r="S117" s="26">
        <f t="shared" si="38"/>
        <v>910420.69</v>
      </c>
      <c r="T117" s="27">
        <f t="shared" si="34"/>
        <v>-219259.94999999716</v>
      </c>
      <c r="U117" s="28" t="s">
        <v>184</v>
      </c>
      <c r="V117" s="29">
        <v>444771.25999999966</v>
      </c>
      <c r="W117" s="29">
        <v>1714.88</v>
      </c>
      <c r="X117" s="26">
        <f t="shared" si="26"/>
        <v>446486.13999999966</v>
      </c>
      <c r="Y117" s="27">
        <f t="shared" si="35"/>
        <v>-463934.55000000028</v>
      </c>
      <c r="Z117" s="30" t="s">
        <v>184</v>
      </c>
      <c r="AA117" s="31">
        <v>339189.57</v>
      </c>
      <c r="AB117" s="31">
        <v>632536.69999999995</v>
      </c>
      <c r="AC117" s="32">
        <f t="shared" si="28"/>
        <v>971726.27</v>
      </c>
      <c r="AD117" s="27">
        <f t="shared" si="36"/>
        <v>525240.13000000035</v>
      </c>
      <c r="AE117" s="30" t="s">
        <v>184</v>
      </c>
      <c r="AF117" s="33">
        <v>280222.41000000003</v>
      </c>
      <c r="AG117" s="33">
        <v>468117.54</v>
      </c>
      <c r="AH117" s="26">
        <f t="shared" si="30"/>
        <v>748339.95</v>
      </c>
      <c r="AI117" s="27">
        <f t="shared" si="37"/>
        <v>-223386.32000000007</v>
      </c>
      <c r="AJ117" s="30" t="s">
        <v>184</v>
      </c>
    </row>
    <row r="118" spans="1:36" s="24" customFormat="1" ht="15.6" x14ac:dyDescent="0.3">
      <c r="A118" s="23">
        <v>881</v>
      </c>
      <c r="B118" s="24" t="s">
        <v>98</v>
      </c>
      <c r="C118" s="25">
        <v>100</v>
      </c>
      <c r="D118" s="26">
        <v>0</v>
      </c>
      <c r="E118" s="27">
        <f t="shared" si="20"/>
        <v>-100</v>
      </c>
      <c r="F118" s="30" t="s">
        <v>184</v>
      </c>
      <c r="G118" s="29">
        <v>0</v>
      </c>
      <c r="H118" s="29">
        <v>0</v>
      </c>
      <c r="I118" s="26">
        <f t="shared" si="21"/>
        <v>0</v>
      </c>
      <c r="J118" s="27">
        <f t="shared" si="32"/>
        <v>0</v>
      </c>
      <c r="K118" s="30" t="s">
        <v>184</v>
      </c>
      <c r="L118" s="29">
        <v>60</v>
      </c>
      <c r="M118" s="29">
        <v>0</v>
      </c>
      <c r="N118" s="26">
        <f t="shared" si="23"/>
        <v>60</v>
      </c>
      <c r="O118" s="27">
        <f t="shared" si="33"/>
        <v>60</v>
      </c>
      <c r="P118" s="28" t="s">
        <v>184</v>
      </c>
      <c r="Q118" s="29">
        <v>666.47</v>
      </c>
      <c r="R118" s="29"/>
      <c r="S118" s="26">
        <f t="shared" si="38"/>
        <v>666.47</v>
      </c>
      <c r="T118" s="27">
        <f t="shared" si="34"/>
        <v>606.47</v>
      </c>
      <c r="U118" s="28" t="s">
        <v>184</v>
      </c>
      <c r="V118" s="29">
        <v>699.97</v>
      </c>
      <c r="W118" s="29">
        <v>0</v>
      </c>
      <c r="X118" s="26">
        <f t="shared" si="26"/>
        <v>699.97</v>
      </c>
      <c r="Y118" s="27">
        <f t="shared" si="35"/>
        <v>33.5</v>
      </c>
      <c r="Z118" s="30" t="s">
        <v>184</v>
      </c>
      <c r="AA118" s="31">
        <v>478.27</v>
      </c>
      <c r="AB118" s="31">
        <v>0</v>
      </c>
      <c r="AC118" s="32">
        <f t="shared" si="28"/>
        <v>478.27</v>
      </c>
      <c r="AD118" s="27">
        <f t="shared" si="36"/>
        <v>-221.70000000000005</v>
      </c>
      <c r="AE118" s="30" t="s">
        <v>184</v>
      </c>
      <c r="AF118" s="33">
        <v>0</v>
      </c>
      <c r="AG118" s="33">
        <v>0</v>
      </c>
      <c r="AH118" s="26">
        <f t="shared" si="30"/>
        <v>0</v>
      </c>
      <c r="AI118" s="27">
        <f t="shared" si="37"/>
        <v>-478.27</v>
      </c>
      <c r="AJ118" s="30" t="s">
        <v>184</v>
      </c>
    </row>
    <row r="119" spans="1:36" s="24" customFormat="1" ht="15.6" x14ac:dyDescent="0.3">
      <c r="A119" s="23">
        <v>886</v>
      </c>
      <c r="B119" s="24" t="s">
        <v>138</v>
      </c>
      <c r="C119" s="25">
        <v>823.02</v>
      </c>
      <c r="D119" s="26">
        <v>0</v>
      </c>
      <c r="E119" s="27">
        <f t="shared" si="20"/>
        <v>-823.02</v>
      </c>
      <c r="F119" s="30" t="s">
        <v>184</v>
      </c>
      <c r="G119" s="29">
        <v>0</v>
      </c>
      <c r="H119" s="29">
        <v>0</v>
      </c>
      <c r="I119" s="26">
        <f t="shared" si="21"/>
        <v>0</v>
      </c>
      <c r="J119" s="27">
        <f t="shared" si="32"/>
        <v>0</v>
      </c>
      <c r="K119" s="30" t="s">
        <v>184</v>
      </c>
      <c r="L119" s="29">
        <v>0</v>
      </c>
      <c r="M119" s="29">
        <v>0</v>
      </c>
      <c r="N119" s="26">
        <f t="shared" si="23"/>
        <v>0</v>
      </c>
      <c r="O119" s="27">
        <f t="shared" si="33"/>
        <v>0</v>
      </c>
      <c r="P119" s="28" t="s">
        <v>184</v>
      </c>
      <c r="Q119" s="29"/>
      <c r="R119" s="29"/>
      <c r="S119" s="26">
        <f t="shared" si="38"/>
        <v>0</v>
      </c>
      <c r="T119" s="27">
        <f t="shared" si="34"/>
        <v>0</v>
      </c>
      <c r="U119" s="28" t="s">
        <v>184</v>
      </c>
      <c r="V119" s="29">
        <v>0</v>
      </c>
      <c r="W119" s="29">
        <v>0</v>
      </c>
      <c r="X119" s="26">
        <f t="shared" si="26"/>
        <v>0</v>
      </c>
      <c r="Y119" s="27">
        <f t="shared" si="35"/>
        <v>0</v>
      </c>
      <c r="Z119" s="30" t="s">
        <v>184</v>
      </c>
      <c r="AA119" s="31">
        <v>0</v>
      </c>
      <c r="AB119" s="31">
        <v>0</v>
      </c>
      <c r="AC119" s="32">
        <f t="shared" si="28"/>
        <v>0</v>
      </c>
      <c r="AD119" s="27">
        <f t="shared" si="36"/>
        <v>0</v>
      </c>
      <c r="AE119" s="30" t="s">
        <v>184</v>
      </c>
      <c r="AF119" s="33">
        <v>0</v>
      </c>
      <c r="AG119" s="33">
        <v>0</v>
      </c>
      <c r="AH119" s="26">
        <f t="shared" si="30"/>
        <v>0</v>
      </c>
      <c r="AI119" s="27">
        <f t="shared" si="37"/>
        <v>0</v>
      </c>
      <c r="AJ119" s="30" t="s">
        <v>184</v>
      </c>
    </row>
    <row r="120" spans="1:36" s="24" customFormat="1" ht="15.6" x14ac:dyDescent="0.3">
      <c r="A120" s="23">
        <v>887</v>
      </c>
      <c r="B120" s="24" t="s">
        <v>130</v>
      </c>
      <c r="C120" s="25">
        <v>13977.869999999997</v>
      </c>
      <c r="D120" s="26">
        <v>70849.660000000018</v>
      </c>
      <c r="E120" s="27">
        <f t="shared" si="20"/>
        <v>56871.790000000023</v>
      </c>
      <c r="F120" s="30" t="s">
        <v>184</v>
      </c>
      <c r="G120" s="29">
        <v>34822.480000000003</v>
      </c>
      <c r="H120" s="29">
        <v>0</v>
      </c>
      <c r="I120" s="26">
        <f t="shared" si="21"/>
        <v>34822.480000000003</v>
      </c>
      <c r="J120" s="27">
        <f t="shared" si="32"/>
        <v>-36027.180000000015</v>
      </c>
      <c r="K120" s="30" t="s">
        <v>184</v>
      </c>
      <c r="L120" s="29">
        <v>1835.11</v>
      </c>
      <c r="M120" s="29">
        <v>0</v>
      </c>
      <c r="N120" s="26">
        <f t="shared" si="23"/>
        <v>1835.11</v>
      </c>
      <c r="O120" s="27">
        <f t="shared" si="33"/>
        <v>-32987.370000000003</v>
      </c>
      <c r="P120" s="28" t="s">
        <v>184</v>
      </c>
      <c r="Q120" s="29">
        <v>141825.86999999991</v>
      </c>
      <c r="R120" s="29"/>
      <c r="S120" s="26">
        <f t="shared" si="38"/>
        <v>141825.86999999991</v>
      </c>
      <c r="T120" s="27">
        <f t="shared" si="34"/>
        <v>139990.75999999992</v>
      </c>
      <c r="U120" s="28" t="s">
        <v>184</v>
      </c>
      <c r="V120" s="29">
        <v>187267.12000000026</v>
      </c>
      <c r="W120" s="29">
        <v>2504.9100000000003</v>
      </c>
      <c r="X120" s="26">
        <f t="shared" si="26"/>
        <v>189772.03000000026</v>
      </c>
      <c r="Y120" s="27">
        <f t="shared" si="35"/>
        <v>47946.160000000353</v>
      </c>
      <c r="Z120" s="30" t="s">
        <v>184</v>
      </c>
      <c r="AA120" s="31">
        <v>205966.85000000021</v>
      </c>
      <c r="AB120" s="31">
        <v>-12191.47</v>
      </c>
      <c r="AC120" s="32">
        <f t="shared" si="28"/>
        <v>193775.38000000021</v>
      </c>
      <c r="AD120" s="27">
        <f t="shared" si="36"/>
        <v>4003.3499999999476</v>
      </c>
      <c r="AE120" s="30" t="s">
        <v>184</v>
      </c>
      <c r="AF120" s="33">
        <v>205210.02</v>
      </c>
      <c r="AG120" s="33">
        <v>0</v>
      </c>
      <c r="AH120" s="26">
        <f t="shared" si="30"/>
        <v>205210.02</v>
      </c>
      <c r="AI120" s="27">
        <f t="shared" si="37"/>
        <v>11434.639999999781</v>
      </c>
      <c r="AJ120" s="30" t="s">
        <v>184</v>
      </c>
    </row>
    <row r="121" spans="1:36" s="24" customFormat="1" x14ac:dyDescent="0.25">
      <c r="A121" s="23">
        <v>889</v>
      </c>
      <c r="B121" s="24" t="s">
        <v>139</v>
      </c>
      <c r="C121" s="25">
        <v>-31.45</v>
      </c>
      <c r="D121" s="26">
        <v>0</v>
      </c>
      <c r="E121" s="27">
        <f t="shared" si="20"/>
        <v>31.45</v>
      </c>
      <c r="F121" s="30" t="s">
        <v>184</v>
      </c>
      <c r="G121" s="29">
        <v>1.38</v>
      </c>
      <c r="H121" s="29">
        <v>0</v>
      </c>
      <c r="I121" s="26">
        <f t="shared" si="21"/>
        <v>1.38</v>
      </c>
      <c r="J121" s="27">
        <f t="shared" si="32"/>
        <v>1.38</v>
      </c>
      <c r="K121" s="30" t="s">
        <v>184</v>
      </c>
      <c r="L121" s="29">
        <v>0</v>
      </c>
      <c r="M121" s="29">
        <v>0</v>
      </c>
      <c r="N121" s="26">
        <f t="shared" si="23"/>
        <v>0</v>
      </c>
      <c r="O121" s="27">
        <f t="shared" si="33"/>
        <v>-1.38</v>
      </c>
      <c r="P121" s="28" t="s">
        <v>184</v>
      </c>
      <c r="Q121" s="29"/>
      <c r="R121" s="29"/>
      <c r="S121" s="26">
        <f t="shared" si="38"/>
        <v>0</v>
      </c>
      <c r="T121" s="27">
        <f t="shared" si="34"/>
        <v>0</v>
      </c>
      <c r="U121" s="28" t="s">
        <v>184</v>
      </c>
      <c r="V121" s="29">
        <v>0</v>
      </c>
      <c r="W121" s="29">
        <v>0</v>
      </c>
      <c r="X121" s="26">
        <f t="shared" si="26"/>
        <v>0</v>
      </c>
      <c r="Y121" s="27">
        <f t="shared" si="35"/>
        <v>0</v>
      </c>
      <c r="Z121" s="30" t="s">
        <v>184</v>
      </c>
      <c r="AA121" s="31">
        <v>0</v>
      </c>
      <c r="AB121" s="31">
        <v>0</v>
      </c>
      <c r="AC121" s="32">
        <f t="shared" si="28"/>
        <v>0</v>
      </c>
      <c r="AD121" s="27">
        <f t="shared" si="36"/>
        <v>0</v>
      </c>
      <c r="AE121" s="30" t="s">
        <v>184</v>
      </c>
      <c r="AF121" s="33">
        <v>0</v>
      </c>
      <c r="AG121" s="33">
        <v>0</v>
      </c>
      <c r="AH121" s="26">
        <f t="shared" si="30"/>
        <v>0</v>
      </c>
      <c r="AI121" s="27">
        <f t="shared" si="37"/>
        <v>0</v>
      </c>
      <c r="AJ121" s="30" t="s">
        <v>184</v>
      </c>
    </row>
    <row r="122" spans="1:36" s="24" customFormat="1" x14ac:dyDescent="0.25">
      <c r="A122" s="23">
        <v>890</v>
      </c>
      <c r="B122" s="24" t="s">
        <v>140</v>
      </c>
      <c r="C122" s="25">
        <v>-512.37</v>
      </c>
      <c r="D122" s="26">
        <v>0</v>
      </c>
      <c r="E122" s="27">
        <f t="shared" si="20"/>
        <v>512.37</v>
      </c>
      <c r="F122" s="30" t="s">
        <v>184</v>
      </c>
      <c r="G122" s="29">
        <v>0</v>
      </c>
      <c r="H122" s="29">
        <v>0</v>
      </c>
      <c r="I122" s="26">
        <f t="shared" si="21"/>
        <v>0</v>
      </c>
      <c r="J122" s="27">
        <f t="shared" si="32"/>
        <v>0</v>
      </c>
      <c r="K122" s="30" t="s">
        <v>184</v>
      </c>
      <c r="L122" s="29">
        <v>0</v>
      </c>
      <c r="M122" s="29">
        <v>0</v>
      </c>
      <c r="N122" s="26">
        <f t="shared" si="23"/>
        <v>0</v>
      </c>
      <c r="O122" s="27">
        <f t="shared" si="33"/>
        <v>0</v>
      </c>
      <c r="P122" s="28" t="s">
        <v>184</v>
      </c>
      <c r="Q122" s="29"/>
      <c r="R122" s="29"/>
      <c r="S122" s="26">
        <f t="shared" si="38"/>
        <v>0</v>
      </c>
      <c r="T122" s="27">
        <f t="shared" si="34"/>
        <v>0</v>
      </c>
      <c r="U122" s="28" t="s">
        <v>184</v>
      </c>
      <c r="V122" s="29">
        <v>0</v>
      </c>
      <c r="W122" s="29">
        <v>0</v>
      </c>
      <c r="X122" s="26">
        <f t="shared" si="26"/>
        <v>0</v>
      </c>
      <c r="Y122" s="27">
        <f t="shared" si="35"/>
        <v>0</v>
      </c>
      <c r="Z122" s="30" t="s">
        <v>184</v>
      </c>
      <c r="AA122" s="31">
        <v>0</v>
      </c>
      <c r="AB122" s="31">
        <v>0</v>
      </c>
      <c r="AC122" s="32">
        <f t="shared" si="28"/>
        <v>0</v>
      </c>
      <c r="AD122" s="27">
        <f t="shared" si="36"/>
        <v>0</v>
      </c>
      <c r="AE122" s="30" t="s">
        <v>184</v>
      </c>
      <c r="AF122" s="33">
        <v>0</v>
      </c>
      <c r="AG122" s="33">
        <v>0</v>
      </c>
      <c r="AH122" s="26">
        <f t="shared" si="30"/>
        <v>0</v>
      </c>
      <c r="AI122" s="27">
        <f t="shared" si="37"/>
        <v>0</v>
      </c>
      <c r="AJ122" s="30" t="s">
        <v>184</v>
      </c>
    </row>
    <row r="123" spans="1:36" s="24" customFormat="1" x14ac:dyDescent="0.25">
      <c r="A123" s="23">
        <v>891</v>
      </c>
      <c r="B123" s="24" t="s">
        <v>141</v>
      </c>
      <c r="C123" s="25">
        <v>-158.44999999999999</v>
      </c>
      <c r="D123" s="26">
        <v>0</v>
      </c>
      <c r="E123" s="27">
        <f t="shared" si="20"/>
        <v>158.44999999999999</v>
      </c>
      <c r="F123" s="30" t="s">
        <v>184</v>
      </c>
      <c r="G123" s="29">
        <v>422.37999999999982</v>
      </c>
      <c r="H123" s="29">
        <v>0</v>
      </c>
      <c r="I123" s="26">
        <f t="shared" si="21"/>
        <v>422.37999999999982</v>
      </c>
      <c r="J123" s="27">
        <f t="shared" si="32"/>
        <v>422.37999999999982</v>
      </c>
      <c r="K123" s="30" t="s">
        <v>184</v>
      </c>
      <c r="L123" s="29">
        <v>0</v>
      </c>
      <c r="M123" s="29">
        <v>0</v>
      </c>
      <c r="N123" s="26">
        <f t="shared" si="23"/>
        <v>0</v>
      </c>
      <c r="O123" s="27">
        <f t="shared" si="33"/>
        <v>-422.37999999999982</v>
      </c>
      <c r="P123" s="28" t="s">
        <v>184</v>
      </c>
      <c r="Q123" s="29"/>
      <c r="R123" s="29"/>
      <c r="S123" s="26">
        <f t="shared" si="38"/>
        <v>0</v>
      </c>
      <c r="T123" s="27">
        <f t="shared" si="34"/>
        <v>0</v>
      </c>
      <c r="U123" s="28" t="s">
        <v>184</v>
      </c>
      <c r="V123" s="29">
        <v>0</v>
      </c>
      <c r="W123" s="29">
        <v>0</v>
      </c>
      <c r="X123" s="26">
        <f t="shared" si="26"/>
        <v>0</v>
      </c>
      <c r="Y123" s="27">
        <f t="shared" si="35"/>
        <v>0</v>
      </c>
      <c r="Z123" s="30" t="s">
        <v>184</v>
      </c>
      <c r="AA123" s="31">
        <v>0</v>
      </c>
      <c r="AB123" s="31">
        <v>0</v>
      </c>
      <c r="AC123" s="32">
        <f t="shared" si="28"/>
        <v>0</v>
      </c>
      <c r="AD123" s="27">
        <f t="shared" si="36"/>
        <v>0</v>
      </c>
      <c r="AE123" s="30" t="s">
        <v>184</v>
      </c>
      <c r="AF123" s="33">
        <v>0</v>
      </c>
      <c r="AG123" s="33">
        <v>0</v>
      </c>
      <c r="AH123" s="26">
        <f t="shared" si="30"/>
        <v>0</v>
      </c>
      <c r="AI123" s="27">
        <f t="shared" si="37"/>
        <v>0</v>
      </c>
      <c r="AJ123" s="30" t="s">
        <v>184</v>
      </c>
    </row>
    <row r="124" spans="1:36" s="24" customFormat="1" ht="15.6" x14ac:dyDescent="0.3">
      <c r="A124" s="23">
        <v>892</v>
      </c>
      <c r="B124" s="24" t="s">
        <v>142</v>
      </c>
      <c r="C124" s="25">
        <v>-910.24</v>
      </c>
      <c r="D124" s="26">
        <v>1072.71</v>
      </c>
      <c r="E124" s="27">
        <f t="shared" si="20"/>
        <v>1982.95</v>
      </c>
      <c r="F124" s="30" t="s">
        <v>184</v>
      </c>
      <c r="G124" s="29">
        <v>0.8</v>
      </c>
      <c r="H124" s="29">
        <v>0</v>
      </c>
      <c r="I124" s="26">
        <f t="shared" si="21"/>
        <v>0.8</v>
      </c>
      <c r="J124" s="27">
        <f t="shared" si="32"/>
        <v>-1071.9100000000001</v>
      </c>
      <c r="K124" s="30" t="s">
        <v>184</v>
      </c>
      <c r="L124" s="29">
        <v>1330.2399999999998</v>
      </c>
      <c r="M124" s="29">
        <v>0</v>
      </c>
      <c r="N124" s="26">
        <f t="shared" si="23"/>
        <v>1330.2399999999998</v>
      </c>
      <c r="O124" s="27">
        <f t="shared" si="33"/>
        <v>1329.4399999999998</v>
      </c>
      <c r="P124" s="28" t="s">
        <v>184</v>
      </c>
      <c r="Q124" s="29">
        <v>103.23</v>
      </c>
      <c r="R124" s="29"/>
      <c r="S124" s="26">
        <f t="shared" si="38"/>
        <v>103.23</v>
      </c>
      <c r="T124" s="27">
        <f t="shared" si="34"/>
        <v>-1227.0099999999998</v>
      </c>
      <c r="U124" s="28" t="s">
        <v>184</v>
      </c>
      <c r="V124" s="29">
        <v>147973.34</v>
      </c>
      <c r="W124" s="29">
        <v>0</v>
      </c>
      <c r="X124" s="26">
        <f t="shared" si="26"/>
        <v>147973.34</v>
      </c>
      <c r="Y124" s="27">
        <f t="shared" si="35"/>
        <v>147870.10999999999</v>
      </c>
      <c r="Z124" s="30" t="s">
        <v>184</v>
      </c>
      <c r="AA124" s="31">
        <v>67991.91</v>
      </c>
      <c r="AB124" s="31">
        <v>34238.559999999998</v>
      </c>
      <c r="AC124" s="32">
        <f t="shared" si="28"/>
        <v>102230.47</v>
      </c>
      <c r="AD124" s="27">
        <f t="shared" si="36"/>
        <v>-45742.869999999995</v>
      </c>
      <c r="AE124" s="30" t="s">
        <v>184</v>
      </c>
      <c r="AF124" s="33">
        <v>0</v>
      </c>
      <c r="AG124" s="33">
        <v>216724.62</v>
      </c>
      <c r="AH124" s="26">
        <f t="shared" si="30"/>
        <v>216724.62</v>
      </c>
      <c r="AI124" s="27">
        <f t="shared" si="37"/>
        <v>114494.15</v>
      </c>
      <c r="AJ124" s="30" t="s">
        <v>184</v>
      </c>
    </row>
    <row r="125" spans="1:36" s="24" customFormat="1" ht="15.6" x14ac:dyDescent="0.3">
      <c r="A125" s="23">
        <v>894</v>
      </c>
      <c r="B125" s="24" t="s">
        <v>143</v>
      </c>
      <c r="C125" s="25">
        <v>3.13</v>
      </c>
      <c r="D125" s="26">
        <v>5383.84</v>
      </c>
      <c r="E125" s="27">
        <f t="shared" si="20"/>
        <v>5380.71</v>
      </c>
      <c r="F125" s="30" t="s">
        <v>184</v>
      </c>
      <c r="G125" s="29">
        <v>2794.09</v>
      </c>
      <c r="H125" s="29">
        <v>0</v>
      </c>
      <c r="I125" s="26">
        <f t="shared" si="21"/>
        <v>2794.09</v>
      </c>
      <c r="J125" s="27">
        <f t="shared" si="32"/>
        <v>-2589.75</v>
      </c>
      <c r="K125" s="30" t="s">
        <v>184</v>
      </c>
      <c r="L125" s="29">
        <v>651.32000000000005</v>
      </c>
      <c r="M125" s="29">
        <v>0</v>
      </c>
      <c r="N125" s="26">
        <f t="shared" si="23"/>
        <v>651.32000000000005</v>
      </c>
      <c r="O125" s="27">
        <f t="shared" si="33"/>
        <v>-2142.77</v>
      </c>
      <c r="P125" s="28" t="s">
        <v>184</v>
      </c>
      <c r="Q125" s="29"/>
      <c r="R125" s="29"/>
      <c r="S125" s="26">
        <f t="shared" si="38"/>
        <v>0</v>
      </c>
      <c r="T125" s="27">
        <f t="shared" si="34"/>
        <v>-651.32000000000005</v>
      </c>
      <c r="U125" s="28" t="s">
        <v>184</v>
      </c>
      <c r="V125" s="29">
        <v>0</v>
      </c>
      <c r="W125" s="29">
        <v>0</v>
      </c>
      <c r="X125" s="26">
        <f t="shared" si="26"/>
        <v>0</v>
      </c>
      <c r="Y125" s="27">
        <f t="shared" si="35"/>
        <v>0</v>
      </c>
      <c r="Z125" s="30" t="s">
        <v>184</v>
      </c>
      <c r="AA125" s="31">
        <v>0</v>
      </c>
      <c r="AB125" s="31">
        <v>0</v>
      </c>
      <c r="AC125" s="32">
        <f t="shared" si="28"/>
        <v>0</v>
      </c>
      <c r="AD125" s="27">
        <f t="shared" si="36"/>
        <v>0</v>
      </c>
      <c r="AE125" s="30" t="s">
        <v>184</v>
      </c>
      <c r="AF125" s="33">
        <v>0</v>
      </c>
      <c r="AG125" s="33">
        <v>0</v>
      </c>
      <c r="AH125" s="26">
        <f t="shared" si="30"/>
        <v>0</v>
      </c>
      <c r="AI125" s="27">
        <f t="shared" si="37"/>
        <v>0</v>
      </c>
      <c r="AJ125" s="30" t="s">
        <v>184</v>
      </c>
    </row>
    <row r="126" spans="1:36" s="24" customFormat="1" ht="15.6" x14ac:dyDescent="0.3">
      <c r="A126" s="23">
        <v>901</v>
      </c>
      <c r="B126" s="24" t="s">
        <v>144</v>
      </c>
      <c r="C126" s="25">
        <v>1481403.2400000002</v>
      </c>
      <c r="D126" s="26">
        <v>1710329.5300000003</v>
      </c>
      <c r="E126" s="27">
        <f t="shared" si="20"/>
        <v>228926.29000000004</v>
      </c>
      <c r="F126" s="30" t="s">
        <v>184</v>
      </c>
      <c r="G126" s="29">
        <v>1450559.9399999992</v>
      </c>
      <c r="H126" s="29">
        <v>355573.3899999999</v>
      </c>
      <c r="I126" s="26">
        <f t="shared" si="21"/>
        <v>1806133.3299999991</v>
      </c>
      <c r="J126" s="27">
        <f t="shared" si="32"/>
        <v>95803.799999998882</v>
      </c>
      <c r="K126" s="30" t="s">
        <v>184</v>
      </c>
      <c r="L126" s="29">
        <v>1351013.2499999986</v>
      </c>
      <c r="M126" s="29">
        <v>373052.28999999986</v>
      </c>
      <c r="N126" s="26">
        <f t="shared" si="23"/>
        <v>1724065.5399999984</v>
      </c>
      <c r="O126" s="27">
        <f t="shared" si="33"/>
        <v>-82067.790000000736</v>
      </c>
      <c r="P126" s="28" t="s">
        <v>184</v>
      </c>
      <c r="Q126" s="29">
        <v>1637926.5800000024</v>
      </c>
      <c r="R126" s="29">
        <v>324660.15000000008</v>
      </c>
      <c r="S126" s="26">
        <f t="shared" si="38"/>
        <v>1962586.7300000025</v>
      </c>
      <c r="T126" s="27">
        <f t="shared" si="34"/>
        <v>238521.19000000414</v>
      </c>
      <c r="U126" s="28" t="s">
        <v>184</v>
      </c>
      <c r="V126" s="29">
        <v>713521.11999999965</v>
      </c>
      <c r="W126" s="29">
        <v>1253142.1600000025</v>
      </c>
      <c r="X126" s="26">
        <f t="shared" si="26"/>
        <v>1966663.2800000021</v>
      </c>
      <c r="Y126" s="27">
        <f t="shared" si="35"/>
        <v>4076.5499999995809</v>
      </c>
      <c r="Z126" s="30" t="s">
        <v>184</v>
      </c>
      <c r="AA126" s="31">
        <v>127680.59000000003</v>
      </c>
      <c r="AB126" s="31">
        <v>1864610.6999999983</v>
      </c>
      <c r="AC126" s="32">
        <f t="shared" si="28"/>
        <v>1992291.2899999984</v>
      </c>
      <c r="AD126" s="27">
        <f t="shared" si="36"/>
        <v>25628.009999996284</v>
      </c>
      <c r="AE126" s="30" t="s">
        <v>184</v>
      </c>
      <c r="AF126" s="33">
        <v>0</v>
      </c>
      <c r="AG126" s="33">
        <v>1862282.2400000002</v>
      </c>
      <c r="AH126" s="26">
        <f t="shared" si="30"/>
        <v>1862282.2400000002</v>
      </c>
      <c r="AI126" s="27">
        <f t="shared" si="37"/>
        <v>-130009.04999999818</v>
      </c>
      <c r="AJ126" s="30" t="s">
        <v>184</v>
      </c>
    </row>
    <row r="127" spans="1:36" s="24" customFormat="1" ht="15.6" x14ac:dyDescent="0.3">
      <c r="A127" s="23">
        <v>902</v>
      </c>
      <c r="B127" s="24" t="s">
        <v>145</v>
      </c>
      <c r="C127" s="25">
        <v>65044.200000000004</v>
      </c>
      <c r="D127" s="26">
        <v>66042.78</v>
      </c>
      <c r="E127" s="27">
        <f t="shared" si="20"/>
        <v>998.57999999999447</v>
      </c>
      <c r="F127" s="30" t="s">
        <v>184</v>
      </c>
      <c r="G127" s="29">
        <v>146862.11999999997</v>
      </c>
      <c r="H127" s="29">
        <v>0</v>
      </c>
      <c r="I127" s="26">
        <f t="shared" si="21"/>
        <v>146862.11999999997</v>
      </c>
      <c r="J127" s="27">
        <f t="shared" si="32"/>
        <v>80819.339999999967</v>
      </c>
      <c r="K127" s="30" t="s">
        <v>184</v>
      </c>
      <c r="L127" s="29">
        <v>177159.07000000007</v>
      </c>
      <c r="M127" s="29">
        <v>312.36</v>
      </c>
      <c r="N127" s="26">
        <f t="shared" si="23"/>
        <v>177471.43000000005</v>
      </c>
      <c r="O127" s="27">
        <f t="shared" si="33"/>
        <v>30609.310000000085</v>
      </c>
      <c r="P127" s="28" t="s">
        <v>184</v>
      </c>
      <c r="Q127" s="29">
        <v>131648.85999999999</v>
      </c>
      <c r="R127" s="29">
        <v>73619.88999999997</v>
      </c>
      <c r="S127" s="26">
        <f t="shared" si="38"/>
        <v>205268.74999999994</v>
      </c>
      <c r="T127" s="27">
        <f t="shared" si="34"/>
        <v>27797.319999999891</v>
      </c>
      <c r="U127" s="28" t="s">
        <v>184</v>
      </c>
      <c r="V127" s="29">
        <v>99729.749999999956</v>
      </c>
      <c r="W127" s="29">
        <v>122662.60999999991</v>
      </c>
      <c r="X127" s="26">
        <f t="shared" si="26"/>
        <v>222392.35999999987</v>
      </c>
      <c r="Y127" s="27">
        <f t="shared" si="35"/>
        <v>17123.609999999928</v>
      </c>
      <c r="Z127" s="30" t="s">
        <v>184</v>
      </c>
      <c r="AA127" s="31">
        <v>20383.729999999992</v>
      </c>
      <c r="AB127" s="31">
        <v>50523.39999999998</v>
      </c>
      <c r="AC127" s="32">
        <f t="shared" si="28"/>
        <v>70907.129999999976</v>
      </c>
      <c r="AD127" s="27">
        <f t="shared" si="36"/>
        <v>-151485.22999999989</v>
      </c>
      <c r="AE127" s="30" t="s">
        <v>184</v>
      </c>
      <c r="AF127" s="33">
        <v>0</v>
      </c>
      <c r="AG127" s="33">
        <v>226909.36</v>
      </c>
      <c r="AH127" s="26">
        <f t="shared" si="30"/>
        <v>226909.36</v>
      </c>
      <c r="AI127" s="27">
        <f t="shared" si="37"/>
        <v>156002.23000000001</v>
      </c>
      <c r="AJ127" s="30" t="s">
        <v>184</v>
      </c>
    </row>
    <row r="128" spans="1:36" s="24" customFormat="1" ht="78" x14ac:dyDescent="0.3">
      <c r="A128" s="23">
        <v>903</v>
      </c>
      <c r="B128" s="24" t="s">
        <v>146</v>
      </c>
      <c r="C128" s="25">
        <v>7230383.549999998</v>
      </c>
      <c r="D128" s="26">
        <v>7283451.4100000029</v>
      </c>
      <c r="E128" s="27">
        <f t="shared" si="20"/>
        <v>53067.860000004992</v>
      </c>
      <c r="F128" s="30" t="s">
        <v>184</v>
      </c>
      <c r="G128" s="29">
        <v>3638931.5500000017</v>
      </c>
      <c r="H128" s="29">
        <v>4460320.12</v>
      </c>
      <c r="I128" s="26">
        <f t="shared" si="21"/>
        <v>8099251.6700000018</v>
      </c>
      <c r="J128" s="27">
        <f t="shared" si="32"/>
        <v>815800.25999999885</v>
      </c>
      <c r="K128" s="30" t="s">
        <v>184</v>
      </c>
      <c r="L128" s="29">
        <v>4485478.5200000042</v>
      </c>
      <c r="M128" s="29">
        <v>4773451.3099999856</v>
      </c>
      <c r="N128" s="26">
        <f t="shared" si="23"/>
        <v>9258929.8299999908</v>
      </c>
      <c r="O128" s="27">
        <f t="shared" si="33"/>
        <v>1159678.159999989</v>
      </c>
      <c r="P128" s="28" t="s">
        <v>147</v>
      </c>
      <c r="Q128" s="29">
        <v>4351745.6299999887</v>
      </c>
      <c r="R128" s="29">
        <v>4686434.3299999973</v>
      </c>
      <c r="S128" s="26">
        <f t="shared" si="38"/>
        <v>9038179.959999986</v>
      </c>
      <c r="T128" s="27">
        <f t="shared" si="34"/>
        <v>-220749.87000000477</v>
      </c>
      <c r="U128" s="28" t="s">
        <v>184</v>
      </c>
      <c r="V128" s="29">
        <v>5441146.4099999936</v>
      </c>
      <c r="W128" s="29">
        <v>4274765.3999999901</v>
      </c>
      <c r="X128" s="26">
        <f t="shared" si="26"/>
        <v>9715911.8099999838</v>
      </c>
      <c r="Y128" s="27">
        <f t="shared" si="35"/>
        <v>677731.84999999776</v>
      </c>
      <c r="Z128" s="30" t="s">
        <v>184</v>
      </c>
      <c r="AA128" s="31">
        <v>2004135.8299999989</v>
      </c>
      <c r="AB128" s="31">
        <v>7243473.2799998755</v>
      </c>
      <c r="AC128" s="32">
        <f t="shared" si="28"/>
        <v>9247609.1099998746</v>
      </c>
      <c r="AD128" s="27">
        <f t="shared" si="36"/>
        <v>-468302.70000010915</v>
      </c>
      <c r="AE128" s="30" t="s">
        <v>184</v>
      </c>
      <c r="AF128" s="33">
        <v>0</v>
      </c>
      <c r="AG128" s="33">
        <v>10347385.999999996</v>
      </c>
      <c r="AH128" s="26">
        <f t="shared" si="30"/>
        <v>10347385.999999996</v>
      </c>
      <c r="AI128" s="27">
        <f t="shared" si="37"/>
        <v>1099776.8900001217</v>
      </c>
      <c r="AJ128" s="28" t="s">
        <v>148</v>
      </c>
    </row>
    <row r="129" spans="1:36" s="24" customFormat="1" ht="15.6" x14ac:dyDescent="0.3">
      <c r="A129" s="23">
        <v>905</v>
      </c>
      <c r="B129" s="24" t="s">
        <v>149</v>
      </c>
      <c r="C129" s="25">
        <v>287562.81</v>
      </c>
      <c r="D129" s="26">
        <v>349687.2699999999</v>
      </c>
      <c r="E129" s="27">
        <f t="shared" si="20"/>
        <v>62124.459999999905</v>
      </c>
      <c r="F129" s="30" t="s">
        <v>184</v>
      </c>
      <c r="G129" s="29">
        <v>489487.11999999982</v>
      </c>
      <c r="H129" s="29">
        <v>0</v>
      </c>
      <c r="I129" s="26">
        <f t="shared" si="21"/>
        <v>489487.11999999982</v>
      </c>
      <c r="J129" s="27">
        <f t="shared" si="32"/>
        <v>139799.84999999992</v>
      </c>
      <c r="K129" s="30" t="s">
        <v>184</v>
      </c>
      <c r="L129" s="29">
        <v>382481.60999999975</v>
      </c>
      <c r="M129" s="29">
        <v>0</v>
      </c>
      <c r="N129" s="26">
        <f t="shared" si="23"/>
        <v>382481.60999999975</v>
      </c>
      <c r="O129" s="27">
        <f t="shared" si="33"/>
        <v>-107005.51000000007</v>
      </c>
      <c r="P129" s="28" t="s">
        <v>184</v>
      </c>
      <c r="Q129" s="29">
        <v>43172.880000000034</v>
      </c>
      <c r="R129" s="29"/>
      <c r="S129" s="26">
        <f t="shared" si="38"/>
        <v>43172.880000000034</v>
      </c>
      <c r="T129" s="27">
        <f t="shared" si="34"/>
        <v>-339308.72999999975</v>
      </c>
      <c r="U129" s="28" t="s">
        <v>184</v>
      </c>
      <c r="V129" s="29">
        <v>9139.529999999997</v>
      </c>
      <c r="W129" s="29">
        <v>659.81</v>
      </c>
      <c r="X129" s="26">
        <f t="shared" si="26"/>
        <v>9799.3399999999965</v>
      </c>
      <c r="Y129" s="27">
        <f t="shared" si="35"/>
        <v>-33373.540000000037</v>
      </c>
      <c r="Z129" s="30" t="s">
        <v>184</v>
      </c>
      <c r="AA129" s="31">
        <v>-261.19</v>
      </c>
      <c r="AB129" s="31">
        <v>1941.88</v>
      </c>
      <c r="AC129" s="32">
        <f t="shared" si="28"/>
        <v>1680.69</v>
      </c>
      <c r="AD129" s="27">
        <f t="shared" si="36"/>
        <v>-8118.649999999996</v>
      </c>
      <c r="AE129" s="30" t="s">
        <v>184</v>
      </c>
      <c r="AF129" s="33">
        <v>0</v>
      </c>
      <c r="AG129" s="33">
        <v>10534</v>
      </c>
      <c r="AH129" s="26">
        <f t="shared" si="30"/>
        <v>10534</v>
      </c>
      <c r="AI129" s="27">
        <f t="shared" si="37"/>
        <v>8853.31</v>
      </c>
      <c r="AJ129" s="30" t="s">
        <v>184</v>
      </c>
    </row>
    <row r="130" spans="1:36" s="24" customFormat="1" ht="15.6" x14ac:dyDescent="0.3">
      <c r="A130" s="23">
        <v>907</v>
      </c>
      <c r="B130" s="24" t="s">
        <v>144</v>
      </c>
      <c r="C130" s="25">
        <v>181817.91999999995</v>
      </c>
      <c r="D130" s="26">
        <v>232227.61999999997</v>
      </c>
      <c r="E130" s="27">
        <f t="shared" si="20"/>
        <v>50409.700000000012</v>
      </c>
      <c r="F130" s="30" t="s">
        <v>184</v>
      </c>
      <c r="G130" s="29">
        <v>55332.87999999999</v>
      </c>
      <c r="H130" s="29">
        <v>169316.15</v>
      </c>
      <c r="I130" s="26">
        <f t="shared" si="21"/>
        <v>224649.02999999997</v>
      </c>
      <c r="J130" s="27">
        <f t="shared" si="32"/>
        <v>-7578.5899999999965</v>
      </c>
      <c r="K130" s="30" t="s">
        <v>184</v>
      </c>
      <c r="L130" s="29">
        <v>60708.419999999991</v>
      </c>
      <c r="M130" s="29">
        <v>182837.52000000002</v>
      </c>
      <c r="N130" s="26">
        <f t="shared" si="23"/>
        <v>243545.94</v>
      </c>
      <c r="O130" s="27">
        <f t="shared" si="33"/>
        <v>18896.910000000033</v>
      </c>
      <c r="P130" s="28" t="s">
        <v>184</v>
      </c>
      <c r="Q130" s="29">
        <v>40260.210000000014</v>
      </c>
      <c r="R130" s="29">
        <v>215670.9599999999</v>
      </c>
      <c r="S130" s="26">
        <f t="shared" si="38"/>
        <v>255931.16999999993</v>
      </c>
      <c r="T130" s="27">
        <f t="shared" si="34"/>
        <v>12385.229999999923</v>
      </c>
      <c r="U130" s="28" t="s">
        <v>184</v>
      </c>
      <c r="V130" s="29">
        <v>78942.350000000049</v>
      </c>
      <c r="W130" s="29">
        <v>194747.68000000005</v>
      </c>
      <c r="X130" s="26">
        <f t="shared" si="26"/>
        <v>273690.03000000009</v>
      </c>
      <c r="Y130" s="27">
        <f t="shared" si="35"/>
        <v>17758.860000000161</v>
      </c>
      <c r="Z130" s="30" t="s">
        <v>184</v>
      </c>
      <c r="AA130" s="31">
        <v>1438.7600000000002</v>
      </c>
      <c r="AB130" s="31">
        <v>354446.9900000004</v>
      </c>
      <c r="AC130" s="32">
        <f t="shared" si="28"/>
        <v>355885.75000000041</v>
      </c>
      <c r="AD130" s="27">
        <f t="shared" si="36"/>
        <v>82195.720000000321</v>
      </c>
      <c r="AE130" s="30" t="s">
        <v>184</v>
      </c>
      <c r="AF130" s="33">
        <v>0</v>
      </c>
      <c r="AG130" s="33">
        <v>282144.98</v>
      </c>
      <c r="AH130" s="26">
        <f t="shared" si="30"/>
        <v>282144.98</v>
      </c>
      <c r="AI130" s="27">
        <f t="shared" si="37"/>
        <v>-73740.770000000426</v>
      </c>
      <c r="AJ130" s="30" t="s">
        <v>184</v>
      </c>
    </row>
    <row r="131" spans="1:36" s="24" customFormat="1" ht="81" customHeight="1" x14ac:dyDescent="0.3">
      <c r="A131" s="23">
        <v>908</v>
      </c>
      <c r="B131" s="24" t="s">
        <v>150</v>
      </c>
      <c r="C131" s="25">
        <v>8201592.2600000026</v>
      </c>
      <c r="D131" s="26">
        <v>10717955.12999999</v>
      </c>
      <c r="E131" s="27">
        <f t="shared" si="20"/>
        <v>2516362.8699999871</v>
      </c>
      <c r="F131" s="28" t="s">
        <v>151</v>
      </c>
      <c r="G131" s="29">
        <v>10025852.980000002</v>
      </c>
      <c r="H131" s="29">
        <v>437319.35999999987</v>
      </c>
      <c r="I131" s="26">
        <f t="shared" si="21"/>
        <v>10463172.340000002</v>
      </c>
      <c r="J131" s="27">
        <f t="shared" si="32"/>
        <v>-254782.78999998793</v>
      </c>
      <c r="K131" s="30" t="s">
        <v>184</v>
      </c>
      <c r="L131" s="29">
        <v>9813698.7700000089</v>
      </c>
      <c r="M131" s="29">
        <v>543260.08000000007</v>
      </c>
      <c r="N131" s="26">
        <f t="shared" si="23"/>
        <v>10356958.850000009</v>
      </c>
      <c r="O131" s="27">
        <f t="shared" si="33"/>
        <v>-106213.48999999277</v>
      </c>
      <c r="P131" s="28" t="s">
        <v>184</v>
      </c>
      <c r="Q131" s="29">
        <v>11505276.490000028</v>
      </c>
      <c r="R131" s="29">
        <v>494154.15000000061</v>
      </c>
      <c r="S131" s="26">
        <f t="shared" si="38"/>
        <v>11999430.640000029</v>
      </c>
      <c r="T131" s="27">
        <f t="shared" si="34"/>
        <v>1642471.7900000196</v>
      </c>
      <c r="U131" s="28" t="s">
        <v>152</v>
      </c>
      <c r="V131" s="29">
        <v>11230011.100000037</v>
      </c>
      <c r="W131" s="29">
        <v>151490.38</v>
      </c>
      <c r="X131" s="26">
        <f t="shared" si="26"/>
        <v>11381501.480000038</v>
      </c>
      <c r="Y131" s="27">
        <f t="shared" si="35"/>
        <v>-617929.15999999084</v>
      </c>
      <c r="Z131" s="30" t="s">
        <v>184</v>
      </c>
      <c r="AA131" s="31">
        <v>18809135.96000002</v>
      </c>
      <c r="AB131" s="31">
        <v>233570.03999999995</v>
      </c>
      <c r="AC131" s="32">
        <f t="shared" si="28"/>
        <v>19042706.000000019</v>
      </c>
      <c r="AD131" s="27">
        <f t="shared" si="36"/>
        <v>7661204.5199999809</v>
      </c>
      <c r="AE131" s="28" t="s">
        <v>153</v>
      </c>
      <c r="AF131" s="33">
        <v>18967330.829999998</v>
      </c>
      <c r="AG131" s="33">
        <v>604640.98</v>
      </c>
      <c r="AH131" s="26">
        <f t="shared" si="30"/>
        <v>19571971.809999999</v>
      </c>
      <c r="AI131" s="27">
        <f t="shared" si="37"/>
        <v>529265.80999998003</v>
      </c>
      <c r="AJ131" s="30" t="s">
        <v>184</v>
      </c>
    </row>
    <row r="132" spans="1:36" s="24" customFormat="1" ht="15.6" x14ac:dyDescent="0.3">
      <c r="A132" s="23">
        <v>909</v>
      </c>
      <c r="B132" s="24" t="s">
        <v>154</v>
      </c>
      <c r="C132" s="25">
        <v>177637.78</v>
      </c>
      <c r="D132" s="26">
        <v>75484.050000000017</v>
      </c>
      <c r="E132" s="27">
        <f t="shared" si="20"/>
        <v>-102153.72999999998</v>
      </c>
      <c r="F132" s="30" t="s">
        <v>184</v>
      </c>
      <c r="G132" s="29">
        <v>59081.23</v>
      </c>
      <c r="H132" s="29">
        <v>0</v>
      </c>
      <c r="I132" s="26">
        <f t="shared" si="21"/>
        <v>59081.23</v>
      </c>
      <c r="J132" s="27">
        <f t="shared" si="32"/>
        <v>-16402.820000000014</v>
      </c>
      <c r="K132" s="30" t="s">
        <v>184</v>
      </c>
      <c r="L132" s="29">
        <v>203818.86</v>
      </c>
      <c r="M132" s="29">
        <v>0</v>
      </c>
      <c r="N132" s="26">
        <f t="shared" si="23"/>
        <v>203818.86</v>
      </c>
      <c r="O132" s="27">
        <f t="shared" si="33"/>
        <v>144737.62999999998</v>
      </c>
      <c r="P132" s="28" t="s">
        <v>184</v>
      </c>
      <c r="Q132" s="29">
        <v>462728.90999999986</v>
      </c>
      <c r="R132" s="29"/>
      <c r="S132" s="26">
        <f t="shared" si="38"/>
        <v>462728.90999999986</v>
      </c>
      <c r="T132" s="27">
        <f t="shared" si="34"/>
        <v>258910.04999999987</v>
      </c>
      <c r="U132" s="28" t="s">
        <v>184</v>
      </c>
      <c r="V132" s="29">
        <v>452296.17</v>
      </c>
      <c r="W132" s="29">
        <v>5932.39</v>
      </c>
      <c r="X132" s="26">
        <f t="shared" si="26"/>
        <v>458228.56</v>
      </c>
      <c r="Y132" s="27">
        <f t="shared" si="35"/>
        <v>-4500.3499999998603</v>
      </c>
      <c r="Z132" s="30" t="s">
        <v>184</v>
      </c>
      <c r="AA132" s="31">
        <v>257860.42</v>
      </c>
      <c r="AB132" s="31">
        <v>17910.98</v>
      </c>
      <c r="AC132" s="32">
        <f t="shared" si="28"/>
        <v>275771.40000000002</v>
      </c>
      <c r="AD132" s="27">
        <f t="shared" si="36"/>
        <v>-182457.15999999997</v>
      </c>
      <c r="AE132" s="30" t="s">
        <v>184</v>
      </c>
      <c r="AF132" s="33">
        <v>0</v>
      </c>
      <c r="AG132" s="33">
        <v>259726</v>
      </c>
      <c r="AH132" s="26">
        <f t="shared" si="30"/>
        <v>259726</v>
      </c>
      <c r="AI132" s="27">
        <f t="shared" si="37"/>
        <v>-16045.400000000023</v>
      </c>
      <c r="AJ132" s="30" t="s">
        <v>184</v>
      </c>
    </row>
    <row r="133" spans="1:36" s="24" customFormat="1" ht="15.6" x14ac:dyDescent="0.3">
      <c r="A133" s="23">
        <v>910</v>
      </c>
      <c r="B133" s="24" t="s">
        <v>155</v>
      </c>
      <c r="C133" s="25">
        <v>2850258.34</v>
      </c>
      <c r="D133" s="26">
        <v>325561.52000000014</v>
      </c>
      <c r="E133" s="27">
        <f t="shared" ref="E133:E146" si="39">D133-C133</f>
        <v>-2524696.8199999998</v>
      </c>
      <c r="F133" s="30" t="s">
        <v>184</v>
      </c>
      <c r="G133" s="29">
        <v>2552.5</v>
      </c>
      <c r="H133" s="29">
        <v>357888.10000000003</v>
      </c>
      <c r="I133" s="26">
        <f t="shared" ref="I133:I146" si="40">G133+H133</f>
        <v>360440.60000000003</v>
      </c>
      <c r="J133" s="27">
        <f t="shared" ref="J133:J146" si="41">I133-D133</f>
        <v>34879.0799999999</v>
      </c>
      <c r="K133" s="30" t="s">
        <v>184</v>
      </c>
      <c r="L133" s="29">
        <v>185774.43</v>
      </c>
      <c r="M133" s="29">
        <v>373370.82000000007</v>
      </c>
      <c r="N133" s="26">
        <f t="shared" ref="N133:N146" si="42">L133+M133</f>
        <v>559145.25</v>
      </c>
      <c r="O133" s="27">
        <f t="shared" ref="O133:O146" si="43">N133-I133</f>
        <v>198704.64999999997</v>
      </c>
      <c r="P133" s="28" t="s">
        <v>184</v>
      </c>
      <c r="Q133" s="29">
        <v>218617.24</v>
      </c>
      <c r="R133" s="29">
        <v>213556.06000000003</v>
      </c>
      <c r="S133" s="26">
        <f t="shared" si="38"/>
        <v>432173.30000000005</v>
      </c>
      <c r="T133" s="27">
        <f t="shared" ref="T133:T146" si="44">S133-N133</f>
        <v>-126971.94999999995</v>
      </c>
      <c r="U133" s="28" t="s">
        <v>184</v>
      </c>
      <c r="V133" s="29">
        <v>555626.40000000014</v>
      </c>
      <c r="W133" s="29">
        <v>223.33</v>
      </c>
      <c r="X133" s="26">
        <f t="shared" ref="X133:X146" si="45">V133+W133</f>
        <v>555849.7300000001</v>
      </c>
      <c r="Y133" s="27">
        <f t="shared" ref="Y133:Y146" si="46">X133-S133</f>
        <v>123676.43000000005</v>
      </c>
      <c r="Z133" s="30" t="s">
        <v>184</v>
      </c>
      <c r="AA133" s="31">
        <v>280135.69000000006</v>
      </c>
      <c r="AB133" s="31">
        <v>403014.04</v>
      </c>
      <c r="AC133" s="32">
        <f t="shared" ref="AC133:AC146" si="47">AA133+AB133</f>
        <v>683149.73</v>
      </c>
      <c r="AD133" s="27">
        <f t="shared" ref="AD133:AD146" si="48">AC133-X133</f>
        <v>127299.99999999988</v>
      </c>
      <c r="AE133" s="30" t="s">
        <v>184</v>
      </c>
      <c r="AF133" s="33">
        <v>0</v>
      </c>
      <c r="AG133" s="33">
        <v>314232</v>
      </c>
      <c r="AH133" s="26">
        <f t="shared" ref="AH133:AH146" si="49">AF133+AG133</f>
        <v>314232</v>
      </c>
      <c r="AI133" s="27">
        <f t="shared" ref="AI133:AI146" si="50">AH133-AC133</f>
        <v>-368917.73</v>
      </c>
      <c r="AJ133" s="30" t="s">
        <v>184</v>
      </c>
    </row>
    <row r="134" spans="1:36" s="24" customFormat="1" ht="15.6" x14ac:dyDescent="0.3">
      <c r="A134" s="23">
        <v>912</v>
      </c>
      <c r="B134" s="24" t="s">
        <v>156</v>
      </c>
      <c r="C134" s="25">
        <v>7959.9</v>
      </c>
      <c r="D134" s="26">
        <v>0</v>
      </c>
      <c r="E134" s="27">
        <f t="shared" si="39"/>
        <v>-7959.9</v>
      </c>
      <c r="F134" s="30" t="s">
        <v>184</v>
      </c>
      <c r="G134" s="29">
        <v>0</v>
      </c>
      <c r="H134" s="29">
        <v>0</v>
      </c>
      <c r="I134" s="26">
        <f t="shared" si="40"/>
        <v>0</v>
      </c>
      <c r="J134" s="27">
        <f t="shared" si="41"/>
        <v>0</v>
      </c>
      <c r="K134" s="30" t="s">
        <v>184</v>
      </c>
      <c r="L134" s="29">
        <v>0</v>
      </c>
      <c r="M134" s="29">
        <v>0</v>
      </c>
      <c r="N134" s="26">
        <f t="shared" si="42"/>
        <v>0</v>
      </c>
      <c r="O134" s="27">
        <f t="shared" si="43"/>
        <v>0</v>
      </c>
      <c r="P134" s="28" t="s">
        <v>184</v>
      </c>
      <c r="Q134" s="29">
        <v>41970</v>
      </c>
      <c r="R134" s="29"/>
      <c r="S134" s="26">
        <f t="shared" si="38"/>
        <v>41970</v>
      </c>
      <c r="T134" s="27">
        <f t="shared" si="44"/>
        <v>41970</v>
      </c>
      <c r="U134" s="28" t="s">
        <v>184</v>
      </c>
      <c r="V134" s="29">
        <v>0</v>
      </c>
      <c r="W134" s="29">
        <v>0</v>
      </c>
      <c r="X134" s="26">
        <f t="shared" si="45"/>
        <v>0</v>
      </c>
      <c r="Y134" s="27">
        <f t="shared" si="46"/>
        <v>-41970</v>
      </c>
      <c r="Z134" s="30" t="s">
        <v>184</v>
      </c>
      <c r="AA134" s="31">
        <v>0</v>
      </c>
      <c r="AB134" s="31">
        <v>0</v>
      </c>
      <c r="AC134" s="32">
        <f t="shared" si="47"/>
        <v>0</v>
      </c>
      <c r="AD134" s="27">
        <f t="shared" si="48"/>
        <v>0</v>
      </c>
      <c r="AE134" s="30" t="s">
        <v>184</v>
      </c>
      <c r="AF134" s="33">
        <v>0</v>
      </c>
      <c r="AG134" s="33">
        <v>0</v>
      </c>
      <c r="AH134" s="26">
        <f t="shared" si="49"/>
        <v>0</v>
      </c>
      <c r="AI134" s="27">
        <f t="shared" si="50"/>
        <v>0</v>
      </c>
      <c r="AJ134" s="30" t="s">
        <v>184</v>
      </c>
    </row>
    <row r="135" spans="1:36" s="24" customFormat="1" ht="15.6" x14ac:dyDescent="0.3">
      <c r="A135" s="23">
        <v>913</v>
      </c>
      <c r="B135" s="24" t="s">
        <v>157</v>
      </c>
      <c r="C135" s="25">
        <v>52319.25</v>
      </c>
      <c r="D135" s="26">
        <v>42935.33</v>
      </c>
      <c r="E135" s="27">
        <f t="shared" si="39"/>
        <v>-9383.9199999999983</v>
      </c>
      <c r="F135" s="30" t="s">
        <v>184</v>
      </c>
      <c r="G135" s="29">
        <v>33460.589999999997</v>
      </c>
      <c r="H135" s="29">
        <v>0</v>
      </c>
      <c r="I135" s="26">
        <f t="shared" si="40"/>
        <v>33460.589999999997</v>
      </c>
      <c r="J135" s="27">
        <f t="shared" si="41"/>
        <v>-9474.7400000000052</v>
      </c>
      <c r="K135" s="30" t="s">
        <v>184</v>
      </c>
      <c r="L135" s="29">
        <v>1822.8899999999999</v>
      </c>
      <c r="M135" s="29">
        <v>0</v>
      </c>
      <c r="N135" s="26">
        <f t="shared" si="42"/>
        <v>1822.8899999999999</v>
      </c>
      <c r="O135" s="27">
        <f t="shared" si="43"/>
        <v>-31637.699999999997</v>
      </c>
      <c r="P135" s="28" t="s">
        <v>184</v>
      </c>
      <c r="Q135" s="29"/>
      <c r="R135" s="29"/>
      <c r="S135" s="26">
        <f t="shared" si="38"/>
        <v>0</v>
      </c>
      <c r="T135" s="27">
        <f t="shared" si="44"/>
        <v>-1822.8899999999999</v>
      </c>
      <c r="U135" s="28" t="s">
        <v>184</v>
      </c>
      <c r="V135" s="29">
        <v>58900.200000000012</v>
      </c>
      <c r="W135" s="29">
        <v>3720.7</v>
      </c>
      <c r="X135" s="26">
        <f t="shared" si="45"/>
        <v>62620.900000000009</v>
      </c>
      <c r="Y135" s="27">
        <f t="shared" si="46"/>
        <v>62620.900000000009</v>
      </c>
      <c r="Z135" s="30" t="s">
        <v>184</v>
      </c>
      <c r="AA135" s="31">
        <v>58659.08</v>
      </c>
      <c r="AB135" s="31">
        <v>-54532.51</v>
      </c>
      <c r="AC135" s="32">
        <f t="shared" si="47"/>
        <v>4126.57</v>
      </c>
      <c r="AD135" s="27">
        <f t="shared" si="48"/>
        <v>-58494.330000000009</v>
      </c>
      <c r="AE135" s="30" t="s">
        <v>184</v>
      </c>
      <c r="AF135" s="33">
        <v>0</v>
      </c>
      <c r="AG135" s="33">
        <v>250000</v>
      </c>
      <c r="AH135" s="26">
        <f t="shared" si="49"/>
        <v>250000</v>
      </c>
      <c r="AI135" s="27">
        <f t="shared" si="50"/>
        <v>245873.43</v>
      </c>
      <c r="AJ135" s="30" t="s">
        <v>184</v>
      </c>
    </row>
    <row r="136" spans="1:36" s="24" customFormat="1" ht="94.5" customHeight="1" x14ac:dyDescent="0.3">
      <c r="A136" s="23">
        <v>920</v>
      </c>
      <c r="B136" s="24" t="s">
        <v>158</v>
      </c>
      <c r="C136" s="25">
        <v>17875253.100000013</v>
      </c>
      <c r="D136" s="26">
        <v>19593141.200000022</v>
      </c>
      <c r="E136" s="27">
        <f t="shared" si="39"/>
        <v>1717888.1000000089</v>
      </c>
      <c r="F136" s="28" t="s">
        <v>159</v>
      </c>
      <c r="G136" s="29">
        <v>2795142.7400000058</v>
      </c>
      <c r="H136" s="29">
        <v>17721329.470000006</v>
      </c>
      <c r="I136" s="26">
        <f t="shared" si="40"/>
        <v>20516472.210000012</v>
      </c>
      <c r="J136" s="27">
        <f t="shared" si="41"/>
        <v>923331.00999999046</v>
      </c>
      <c r="K136" s="30" t="s">
        <v>184</v>
      </c>
      <c r="L136" s="29">
        <v>2411164.8800000064</v>
      </c>
      <c r="M136" s="29">
        <v>18324357.289999947</v>
      </c>
      <c r="N136" s="26">
        <f t="shared" si="42"/>
        <v>20735522.169999953</v>
      </c>
      <c r="O136" s="27">
        <f t="shared" si="43"/>
        <v>219049.95999994129</v>
      </c>
      <c r="P136" s="28" t="s">
        <v>184</v>
      </c>
      <c r="Q136" s="29">
        <v>2041419.8800000041</v>
      </c>
      <c r="R136" s="29">
        <v>23246310.010000031</v>
      </c>
      <c r="S136" s="26">
        <f t="shared" si="38"/>
        <v>25287729.890000034</v>
      </c>
      <c r="T136" s="27">
        <f t="shared" si="44"/>
        <v>4552207.7200000808</v>
      </c>
      <c r="U136" s="28" t="s">
        <v>160</v>
      </c>
      <c r="V136" s="29">
        <v>8920918.7100000009</v>
      </c>
      <c r="W136" s="29">
        <v>21492069.850000124</v>
      </c>
      <c r="X136" s="26">
        <f t="shared" si="45"/>
        <v>30412988.560000125</v>
      </c>
      <c r="Y136" s="27">
        <f t="shared" si="46"/>
        <v>5125258.6700000912</v>
      </c>
      <c r="Z136" s="28" t="s">
        <v>160</v>
      </c>
      <c r="AA136" s="31">
        <v>975149.80999999936</v>
      </c>
      <c r="AB136" s="31">
        <v>29938608.220000163</v>
      </c>
      <c r="AC136" s="32">
        <f t="shared" si="47"/>
        <v>30913758.030000161</v>
      </c>
      <c r="AD136" s="27">
        <f t="shared" si="48"/>
        <v>500769.47000003606</v>
      </c>
      <c r="AE136" s="30" t="s">
        <v>184</v>
      </c>
      <c r="AF136" s="33">
        <v>0</v>
      </c>
      <c r="AG136" s="33">
        <v>33546903.019999981</v>
      </c>
      <c r="AH136" s="26">
        <f t="shared" si="49"/>
        <v>33546903.019999981</v>
      </c>
      <c r="AI136" s="27">
        <f t="shared" si="50"/>
        <v>2633144.9899998195</v>
      </c>
      <c r="AJ136" s="28" t="s">
        <v>161</v>
      </c>
    </row>
    <row r="137" spans="1:36" s="24" customFormat="1" ht="132" customHeight="1" x14ac:dyDescent="0.3">
      <c r="A137" s="23">
        <v>921</v>
      </c>
      <c r="B137" s="24" t="s">
        <v>162</v>
      </c>
      <c r="C137" s="25">
        <v>4892923.940000006</v>
      </c>
      <c r="D137" s="26">
        <v>6460775.6100000022</v>
      </c>
      <c r="E137" s="27">
        <f t="shared" si="39"/>
        <v>1567851.6699999962</v>
      </c>
      <c r="F137" s="28" t="s">
        <v>163</v>
      </c>
      <c r="G137" s="29">
        <v>2204794.239999997</v>
      </c>
      <c r="H137" s="29">
        <v>3713127.6100000022</v>
      </c>
      <c r="I137" s="26">
        <f t="shared" si="40"/>
        <v>5917921.8499999996</v>
      </c>
      <c r="J137" s="27">
        <f t="shared" si="41"/>
        <v>-542853.76000000257</v>
      </c>
      <c r="K137" s="30" t="s">
        <v>184</v>
      </c>
      <c r="L137" s="29">
        <v>2194049.0800000005</v>
      </c>
      <c r="M137" s="29">
        <v>4676368.5799999814</v>
      </c>
      <c r="N137" s="26">
        <f t="shared" si="42"/>
        <v>6870417.6599999815</v>
      </c>
      <c r="O137" s="27">
        <f t="shared" si="43"/>
        <v>952495.8099999819</v>
      </c>
      <c r="P137" s="28" t="s">
        <v>184</v>
      </c>
      <c r="Q137" s="29">
        <v>1749860.2799999996</v>
      </c>
      <c r="R137" s="29">
        <v>4446609.9900000077</v>
      </c>
      <c r="S137" s="26">
        <f t="shared" si="38"/>
        <v>6196470.270000007</v>
      </c>
      <c r="T137" s="27">
        <f t="shared" si="44"/>
        <v>-673947.38999997452</v>
      </c>
      <c r="U137" s="28" t="s">
        <v>184</v>
      </c>
      <c r="V137" s="29">
        <v>3109615.62</v>
      </c>
      <c r="W137" s="29">
        <v>4250494.5699999984</v>
      </c>
      <c r="X137" s="26">
        <f t="shared" si="45"/>
        <v>7360110.1899999985</v>
      </c>
      <c r="Y137" s="27">
        <f t="shared" si="46"/>
        <v>1163639.9199999915</v>
      </c>
      <c r="Z137" s="28" t="s">
        <v>164</v>
      </c>
      <c r="AA137" s="31">
        <v>422629.0900000002</v>
      </c>
      <c r="AB137" s="31">
        <v>8437713.2399999741</v>
      </c>
      <c r="AC137" s="32">
        <f t="shared" si="47"/>
        <v>8860342.329999974</v>
      </c>
      <c r="AD137" s="27">
        <f t="shared" si="48"/>
        <v>1500232.1399999755</v>
      </c>
      <c r="AE137" s="28" t="s">
        <v>165</v>
      </c>
      <c r="AF137" s="33">
        <v>0</v>
      </c>
      <c r="AG137" s="33">
        <v>8317116.7599999988</v>
      </c>
      <c r="AH137" s="26">
        <f t="shared" si="49"/>
        <v>8317116.7599999988</v>
      </c>
      <c r="AI137" s="27">
        <f t="shared" si="50"/>
        <v>-543225.56999997515</v>
      </c>
      <c r="AJ137" s="30" t="s">
        <v>184</v>
      </c>
    </row>
    <row r="138" spans="1:36" s="24" customFormat="1" ht="80.25" customHeight="1" x14ac:dyDescent="0.3">
      <c r="A138" s="23">
        <v>923</v>
      </c>
      <c r="B138" s="24" t="s">
        <v>166</v>
      </c>
      <c r="C138" s="25">
        <v>6512019.3000000007</v>
      </c>
      <c r="D138" s="26">
        <v>6077776.950000003</v>
      </c>
      <c r="E138" s="27">
        <f t="shared" si="39"/>
        <v>-434242.34999999776</v>
      </c>
      <c r="F138" s="30" t="s">
        <v>184</v>
      </c>
      <c r="G138" s="29">
        <v>3159525.3400000012</v>
      </c>
      <c r="H138" s="29">
        <v>3287354.9999999972</v>
      </c>
      <c r="I138" s="26">
        <f t="shared" si="40"/>
        <v>6446880.339999998</v>
      </c>
      <c r="J138" s="27">
        <f t="shared" si="41"/>
        <v>369103.38999999501</v>
      </c>
      <c r="K138" s="30" t="s">
        <v>184</v>
      </c>
      <c r="L138" s="29">
        <v>2941566.5099999988</v>
      </c>
      <c r="M138" s="29">
        <v>2275528.5299999975</v>
      </c>
      <c r="N138" s="26">
        <f t="shared" si="42"/>
        <v>5217095.0399999963</v>
      </c>
      <c r="O138" s="27">
        <f t="shared" si="43"/>
        <v>-1229785.3000000017</v>
      </c>
      <c r="P138" s="28" t="s">
        <v>184</v>
      </c>
      <c r="Q138" s="29">
        <v>4328834.4800000014</v>
      </c>
      <c r="R138" s="29">
        <v>10366779.750000007</v>
      </c>
      <c r="S138" s="26">
        <f t="shared" si="38"/>
        <v>14695614.230000008</v>
      </c>
      <c r="T138" s="27">
        <f t="shared" si="44"/>
        <v>9478519.1900000125</v>
      </c>
      <c r="U138" s="28" t="s">
        <v>167</v>
      </c>
      <c r="V138" s="29">
        <v>10636372.32999998</v>
      </c>
      <c r="W138" s="29">
        <v>8003923.7900000047</v>
      </c>
      <c r="X138" s="26">
        <f t="shared" si="45"/>
        <v>18640296.119999982</v>
      </c>
      <c r="Y138" s="27">
        <f t="shared" si="46"/>
        <v>3944681.8899999745</v>
      </c>
      <c r="Z138" s="28" t="s">
        <v>168</v>
      </c>
      <c r="AA138" s="31">
        <v>3023008.5299999942</v>
      </c>
      <c r="AB138" s="31">
        <v>16783011.690000005</v>
      </c>
      <c r="AC138" s="32">
        <f t="shared" si="47"/>
        <v>19806020.219999999</v>
      </c>
      <c r="AD138" s="27">
        <f t="shared" si="48"/>
        <v>1165724.1000000164</v>
      </c>
      <c r="AE138" s="28" t="s">
        <v>169</v>
      </c>
      <c r="AF138" s="33">
        <v>0</v>
      </c>
      <c r="AG138" s="33">
        <v>20584218.09</v>
      </c>
      <c r="AH138" s="26">
        <f t="shared" si="49"/>
        <v>20584218.09</v>
      </c>
      <c r="AI138" s="27">
        <f t="shared" si="50"/>
        <v>778197.87000000104</v>
      </c>
      <c r="AJ138" s="30" t="s">
        <v>184</v>
      </c>
    </row>
    <row r="139" spans="1:36" s="24" customFormat="1" ht="48.6" customHeight="1" x14ac:dyDescent="0.3">
      <c r="A139" s="23">
        <v>924</v>
      </c>
      <c r="B139" s="24" t="s">
        <v>170</v>
      </c>
      <c r="C139" s="25">
        <v>0</v>
      </c>
      <c r="D139" s="26">
        <v>359319.32</v>
      </c>
      <c r="E139" s="27">
        <f t="shared" si="39"/>
        <v>359319.32</v>
      </c>
      <c r="F139" s="30" t="s">
        <v>184</v>
      </c>
      <c r="G139" s="29">
        <v>69325</v>
      </c>
      <c r="H139" s="29">
        <v>0</v>
      </c>
      <c r="I139" s="26">
        <f t="shared" si="40"/>
        <v>69325</v>
      </c>
      <c r="J139" s="27">
        <f t="shared" si="41"/>
        <v>-289994.32</v>
      </c>
      <c r="K139" s="30" t="s">
        <v>184</v>
      </c>
      <c r="L139" s="29">
        <v>113742</v>
      </c>
      <c r="M139" s="29">
        <v>0</v>
      </c>
      <c r="N139" s="26">
        <f t="shared" si="42"/>
        <v>113742</v>
      </c>
      <c r="O139" s="27">
        <f t="shared" si="43"/>
        <v>44417</v>
      </c>
      <c r="P139" s="28" t="s">
        <v>184</v>
      </c>
      <c r="Q139" s="29">
        <v>159139.5</v>
      </c>
      <c r="R139" s="29">
        <v>14011.53</v>
      </c>
      <c r="S139" s="26">
        <f t="shared" si="38"/>
        <v>173151.03</v>
      </c>
      <c r="T139" s="27">
        <f t="shared" si="44"/>
        <v>59409.03</v>
      </c>
      <c r="U139" s="28" t="s">
        <v>184</v>
      </c>
      <c r="V139" s="29">
        <v>48053.490000000005</v>
      </c>
      <c r="W139" s="29">
        <v>143695.95000000001</v>
      </c>
      <c r="X139" s="26">
        <f t="shared" si="45"/>
        <v>191749.44</v>
      </c>
      <c r="Y139" s="27">
        <f t="shared" si="46"/>
        <v>18598.410000000003</v>
      </c>
      <c r="Z139" s="30" t="s">
        <v>184</v>
      </c>
      <c r="AA139" s="31">
        <v>0</v>
      </c>
      <c r="AB139" s="31">
        <v>-5444.3000000000175</v>
      </c>
      <c r="AC139" s="32">
        <f t="shared" si="47"/>
        <v>-5444.3000000000175</v>
      </c>
      <c r="AD139" s="27">
        <f t="shared" si="48"/>
        <v>-197193.74000000002</v>
      </c>
      <c r="AE139" s="30" t="s">
        <v>184</v>
      </c>
      <c r="AF139" s="33">
        <v>0</v>
      </c>
      <c r="AG139" s="33">
        <v>180054.06</v>
      </c>
      <c r="AH139" s="26">
        <f t="shared" si="49"/>
        <v>180054.06</v>
      </c>
      <c r="AI139" s="27">
        <f t="shared" si="50"/>
        <v>185498.36000000002</v>
      </c>
      <c r="AJ139" s="30" t="s">
        <v>184</v>
      </c>
    </row>
    <row r="140" spans="1:36" s="24" customFormat="1" ht="18.600000000000001" customHeight="1" x14ac:dyDescent="0.3">
      <c r="A140" s="23">
        <v>925</v>
      </c>
      <c r="B140" s="24" t="s">
        <v>171</v>
      </c>
      <c r="C140" s="25">
        <v>-361416.62999999983</v>
      </c>
      <c r="D140" s="26">
        <v>567255.12000000174</v>
      </c>
      <c r="E140" s="27">
        <f t="shared" si="39"/>
        <v>928671.75000000163</v>
      </c>
      <c r="F140" s="30" t="s">
        <v>184</v>
      </c>
      <c r="G140" s="29">
        <v>315335.27</v>
      </c>
      <c r="H140" s="29">
        <v>2149.5</v>
      </c>
      <c r="I140" s="26">
        <f t="shared" si="40"/>
        <v>317484.77</v>
      </c>
      <c r="J140" s="27">
        <f t="shared" si="41"/>
        <v>-249770.35000000172</v>
      </c>
      <c r="K140" s="30" t="s">
        <v>184</v>
      </c>
      <c r="L140" s="29">
        <v>552013.74000000104</v>
      </c>
      <c r="M140" s="29">
        <v>3462.29</v>
      </c>
      <c r="N140" s="26">
        <f t="shared" si="42"/>
        <v>555476.03000000108</v>
      </c>
      <c r="O140" s="27">
        <f t="shared" si="43"/>
        <v>237991.26000000106</v>
      </c>
      <c r="P140" s="28" t="s">
        <v>184</v>
      </c>
      <c r="Q140" s="29">
        <v>631403.64000000118</v>
      </c>
      <c r="R140" s="29">
        <v>24046.050000000003</v>
      </c>
      <c r="S140" s="26">
        <f t="shared" si="38"/>
        <v>655449.69000000122</v>
      </c>
      <c r="T140" s="27">
        <f t="shared" si="44"/>
        <v>99973.660000000149</v>
      </c>
      <c r="U140" s="28" t="s">
        <v>184</v>
      </c>
      <c r="V140" s="29">
        <v>1108123.7799999998</v>
      </c>
      <c r="W140" s="29">
        <v>88500.479999999996</v>
      </c>
      <c r="X140" s="26">
        <f t="shared" si="45"/>
        <v>1196624.2599999998</v>
      </c>
      <c r="Y140" s="27">
        <f t="shared" si="46"/>
        <v>541174.56999999855</v>
      </c>
      <c r="Z140" s="30" t="s">
        <v>184</v>
      </c>
      <c r="AA140" s="31">
        <v>126310.14369106188</v>
      </c>
      <c r="AB140" s="31">
        <v>-336424.21369106189</v>
      </c>
      <c r="AC140" s="32">
        <f t="shared" si="47"/>
        <v>-210114.07</v>
      </c>
      <c r="AD140" s="27">
        <f t="shared" si="48"/>
        <v>-1406738.3299999998</v>
      </c>
      <c r="AE140" s="30" t="s">
        <v>184</v>
      </c>
      <c r="AF140" s="33">
        <v>85376.545722152645</v>
      </c>
      <c r="AG140" s="33">
        <v>411051.51427784737</v>
      </c>
      <c r="AH140" s="26">
        <f t="shared" si="49"/>
        <v>496428.06</v>
      </c>
      <c r="AI140" s="27">
        <f t="shared" si="50"/>
        <v>706542.13</v>
      </c>
      <c r="AJ140" s="30" t="s">
        <v>184</v>
      </c>
    </row>
    <row r="141" spans="1:36" s="24" customFormat="1" ht="84.6" customHeight="1" x14ac:dyDescent="0.3">
      <c r="A141" s="23">
        <v>926</v>
      </c>
      <c r="B141" s="24" t="s">
        <v>172</v>
      </c>
      <c r="C141" s="25">
        <v>15005134.300000006</v>
      </c>
      <c r="D141" s="26">
        <v>14846745.960000014</v>
      </c>
      <c r="E141" s="27">
        <f t="shared" si="39"/>
        <v>-158388.3399999924</v>
      </c>
      <c r="F141" s="30" t="s">
        <v>184</v>
      </c>
      <c r="G141" s="29">
        <v>16563425.810000001</v>
      </c>
      <c r="H141" s="29">
        <v>111763.44999999994</v>
      </c>
      <c r="I141" s="26">
        <f t="shared" si="40"/>
        <v>16675189.26</v>
      </c>
      <c r="J141" s="27">
        <f t="shared" si="41"/>
        <v>1828443.2999999858</v>
      </c>
      <c r="K141" s="28" t="s">
        <v>173</v>
      </c>
      <c r="L141" s="29">
        <v>15001864.069999991</v>
      </c>
      <c r="M141" s="29">
        <v>152990.6</v>
      </c>
      <c r="N141" s="26">
        <f t="shared" si="42"/>
        <v>15154854.669999991</v>
      </c>
      <c r="O141" s="27">
        <f t="shared" si="43"/>
        <v>-1520334.5900000092</v>
      </c>
      <c r="P141" s="28" t="s">
        <v>184</v>
      </c>
      <c r="Q141" s="29">
        <v>16453075.099999975</v>
      </c>
      <c r="R141" s="29">
        <v>166555.38000000003</v>
      </c>
      <c r="S141" s="26">
        <f t="shared" si="38"/>
        <v>16619630.479999976</v>
      </c>
      <c r="T141" s="27">
        <f t="shared" si="44"/>
        <v>1464775.8099999856</v>
      </c>
      <c r="U141" s="28" t="s">
        <v>173</v>
      </c>
      <c r="V141" s="29">
        <v>12874656.390000006</v>
      </c>
      <c r="W141" s="29">
        <v>106221.07999999999</v>
      </c>
      <c r="X141" s="26">
        <f t="shared" si="45"/>
        <v>12980877.470000006</v>
      </c>
      <c r="Y141" s="27">
        <f t="shared" si="46"/>
        <v>-3638753.00999997</v>
      </c>
      <c r="Z141" s="30" t="s">
        <v>184</v>
      </c>
      <c r="AA141" s="31">
        <v>6944071.4728433751</v>
      </c>
      <c r="AB141" s="31">
        <v>13344338.857156612</v>
      </c>
      <c r="AC141" s="32">
        <f t="shared" si="47"/>
        <v>20288410.329999987</v>
      </c>
      <c r="AD141" s="27">
        <f t="shared" si="48"/>
        <v>7307532.8599999808</v>
      </c>
      <c r="AE141" s="28" t="s">
        <v>174</v>
      </c>
      <c r="AF141" s="33">
        <v>562269.99040908809</v>
      </c>
      <c r="AG141" s="33">
        <v>18769335.889590904</v>
      </c>
      <c r="AH141" s="26">
        <f t="shared" si="49"/>
        <v>19331605.879999992</v>
      </c>
      <c r="AI141" s="27">
        <f t="shared" si="50"/>
        <v>-956804.44999999553</v>
      </c>
      <c r="AJ141" s="30" t="s">
        <v>184</v>
      </c>
    </row>
    <row r="142" spans="1:36" s="24" customFormat="1" ht="84.6" customHeight="1" x14ac:dyDescent="0.3">
      <c r="A142" s="23">
        <v>928</v>
      </c>
      <c r="B142" s="24" t="s">
        <v>175</v>
      </c>
      <c r="C142" s="25">
        <v>0</v>
      </c>
      <c r="D142" s="26">
        <v>0</v>
      </c>
      <c r="E142" s="27">
        <f t="shared" si="39"/>
        <v>0</v>
      </c>
      <c r="F142" s="30" t="s">
        <v>184</v>
      </c>
      <c r="G142" s="29">
        <v>0</v>
      </c>
      <c r="H142" s="29">
        <v>0</v>
      </c>
      <c r="I142" s="26">
        <f t="shared" si="40"/>
        <v>0</v>
      </c>
      <c r="J142" s="27">
        <f t="shared" si="41"/>
        <v>0</v>
      </c>
      <c r="K142" s="30" t="s">
        <v>184</v>
      </c>
      <c r="L142" s="29">
        <v>0</v>
      </c>
      <c r="M142" s="29">
        <v>0</v>
      </c>
      <c r="N142" s="26">
        <f t="shared" si="42"/>
        <v>0</v>
      </c>
      <c r="O142" s="27">
        <f t="shared" si="43"/>
        <v>0</v>
      </c>
      <c r="P142" s="28" t="s">
        <v>184</v>
      </c>
      <c r="Q142" s="29"/>
      <c r="R142" s="29"/>
      <c r="S142" s="26">
        <f t="shared" si="38"/>
        <v>0</v>
      </c>
      <c r="T142" s="27">
        <f t="shared" si="44"/>
        <v>0</v>
      </c>
      <c r="U142" s="28" t="s">
        <v>184</v>
      </c>
      <c r="V142" s="29">
        <v>57926.080000000002</v>
      </c>
      <c r="W142" s="29">
        <v>0</v>
      </c>
      <c r="X142" s="26">
        <f t="shared" si="45"/>
        <v>57926.080000000002</v>
      </c>
      <c r="Y142" s="27">
        <f t="shared" si="46"/>
        <v>57926.080000000002</v>
      </c>
      <c r="Z142" s="30" t="s">
        <v>184</v>
      </c>
      <c r="AA142" s="31">
        <v>57926.080000000002</v>
      </c>
      <c r="AB142" s="31">
        <v>361344.92</v>
      </c>
      <c r="AC142" s="32">
        <f t="shared" si="47"/>
        <v>419271</v>
      </c>
      <c r="AD142" s="27">
        <f t="shared" si="48"/>
        <v>361344.92</v>
      </c>
      <c r="AE142" s="30" t="s">
        <v>184</v>
      </c>
      <c r="AF142" s="33">
        <v>0</v>
      </c>
      <c r="AG142" s="33">
        <v>370998</v>
      </c>
      <c r="AH142" s="26">
        <f t="shared" si="49"/>
        <v>370998</v>
      </c>
      <c r="AI142" s="27">
        <f t="shared" si="50"/>
        <v>-48273</v>
      </c>
      <c r="AJ142" s="30" t="s">
        <v>184</v>
      </c>
    </row>
    <row r="143" spans="1:36" s="24" customFormat="1" ht="15.6" x14ac:dyDescent="0.3">
      <c r="A143" s="23">
        <v>930.1</v>
      </c>
      <c r="B143" s="24" t="s">
        <v>176</v>
      </c>
      <c r="C143" s="25">
        <v>512933.98999999993</v>
      </c>
      <c r="D143" s="26">
        <v>458813.86000000004</v>
      </c>
      <c r="E143" s="27">
        <f t="shared" si="39"/>
        <v>-54120.129999999888</v>
      </c>
      <c r="F143" s="30" t="s">
        <v>184</v>
      </c>
      <c r="G143" s="29">
        <v>662157.31999999983</v>
      </c>
      <c r="H143" s="29">
        <v>154294.62</v>
      </c>
      <c r="I143" s="26">
        <f t="shared" si="40"/>
        <v>816451.93999999983</v>
      </c>
      <c r="J143" s="27">
        <f t="shared" si="41"/>
        <v>357638.07999999978</v>
      </c>
      <c r="K143" s="30" t="s">
        <v>184</v>
      </c>
      <c r="L143" s="29">
        <v>573300.19999999995</v>
      </c>
      <c r="M143" s="29">
        <v>38343.220000000008</v>
      </c>
      <c r="N143" s="26">
        <f t="shared" si="42"/>
        <v>611643.41999999993</v>
      </c>
      <c r="O143" s="27">
        <f t="shared" si="43"/>
        <v>-204808.5199999999</v>
      </c>
      <c r="P143" s="28" t="s">
        <v>184</v>
      </c>
      <c r="Q143" s="29">
        <v>679492.44000000006</v>
      </c>
      <c r="R143" s="29">
        <v>69242.979999999981</v>
      </c>
      <c r="S143" s="26">
        <f t="shared" si="38"/>
        <v>748735.42</v>
      </c>
      <c r="T143" s="27">
        <f t="shared" si="44"/>
        <v>137092.00000000012</v>
      </c>
      <c r="U143" s="28" t="s">
        <v>184</v>
      </c>
      <c r="V143" s="29">
        <v>1079856.0999999996</v>
      </c>
      <c r="W143" s="29">
        <v>1328.1</v>
      </c>
      <c r="X143" s="26">
        <f t="shared" si="45"/>
        <v>1081184.1999999997</v>
      </c>
      <c r="Y143" s="27">
        <f t="shared" si="46"/>
        <v>332448.77999999968</v>
      </c>
      <c r="Z143" s="30" t="s">
        <v>184</v>
      </c>
      <c r="AA143" s="31">
        <v>683750.81000000029</v>
      </c>
      <c r="AB143" s="31">
        <v>-152032.33000000002</v>
      </c>
      <c r="AC143" s="32">
        <f t="shared" si="47"/>
        <v>531718.48000000021</v>
      </c>
      <c r="AD143" s="27">
        <f t="shared" si="48"/>
        <v>-549465.71999999951</v>
      </c>
      <c r="AE143" s="30" t="s">
        <v>184</v>
      </c>
      <c r="AF143" s="33">
        <v>0</v>
      </c>
      <c r="AG143" s="33">
        <v>434135.01999999996</v>
      </c>
      <c r="AH143" s="26">
        <f t="shared" si="49"/>
        <v>434135.01999999996</v>
      </c>
      <c r="AI143" s="27">
        <f t="shared" si="50"/>
        <v>-97583.460000000254</v>
      </c>
      <c r="AJ143" s="30" t="s">
        <v>184</v>
      </c>
    </row>
    <row r="144" spans="1:36" s="24" customFormat="1" ht="46.9" x14ac:dyDescent="0.3">
      <c r="A144" s="23">
        <v>930.2</v>
      </c>
      <c r="B144" s="24" t="s">
        <v>177</v>
      </c>
      <c r="C144" s="25">
        <v>1406046.14</v>
      </c>
      <c r="D144" s="26">
        <v>1903007.19</v>
      </c>
      <c r="E144" s="27">
        <f t="shared" si="39"/>
        <v>496961.05000000005</v>
      </c>
      <c r="F144" s="30" t="s">
        <v>184</v>
      </c>
      <c r="G144" s="29">
        <v>14649.61</v>
      </c>
      <c r="H144" s="29">
        <v>1320901.6099999996</v>
      </c>
      <c r="I144" s="26">
        <f t="shared" si="40"/>
        <v>1335551.2199999997</v>
      </c>
      <c r="J144" s="27">
        <f t="shared" si="41"/>
        <v>-567455.9700000002</v>
      </c>
      <c r="K144" s="30" t="s">
        <v>184</v>
      </c>
      <c r="L144" s="29">
        <v>333659.2</v>
      </c>
      <c r="M144" s="29">
        <v>620443.30000000028</v>
      </c>
      <c r="N144" s="26">
        <f t="shared" si="42"/>
        <v>954102.50000000023</v>
      </c>
      <c r="O144" s="27">
        <f t="shared" si="43"/>
        <v>-381448.71999999951</v>
      </c>
      <c r="P144" s="28" t="s">
        <v>184</v>
      </c>
      <c r="Q144" s="29">
        <v>275710.92</v>
      </c>
      <c r="R144" s="29">
        <v>875387.50000000105</v>
      </c>
      <c r="S144" s="26">
        <f t="shared" si="38"/>
        <v>1151098.4200000011</v>
      </c>
      <c r="T144" s="27">
        <f t="shared" si="44"/>
        <v>196995.92000000086</v>
      </c>
      <c r="U144" s="28" t="s">
        <v>184</v>
      </c>
      <c r="V144" s="29">
        <v>879301.73</v>
      </c>
      <c r="W144" s="29">
        <v>235086.48999999996</v>
      </c>
      <c r="X144" s="26">
        <f t="shared" si="45"/>
        <v>1114388.22</v>
      </c>
      <c r="Y144" s="27">
        <f t="shared" si="46"/>
        <v>-36710.200000001118</v>
      </c>
      <c r="Z144" s="30" t="s">
        <v>184</v>
      </c>
      <c r="AA144" s="31">
        <v>260168.31000000003</v>
      </c>
      <c r="AB144" s="31">
        <v>2230774.7999999993</v>
      </c>
      <c r="AC144" s="32">
        <f t="shared" si="47"/>
        <v>2490943.1099999994</v>
      </c>
      <c r="AD144" s="27">
        <f t="shared" si="48"/>
        <v>1376554.8899999994</v>
      </c>
      <c r="AE144" s="28" t="s">
        <v>178</v>
      </c>
      <c r="AF144" s="33">
        <v>194000</v>
      </c>
      <c r="AG144" s="33">
        <v>2014429.19</v>
      </c>
      <c r="AH144" s="26">
        <f t="shared" si="49"/>
        <v>2208429.19</v>
      </c>
      <c r="AI144" s="27">
        <f t="shared" si="50"/>
        <v>-282513.91999999946</v>
      </c>
      <c r="AJ144" s="30" t="s">
        <v>184</v>
      </c>
    </row>
    <row r="145" spans="1:36" s="24" customFormat="1" ht="78" x14ac:dyDescent="0.3">
      <c r="A145" s="23">
        <v>931</v>
      </c>
      <c r="B145" s="24" t="s">
        <v>98</v>
      </c>
      <c r="C145" s="25">
        <v>0</v>
      </c>
      <c r="D145" s="26">
        <v>0</v>
      </c>
      <c r="E145" s="27">
        <f t="shared" si="39"/>
        <v>0</v>
      </c>
      <c r="F145" s="30" t="s">
        <v>184</v>
      </c>
      <c r="G145" s="29">
        <v>0</v>
      </c>
      <c r="H145" s="29">
        <v>0</v>
      </c>
      <c r="I145" s="26">
        <f t="shared" si="40"/>
        <v>0</v>
      </c>
      <c r="J145" s="27">
        <f t="shared" si="41"/>
        <v>0</v>
      </c>
      <c r="K145" s="30" t="s">
        <v>184</v>
      </c>
      <c r="L145" s="29">
        <v>196</v>
      </c>
      <c r="M145" s="29">
        <v>362660.99</v>
      </c>
      <c r="N145" s="26">
        <f t="shared" si="42"/>
        <v>362856.99</v>
      </c>
      <c r="O145" s="27">
        <f t="shared" si="43"/>
        <v>362856.99</v>
      </c>
      <c r="P145" s="28" t="s">
        <v>184</v>
      </c>
      <c r="Q145" s="29">
        <v>-196</v>
      </c>
      <c r="R145" s="29">
        <v>202623.69999999998</v>
      </c>
      <c r="S145" s="26">
        <f t="shared" si="38"/>
        <v>202427.69999999998</v>
      </c>
      <c r="T145" s="27">
        <f t="shared" si="44"/>
        <v>-160429.29</v>
      </c>
      <c r="U145" s="28" t="s">
        <v>184</v>
      </c>
      <c r="V145" s="29">
        <v>36629.070000000022</v>
      </c>
      <c r="W145" s="29">
        <v>1169335.52</v>
      </c>
      <c r="X145" s="26">
        <f t="shared" si="45"/>
        <v>1205964.5900000001</v>
      </c>
      <c r="Y145" s="27">
        <f t="shared" si="46"/>
        <v>1003536.8900000001</v>
      </c>
      <c r="Z145" s="28" t="s">
        <v>179</v>
      </c>
      <c r="AA145" s="31">
        <v>293.70999999999185</v>
      </c>
      <c r="AB145" s="31">
        <v>1065718.4699999997</v>
      </c>
      <c r="AC145" s="32">
        <f t="shared" si="47"/>
        <v>1066012.1799999997</v>
      </c>
      <c r="AD145" s="27">
        <f t="shared" si="48"/>
        <v>-139952.41000000038</v>
      </c>
      <c r="AE145" s="30" t="s">
        <v>184</v>
      </c>
      <c r="AF145" s="33">
        <v>0</v>
      </c>
      <c r="AG145" s="33">
        <v>1531317.97</v>
      </c>
      <c r="AH145" s="26">
        <f t="shared" si="49"/>
        <v>1531317.97</v>
      </c>
      <c r="AI145" s="27">
        <f t="shared" si="50"/>
        <v>465305.79000000027</v>
      </c>
      <c r="AJ145" s="30" t="s">
        <v>184</v>
      </c>
    </row>
    <row r="146" spans="1:36" s="24" customFormat="1" ht="46.9" x14ac:dyDescent="0.3">
      <c r="A146" s="23">
        <v>935</v>
      </c>
      <c r="B146" s="24" t="s">
        <v>180</v>
      </c>
      <c r="C146" s="25">
        <v>9416825.0999999996</v>
      </c>
      <c r="D146" s="26">
        <v>10645319.000000004</v>
      </c>
      <c r="E146" s="27">
        <f t="shared" si="39"/>
        <v>1228493.9000000041</v>
      </c>
      <c r="F146" s="28" t="s">
        <v>181</v>
      </c>
      <c r="G146" s="29">
        <v>21132.390000000003</v>
      </c>
      <c r="H146" s="29">
        <v>11191701.130000012</v>
      </c>
      <c r="I146" s="26">
        <f t="shared" si="40"/>
        <v>11212833.520000013</v>
      </c>
      <c r="J146" s="27">
        <f t="shared" si="41"/>
        <v>567514.52000000887</v>
      </c>
      <c r="K146" s="30" t="s">
        <v>184</v>
      </c>
      <c r="L146" s="29">
        <v>15988.049999999992</v>
      </c>
      <c r="M146" s="29">
        <v>11819738.550000034</v>
      </c>
      <c r="N146" s="26">
        <f t="shared" si="42"/>
        <v>11835726.600000035</v>
      </c>
      <c r="O146" s="27">
        <f t="shared" si="43"/>
        <v>622893.08000002243</v>
      </c>
      <c r="P146" s="28" t="s">
        <v>184</v>
      </c>
      <c r="Q146" s="29">
        <v>45880.07</v>
      </c>
      <c r="R146" s="29">
        <v>4158003.0099999951</v>
      </c>
      <c r="S146" s="26">
        <f t="shared" si="38"/>
        <v>4203883.0799999954</v>
      </c>
      <c r="T146" s="27">
        <f t="shared" si="44"/>
        <v>-7631843.5200000396</v>
      </c>
      <c r="U146" s="28" t="s">
        <v>184</v>
      </c>
      <c r="V146" s="29">
        <v>399930.20999999979</v>
      </c>
      <c r="W146" s="29">
        <v>424782.13000000024</v>
      </c>
      <c r="X146" s="26">
        <f t="shared" si="45"/>
        <v>824712.34000000008</v>
      </c>
      <c r="Y146" s="27">
        <f t="shared" si="46"/>
        <v>-3379170.7399999956</v>
      </c>
      <c r="Z146" s="30" t="s">
        <v>184</v>
      </c>
      <c r="AA146" s="31">
        <v>119069.03000000003</v>
      </c>
      <c r="AB146" s="31">
        <v>-94705.669999999751</v>
      </c>
      <c r="AC146" s="32">
        <f t="shared" si="47"/>
        <v>24363.360000000277</v>
      </c>
      <c r="AD146" s="27">
        <f t="shared" si="48"/>
        <v>-800348.97999999975</v>
      </c>
      <c r="AE146" s="30" t="s">
        <v>184</v>
      </c>
      <c r="AF146" s="33">
        <v>0</v>
      </c>
      <c r="AG146" s="33">
        <v>87468.450000000012</v>
      </c>
      <c r="AH146" s="26">
        <f t="shared" si="49"/>
        <v>87468.450000000012</v>
      </c>
      <c r="AI146" s="27">
        <f t="shared" si="50"/>
        <v>63105.089999999735</v>
      </c>
      <c r="AJ146" s="30" t="s">
        <v>184</v>
      </c>
    </row>
    <row r="147" spans="1:36" ht="16.149999999999999" thickBot="1" x14ac:dyDescent="0.35">
      <c r="A147" s="44" t="s">
        <v>182</v>
      </c>
      <c r="C147" s="36">
        <f>SUM(C5:C146)</f>
        <v>503537798.25</v>
      </c>
      <c r="D147" s="43">
        <f>SUM(D5:D146)</f>
        <v>594370189.93000031</v>
      </c>
      <c r="E147" s="40">
        <f t="shared" ref="E147" si="51">SUM(E5:E146)</f>
        <v>90832391.680000082</v>
      </c>
      <c r="F147" s="39"/>
      <c r="G147" s="40">
        <f>SUM(G5:G146)</f>
        <v>522239376.15999991</v>
      </c>
      <c r="H147" s="40">
        <f>SUM(H5:H146)</f>
        <v>52638646.140000015</v>
      </c>
      <c r="I147" s="37">
        <f>SUM(I5:I146)</f>
        <v>574878022.30000007</v>
      </c>
      <c r="J147" s="38">
        <f>SUM(J5:J146)</f>
        <v>-19492167.630000032</v>
      </c>
      <c r="K147" s="39"/>
      <c r="L147" s="40">
        <f>SUM(L5:L146)</f>
        <v>587605932.49000025</v>
      </c>
      <c r="M147" s="40">
        <f>SUM(M5:M146)</f>
        <v>55195747.319999933</v>
      </c>
      <c r="N147" s="37">
        <f>SUM(N5:N146)</f>
        <v>642801679.81000042</v>
      </c>
      <c r="O147" s="38">
        <f>SUM(O5:O146)</f>
        <v>67923657.510000139</v>
      </c>
      <c r="P147" s="41"/>
      <c r="Q147" s="40">
        <f>SUM(Q5:Q146)</f>
        <v>585379371.72000027</v>
      </c>
      <c r="R147" s="40">
        <f>SUM(R5:R146)</f>
        <v>61355417.840000033</v>
      </c>
      <c r="S147" s="37">
        <f>SUM(S5:S146)</f>
        <v>646734789.56000006</v>
      </c>
      <c r="T147" s="38">
        <f>SUM(T5:T146)</f>
        <v>3933109.749999919</v>
      </c>
      <c r="U147" s="41"/>
      <c r="V147" s="40">
        <f>SUM(V5:V146)</f>
        <v>592183618.47000015</v>
      </c>
      <c r="W147" s="40">
        <f>SUM(W5:W146)</f>
        <v>63711210.010000132</v>
      </c>
      <c r="X147" s="37">
        <f>SUM(X5:X146)</f>
        <v>655894828.48000097</v>
      </c>
      <c r="Y147" s="40">
        <f>SUM(Y5:Y146)</f>
        <v>9160038.9200001955</v>
      </c>
      <c r="Z147" s="39"/>
      <c r="AA147" s="40">
        <f>SUM(AA5:AA146)</f>
        <v>511623739.3310436</v>
      </c>
      <c r="AB147" s="40">
        <f>SUM(AB5:AB146)</f>
        <v>127480005.38883796</v>
      </c>
      <c r="AC147" s="37">
        <f>SUM(AC5:AC146)</f>
        <v>639103744.71988189</v>
      </c>
      <c r="AD147" s="40">
        <f>SUM(AD5:AD146)</f>
        <v>-16791083.760118369</v>
      </c>
      <c r="AE147" s="39"/>
      <c r="AF147" s="40">
        <f>SUM(AF5:AF146)</f>
        <v>460856919.30982131</v>
      </c>
      <c r="AG147" s="40">
        <f>SUM(AG5:AG146)</f>
        <v>162852269.69591165</v>
      </c>
      <c r="AH147" s="37">
        <f>SUM(AH5:AH146)</f>
        <v>623709189.00573301</v>
      </c>
      <c r="AI147" s="40">
        <f>SUM(AI5:AI146)</f>
        <v>-15394555.714148896</v>
      </c>
      <c r="AJ147" s="39"/>
    </row>
    <row r="148" spans="1:36" ht="16.149999999999999" thickTop="1" x14ac:dyDescent="0.3">
      <c r="A148" s="7"/>
      <c r="Q148" s="42"/>
      <c r="R148" s="42"/>
      <c r="S148" s="42"/>
    </row>
    <row r="154" spans="1:36" ht="15.6" x14ac:dyDescent="0.3">
      <c r="F154" s="1" t="s">
        <v>183</v>
      </c>
    </row>
  </sheetData>
  <mergeCells count="14">
    <mergeCell ref="AI3:AJ3"/>
    <mergeCell ref="T3:U3"/>
    <mergeCell ref="V3:X3"/>
    <mergeCell ref="Y3:Z3"/>
    <mergeCell ref="AA3:AC3"/>
    <mergeCell ref="AD3:AE3"/>
    <mergeCell ref="AF3:AH3"/>
    <mergeCell ref="Q3:S3"/>
    <mergeCell ref="A1:B1"/>
    <mergeCell ref="E3:F3"/>
    <mergeCell ref="G3:I3"/>
    <mergeCell ref="J3:K3"/>
    <mergeCell ref="L3:N3"/>
    <mergeCell ref="O3:P3"/>
  </mergeCells>
  <pageMargins left="1" right="0.5" top="0.75" bottom="0.5" header="0.5" footer="0.5"/>
  <pageSetup scale="51" fitToHeight="0" orientation="portrait" r:id="rId1"/>
  <headerFooter>
    <oddHeader>&amp;R&amp;"Times New Roman,Bold"&amp;12Attachment to Response to LGE KIUC-2 Question No. 9 
Page &amp;P of &amp;N
Scott</oddHeader>
    <oddFooter xml:space="preserve">&amp;R&amp;"Times New Roman,Bold"&amp;12  </oddFooter>
  </headerFooter>
  <colBreaks count="6" manualBreakCount="6">
    <brk id="6" max="148" man="1"/>
    <brk id="11" max="148" man="1"/>
    <brk id="16" max="148" man="1"/>
    <brk id="21" max="148" man="1"/>
    <brk id="26" max="148" man="1"/>
    <brk id="31" max="1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Variance Analysis </vt:lpstr>
      <vt:lpstr>'Variance Analysis '!Print_Area</vt:lpstr>
      <vt:lpstr>'Variance Analysis '!Print_Titles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2015-02-09T15:26:16Z</dcterms:created>
  <dcterms:modified xsi:type="dcterms:W3CDTF">2015-02-17T14:02:45Z</dcterms:modified>
</cp:coreProperties>
</file>