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570" windowHeight="110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L_12MonResults_Demand_Measured_Inter">'[1]12MonResults'!$L$4:$L$459</definedName>
    <definedName name="L_12MonResults_Demand_Measured_Peak">'[1]12MonResults'!$M$4:$M$459</definedName>
    <definedName name="L_12MonResults_RateClass">'[1]12MonResults'!$C$4:$C$459</definedName>
    <definedName name="_xlnm.Print_Area" localSheetId="0">Sheet1!$A$1:$L$38</definedName>
  </definedNames>
  <calcPr calcId="145621" calcMode="manual"/>
</workbook>
</file>

<file path=xl/calcChain.xml><?xml version="1.0" encoding="utf-8"?>
<calcChain xmlns="http://schemas.openxmlformats.org/spreadsheetml/2006/main">
  <c r="G31" i="1" l="1"/>
  <c r="E36" i="1" s="1"/>
  <c r="F31" i="1"/>
  <c r="G30" i="1"/>
  <c r="E35" i="1" s="1"/>
  <c r="F30" i="1"/>
  <c r="D23" i="1"/>
  <c r="J22" i="1"/>
  <c r="G22" i="1"/>
  <c r="H22" i="1" s="1"/>
  <c r="K22" i="1" s="1"/>
  <c r="F22" i="1"/>
  <c r="E22" i="1"/>
  <c r="J21" i="1"/>
  <c r="F21" i="1"/>
  <c r="G21" i="1" s="1"/>
  <c r="H21" i="1" s="1"/>
  <c r="K21" i="1" s="1"/>
  <c r="E21" i="1"/>
  <c r="J20" i="1"/>
  <c r="G20" i="1"/>
  <c r="H20" i="1" s="1"/>
  <c r="K20" i="1" s="1"/>
  <c r="F20" i="1"/>
  <c r="E20" i="1"/>
  <c r="J19" i="1"/>
  <c r="F19" i="1"/>
  <c r="G19" i="1" s="1"/>
  <c r="H19" i="1" s="1"/>
  <c r="K19" i="1" s="1"/>
  <c r="E19" i="1"/>
  <c r="J18" i="1"/>
  <c r="G18" i="1"/>
  <c r="H18" i="1" s="1"/>
  <c r="K18" i="1" s="1"/>
  <c r="F18" i="1"/>
  <c r="E18" i="1"/>
  <c r="J17" i="1"/>
  <c r="F17" i="1"/>
  <c r="G17" i="1" s="1"/>
  <c r="H17" i="1" s="1"/>
  <c r="K17" i="1" s="1"/>
  <c r="E17" i="1"/>
  <c r="J16" i="1"/>
  <c r="G16" i="1"/>
  <c r="H16" i="1" s="1"/>
  <c r="K16" i="1" s="1"/>
  <c r="F16" i="1"/>
  <c r="E16" i="1"/>
  <c r="J15" i="1"/>
  <c r="F15" i="1"/>
  <c r="G15" i="1" s="1"/>
  <c r="H15" i="1" s="1"/>
  <c r="K15" i="1" s="1"/>
  <c r="E15" i="1"/>
  <c r="J14" i="1"/>
  <c r="G14" i="1"/>
  <c r="H14" i="1" s="1"/>
  <c r="K14" i="1" s="1"/>
  <c r="F14" i="1"/>
  <c r="E14" i="1"/>
  <c r="J13" i="1"/>
  <c r="F13" i="1"/>
  <c r="G13" i="1" s="1"/>
  <c r="H13" i="1" s="1"/>
  <c r="K13" i="1" s="1"/>
  <c r="E13" i="1"/>
  <c r="J12" i="1"/>
  <c r="G12" i="1"/>
  <c r="H12" i="1" s="1"/>
  <c r="K12" i="1" s="1"/>
  <c r="F12" i="1"/>
  <c r="E12" i="1"/>
  <c r="J11" i="1"/>
  <c r="F11" i="1"/>
  <c r="G11" i="1" s="1"/>
  <c r="H11" i="1" s="1"/>
  <c r="K11" i="1" s="1"/>
  <c r="E11" i="1"/>
  <c r="E23" i="1" s="1"/>
  <c r="C24" i="1" l="1"/>
  <c r="E27" i="1" s="1"/>
  <c r="F27" i="1" s="1"/>
  <c r="G27" i="1" s="1"/>
  <c r="F35" i="1" l="1"/>
  <c r="G35" i="1" s="1"/>
  <c r="F36" i="1"/>
  <c r="G36" i="1" s="1"/>
  <c r="G37" i="1" l="1"/>
</calcChain>
</file>

<file path=xl/sharedStrings.xml><?xml version="1.0" encoding="utf-8"?>
<sst xmlns="http://schemas.openxmlformats.org/spreadsheetml/2006/main" count="45" uniqueCount="41">
  <si>
    <t>Power Factor Provision:  The monthly demand charge shall be decreased .4% for each</t>
  </si>
  <si>
    <t>whole one percent by which the monthly average power factor exceeds 80% lagging and</t>
  </si>
  <si>
    <t>shall be increased .6% for each whole one percent by which the monthly average power</t>
  </si>
  <si>
    <t>factor is less than 80% lagging.</t>
  </si>
  <si>
    <t>There is no power factor adjustment to billing demand.</t>
  </si>
  <si>
    <t>Data for 12 Months ending August 31, 2014:</t>
  </si>
  <si>
    <t xml:space="preserve"> Calculation of the Actual Revenue Adjustment for Power Factor Correction:</t>
  </si>
  <si>
    <t>Average Power Factor</t>
  </si>
  <si>
    <t>Billing Demand</t>
  </si>
  <si>
    <r>
      <t xml:space="preserve">kVA (Demand </t>
    </r>
    <r>
      <rPr>
        <sz val="9"/>
        <color theme="1"/>
        <rFont val="Calibri"/>
        <family val="2"/>
      </rPr>
      <t>÷ Power Factor)</t>
    </r>
  </si>
  <si>
    <t>Power Factor less 80%</t>
  </si>
  <si>
    <t>One Percent Adjustment</t>
  </si>
  <si>
    <t>.4% Adjustment</t>
  </si>
  <si>
    <t>Demand Rate</t>
  </si>
  <si>
    <t>Calculated Demand Charge</t>
  </si>
  <si>
    <t>Power Factor Adjustment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</si>
  <si>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</si>
  <si>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</si>
  <si>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</si>
  <si>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</si>
  <si>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</si>
  <si>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</si>
  <si>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</si>
  <si>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</si>
  <si>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</si>
  <si>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</si>
  <si>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</si>
  <si>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</si>
  <si>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calculated average power factor (12 month kW divided by 12 month kVA)</t>
  </si>
  <si>
    <t>Average Power Factor less 80%</t>
  </si>
  <si>
    <t>Calculation of Forecast Period Power Factor Adjustment:</t>
  </si>
  <si>
    <t>Forecast Demand</t>
  </si>
  <si>
    <t>Forecast summer demand revenue (inclusive of PF adjustment)</t>
  </si>
  <si>
    <t>Forecast winter demand revenue (inclusive of PF adjustment)</t>
  </si>
  <si>
    <t>Power Factor</t>
  </si>
  <si>
    <t>Demand Adj for PF</t>
  </si>
  <si>
    <t>Summer Demand Revenue-Forecast</t>
  </si>
  <si>
    <t>Winter Demand Revenue-Forecast</t>
  </si>
  <si>
    <t>Pro forma adjustment to reflect power factor adjustment:</t>
  </si>
  <si>
    <t>Customer A Power Factor, per provisions of special contract, is a revenue credit based on power factor percentage.</t>
  </si>
  <si>
    <t>Customer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</si>
</sst>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u val="singleAccounting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quotePrefix="1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44" fontId="2" fillId="0" borderId="0" xfId="0" applyNumberFormat="1" applyFont="1" applyBorder="1"/>
    <xf numFmtId="0" fontId="2" fillId="0" borderId="4" xfId="0" quotePrefix="1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0" fontId="3" fillId="0" borderId="0" xfId="0" quotePrefix="1" applyFont="1" applyBorder="1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0" fontId="2" fillId="0" borderId="0" xfId="3" applyNumberFormat="1" applyFont="1" applyBorder="1"/>
    <xf numFmtId="43" fontId="2" fillId="0" borderId="0" xfId="1" applyFont="1" applyBorder="1"/>
    <xf numFmtId="43" fontId="2" fillId="0" borderId="0" xfId="0" applyNumberFormat="1" applyFont="1" applyBorder="1"/>
    <xf numFmtId="10" fontId="2" fillId="0" borderId="0" xfId="0" applyNumberFormat="1" applyFont="1" applyBorder="1"/>
    <xf numFmtId="44" fontId="2" fillId="0" borderId="0" xfId="2" applyFont="1" applyBorder="1"/>
    <xf numFmtId="44" fontId="2" fillId="0" borderId="5" xfId="2" applyFont="1" applyBorder="1"/>
    <xf numFmtId="43" fontId="5" fillId="0" borderId="0" xfId="1" applyFont="1" applyBorder="1"/>
    <xf numFmtId="43" fontId="5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10" fontId="2" fillId="0" borderId="7" xfId="3" applyNumberFormat="1" applyFont="1" applyBorder="1"/>
    <xf numFmtId="0" fontId="2" fillId="0" borderId="8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2" xfId="0" quotePrefix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quotePrefix="1" applyFont="1" applyBorder="1" applyAlignment="1">
      <alignment horizontal="left"/>
    </xf>
    <xf numFmtId="43" fontId="2" fillId="0" borderId="0" xfId="1" quotePrefix="1" applyFont="1" applyBorder="1" applyAlignment="1">
      <alignment horizontal="left"/>
    </xf>
    <xf numFmtId="164" fontId="2" fillId="0" borderId="0" xfId="0" applyNumberFormat="1" applyFont="1" applyBorder="1"/>
    <xf numFmtId="44" fontId="5" fillId="0" borderId="0" xfId="0" applyNumberFormat="1" applyFont="1" applyBorder="1"/>
    <xf numFmtId="0" fontId="0" fillId="0" borderId="3" xfId="0" applyBorder="1"/>
    <xf numFmtId="0" fontId="0" fillId="0" borderId="5" xfId="0" applyBorder="1"/>
    <xf numFmtId="0" fontId="2" fillId="0" borderId="7" xfId="0" quotePrefix="1" applyFont="1" applyBorder="1" applyAlignment="1">
      <alignment horizontal="left"/>
    </xf>
    <xf numFmtId="43" fontId="2" fillId="0" borderId="7" xfId="1" applyFont="1" applyBorder="1"/>
    <xf numFmtId="44" fontId="2" fillId="0" borderId="7" xfId="0" applyNumberFormat="1" applyFont="1" applyBorder="1"/>
    <xf numFmtId="0" fontId="0" fillId="0" borderId="8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E%20Forecast%20Period%20Calendar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3"/>
      <sheetName val="Sch M-2.2 pgs 14-19"/>
      <sheetName val="Sch M-2.3 pg 1"/>
      <sheetName val="Sch M-2.3 pgs 2-15"/>
      <sheetName val="Sch M-2.3 pgs 14-21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</sheetNames>
    <sheetDataSet>
      <sheetData sheetId="0"/>
      <sheetData sheetId="1"/>
      <sheetData sheetId="2"/>
      <sheetData sheetId="3">
        <row r="331">
          <cell r="G331">
            <v>15.040000000000001</v>
          </cell>
        </row>
        <row r="333">
          <cell r="G333">
            <v>12.72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L4">
            <v>0</v>
          </cell>
          <cell r="M4">
            <v>0</v>
          </cell>
        </row>
        <row r="5">
          <cell r="C5" t="str">
            <v>FLST</v>
          </cell>
          <cell r="L5">
            <v>0</v>
          </cell>
          <cell r="M5">
            <v>0</v>
          </cell>
        </row>
        <row r="6">
          <cell r="C6" t="str">
            <v>GS</v>
          </cell>
          <cell r="L6">
            <v>0</v>
          </cell>
          <cell r="M6">
            <v>0</v>
          </cell>
        </row>
        <row r="7">
          <cell r="C7" t="str">
            <v>GS</v>
          </cell>
          <cell r="L7">
            <v>0</v>
          </cell>
          <cell r="M7">
            <v>0</v>
          </cell>
        </row>
        <row r="8">
          <cell r="C8" t="str">
            <v>GS</v>
          </cell>
          <cell r="L8">
            <v>0</v>
          </cell>
          <cell r="M8">
            <v>0</v>
          </cell>
        </row>
        <row r="9">
          <cell r="C9" t="str">
            <v>GS</v>
          </cell>
          <cell r="L9">
            <v>0</v>
          </cell>
          <cell r="M9">
            <v>0</v>
          </cell>
        </row>
        <row r="10">
          <cell r="C10" t="str">
            <v>GS</v>
          </cell>
          <cell r="L10">
            <v>0</v>
          </cell>
          <cell r="M10">
            <v>0</v>
          </cell>
        </row>
        <row r="11">
          <cell r="C11" t="str">
            <v>GS</v>
          </cell>
          <cell r="L11">
            <v>0</v>
          </cell>
          <cell r="M11">
            <v>0</v>
          </cell>
        </row>
        <row r="12">
          <cell r="C12" t="str">
            <v>PSS</v>
          </cell>
          <cell r="L12">
            <v>342390</v>
          </cell>
          <cell r="M12">
            <v>0</v>
          </cell>
        </row>
        <row r="13">
          <cell r="C13" t="str">
            <v>PSP</v>
          </cell>
          <cell r="L13">
            <v>28709</v>
          </cell>
          <cell r="M13">
            <v>0</v>
          </cell>
        </row>
        <row r="14">
          <cell r="C14" t="str">
            <v>PSS</v>
          </cell>
          <cell r="L14">
            <v>0</v>
          </cell>
          <cell r="M14">
            <v>0</v>
          </cell>
        </row>
        <row r="15">
          <cell r="C15" t="str">
            <v>TODS</v>
          </cell>
          <cell r="L15">
            <v>109001</v>
          </cell>
          <cell r="M15">
            <v>106595</v>
          </cell>
        </row>
        <row r="16">
          <cell r="C16" t="str">
            <v>CTODP</v>
          </cell>
          <cell r="L16">
            <v>59358</v>
          </cell>
          <cell r="M16">
            <v>57314</v>
          </cell>
        </row>
        <row r="17">
          <cell r="C17" t="str">
            <v>GS3</v>
          </cell>
          <cell r="L17">
            <v>0</v>
          </cell>
          <cell r="M17">
            <v>0</v>
          </cell>
        </row>
        <row r="18">
          <cell r="C18" t="str">
            <v>GS3</v>
          </cell>
          <cell r="L18">
            <v>0</v>
          </cell>
          <cell r="M18">
            <v>0</v>
          </cell>
        </row>
        <row r="19">
          <cell r="C19" t="str">
            <v>GS3</v>
          </cell>
          <cell r="L19">
            <v>0</v>
          </cell>
          <cell r="M19">
            <v>0</v>
          </cell>
        </row>
        <row r="20">
          <cell r="C20" t="str">
            <v>GS3</v>
          </cell>
          <cell r="L20">
            <v>0</v>
          </cell>
          <cell r="M20">
            <v>0</v>
          </cell>
        </row>
        <row r="21">
          <cell r="C21" t="str">
            <v>LWC</v>
          </cell>
          <cell r="L21">
            <v>9307</v>
          </cell>
          <cell r="M21">
            <v>0</v>
          </cell>
        </row>
        <row r="22">
          <cell r="C22" t="str">
            <v>CSR</v>
          </cell>
          <cell r="L22">
            <v>0</v>
          </cell>
          <cell r="M22">
            <v>0</v>
          </cell>
        </row>
        <row r="23">
          <cell r="C23" t="str">
            <v>CSR</v>
          </cell>
          <cell r="L23">
            <v>0</v>
          </cell>
          <cell r="M23">
            <v>0</v>
          </cell>
        </row>
        <row r="24">
          <cell r="C24" t="str">
            <v>FK</v>
          </cell>
          <cell r="L24">
            <v>15562</v>
          </cell>
          <cell r="M24">
            <v>0</v>
          </cell>
        </row>
        <row r="25">
          <cell r="C25" t="str">
            <v>RTS</v>
          </cell>
          <cell r="L25">
            <v>151811</v>
          </cell>
          <cell r="M25">
            <v>93556</v>
          </cell>
        </row>
        <row r="26">
          <cell r="C26" t="str">
            <v>PSS</v>
          </cell>
          <cell r="L26">
            <v>59090</v>
          </cell>
          <cell r="M26">
            <v>0</v>
          </cell>
        </row>
        <row r="27">
          <cell r="C27" t="str">
            <v>PSP</v>
          </cell>
          <cell r="L27">
            <v>3851</v>
          </cell>
          <cell r="M27">
            <v>0</v>
          </cell>
        </row>
        <row r="28">
          <cell r="C28" t="str">
            <v>TODS</v>
          </cell>
          <cell r="L28">
            <v>45581</v>
          </cell>
          <cell r="M28">
            <v>44967</v>
          </cell>
        </row>
        <row r="29">
          <cell r="C29" t="str">
            <v>ITODP</v>
          </cell>
          <cell r="L29">
            <v>298563</v>
          </cell>
          <cell r="M29">
            <v>294597</v>
          </cell>
        </row>
        <row r="30">
          <cell r="C30" t="str">
            <v>ITODP</v>
          </cell>
          <cell r="L30">
            <v>0</v>
          </cell>
          <cell r="M30">
            <v>0</v>
          </cell>
        </row>
        <row r="31">
          <cell r="C31" t="str">
            <v>LE</v>
          </cell>
          <cell r="L31">
            <v>0</v>
          </cell>
          <cell r="M31">
            <v>0</v>
          </cell>
        </row>
        <row r="32">
          <cell r="C32" t="str">
            <v>LE</v>
          </cell>
          <cell r="L32">
            <v>0</v>
          </cell>
          <cell r="M32">
            <v>0</v>
          </cell>
        </row>
        <row r="33">
          <cell r="C33" t="str">
            <v>LE</v>
          </cell>
          <cell r="L33">
            <v>0</v>
          </cell>
          <cell r="M33">
            <v>0</v>
          </cell>
        </row>
        <row r="34">
          <cell r="C34" t="str">
            <v>TE</v>
          </cell>
          <cell r="L34">
            <v>0</v>
          </cell>
          <cell r="M34">
            <v>0</v>
          </cell>
        </row>
        <row r="35">
          <cell r="C35" t="str">
            <v>TE</v>
          </cell>
          <cell r="L35">
            <v>0</v>
          </cell>
          <cell r="M35">
            <v>0</v>
          </cell>
        </row>
        <row r="36">
          <cell r="C36" t="str">
            <v>RS</v>
          </cell>
          <cell r="L36">
            <v>0</v>
          </cell>
          <cell r="M36">
            <v>0</v>
          </cell>
        </row>
        <row r="37">
          <cell r="C37" t="str">
            <v>RS</v>
          </cell>
          <cell r="L37">
            <v>0</v>
          </cell>
          <cell r="M37">
            <v>0</v>
          </cell>
        </row>
        <row r="38">
          <cell r="C38" t="str">
            <v>RS</v>
          </cell>
          <cell r="L38">
            <v>0</v>
          </cell>
          <cell r="M38">
            <v>0</v>
          </cell>
        </row>
        <row r="39">
          <cell r="C39" t="str">
            <v>RS</v>
          </cell>
          <cell r="L39">
            <v>0</v>
          </cell>
          <cell r="M39">
            <v>0</v>
          </cell>
        </row>
        <row r="40">
          <cell r="C40" t="str">
            <v>LEV</v>
          </cell>
          <cell r="L40">
            <v>0</v>
          </cell>
          <cell r="M40">
            <v>0</v>
          </cell>
        </row>
        <row r="41">
          <cell r="C41" t="str">
            <v>LEV</v>
          </cell>
          <cell r="L41">
            <v>0</v>
          </cell>
          <cell r="M41">
            <v>0</v>
          </cell>
        </row>
        <row r="42">
          <cell r="C42" t="str">
            <v>FLSP</v>
          </cell>
          <cell r="L42">
            <v>0</v>
          </cell>
          <cell r="M42">
            <v>0</v>
          </cell>
        </row>
        <row r="43">
          <cell r="C43" t="str">
            <v>FLST</v>
          </cell>
          <cell r="L43">
            <v>0</v>
          </cell>
          <cell r="M43">
            <v>0</v>
          </cell>
        </row>
        <row r="44">
          <cell r="C44" t="str">
            <v>GS</v>
          </cell>
          <cell r="L44">
            <v>0</v>
          </cell>
          <cell r="M44">
            <v>0</v>
          </cell>
        </row>
        <row r="45">
          <cell r="C45" t="str">
            <v>GS</v>
          </cell>
          <cell r="L45">
            <v>0</v>
          </cell>
          <cell r="M45">
            <v>0</v>
          </cell>
        </row>
        <row r="46">
          <cell r="C46" t="str">
            <v>GS</v>
          </cell>
          <cell r="L46">
            <v>0</v>
          </cell>
          <cell r="M46">
            <v>0</v>
          </cell>
        </row>
        <row r="47">
          <cell r="C47" t="str">
            <v>GS</v>
          </cell>
          <cell r="L47">
            <v>0</v>
          </cell>
          <cell r="M47">
            <v>0</v>
          </cell>
        </row>
        <row r="48">
          <cell r="C48" t="str">
            <v>GS</v>
          </cell>
          <cell r="L48">
            <v>0</v>
          </cell>
          <cell r="M48">
            <v>0</v>
          </cell>
        </row>
        <row r="49">
          <cell r="C49" t="str">
            <v>GS</v>
          </cell>
          <cell r="L49">
            <v>0</v>
          </cell>
          <cell r="M49">
            <v>0</v>
          </cell>
        </row>
        <row r="50">
          <cell r="C50" t="str">
            <v>PSS</v>
          </cell>
          <cell r="L50">
            <v>337388</v>
          </cell>
          <cell r="M50">
            <v>0</v>
          </cell>
        </row>
        <row r="51">
          <cell r="C51" t="str">
            <v>PSP</v>
          </cell>
          <cell r="L51">
            <v>26300</v>
          </cell>
          <cell r="M51">
            <v>0</v>
          </cell>
        </row>
        <row r="52">
          <cell r="C52" t="str">
            <v>PSS</v>
          </cell>
          <cell r="L52">
            <v>0</v>
          </cell>
          <cell r="M52">
            <v>0</v>
          </cell>
        </row>
        <row r="53">
          <cell r="C53" t="str">
            <v>TODS</v>
          </cell>
          <cell r="L53">
            <v>124531</v>
          </cell>
          <cell r="M53">
            <v>121967</v>
          </cell>
        </row>
        <row r="54">
          <cell r="C54" t="str">
            <v>CTODP</v>
          </cell>
          <cell r="L54">
            <v>56701</v>
          </cell>
          <cell r="M54">
            <v>55318</v>
          </cell>
        </row>
        <row r="55">
          <cell r="C55" t="str">
            <v>GS3</v>
          </cell>
          <cell r="L55">
            <v>0</v>
          </cell>
          <cell r="M55">
            <v>0</v>
          </cell>
        </row>
        <row r="56">
          <cell r="C56" t="str">
            <v>GS3</v>
          </cell>
          <cell r="L56">
            <v>0</v>
          </cell>
          <cell r="M56">
            <v>0</v>
          </cell>
        </row>
        <row r="57">
          <cell r="C57" t="str">
            <v>GS3</v>
          </cell>
          <cell r="L57">
            <v>0</v>
          </cell>
          <cell r="M57">
            <v>0</v>
          </cell>
        </row>
        <row r="58">
          <cell r="C58" t="str">
            <v>GS3</v>
          </cell>
          <cell r="L58">
            <v>0</v>
          </cell>
          <cell r="M58">
            <v>0</v>
          </cell>
        </row>
        <row r="59">
          <cell r="C59" t="str">
            <v>LWC</v>
          </cell>
          <cell r="L59">
            <v>9307</v>
          </cell>
          <cell r="M59">
            <v>0</v>
          </cell>
        </row>
        <row r="60">
          <cell r="C60" t="str">
            <v>CSR</v>
          </cell>
          <cell r="L60">
            <v>0</v>
          </cell>
          <cell r="M60">
            <v>0</v>
          </cell>
        </row>
        <row r="61">
          <cell r="C61" t="str">
            <v>CSR</v>
          </cell>
          <cell r="L61">
            <v>0</v>
          </cell>
          <cell r="M61">
            <v>0</v>
          </cell>
        </row>
        <row r="62">
          <cell r="C62" t="str">
            <v>FK</v>
          </cell>
          <cell r="L62">
            <v>14314</v>
          </cell>
          <cell r="M62">
            <v>0</v>
          </cell>
        </row>
        <row r="63">
          <cell r="C63" t="str">
            <v>RTS</v>
          </cell>
          <cell r="L63">
            <v>144484</v>
          </cell>
          <cell r="M63">
            <v>79386</v>
          </cell>
        </row>
        <row r="64">
          <cell r="C64" t="str">
            <v>PSS</v>
          </cell>
          <cell r="L64">
            <v>58144</v>
          </cell>
          <cell r="M64">
            <v>0</v>
          </cell>
        </row>
        <row r="65">
          <cell r="C65" t="str">
            <v>PSP</v>
          </cell>
          <cell r="L65">
            <v>3731</v>
          </cell>
          <cell r="M65">
            <v>0</v>
          </cell>
        </row>
        <row r="66">
          <cell r="C66" t="str">
            <v>TODS</v>
          </cell>
          <cell r="L66">
            <v>49120</v>
          </cell>
          <cell r="M66">
            <v>48259</v>
          </cell>
        </row>
        <row r="67">
          <cell r="C67" t="str">
            <v>ITODP</v>
          </cell>
          <cell r="L67">
            <v>289268</v>
          </cell>
          <cell r="M67">
            <v>285425</v>
          </cell>
        </row>
        <row r="68">
          <cell r="C68" t="str">
            <v>ITODP</v>
          </cell>
          <cell r="L68">
            <v>0</v>
          </cell>
          <cell r="M68">
            <v>0</v>
          </cell>
        </row>
        <row r="69">
          <cell r="C69" t="str">
            <v>LE</v>
          </cell>
          <cell r="L69">
            <v>0</v>
          </cell>
          <cell r="M69">
            <v>0</v>
          </cell>
        </row>
        <row r="70">
          <cell r="C70" t="str">
            <v>LE</v>
          </cell>
          <cell r="L70">
            <v>0</v>
          </cell>
          <cell r="M70">
            <v>0</v>
          </cell>
        </row>
        <row r="71">
          <cell r="C71" t="str">
            <v>LE</v>
          </cell>
          <cell r="L71">
            <v>0</v>
          </cell>
          <cell r="M71">
            <v>0</v>
          </cell>
        </row>
        <row r="72">
          <cell r="C72" t="str">
            <v>TE</v>
          </cell>
          <cell r="L72">
            <v>0</v>
          </cell>
          <cell r="M72">
            <v>0</v>
          </cell>
        </row>
        <row r="73">
          <cell r="C73" t="str">
            <v>TE</v>
          </cell>
          <cell r="L73">
            <v>0</v>
          </cell>
          <cell r="M73">
            <v>0</v>
          </cell>
        </row>
        <row r="74">
          <cell r="C74" t="str">
            <v>RS</v>
          </cell>
          <cell r="L74">
            <v>0</v>
          </cell>
          <cell r="M74">
            <v>0</v>
          </cell>
        </row>
        <row r="75">
          <cell r="C75" t="str">
            <v>RS</v>
          </cell>
          <cell r="L75">
            <v>0</v>
          </cell>
          <cell r="M75">
            <v>0</v>
          </cell>
        </row>
        <row r="76">
          <cell r="C76" t="str">
            <v>RS</v>
          </cell>
          <cell r="L76">
            <v>0</v>
          </cell>
          <cell r="M76">
            <v>0</v>
          </cell>
        </row>
        <row r="77">
          <cell r="C77" t="str">
            <v>RS</v>
          </cell>
          <cell r="L77">
            <v>0</v>
          </cell>
          <cell r="M77">
            <v>0</v>
          </cell>
        </row>
        <row r="78">
          <cell r="C78" t="str">
            <v>LEV</v>
          </cell>
          <cell r="L78">
            <v>0</v>
          </cell>
          <cell r="M78">
            <v>0</v>
          </cell>
        </row>
        <row r="79">
          <cell r="C79" t="str">
            <v>LEV</v>
          </cell>
          <cell r="L79">
            <v>0</v>
          </cell>
          <cell r="M79">
            <v>0</v>
          </cell>
        </row>
        <row r="80">
          <cell r="C80" t="str">
            <v>FLSP</v>
          </cell>
          <cell r="L80">
            <v>0</v>
          </cell>
          <cell r="M80">
            <v>0</v>
          </cell>
        </row>
        <row r="81">
          <cell r="C81" t="str">
            <v>FLST</v>
          </cell>
          <cell r="L81">
            <v>0</v>
          </cell>
          <cell r="M81">
            <v>0</v>
          </cell>
        </row>
        <row r="82">
          <cell r="C82" t="str">
            <v>GS</v>
          </cell>
          <cell r="L82">
            <v>0</v>
          </cell>
          <cell r="M82">
            <v>0</v>
          </cell>
        </row>
        <row r="83">
          <cell r="C83" t="str">
            <v>GS</v>
          </cell>
          <cell r="L83">
            <v>0</v>
          </cell>
          <cell r="M83">
            <v>0</v>
          </cell>
        </row>
        <row r="84">
          <cell r="C84" t="str">
            <v>GS</v>
          </cell>
          <cell r="L84">
            <v>0</v>
          </cell>
          <cell r="M84">
            <v>0</v>
          </cell>
        </row>
        <row r="85">
          <cell r="C85" t="str">
            <v>GS</v>
          </cell>
          <cell r="L85">
            <v>0</v>
          </cell>
          <cell r="M85">
            <v>0</v>
          </cell>
        </row>
        <row r="86">
          <cell r="C86" t="str">
            <v>GS</v>
          </cell>
          <cell r="L86">
            <v>0</v>
          </cell>
          <cell r="M86">
            <v>0</v>
          </cell>
        </row>
        <row r="87">
          <cell r="C87" t="str">
            <v>GS</v>
          </cell>
          <cell r="L87">
            <v>0</v>
          </cell>
          <cell r="M87">
            <v>0</v>
          </cell>
        </row>
        <row r="88">
          <cell r="C88" t="str">
            <v>PSS</v>
          </cell>
          <cell r="L88">
            <v>329383</v>
          </cell>
          <cell r="M88">
            <v>0</v>
          </cell>
        </row>
        <row r="89">
          <cell r="C89" t="str">
            <v>PSP</v>
          </cell>
          <cell r="L89">
            <v>26650</v>
          </cell>
          <cell r="M89">
            <v>0</v>
          </cell>
        </row>
        <row r="90">
          <cell r="C90" t="str">
            <v>PSS</v>
          </cell>
          <cell r="L90">
            <v>0</v>
          </cell>
          <cell r="M90">
            <v>0</v>
          </cell>
        </row>
        <row r="91">
          <cell r="C91" t="str">
            <v>TODS</v>
          </cell>
          <cell r="L91">
            <v>120754</v>
          </cell>
          <cell r="M91">
            <v>117662</v>
          </cell>
        </row>
        <row r="92">
          <cell r="C92" t="str">
            <v>CTODP</v>
          </cell>
          <cell r="L92">
            <v>59840</v>
          </cell>
          <cell r="M92">
            <v>58531</v>
          </cell>
        </row>
        <row r="93">
          <cell r="C93" t="str">
            <v>GS3</v>
          </cell>
          <cell r="L93">
            <v>0</v>
          </cell>
          <cell r="M93">
            <v>0</v>
          </cell>
        </row>
        <row r="94">
          <cell r="C94" t="str">
            <v>GS3</v>
          </cell>
          <cell r="L94">
            <v>0</v>
          </cell>
          <cell r="M94">
            <v>0</v>
          </cell>
        </row>
        <row r="95">
          <cell r="C95" t="str">
            <v>GS3</v>
          </cell>
          <cell r="L95">
            <v>0</v>
          </cell>
          <cell r="M95">
            <v>0</v>
          </cell>
        </row>
        <row r="96">
          <cell r="C96" t="str">
            <v>GS3</v>
          </cell>
          <cell r="L96">
            <v>0</v>
          </cell>
          <cell r="M96">
            <v>0</v>
          </cell>
        </row>
        <row r="97">
          <cell r="C97" t="str">
            <v>LWC</v>
          </cell>
          <cell r="L97">
            <v>9307</v>
          </cell>
          <cell r="M97">
            <v>0</v>
          </cell>
        </row>
        <row r="98">
          <cell r="C98" t="str">
            <v>CSR</v>
          </cell>
          <cell r="L98">
            <v>0</v>
          </cell>
          <cell r="M98">
            <v>0</v>
          </cell>
        </row>
        <row r="99">
          <cell r="C99" t="str">
            <v>CSR</v>
          </cell>
          <cell r="L99">
            <v>0</v>
          </cell>
          <cell r="M99">
            <v>0</v>
          </cell>
        </row>
        <row r="100">
          <cell r="C100" t="str">
            <v>FK</v>
          </cell>
          <cell r="L100">
            <v>12754</v>
          </cell>
          <cell r="M100">
            <v>0</v>
          </cell>
        </row>
        <row r="101">
          <cell r="C101" t="str">
            <v>RTS</v>
          </cell>
          <cell r="L101">
            <v>151309</v>
          </cell>
          <cell r="M101">
            <v>92518</v>
          </cell>
        </row>
        <row r="102">
          <cell r="C102" t="str">
            <v>PSS</v>
          </cell>
          <cell r="L102">
            <v>58098</v>
          </cell>
          <cell r="M102">
            <v>0</v>
          </cell>
        </row>
        <row r="103">
          <cell r="C103" t="str">
            <v>PSP</v>
          </cell>
          <cell r="L103">
            <v>3809</v>
          </cell>
          <cell r="M103">
            <v>0</v>
          </cell>
        </row>
        <row r="104">
          <cell r="C104" t="str">
            <v>TODS</v>
          </cell>
          <cell r="L104">
            <v>49487</v>
          </cell>
          <cell r="M104">
            <v>47392</v>
          </cell>
        </row>
        <row r="105">
          <cell r="C105" t="str">
            <v>ITODP</v>
          </cell>
          <cell r="L105">
            <v>295286</v>
          </cell>
          <cell r="M105">
            <v>291364</v>
          </cell>
        </row>
        <row r="106">
          <cell r="C106" t="str">
            <v>ITODP</v>
          </cell>
          <cell r="L106">
            <v>0</v>
          </cell>
          <cell r="M106">
            <v>0</v>
          </cell>
        </row>
        <row r="107">
          <cell r="C107" t="str">
            <v>LE</v>
          </cell>
          <cell r="L107">
            <v>0</v>
          </cell>
          <cell r="M107">
            <v>0</v>
          </cell>
        </row>
        <row r="108">
          <cell r="C108" t="str">
            <v>LE</v>
          </cell>
          <cell r="L108">
            <v>0</v>
          </cell>
          <cell r="M108">
            <v>0</v>
          </cell>
        </row>
        <row r="109">
          <cell r="C109" t="str">
            <v>LE</v>
          </cell>
          <cell r="L109">
            <v>0</v>
          </cell>
          <cell r="M109">
            <v>0</v>
          </cell>
        </row>
        <row r="110">
          <cell r="C110" t="str">
            <v>TE</v>
          </cell>
          <cell r="L110">
            <v>0</v>
          </cell>
          <cell r="M110">
            <v>0</v>
          </cell>
        </row>
        <row r="111">
          <cell r="C111" t="str">
            <v>TE</v>
          </cell>
          <cell r="L111">
            <v>0</v>
          </cell>
          <cell r="M111">
            <v>0</v>
          </cell>
        </row>
        <row r="112">
          <cell r="C112" t="str">
            <v>RS</v>
          </cell>
          <cell r="L112">
            <v>0</v>
          </cell>
          <cell r="M112">
            <v>0</v>
          </cell>
        </row>
        <row r="113">
          <cell r="C113" t="str">
            <v>RS</v>
          </cell>
          <cell r="L113">
            <v>0</v>
          </cell>
          <cell r="M113">
            <v>0</v>
          </cell>
        </row>
        <row r="114">
          <cell r="C114" t="str">
            <v>RS</v>
          </cell>
          <cell r="L114">
            <v>0</v>
          </cell>
          <cell r="M114">
            <v>0</v>
          </cell>
        </row>
        <row r="115">
          <cell r="C115" t="str">
            <v>RS</v>
          </cell>
          <cell r="L115">
            <v>0</v>
          </cell>
          <cell r="M115">
            <v>0</v>
          </cell>
        </row>
        <row r="116">
          <cell r="C116" t="str">
            <v>LEV</v>
          </cell>
          <cell r="L116">
            <v>0</v>
          </cell>
          <cell r="M116">
            <v>0</v>
          </cell>
        </row>
        <row r="117">
          <cell r="C117" t="str">
            <v>LEV</v>
          </cell>
          <cell r="L117">
            <v>0</v>
          </cell>
          <cell r="M117">
            <v>0</v>
          </cell>
        </row>
        <row r="118">
          <cell r="C118" t="str">
            <v>FLSP</v>
          </cell>
          <cell r="L118">
            <v>0</v>
          </cell>
          <cell r="M118">
            <v>0</v>
          </cell>
        </row>
        <row r="119">
          <cell r="C119" t="str">
            <v>FLST</v>
          </cell>
          <cell r="L119">
            <v>0</v>
          </cell>
          <cell r="M119">
            <v>0</v>
          </cell>
        </row>
        <row r="120">
          <cell r="C120" t="str">
            <v>GS</v>
          </cell>
          <cell r="L120">
            <v>0</v>
          </cell>
          <cell r="M120">
            <v>0</v>
          </cell>
        </row>
        <row r="121">
          <cell r="C121" t="str">
            <v>GS</v>
          </cell>
          <cell r="L121">
            <v>0</v>
          </cell>
          <cell r="M121">
            <v>0</v>
          </cell>
        </row>
        <row r="122">
          <cell r="C122" t="str">
            <v>GS</v>
          </cell>
          <cell r="L122">
            <v>0</v>
          </cell>
          <cell r="M122">
            <v>0</v>
          </cell>
        </row>
        <row r="123">
          <cell r="C123" t="str">
            <v>GS</v>
          </cell>
          <cell r="L123">
            <v>0</v>
          </cell>
          <cell r="M123">
            <v>0</v>
          </cell>
        </row>
        <row r="124">
          <cell r="C124" t="str">
            <v>GS</v>
          </cell>
          <cell r="L124">
            <v>0</v>
          </cell>
          <cell r="M124">
            <v>0</v>
          </cell>
        </row>
        <row r="125">
          <cell r="C125" t="str">
            <v>GS</v>
          </cell>
          <cell r="L125">
            <v>0</v>
          </cell>
          <cell r="M125">
            <v>0</v>
          </cell>
        </row>
        <row r="126">
          <cell r="C126" t="str">
            <v>PSS</v>
          </cell>
          <cell r="L126">
            <v>327890</v>
          </cell>
          <cell r="M126">
            <v>0</v>
          </cell>
        </row>
        <row r="127">
          <cell r="C127" t="str">
            <v>PSP</v>
          </cell>
          <cell r="L127">
            <v>28222</v>
          </cell>
          <cell r="M127">
            <v>0</v>
          </cell>
        </row>
        <row r="128">
          <cell r="C128" t="str">
            <v>PSS</v>
          </cell>
          <cell r="L128">
            <v>0</v>
          </cell>
          <cell r="M128">
            <v>0</v>
          </cell>
        </row>
        <row r="129">
          <cell r="C129" t="str">
            <v>TODS</v>
          </cell>
          <cell r="L129">
            <v>128048</v>
          </cell>
          <cell r="M129">
            <v>124669</v>
          </cell>
        </row>
        <row r="130">
          <cell r="C130" t="str">
            <v>CTODP</v>
          </cell>
          <cell r="L130">
            <v>65178</v>
          </cell>
          <cell r="M130">
            <v>62041</v>
          </cell>
        </row>
        <row r="131">
          <cell r="C131" t="str">
            <v>GS3</v>
          </cell>
          <cell r="L131">
            <v>0</v>
          </cell>
          <cell r="M131">
            <v>0</v>
          </cell>
        </row>
        <row r="132">
          <cell r="C132" t="str">
            <v>GS3</v>
          </cell>
          <cell r="L132">
            <v>0</v>
          </cell>
          <cell r="M132">
            <v>0</v>
          </cell>
        </row>
        <row r="133">
          <cell r="C133" t="str">
            <v>GS3</v>
          </cell>
          <cell r="L133">
            <v>0</v>
          </cell>
          <cell r="M133">
            <v>0</v>
          </cell>
        </row>
        <row r="134">
          <cell r="C134" t="str">
            <v>GS3</v>
          </cell>
          <cell r="L134">
            <v>0</v>
          </cell>
          <cell r="M134">
            <v>0</v>
          </cell>
        </row>
        <row r="135">
          <cell r="C135" t="str">
            <v>LWC</v>
          </cell>
          <cell r="L135">
            <v>9307</v>
          </cell>
          <cell r="M135">
            <v>0</v>
          </cell>
        </row>
        <row r="136">
          <cell r="C136" t="str">
            <v>CSR</v>
          </cell>
          <cell r="L136">
            <v>0</v>
          </cell>
          <cell r="M136">
            <v>0</v>
          </cell>
        </row>
        <row r="137">
          <cell r="C137" t="str">
            <v>CSR</v>
          </cell>
          <cell r="L137">
            <v>0</v>
          </cell>
          <cell r="M137">
            <v>0</v>
          </cell>
        </row>
        <row r="138">
          <cell r="C138" t="str">
            <v>FK</v>
          </cell>
          <cell r="L138">
            <v>7072</v>
          </cell>
          <cell r="M138">
            <v>0</v>
          </cell>
        </row>
        <row r="139">
          <cell r="C139" t="str">
            <v>RTS</v>
          </cell>
          <cell r="L139">
            <v>168988</v>
          </cell>
          <cell r="M139">
            <v>106853</v>
          </cell>
        </row>
        <row r="140">
          <cell r="C140" t="str">
            <v>PSS</v>
          </cell>
          <cell r="L140">
            <v>58664</v>
          </cell>
          <cell r="M140">
            <v>0</v>
          </cell>
        </row>
        <row r="141">
          <cell r="C141" t="str">
            <v>PSP</v>
          </cell>
          <cell r="L141">
            <v>3900</v>
          </cell>
          <cell r="M141">
            <v>0</v>
          </cell>
        </row>
        <row r="142">
          <cell r="C142" t="str">
            <v>TODS</v>
          </cell>
          <cell r="L142">
            <v>50360</v>
          </cell>
          <cell r="M142">
            <v>48966</v>
          </cell>
        </row>
        <row r="143">
          <cell r="C143" t="str">
            <v>ITODP</v>
          </cell>
          <cell r="L143">
            <v>302359</v>
          </cell>
          <cell r="M143">
            <v>298342</v>
          </cell>
        </row>
        <row r="144">
          <cell r="C144" t="str">
            <v>ITODP</v>
          </cell>
          <cell r="L144">
            <v>0</v>
          </cell>
          <cell r="M144">
            <v>0</v>
          </cell>
        </row>
        <row r="145">
          <cell r="C145" t="str">
            <v>LE</v>
          </cell>
          <cell r="L145">
            <v>0</v>
          </cell>
          <cell r="M145">
            <v>0</v>
          </cell>
        </row>
        <row r="146">
          <cell r="C146" t="str">
            <v>LE</v>
          </cell>
          <cell r="L146">
            <v>0</v>
          </cell>
          <cell r="M146">
            <v>0</v>
          </cell>
        </row>
        <row r="147">
          <cell r="C147" t="str">
            <v>LE</v>
          </cell>
          <cell r="L147">
            <v>0</v>
          </cell>
          <cell r="M147">
            <v>0</v>
          </cell>
        </row>
        <row r="148">
          <cell r="C148" t="str">
            <v>TE</v>
          </cell>
          <cell r="L148">
            <v>0</v>
          </cell>
          <cell r="M148">
            <v>0</v>
          </cell>
        </row>
        <row r="149">
          <cell r="C149" t="str">
            <v>TE</v>
          </cell>
          <cell r="L149">
            <v>0</v>
          </cell>
          <cell r="M149">
            <v>0</v>
          </cell>
        </row>
        <row r="150">
          <cell r="C150" t="str">
            <v>RS</v>
          </cell>
          <cell r="L150">
            <v>0</v>
          </cell>
          <cell r="M150">
            <v>0</v>
          </cell>
        </row>
        <row r="151">
          <cell r="C151" t="str">
            <v>RS</v>
          </cell>
          <cell r="L151">
            <v>0</v>
          </cell>
          <cell r="M151">
            <v>0</v>
          </cell>
        </row>
        <row r="152">
          <cell r="C152" t="str">
            <v>RS</v>
          </cell>
          <cell r="L152">
            <v>0</v>
          </cell>
          <cell r="M152">
            <v>0</v>
          </cell>
        </row>
        <row r="153">
          <cell r="C153" t="str">
            <v>RS</v>
          </cell>
          <cell r="L153">
            <v>0</v>
          </cell>
          <cell r="M153">
            <v>0</v>
          </cell>
        </row>
        <row r="154">
          <cell r="C154" t="str">
            <v>LEV</v>
          </cell>
          <cell r="L154">
            <v>0</v>
          </cell>
          <cell r="M154">
            <v>0</v>
          </cell>
        </row>
        <row r="155">
          <cell r="C155" t="str">
            <v>LEV</v>
          </cell>
          <cell r="L155">
            <v>0</v>
          </cell>
          <cell r="M155">
            <v>0</v>
          </cell>
        </row>
        <row r="156">
          <cell r="C156" t="str">
            <v>FLSP</v>
          </cell>
          <cell r="L156">
            <v>0</v>
          </cell>
          <cell r="M156">
            <v>0</v>
          </cell>
        </row>
        <row r="157">
          <cell r="C157" t="str">
            <v>FLST</v>
          </cell>
          <cell r="L157">
            <v>0</v>
          </cell>
          <cell r="M157">
            <v>0</v>
          </cell>
        </row>
        <row r="158">
          <cell r="C158" t="str">
            <v>GS</v>
          </cell>
          <cell r="L158">
            <v>0</v>
          </cell>
          <cell r="M158">
            <v>0</v>
          </cell>
        </row>
        <row r="159">
          <cell r="C159" t="str">
            <v>GS</v>
          </cell>
          <cell r="L159">
            <v>0</v>
          </cell>
          <cell r="M159">
            <v>0</v>
          </cell>
        </row>
        <row r="160">
          <cell r="C160" t="str">
            <v>GS</v>
          </cell>
          <cell r="L160">
            <v>0</v>
          </cell>
          <cell r="M160">
            <v>0</v>
          </cell>
        </row>
        <row r="161">
          <cell r="C161" t="str">
            <v>GS</v>
          </cell>
          <cell r="L161">
            <v>0</v>
          </cell>
          <cell r="M161">
            <v>0</v>
          </cell>
        </row>
        <row r="162">
          <cell r="C162" t="str">
            <v>GS</v>
          </cell>
          <cell r="L162">
            <v>0</v>
          </cell>
          <cell r="M162">
            <v>0</v>
          </cell>
        </row>
        <row r="163">
          <cell r="C163" t="str">
            <v>GS</v>
          </cell>
          <cell r="L163">
            <v>0</v>
          </cell>
          <cell r="M163">
            <v>0</v>
          </cell>
        </row>
        <row r="164">
          <cell r="C164" t="str">
            <v>PSS</v>
          </cell>
          <cell r="L164">
            <v>0</v>
          </cell>
          <cell r="M164">
            <v>338104</v>
          </cell>
        </row>
        <row r="165">
          <cell r="C165" t="str">
            <v>PSP</v>
          </cell>
          <cell r="L165">
            <v>0</v>
          </cell>
          <cell r="M165">
            <v>28296</v>
          </cell>
        </row>
        <row r="166">
          <cell r="C166" t="str">
            <v>PSS</v>
          </cell>
          <cell r="L166">
            <v>0</v>
          </cell>
          <cell r="M166">
            <v>0</v>
          </cell>
        </row>
        <row r="167">
          <cell r="C167" t="str">
            <v>TODS</v>
          </cell>
          <cell r="L167">
            <v>132252</v>
          </cell>
          <cell r="M167">
            <v>130554</v>
          </cell>
        </row>
        <row r="168">
          <cell r="C168" t="str">
            <v>CTODP</v>
          </cell>
          <cell r="L168">
            <v>65445</v>
          </cell>
          <cell r="M168">
            <v>64848</v>
          </cell>
        </row>
        <row r="169">
          <cell r="C169" t="str">
            <v>GS3</v>
          </cell>
          <cell r="L169">
            <v>0</v>
          </cell>
          <cell r="M169">
            <v>0</v>
          </cell>
        </row>
        <row r="170">
          <cell r="C170" t="str">
            <v>GS3</v>
          </cell>
          <cell r="L170">
            <v>0</v>
          </cell>
          <cell r="M170">
            <v>0</v>
          </cell>
        </row>
        <row r="171">
          <cell r="C171" t="str">
            <v>GS3</v>
          </cell>
          <cell r="L171">
            <v>0</v>
          </cell>
          <cell r="M171">
            <v>0</v>
          </cell>
        </row>
        <row r="172">
          <cell r="C172" t="str">
            <v>GS3</v>
          </cell>
          <cell r="L172">
            <v>0</v>
          </cell>
          <cell r="M172">
            <v>0</v>
          </cell>
        </row>
        <row r="173">
          <cell r="C173" t="str">
            <v>LWC</v>
          </cell>
          <cell r="L173">
            <v>0</v>
          </cell>
          <cell r="M173">
            <v>9429</v>
          </cell>
        </row>
        <row r="174">
          <cell r="C174" t="str">
            <v>CSR</v>
          </cell>
          <cell r="L174">
            <v>0</v>
          </cell>
          <cell r="M174">
            <v>0</v>
          </cell>
        </row>
        <row r="175">
          <cell r="C175" t="str">
            <v>CSR</v>
          </cell>
          <cell r="L175">
            <v>0</v>
          </cell>
          <cell r="M175">
            <v>0</v>
          </cell>
        </row>
        <row r="176">
          <cell r="C176" t="str">
            <v>FK</v>
          </cell>
          <cell r="L176">
            <v>12946</v>
          </cell>
          <cell r="M176">
            <v>0</v>
          </cell>
        </row>
        <row r="177">
          <cell r="C177" t="str">
            <v>RTS</v>
          </cell>
          <cell r="L177">
            <v>163262</v>
          </cell>
          <cell r="M177">
            <v>105280</v>
          </cell>
        </row>
        <row r="178">
          <cell r="C178" t="str">
            <v>PSS</v>
          </cell>
          <cell r="L178">
            <v>0</v>
          </cell>
          <cell r="M178">
            <v>58644</v>
          </cell>
        </row>
        <row r="179">
          <cell r="C179" t="str">
            <v>PSP</v>
          </cell>
          <cell r="L179">
            <v>0</v>
          </cell>
          <cell r="M179">
            <v>4010</v>
          </cell>
        </row>
        <row r="180">
          <cell r="C180" t="str">
            <v>TODS</v>
          </cell>
          <cell r="L180">
            <v>52124</v>
          </cell>
          <cell r="M180">
            <v>50849</v>
          </cell>
        </row>
        <row r="181">
          <cell r="C181" t="str">
            <v>ITODP</v>
          </cell>
          <cell r="L181">
            <v>310877</v>
          </cell>
          <cell r="M181">
            <v>306747</v>
          </cell>
        </row>
        <row r="182">
          <cell r="C182" t="str">
            <v>ITODP</v>
          </cell>
          <cell r="L182">
            <v>0</v>
          </cell>
          <cell r="M182">
            <v>0</v>
          </cell>
        </row>
        <row r="183">
          <cell r="C183" t="str">
            <v>LE</v>
          </cell>
          <cell r="L183">
            <v>0</v>
          </cell>
          <cell r="M183">
            <v>0</v>
          </cell>
        </row>
        <row r="184">
          <cell r="C184" t="str">
            <v>LE</v>
          </cell>
          <cell r="L184">
            <v>0</v>
          </cell>
          <cell r="M184">
            <v>0</v>
          </cell>
        </row>
        <row r="185">
          <cell r="C185" t="str">
            <v>LE</v>
          </cell>
          <cell r="L185">
            <v>0</v>
          </cell>
          <cell r="M185">
            <v>0</v>
          </cell>
        </row>
        <row r="186">
          <cell r="C186" t="str">
            <v>TE</v>
          </cell>
          <cell r="L186">
            <v>0</v>
          </cell>
          <cell r="M186">
            <v>0</v>
          </cell>
        </row>
        <row r="187">
          <cell r="C187" t="str">
            <v>TE</v>
          </cell>
          <cell r="L187">
            <v>0</v>
          </cell>
          <cell r="M187">
            <v>0</v>
          </cell>
        </row>
        <row r="188">
          <cell r="C188" t="str">
            <v>RS</v>
          </cell>
          <cell r="L188">
            <v>0</v>
          </cell>
          <cell r="M188">
            <v>0</v>
          </cell>
        </row>
        <row r="189">
          <cell r="C189" t="str">
            <v>RS</v>
          </cell>
          <cell r="L189">
            <v>0</v>
          </cell>
          <cell r="M189">
            <v>0</v>
          </cell>
        </row>
        <row r="190">
          <cell r="C190" t="str">
            <v>RS</v>
          </cell>
          <cell r="L190">
            <v>0</v>
          </cell>
          <cell r="M190">
            <v>0</v>
          </cell>
        </row>
        <row r="191">
          <cell r="C191" t="str">
            <v>RS</v>
          </cell>
          <cell r="L191">
            <v>0</v>
          </cell>
          <cell r="M191">
            <v>0</v>
          </cell>
        </row>
        <row r="192">
          <cell r="C192" t="str">
            <v>LEV</v>
          </cell>
          <cell r="L192">
            <v>0</v>
          </cell>
          <cell r="M192">
            <v>0</v>
          </cell>
        </row>
        <row r="193">
          <cell r="C193" t="str">
            <v>LEV</v>
          </cell>
          <cell r="L193">
            <v>0</v>
          </cell>
          <cell r="M193">
            <v>0</v>
          </cell>
        </row>
        <row r="194">
          <cell r="C194" t="str">
            <v>FLSP</v>
          </cell>
          <cell r="L194">
            <v>0</v>
          </cell>
          <cell r="M194">
            <v>0</v>
          </cell>
        </row>
        <row r="195">
          <cell r="C195" t="str">
            <v>FLST</v>
          </cell>
          <cell r="L195">
            <v>0</v>
          </cell>
          <cell r="M195">
            <v>0</v>
          </cell>
        </row>
        <row r="196">
          <cell r="C196" t="str">
            <v>GS</v>
          </cell>
          <cell r="L196">
            <v>0</v>
          </cell>
          <cell r="M196">
            <v>0</v>
          </cell>
        </row>
        <row r="197">
          <cell r="C197" t="str">
            <v>GS</v>
          </cell>
          <cell r="L197">
            <v>0</v>
          </cell>
          <cell r="M197">
            <v>0</v>
          </cell>
        </row>
        <row r="198">
          <cell r="C198" t="str">
            <v>GS</v>
          </cell>
          <cell r="L198">
            <v>0</v>
          </cell>
          <cell r="M198">
            <v>0</v>
          </cell>
        </row>
        <row r="199">
          <cell r="C199" t="str">
            <v>GS</v>
          </cell>
          <cell r="L199">
            <v>0</v>
          </cell>
          <cell r="M199">
            <v>0</v>
          </cell>
        </row>
        <row r="200">
          <cell r="C200" t="str">
            <v>GS</v>
          </cell>
          <cell r="L200">
            <v>0</v>
          </cell>
          <cell r="M200">
            <v>0</v>
          </cell>
        </row>
        <row r="201">
          <cell r="C201" t="str">
            <v>GS</v>
          </cell>
          <cell r="L201">
            <v>0</v>
          </cell>
          <cell r="M201">
            <v>0</v>
          </cell>
        </row>
        <row r="202">
          <cell r="C202" t="str">
            <v>PSS</v>
          </cell>
          <cell r="L202">
            <v>0</v>
          </cell>
          <cell r="M202">
            <v>389231</v>
          </cell>
        </row>
        <row r="203">
          <cell r="C203" t="str">
            <v>PSP</v>
          </cell>
          <cell r="L203">
            <v>0</v>
          </cell>
          <cell r="M203">
            <v>32085</v>
          </cell>
        </row>
        <row r="204">
          <cell r="C204" t="str">
            <v>PSS</v>
          </cell>
          <cell r="L204">
            <v>0</v>
          </cell>
          <cell r="M204">
            <v>0</v>
          </cell>
        </row>
        <row r="205">
          <cell r="C205" t="str">
            <v>TODS</v>
          </cell>
          <cell r="L205">
            <v>149375</v>
          </cell>
          <cell r="M205">
            <v>147579</v>
          </cell>
        </row>
        <row r="206">
          <cell r="C206" t="str">
            <v>CTODP</v>
          </cell>
          <cell r="L206">
            <v>74590</v>
          </cell>
          <cell r="M206">
            <v>73984</v>
          </cell>
        </row>
        <row r="207">
          <cell r="C207" t="str">
            <v>GS3</v>
          </cell>
          <cell r="L207">
            <v>0</v>
          </cell>
          <cell r="M207">
            <v>0</v>
          </cell>
        </row>
        <row r="208">
          <cell r="C208" t="str">
            <v>GS3</v>
          </cell>
          <cell r="L208">
            <v>0</v>
          </cell>
          <cell r="M208">
            <v>0</v>
          </cell>
        </row>
        <row r="209">
          <cell r="C209" t="str">
            <v>GS3</v>
          </cell>
          <cell r="L209">
            <v>0</v>
          </cell>
          <cell r="M209">
            <v>0</v>
          </cell>
        </row>
        <row r="210">
          <cell r="C210" t="str">
            <v>GS3</v>
          </cell>
          <cell r="L210">
            <v>0</v>
          </cell>
          <cell r="M210">
            <v>0</v>
          </cell>
        </row>
        <row r="211">
          <cell r="C211" t="str">
            <v>LWC</v>
          </cell>
          <cell r="L211">
            <v>0</v>
          </cell>
          <cell r="M211">
            <v>9435</v>
          </cell>
        </row>
        <row r="212">
          <cell r="C212" t="str">
            <v>CSR</v>
          </cell>
          <cell r="L212">
            <v>0</v>
          </cell>
          <cell r="M212">
            <v>0</v>
          </cell>
        </row>
        <row r="213">
          <cell r="C213" t="str">
            <v>CSR</v>
          </cell>
          <cell r="L213">
            <v>0</v>
          </cell>
          <cell r="M213">
            <v>0</v>
          </cell>
        </row>
        <row r="214">
          <cell r="C214" t="str">
            <v>FK</v>
          </cell>
          <cell r="L214">
            <v>0</v>
          </cell>
          <cell r="M214">
            <v>16030</v>
          </cell>
        </row>
        <row r="215">
          <cell r="C215" t="str">
            <v>RTS</v>
          </cell>
          <cell r="L215">
            <v>162432</v>
          </cell>
          <cell r="M215">
            <v>104436</v>
          </cell>
        </row>
        <row r="216">
          <cell r="C216" t="str">
            <v>PSS</v>
          </cell>
          <cell r="L216">
            <v>0</v>
          </cell>
          <cell r="M216">
            <v>62552</v>
          </cell>
        </row>
        <row r="217">
          <cell r="C217" t="str">
            <v>PSP</v>
          </cell>
          <cell r="L217">
            <v>0</v>
          </cell>
          <cell r="M217">
            <v>4327</v>
          </cell>
        </row>
        <row r="218">
          <cell r="C218" t="str">
            <v>TODS</v>
          </cell>
          <cell r="L218">
            <v>54724</v>
          </cell>
          <cell r="M218">
            <v>52686</v>
          </cell>
        </row>
        <row r="219">
          <cell r="C219" t="str">
            <v>ITODP</v>
          </cell>
          <cell r="L219">
            <v>335463</v>
          </cell>
          <cell r="M219">
            <v>331007</v>
          </cell>
        </row>
        <row r="220">
          <cell r="C220" t="str">
            <v>ITODP</v>
          </cell>
          <cell r="L220">
            <v>0</v>
          </cell>
          <cell r="M220">
            <v>0</v>
          </cell>
        </row>
        <row r="221">
          <cell r="C221" t="str">
            <v>LE</v>
          </cell>
          <cell r="L221">
            <v>0</v>
          </cell>
          <cell r="M221">
            <v>0</v>
          </cell>
        </row>
        <row r="222">
          <cell r="C222" t="str">
            <v>LE</v>
          </cell>
          <cell r="L222">
            <v>0</v>
          </cell>
          <cell r="M222">
            <v>0</v>
          </cell>
        </row>
        <row r="223">
          <cell r="C223" t="str">
            <v>LE</v>
          </cell>
          <cell r="L223">
            <v>0</v>
          </cell>
          <cell r="M223">
            <v>0</v>
          </cell>
        </row>
        <row r="224">
          <cell r="C224" t="str">
            <v>TE</v>
          </cell>
          <cell r="L224">
            <v>0</v>
          </cell>
          <cell r="M224">
            <v>0</v>
          </cell>
        </row>
        <row r="225">
          <cell r="C225" t="str">
            <v>TE</v>
          </cell>
          <cell r="L225">
            <v>0</v>
          </cell>
          <cell r="M225">
            <v>0</v>
          </cell>
        </row>
        <row r="226">
          <cell r="C226" t="str">
            <v>RS</v>
          </cell>
          <cell r="L226">
            <v>0</v>
          </cell>
          <cell r="M226">
            <v>0</v>
          </cell>
        </row>
        <row r="227">
          <cell r="C227" t="str">
            <v>RS</v>
          </cell>
          <cell r="L227">
            <v>0</v>
          </cell>
          <cell r="M227">
            <v>0</v>
          </cell>
        </row>
        <row r="228">
          <cell r="C228" t="str">
            <v>RS</v>
          </cell>
          <cell r="L228">
            <v>0</v>
          </cell>
          <cell r="M228">
            <v>0</v>
          </cell>
        </row>
        <row r="229">
          <cell r="C229" t="str">
            <v>RS</v>
          </cell>
          <cell r="L229">
            <v>0</v>
          </cell>
          <cell r="M229">
            <v>0</v>
          </cell>
        </row>
        <row r="230">
          <cell r="C230" t="str">
            <v>LEV</v>
          </cell>
          <cell r="L230">
            <v>0</v>
          </cell>
          <cell r="M230">
            <v>0</v>
          </cell>
        </row>
        <row r="231">
          <cell r="C231" t="str">
            <v>LEV</v>
          </cell>
          <cell r="L231">
            <v>0</v>
          </cell>
          <cell r="M231">
            <v>0</v>
          </cell>
        </row>
        <row r="232">
          <cell r="C232" t="str">
            <v>FLSP</v>
          </cell>
          <cell r="L232">
            <v>0</v>
          </cell>
          <cell r="M232">
            <v>0</v>
          </cell>
        </row>
        <row r="233">
          <cell r="C233" t="str">
            <v>FLST</v>
          </cell>
          <cell r="L233">
            <v>0</v>
          </cell>
          <cell r="M233">
            <v>0</v>
          </cell>
        </row>
        <row r="234">
          <cell r="C234" t="str">
            <v>GS</v>
          </cell>
          <cell r="L234">
            <v>0</v>
          </cell>
          <cell r="M234">
            <v>0</v>
          </cell>
        </row>
        <row r="235">
          <cell r="C235" t="str">
            <v>GS</v>
          </cell>
          <cell r="L235">
            <v>0</v>
          </cell>
          <cell r="M235">
            <v>0</v>
          </cell>
        </row>
        <row r="236">
          <cell r="C236" t="str">
            <v>GS</v>
          </cell>
          <cell r="L236">
            <v>0</v>
          </cell>
          <cell r="M236">
            <v>0</v>
          </cell>
        </row>
        <row r="237">
          <cell r="C237" t="str">
            <v>GS</v>
          </cell>
          <cell r="L237">
            <v>0</v>
          </cell>
          <cell r="M237">
            <v>0</v>
          </cell>
        </row>
        <row r="238">
          <cell r="C238" t="str">
            <v>GS</v>
          </cell>
          <cell r="L238">
            <v>0</v>
          </cell>
          <cell r="M238">
            <v>0</v>
          </cell>
        </row>
        <row r="239">
          <cell r="C239" t="str">
            <v>GS</v>
          </cell>
          <cell r="L239">
            <v>0</v>
          </cell>
          <cell r="M239">
            <v>0</v>
          </cell>
        </row>
        <row r="240">
          <cell r="C240" t="str">
            <v>PSS</v>
          </cell>
          <cell r="L240">
            <v>0</v>
          </cell>
          <cell r="M240">
            <v>406609</v>
          </cell>
        </row>
        <row r="241">
          <cell r="C241" t="str">
            <v>PSP</v>
          </cell>
          <cell r="L241">
            <v>0</v>
          </cell>
          <cell r="M241">
            <v>35012</v>
          </cell>
        </row>
        <row r="242">
          <cell r="C242" t="str">
            <v>PSS</v>
          </cell>
          <cell r="L242">
            <v>0</v>
          </cell>
          <cell r="M242">
            <v>0</v>
          </cell>
        </row>
        <row r="243">
          <cell r="C243" t="str">
            <v>TODS</v>
          </cell>
          <cell r="L243">
            <v>152069</v>
          </cell>
          <cell r="M243">
            <v>150334</v>
          </cell>
        </row>
        <row r="244">
          <cell r="C244" t="str">
            <v>CTODP</v>
          </cell>
          <cell r="L244">
            <v>77957</v>
          </cell>
          <cell r="M244">
            <v>76798</v>
          </cell>
        </row>
        <row r="245">
          <cell r="C245" t="str">
            <v>GS3</v>
          </cell>
          <cell r="L245">
            <v>0</v>
          </cell>
          <cell r="M245">
            <v>0</v>
          </cell>
        </row>
        <row r="246">
          <cell r="C246" t="str">
            <v>GS3</v>
          </cell>
          <cell r="L246">
            <v>0</v>
          </cell>
          <cell r="M246">
            <v>0</v>
          </cell>
        </row>
        <row r="247">
          <cell r="C247" t="str">
            <v>GS3</v>
          </cell>
          <cell r="L247">
            <v>0</v>
          </cell>
          <cell r="M247">
            <v>0</v>
          </cell>
        </row>
        <row r="248">
          <cell r="C248" t="str">
            <v>GS3</v>
          </cell>
          <cell r="L248">
            <v>0</v>
          </cell>
          <cell r="M248">
            <v>0</v>
          </cell>
        </row>
        <row r="249">
          <cell r="C249" t="str">
            <v>LWC</v>
          </cell>
          <cell r="L249">
            <v>0</v>
          </cell>
          <cell r="M249">
            <v>9450</v>
          </cell>
        </row>
        <row r="250">
          <cell r="C250" t="str">
            <v>CSR</v>
          </cell>
          <cell r="L250">
            <v>0</v>
          </cell>
          <cell r="M250">
            <v>0</v>
          </cell>
        </row>
        <row r="251">
          <cell r="C251" t="str">
            <v>CSR</v>
          </cell>
          <cell r="L251">
            <v>0</v>
          </cell>
          <cell r="M251">
            <v>0</v>
          </cell>
        </row>
        <row r="252">
          <cell r="C252" t="str">
            <v>FK</v>
          </cell>
          <cell r="L252">
            <v>0</v>
          </cell>
          <cell r="M252">
            <v>20596</v>
          </cell>
        </row>
        <row r="253">
          <cell r="C253" t="str">
            <v>RTS</v>
          </cell>
          <cell r="L253">
            <v>144617</v>
          </cell>
          <cell r="M253">
            <v>91611</v>
          </cell>
        </row>
        <row r="254">
          <cell r="C254" t="str">
            <v>PSS</v>
          </cell>
          <cell r="L254">
            <v>0</v>
          </cell>
          <cell r="M254">
            <v>71167</v>
          </cell>
        </row>
        <row r="255">
          <cell r="C255" t="str">
            <v>PSP</v>
          </cell>
          <cell r="L255">
            <v>0</v>
          </cell>
          <cell r="M255">
            <v>4169</v>
          </cell>
        </row>
        <row r="256">
          <cell r="C256" t="str">
            <v>TODS</v>
          </cell>
          <cell r="L256">
            <v>51572</v>
          </cell>
          <cell r="M256">
            <v>49890</v>
          </cell>
        </row>
        <row r="257">
          <cell r="C257" t="str">
            <v>ITODP</v>
          </cell>
          <cell r="L257">
            <v>323197</v>
          </cell>
          <cell r="M257">
            <v>318904</v>
          </cell>
        </row>
        <row r="258">
          <cell r="C258" t="str">
            <v>ITODP</v>
          </cell>
          <cell r="L258">
            <v>0</v>
          </cell>
          <cell r="M258">
            <v>0</v>
          </cell>
        </row>
        <row r="259">
          <cell r="C259" t="str">
            <v>LE</v>
          </cell>
          <cell r="L259">
            <v>0</v>
          </cell>
          <cell r="M259">
            <v>0</v>
          </cell>
        </row>
        <row r="260">
          <cell r="C260" t="str">
            <v>LE</v>
          </cell>
          <cell r="L260">
            <v>0</v>
          </cell>
          <cell r="M260">
            <v>0</v>
          </cell>
        </row>
        <row r="261">
          <cell r="C261" t="str">
            <v>LE</v>
          </cell>
          <cell r="L261">
            <v>0</v>
          </cell>
          <cell r="M261">
            <v>0</v>
          </cell>
        </row>
        <row r="262">
          <cell r="C262" t="str">
            <v>TE</v>
          </cell>
          <cell r="L262">
            <v>0</v>
          </cell>
          <cell r="M262">
            <v>0</v>
          </cell>
        </row>
        <row r="263">
          <cell r="C263" t="str">
            <v>TE</v>
          </cell>
          <cell r="L263">
            <v>0</v>
          </cell>
          <cell r="M263">
            <v>0</v>
          </cell>
        </row>
        <row r="264">
          <cell r="C264" t="str">
            <v>RS</v>
          </cell>
          <cell r="L264">
            <v>0</v>
          </cell>
          <cell r="M264">
            <v>0</v>
          </cell>
        </row>
        <row r="265">
          <cell r="C265" t="str">
            <v>RS</v>
          </cell>
          <cell r="L265">
            <v>0</v>
          </cell>
          <cell r="M265">
            <v>0</v>
          </cell>
        </row>
        <row r="266">
          <cell r="C266" t="str">
            <v>RS</v>
          </cell>
          <cell r="L266">
            <v>0</v>
          </cell>
          <cell r="M266">
            <v>0</v>
          </cell>
        </row>
        <row r="267">
          <cell r="C267" t="str">
            <v>RS</v>
          </cell>
          <cell r="L267">
            <v>0</v>
          </cell>
          <cell r="M267">
            <v>0</v>
          </cell>
        </row>
        <row r="268">
          <cell r="C268" t="str">
            <v>LEV</v>
          </cell>
          <cell r="L268">
            <v>0</v>
          </cell>
          <cell r="M268">
            <v>0</v>
          </cell>
        </row>
        <row r="269">
          <cell r="C269" t="str">
            <v>LEV</v>
          </cell>
          <cell r="L269">
            <v>0</v>
          </cell>
          <cell r="M269">
            <v>0</v>
          </cell>
        </row>
        <row r="270">
          <cell r="C270" t="str">
            <v>FLSP</v>
          </cell>
          <cell r="L270">
            <v>0</v>
          </cell>
          <cell r="M270">
            <v>0</v>
          </cell>
        </row>
        <row r="271">
          <cell r="C271" t="str">
            <v>FLST</v>
          </cell>
          <cell r="L271">
            <v>0</v>
          </cell>
          <cell r="M271">
            <v>0</v>
          </cell>
        </row>
        <row r="272">
          <cell r="C272" t="str">
            <v>GS</v>
          </cell>
          <cell r="L272">
            <v>0</v>
          </cell>
          <cell r="M272">
            <v>0</v>
          </cell>
        </row>
        <row r="273">
          <cell r="C273" t="str">
            <v>GS</v>
          </cell>
          <cell r="L273">
            <v>0</v>
          </cell>
          <cell r="M273">
            <v>0</v>
          </cell>
        </row>
        <row r="274">
          <cell r="C274" t="str">
            <v>GS</v>
          </cell>
          <cell r="L274">
            <v>0</v>
          </cell>
          <cell r="M274">
            <v>0</v>
          </cell>
        </row>
        <row r="275">
          <cell r="C275" t="str">
            <v>GS</v>
          </cell>
          <cell r="L275">
            <v>0</v>
          </cell>
          <cell r="M275">
            <v>0</v>
          </cell>
        </row>
        <row r="276">
          <cell r="C276" t="str">
            <v>GS</v>
          </cell>
          <cell r="L276">
            <v>0</v>
          </cell>
          <cell r="M276">
            <v>0</v>
          </cell>
        </row>
        <row r="277">
          <cell r="C277" t="str">
            <v>GS</v>
          </cell>
          <cell r="L277">
            <v>0</v>
          </cell>
          <cell r="M277">
            <v>0</v>
          </cell>
        </row>
        <row r="278">
          <cell r="C278" t="str">
            <v>PSS</v>
          </cell>
          <cell r="L278">
            <v>0</v>
          </cell>
          <cell r="M278">
            <v>412938</v>
          </cell>
        </row>
        <row r="279">
          <cell r="C279" t="str">
            <v>PSP</v>
          </cell>
          <cell r="L279">
            <v>0</v>
          </cell>
          <cell r="M279">
            <v>35310</v>
          </cell>
        </row>
        <row r="280">
          <cell r="C280" t="str">
            <v>PSS</v>
          </cell>
          <cell r="L280">
            <v>0</v>
          </cell>
          <cell r="M280">
            <v>0</v>
          </cell>
        </row>
        <row r="281">
          <cell r="C281" t="str">
            <v>TODS</v>
          </cell>
          <cell r="L281">
            <v>157888</v>
          </cell>
          <cell r="M281">
            <v>155706</v>
          </cell>
        </row>
        <row r="282">
          <cell r="C282" t="str">
            <v>CTODP</v>
          </cell>
          <cell r="L282">
            <v>78985</v>
          </cell>
          <cell r="M282">
            <v>77873</v>
          </cell>
        </row>
        <row r="283">
          <cell r="C283" t="str">
            <v>GS3</v>
          </cell>
          <cell r="L283">
            <v>0</v>
          </cell>
          <cell r="M283">
            <v>0</v>
          </cell>
        </row>
        <row r="284">
          <cell r="C284" t="str">
            <v>GS3</v>
          </cell>
          <cell r="L284">
            <v>0</v>
          </cell>
          <cell r="M284">
            <v>0</v>
          </cell>
        </row>
        <row r="285">
          <cell r="C285" t="str">
            <v>GS3</v>
          </cell>
          <cell r="L285">
            <v>0</v>
          </cell>
          <cell r="M285">
            <v>0</v>
          </cell>
        </row>
        <row r="286">
          <cell r="C286" t="str">
            <v>GS3</v>
          </cell>
          <cell r="L286">
            <v>0</v>
          </cell>
          <cell r="M286">
            <v>0</v>
          </cell>
        </row>
        <row r="287">
          <cell r="C287" t="str">
            <v>LWC</v>
          </cell>
          <cell r="L287">
            <v>0</v>
          </cell>
          <cell r="M287">
            <v>9450</v>
          </cell>
        </row>
        <row r="288">
          <cell r="C288" t="str">
            <v>CSR</v>
          </cell>
          <cell r="L288">
            <v>0</v>
          </cell>
          <cell r="M288">
            <v>0</v>
          </cell>
        </row>
        <row r="289">
          <cell r="C289" t="str">
            <v>CSR</v>
          </cell>
          <cell r="L289">
            <v>0</v>
          </cell>
          <cell r="M289">
            <v>0</v>
          </cell>
        </row>
        <row r="290">
          <cell r="C290" t="str">
            <v>FK</v>
          </cell>
          <cell r="L290">
            <v>0</v>
          </cell>
          <cell r="M290">
            <v>16552</v>
          </cell>
        </row>
        <row r="291">
          <cell r="C291" t="str">
            <v>RTS</v>
          </cell>
          <cell r="L291">
            <v>152483</v>
          </cell>
          <cell r="M291">
            <v>100356</v>
          </cell>
        </row>
        <row r="292">
          <cell r="C292" t="str">
            <v>PSS</v>
          </cell>
          <cell r="L292">
            <v>0</v>
          </cell>
          <cell r="M292">
            <v>70377</v>
          </cell>
        </row>
        <row r="293">
          <cell r="C293" t="str">
            <v>PSP</v>
          </cell>
          <cell r="L293">
            <v>0</v>
          </cell>
          <cell r="M293">
            <v>4452</v>
          </cell>
        </row>
        <row r="294">
          <cell r="C294" t="str">
            <v>TODS</v>
          </cell>
          <cell r="L294">
            <v>53980</v>
          </cell>
          <cell r="M294">
            <v>52025</v>
          </cell>
        </row>
        <row r="295">
          <cell r="C295" t="str">
            <v>ITODP</v>
          </cell>
          <cell r="L295">
            <v>345142</v>
          </cell>
          <cell r="M295">
            <v>340557</v>
          </cell>
        </row>
        <row r="296">
          <cell r="C296" t="str">
            <v>ITODP</v>
          </cell>
          <cell r="L296">
            <v>0</v>
          </cell>
          <cell r="M296">
            <v>0</v>
          </cell>
        </row>
        <row r="297">
          <cell r="C297" t="str">
            <v>LE</v>
          </cell>
          <cell r="L297">
            <v>0</v>
          </cell>
          <cell r="M297">
            <v>0</v>
          </cell>
        </row>
        <row r="298">
          <cell r="C298" t="str">
            <v>LE</v>
          </cell>
          <cell r="L298">
            <v>0</v>
          </cell>
          <cell r="M298">
            <v>0</v>
          </cell>
        </row>
        <row r="299">
          <cell r="C299" t="str">
            <v>LE</v>
          </cell>
          <cell r="L299">
            <v>0</v>
          </cell>
          <cell r="M299">
            <v>0</v>
          </cell>
        </row>
        <row r="300">
          <cell r="C300" t="str">
            <v>TE</v>
          </cell>
          <cell r="L300">
            <v>0</v>
          </cell>
          <cell r="M300">
            <v>0</v>
          </cell>
        </row>
        <row r="301">
          <cell r="C301" t="str">
            <v>TE</v>
          </cell>
          <cell r="L301">
            <v>0</v>
          </cell>
          <cell r="M301">
            <v>0</v>
          </cell>
        </row>
        <row r="302">
          <cell r="C302" t="str">
            <v>RS</v>
          </cell>
          <cell r="L302">
            <v>0</v>
          </cell>
          <cell r="M302">
            <v>0</v>
          </cell>
        </row>
        <row r="303">
          <cell r="C303" t="str">
            <v>RS</v>
          </cell>
          <cell r="L303">
            <v>0</v>
          </cell>
          <cell r="M303">
            <v>0</v>
          </cell>
        </row>
        <row r="304">
          <cell r="C304" t="str">
            <v>RS</v>
          </cell>
          <cell r="L304">
            <v>0</v>
          </cell>
          <cell r="M304">
            <v>0</v>
          </cell>
        </row>
        <row r="305">
          <cell r="C305" t="str">
            <v>RS</v>
          </cell>
          <cell r="L305">
            <v>0</v>
          </cell>
          <cell r="M305">
            <v>0</v>
          </cell>
        </row>
        <row r="306">
          <cell r="C306" t="str">
            <v>LEV</v>
          </cell>
          <cell r="L306">
            <v>0</v>
          </cell>
          <cell r="M306">
            <v>0</v>
          </cell>
        </row>
        <row r="307">
          <cell r="C307" t="str">
            <v>LEV</v>
          </cell>
          <cell r="L307">
            <v>0</v>
          </cell>
          <cell r="M307">
            <v>0</v>
          </cell>
        </row>
        <row r="308">
          <cell r="C308" t="str">
            <v>FLSP</v>
          </cell>
          <cell r="L308">
            <v>0</v>
          </cell>
          <cell r="M308">
            <v>0</v>
          </cell>
        </row>
        <row r="309">
          <cell r="C309" t="str">
            <v>FLST</v>
          </cell>
          <cell r="L309">
            <v>0</v>
          </cell>
          <cell r="M309">
            <v>0</v>
          </cell>
        </row>
        <row r="310">
          <cell r="C310" t="str">
            <v>GS</v>
          </cell>
          <cell r="L310">
            <v>0</v>
          </cell>
          <cell r="M310">
            <v>0</v>
          </cell>
        </row>
        <row r="311">
          <cell r="C311" t="str">
            <v>GS</v>
          </cell>
          <cell r="L311">
            <v>0</v>
          </cell>
          <cell r="M311">
            <v>0</v>
          </cell>
        </row>
        <row r="312">
          <cell r="C312" t="str">
            <v>GS</v>
          </cell>
          <cell r="L312">
            <v>0</v>
          </cell>
          <cell r="M312">
            <v>0</v>
          </cell>
        </row>
        <row r="313">
          <cell r="C313" t="str">
            <v>GS</v>
          </cell>
          <cell r="L313">
            <v>0</v>
          </cell>
          <cell r="M313">
            <v>0</v>
          </cell>
        </row>
        <row r="314">
          <cell r="C314" t="str">
            <v>GS</v>
          </cell>
          <cell r="L314">
            <v>0</v>
          </cell>
          <cell r="M314">
            <v>0</v>
          </cell>
        </row>
        <row r="315">
          <cell r="C315" t="str">
            <v>GS</v>
          </cell>
          <cell r="L315">
            <v>0</v>
          </cell>
          <cell r="M315">
            <v>0</v>
          </cell>
        </row>
        <row r="316">
          <cell r="C316" t="str">
            <v>PSS</v>
          </cell>
          <cell r="L316">
            <v>0</v>
          </cell>
          <cell r="M316">
            <v>407882</v>
          </cell>
        </row>
        <row r="317">
          <cell r="C317" t="str">
            <v>PSP</v>
          </cell>
          <cell r="L317">
            <v>0</v>
          </cell>
          <cell r="M317">
            <v>36679</v>
          </cell>
        </row>
        <row r="318">
          <cell r="C318" t="str">
            <v>PSS</v>
          </cell>
          <cell r="L318">
            <v>0</v>
          </cell>
          <cell r="M318">
            <v>0</v>
          </cell>
        </row>
        <row r="319">
          <cell r="C319" t="str">
            <v>TODS</v>
          </cell>
          <cell r="L319">
            <v>151786</v>
          </cell>
          <cell r="M319">
            <v>149867</v>
          </cell>
        </row>
        <row r="320">
          <cell r="C320" t="str">
            <v>CTODP</v>
          </cell>
          <cell r="L320">
            <v>81209</v>
          </cell>
          <cell r="M320">
            <v>80536</v>
          </cell>
        </row>
        <row r="321">
          <cell r="C321" t="str">
            <v>GS3</v>
          </cell>
          <cell r="L321">
            <v>0</v>
          </cell>
          <cell r="M321">
            <v>0</v>
          </cell>
        </row>
        <row r="322">
          <cell r="C322" t="str">
            <v>GS3</v>
          </cell>
          <cell r="L322">
            <v>0</v>
          </cell>
          <cell r="M322">
            <v>0</v>
          </cell>
        </row>
        <row r="323">
          <cell r="C323" t="str">
            <v>GS3</v>
          </cell>
          <cell r="L323">
            <v>0</v>
          </cell>
          <cell r="M323">
            <v>0</v>
          </cell>
        </row>
        <row r="324">
          <cell r="C324" t="str">
            <v>GS3</v>
          </cell>
          <cell r="L324">
            <v>0</v>
          </cell>
          <cell r="M324">
            <v>0</v>
          </cell>
        </row>
        <row r="325">
          <cell r="C325" t="str">
            <v>LWC</v>
          </cell>
          <cell r="L325">
            <v>0</v>
          </cell>
          <cell r="M325">
            <v>9450</v>
          </cell>
        </row>
        <row r="326">
          <cell r="C326" t="str">
            <v>CSR</v>
          </cell>
          <cell r="L326">
            <v>0</v>
          </cell>
          <cell r="M326">
            <v>0</v>
          </cell>
        </row>
        <row r="327">
          <cell r="C327" t="str">
            <v>CSR</v>
          </cell>
          <cell r="L327">
            <v>0</v>
          </cell>
          <cell r="M327">
            <v>0</v>
          </cell>
        </row>
        <row r="328">
          <cell r="C328" t="str">
            <v>FK</v>
          </cell>
          <cell r="L328">
            <v>0</v>
          </cell>
          <cell r="M328">
            <v>13654</v>
          </cell>
        </row>
        <row r="329">
          <cell r="C329" t="str">
            <v>RTS</v>
          </cell>
          <cell r="L329">
            <v>155509</v>
          </cell>
          <cell r="M329">
            <v>97048</v>
          </cell>
        </row>
        <row r="330">
          <cell r="C330" t="str">
            <v>PSS</v>
          </cell>
          <cell r="L330">
            <v>0</v>
          </cell>
          <cell r="M330">
            <v>71083</v>
          </cell>
        </row>
        <row r="331">
          <cell r="C331" t="str">
            <v>PSP</v>
          </cell>
          <cell r="L331">
            <v>0</v>
          </cell>
          <cell r="M331">
            <v>4245</v>
          </cell>
        </row>
        <row r="332">
          <cell r="C332" t="str">
            <v>TODS</v>
          </cell>
          <cell r="L332">
            <v>51469</v>
          </cell>
          <cell r="M332">
            <v>50102</v>
          </cell>
        </row>
        <row r="333">
          <cell r="C333" t="str">
            <v>ITODP</v>
          </cell>
          <cell r="L333">
            <v>329134</v>
          </cell>
          <cell r="M333">
            <v>324762</v>
          </cell>
        </row>
        <row r="334">
          <cell r="C334" t="str">
            <v>ITODP</v>
          </cell>
          <cell r="L334">
            <v>0</v>
          </cell>
          <cell r="M334">
            <v>0</v>
          </cell>
        </row>
        <row r="335">
          <cell r="C335" t="str">
            <v>LE</v>
          </cell>
          <cell r="L335">
            <v>0</v>
          </cell>
          <cell r="M335">
            <v>0</v>
          </cell>
        </row>
        <row r="336">
          <cell r="C336" t="str">
            <v>LE</v>
          </cell>
          <cell r="L336">
            <v>0</v>
          </cell>
          <cell r="M336">
            <v>0</v>
          </cell>
        </row>
        <row r="337">
          <cell r="C337" t="str">
            <v>LE</v>
          </cell>
          <cell r="L337">
            <v>0</v>
          </cell>
          <cell r="M337">
            <v>0</v>
          </cell>
        </row>
        <row r="338">
          <cell r="C338" t="str">
            <v>TE</v>
          </cell>
          <cell r="L338">
            <v>0</v>
          </cell>
          <cell r="M338">
            <v>0</v>
          </cell>
        </row>
        <row r="339">
          <cell r="C339" t="str">
            <v>TE</v>
          </cell>
          <cell r="L339">
            <v>0</v>
          </cell>
          <cell r="M339">
            <v>0</v>
          </cell>
        </row>
        <row r="340">
          <cell r="C340" t="str">
            <v>RS</v>
          </cell>
          <cell r="L340">
            <v>0</v>
          </cell>
          <cell r="M340">
            <v>0</v>
          </cell>
        </row>
        <row r="341">
          <cell r="C341" t="str">
            <v>RS</v>
          </cell>
          <cell r="L341">
            <v>0</v>
          </cell>
          <cell r="M341">
            <v>0</v>
          </cell>
        </row>
        <row r="342">
          <cell r="C342" t="str">
            <v>RS</v>
          </cell>
          <cell r="L342">
            <v>0</v>
          </cell>
          <cell r="M342">
            <v>0</v>
          </cell>
        </row>
        <row r="343">
          <cell r="C343" t="str">
            <v>RS</v>
          </cell>
          <cell r="L343">
            <v>0</v>
          </cell>
          <cell r="M343">
            <v>0</v>
          </cell>
        </row>
        <row r="344">
          <cell r="C344" t="str">
            <v>LEV</v>
          </cell>
          <cell r="L344">
            <v>0</v>
          </cell>
          <cell r="M344">
            <v>0</v>
          </cell>
        </row>
        <row r="345">
          <cell r="C345" t="str">
            <v>LEV</v>
          </cell>
          <cell r="L345">
            <v>0</v>
          </cell>
          <cell r="M345">
            <v>0</v>
          </cell>
        </row>
        <row r="346">
          <cell r="C346" t="str">
            <v>FLSP</v>
          </cell>
          <cell r="L346">
            <v>0</v>
          </cell>
          <cell r="M346">
            <v>0</v>
          </cell>
        </row>
        <row r="347">
          <cell r="C347" t="str">
            <v>FLST</v>
          </cell>
          <cell r="L347">
            <v>0</v>
          </cell>
          <cell r="M347">
            <v>0</v>
          </cell>
        </row>
        <row r="348">
          <cell r="C348" t="str">
            <v>GS</v>
          </cell>
          <cell r="L348">
            <v>0</v>
          </cell>
          <cell r="M348">
            <v>0</v>
          </cell>
        </row>
        <row r="349">
          <cell r="C349" t="str">
            <v>GS</v>
          </cell>
          <cell r="L349">
            <v>0</v>
          </cell>
          <cell r="M349">
            <v>0</v>
          </cell>
        </row>
        <row r="350">
          <cell r="C350" t="str">
            <v>GS</v>
          </cell>
          <cell r="L350">
            <v>0</v>
          </cell>
          <cell r="M350">
            <v>0</v>
          </cell>
        </row>
        <row r="351">
          <cell r="C351" t="str">
            <v>GS</v>
          </cell>
          <cell r="L351">
            <v>0</v>
          </cell>
          <cell r="M351">
            <v>0</v>
          </cell>
        </row>
        <row r="352">
          <cell r="C352" t="str">
            <v>GS</v>
          </cell>
          <cell r="L352">
            <v>0</v>
          </cell>
          <cell r="M352">
            <v>0</v>
          </cell>
        </row>
        <row r="353">
          <cell r="C353" t="str">
            <v>GS</v>
          </cell>
          <cell r="L353">
            <v>0</v>
          </cell>
          <cell r="M353">
            <v>0</v>
          </cell>
        </row>
        <row r="354">
          <cell r="C354" t="str">
            <v>PSS</v>
          </cell>
          <cell r="L354">
            <v>350228</v>
          </cell>
          <cell r="M354">
            <v>0</v>
          </cell>
        </row>
        <row r="355">
          <cell r="C355" t="str">
            <v>PSP</v>
          </cell>
          <cell r="L355">
            <v>30305</v>
          </cell>
          <cell r="M355">
            <v>0</v>
          </cell>
        </row>
        <row r="356">
          <cell r="C356" t="str">
            <v>PSS</v>
          </cell>
          <cell r="L356">
            <v>0</v>
          </cell>
          <cell r="M356">
            <v>0</v>
          </cell>
        </row>
        <row r="357">
          <cell r="C357" t="str">
            <v>TODS</v>
          </cell>
          <cell r="L357">
            <v>139178</v>
          </cell>
          <cell r="M357">
            <v>137189</v>
          </cell>
        </row>
        <row r="358">
          <cell r="C358" t="str">
            <v>CTODP</v>
          </cell>
          <cell r="L358">
            <v>71650</v>
          </cell>
          <cell r="M358">
            <v>70634</v>
          </cell>
        </row>
        <row r="359">
          <cell r="C359" t="str">
            <v>GS3</v>
          </cell>
          <cell r="L359">
            <v>0</v>
          </cell>
          <cell r="M359">
            <v>0</v>
          </cell>
        </row>
        <row r="360">
          <cell r="C360" t="str">
            <v>GS3</v>
          </cell>
          <cell r="L360">
            <v>0</v>
          </cell>
          <cell r="M360">
            <v>0</v>
          </cell>
        </row>
        <row r="361">
          <cell r="C361" t="str">
            <v>GS3</v>
          </cell>
          <cell r="L361">
            <v>0</v>
          </cell>
          <cell r="M361">
            <v>0</v>
          </cell>
        </row>
        <row r="362">
          <cell r="C362" t="str">
            <v>GS3</v>
          </cell>
          <cell r="L362">
            <v>0</v>
          </cell>
          <cell r="M362">
            <v>0</v>
          </cell>
        </row>
        <row r="363">
          <cell r="C363" t="str">
            <v>LWC</v>
          </cell>
          <cell r="L363">
            <v>9450</v>
          </cell>
          <cell r="M363">
            <v>0</v>
          </cell>
        </row>
        <row r="364">
          <cell r="C364" t="str">
            <v>CSR</v>
          </cell>
          <cell r="L364">
            <v>0</v>
          </cell>
          <cell r="M364">
            <v>0</v>
          </cell>
        </row>
        <row r="365">
          <cell r="C365" t="str">
            <v>CSR</v>
          </cell>
          <cell r="L365">
            <v>0</v>
          </cell>
          <cell r="M365">
            <v>0</v>
          </cell>
        </row>
        <row r="366">
          <cell r="C366" t="str">
            <v>FK</v>
          </cell>
          <cell r="L366">
            <v>8332</v>
          </cell>
          <cell r="M366">
            <v>0</v>
          </cell>
        </row>
        <row r="367">
          <cell r="C367" t="str">
            <v>RTS</v>
          </cell>
          <cell r="L367">
            <v>157323</v>
          </cell>
          <cell r="M367">
            <v>93632</v>
          </cell>
        </row>
        <row r="368">
          <cell r="C368" t="str">
            <v>PSS</v>
          </cell>
          <cell r="L368">
            <v>62733</v>
          </cell>
          <cell r="M368">
            <v>0</v>
          </cell>
        </row>
        <row r="369">
          <cell r="C369" t="str">
            <v>PSP</v>
          </cell>
          <cell r="L369">
            <v>3889</v>
          </cell>
          <cell r="M369">
            <v>0</v>
          </cell>
        </row>
        <row r="370">
          <cell r="C370" t="str">
            <v>TODS</v>
          </cell>
          <cell r="L370">
            <v>47898</v>
          </cell>
          <cell r="M370">
            <v>46862</v>
          </cell>
        </row>
        <row r="371">
          <cell r="C371" t="str">
            <v>ITODP</v>
          </cell>
          <cell r="L371">
            <v>301491</v>
          </cell>
          <cell r="M371">
            <v>297486</v>
          </cell>
        </row>
        <row r="372">
          <cell r="C372" t="str">
            <v>ITODP</v>
          </cell>
          <cell r="L372">
            <v>0</v>
          </cell>
          <cell r="M372">
            <v>0</v>
          </cell>
        </row>
        <row r="373">
          <cell r="C373" t="str">
            <v>LE</v>
          </cell>
          <cell r="L373">
            <v>0</v>
          </cell>
          <cell r="M373">
            <v>0</v>
          </cell>
        </row>
        <row r="374">
          <cell r="C374" t="str">
            <v>LE</v>
          </cell>
          <cell r="L374">
            <v>0</v>
          </cell>
          <cell r="M374">
            <v>0</v>
          </cell>
        </row>
        <row r="375">
          <cell r="C375" t="str">
            <v>LE</v>
          </cell>
          <cell r="L375">
            <v>0</v>
          </cell>
          <cell r="M375">
            <v>0</v>
          </cell>
        </row>
        <row r="376">
          <cell r="C376" t="str">
            <v>TE</v>
          </cell>
          <cell r="L376">
            <v>0</v>
          </cell>
          <cell r="M376">
            <v>0</v>
          </cell>
        </row>
        <row r="377">
          <cell r="C377" t="str">
            <v>TE</v>
          </cell>
          <cell r="L377">
            <v>0</v>
          </cell>
          <cell r="M377">
            <v>0</v>
          </cell>
        </row>
        <row r="378">
          <cell r="C378" t="str">
            <v>RS</v>
          </cell>
          <cell r="L378">
            <v>0</v>
          </cell>
          <cell r="M378">
            <v>0</v>
          </cell>
        </row>
        <row r="379">
          <cell r="C379" t="str">
            <v>RS</v>
          </cell>
          <cell r="L379">
            <v>0</v>
          </cell>
          <cell r="M379">
            <v>0</v>
          </cell>
        </row>
        <row r="380">
          <cell r="C380" t="str">
            <v>RS</v>
          </cell>
          <cell r="L380">
            <v>0</v>
          </cell>
          <cell r="M380">
            <v>0</v>
          </cell>
        </row>
        <row r="381">
          <cell r="C381" t="str">
            <v>RS</v>
          </cell>
          <cell r="L381">
            <v>0</v>
          </cell>
          <cell r="M381">
            <v>0</v>
          </cell>
        </row>
        <row r="382">
          <cell r="C382" t="str">
            <v>LEV</v>
          </cell>
          <cell r="L382">
            <v>0</v>
          </cell>
          <cell r="M382">
            <v>0</v>
          </cell>
        </row>
        <row r="383">
          <cell r="C383" t="str">
            <v>LEV</v>
          </cell>
          <cell r="L383">
            <v>0</v>
          </cell>
          <cell r="M383">
            <v>0</v>
          </cell>
        </row>
        <row r="384">
          <cell r="C384" t="str">
            <v>FLSP</v>
          </cell>
          <cell r="L384">
            <v>0</v>
          </cell>
          <cell r="M384">
            <v>0</v>
          </cell>
        </row>
        <row r="385">
          <cell r="C385" t="str">
            <v>FLST</v>
          </cell>
          <cell r="L385">
            <v>0</v>
          </cell>
          <cell r="M385">
            <v>0</v>
          </cell>
        </row>
        <row r="386">
          <cell r="C386" t="str">
            <v>GS</v>
          </cell>
          <cell r="L386">
            <v>0</v>
          </cell>
          <cell r="M386">
            <v>0</v>
          </cell>
        </row>
        <row r="387">
          <cell r="C387" t="str">
            <v>GS</v>
          </cell>
          <cell r="L387">
            <v>0</v>
          </cell>
          <cell r="M387">
            <v>0</v>
          </cell>
        </row>
        <row r="388">
          <cell r="C388" t="str">
            <v>GS</v>
          </cell>
          <cell r="L388">
            <v>0</v>
          </cell>
          <cell r="M388">
            <v>0</v>
          </cell>
        </row>
        <row r="389">
          <cell r="C389" t="str">
            <v>GS</v>
          </cell>
          <cell r="L389">
            <v>0</v>
          </cell>
          <cell r="M389">
            <v>0</v>
          </cell>
        </row>
        <row r="390">
          <cell r="C390" t="str">
            <v>GS</v>
          </cell>
          <cell r="L390">
            <v>0</v>
          </cell>
          <cell r="M390">
            <v>0</v>
          </cell>
        </row>
        <row r="391">
          <cell r="C391" t="str">
            <v>GS</v>
          </cell>
          <cell r="L391">
            <v>0</v>
          </cell>
          <cell r="M391">
            <v>0</v>
          </cell>
        </row>
        <row r="392">
          <cell r="C392" t="str">
            <v>PSS</v>
          </cell>
          <cell r="L392">
            <v>317514</v>
          </cell>
          <cell r="M392">
            <v>0</v>
          </cell>
        </row>
        <row r="393">
          <cell r="C393" t="str">
            <v>PSP</v>
          </cell>
          <cell r="L393">
            <v>26967</v>
          </cell>
          <cell r="M393">
            <v>0</v>
          </cell>
        </row>
        <row r="394">
          <cell r="C394" t="str">
            <v>PSS</v>
          </cell>
          <cell r="L394">
            <v>0</v>
          </cell>
          <cell r="M394">
            <v>0</v>
          </cell>
        </row>
        <row r="395">
          <cell r="C395" t="str">
            <v>TODS</v>
          </cell>
          <cell r="L395">
            <v>130077</v>
          </cell>
          <cell r="M395">
            <v>125528</v>
          </cell>
        </row>
        <row r="396">
          <cell r="C396" t="str">
            <v>CTODP</v>
          </cell>
          <cell r="L396">
            <v>65072</v>
          </cell>
          <cell r="M396">
            <v>63316</v>
          </cell>
        </row>
        <row r="397">
          <cell r="C397" t="str">
            <v>GS3</v>
          </cell>
          <cell r="L397">
            <v>0</v>
          </cell>
          <cell r="M397">
            <v>0</v>
          </cell>
        </row>
        <row r="398">
          <cell r="C398" t="str">
            <v>GS3</v>
          </cell>
          <cell r="L398">
            <v>0</v>
          </cell>
          <cell r="M398">
            <v>0</v>
          </cell>
        </row>
        <row r="399">
          <cell r="C399" t="str">
            <v>GS3</v>
          </cell>
          <cell r="L399">
            <v>0</v>
          </cell>
          <cell r="M399">
            <v>0</v>
          </cell>
        </row>
        <row r="400">
          <cell r="C400" t="str">
            <v>GS3</v>
          </cell>
          <cell r="L400">
            <v>0</v>
          </cell>
          <cell r="M400">
            <v>0</v>
          </cell>
        </row>
        <row r="401">
          <cell r="C401" t="str">
            <v>LWC</v>
          </cell>
          <cell r="L401">
            <v>9450</v>
          </cell>
          <cell r="M401">
            <v>0</v>
          </cell>
        </row>
        <row r="402">
          <cell r="C402" t="str">
            <v>CSR</v>
          </cell>
          <cell r="L402">
            <v>0</v>
          </cell>
          <cell r="M402">
            <v>0</v>
          </cell>
        </row>
        <row r="403">
          <cell r="C403" t="str">
            <v>CSR</v>
          </cell>
          <cell r="L403">
            <v>0</v>
          </cell>
          <cell r="M403">
            <v>0</v>
          </cell>
        </row>
        <row r="404">
          <cell r="C404" t="str">
            <v>FK</v>
          </cell>
          <cell r="L404">
            <v>9520</v>
          </cell>
          <cell r="M404">
            <v>0</v>
          </cell>
        </row>
        <row r="405">
          <cell r="C405" t="str">
            <v>RTS</v>
          </cell>
          <cell r="L405">
            <v>144575</v>
          </cell>
          <cell r="M405">
            <v>93494</v>
          </cell>
        </row>
        <row r="406">
          <cell r="C406" t="str">
            <v>PSS</v>
          </cell>
          <cell r="L406">
            <v>59196</v>
          </cell>
          <cell r="M406">
            <v>0</v>
          </cell>
        </row>
        <row r="407">
          <cell r="C407" t="str">
            <v>PSP</v>
          </cell>
          <cell r="L407">
            <v>3776</v>
          </cell>
          <cell r="M407">
            <v>0</v>
          </cell>
        </row>
        <row r="408">
          <cell r="C408" t="str">
            <v>TODS</v>
          </cell>
          <cell r="L408">
            <v>49958</v>
          </cell>
          <cell r="M408">
            <v>49046</v>
          </cell>
        </row>
        <row r="409">
          <cell r="C409" t="str">
            <v>ITODP</v>
          </cell>
          <cell r="L409">
            <v>292728</v>
          </cell>
          <cell r="M409">
            <v>288839</v>
          </cell>
        </row>
        <row r="410">
          <cell r="C410" t="str">
            <v>ITODP</v>
          </cell>
          <cell r="L410">
            <v>0</v>
          </cell>
          <cell r="M410">
            <v>0</v>
          </cell>
        </row>
        <row r="411">
          <cell r="C411" t="str">
            <v>LE</v>
          </cell>
          <cell r="L411">
            <v>0</v>
          </cell>
          <cell r="M411">
            <v>0</v>
          </cell>
        </row>
        <row r="412">
          <cell r="C412" t="str">
            <v>LE</v>
          </cell>
          <cell r="L412">
            <v>0</v>
          </cell>
          <cell r="M412">
            <v>0</v>
          </cell>
        </row>
        <row r="413">
          <cell r="C413" t="str">
            <v>LE</v>
          </cell>
          <cell r="L413">
            <v>0</v>
          </cell>
          <cell r="M413">
            <v>0</v>
          </cell>
        </row>
        <row r="414">
          <cell r="C414" t="str">
            <v>TE</v>
          </cell>
          <cell r="L414">
            <v>0</v>
          </cell>
          <cell r="M414">
            <v>0</v>
          </cell>
        </row>
        <row r="415">
          <cell r="C415" t="str">
            <v>TE</v>
          </cell>
          <cell r="L415">
            <v>0</v>
          </cell>
          <cell r="M415">
            <v>0</v>
          </cell>
        </row>
        <row r="416">
          <cell r="C416" t="str">
            <v>RS</v>
          </cell>
          <cell r="L416">
            <v>0</v>
          </cell>
          <cell r="M416">
            <v>0</v>
          </cell>
        </row>
        <row r="417">
          <cell r="C417" t="str">
            <v>RS</v>
          </cell>
          <cell r="L417">
            <v>0</v>
          </cell>
          <cell r="M417">
            <v>0</v>
          </cell>
        </row>
        <row r="418">
          <cell r="C418" t="str">
            <v>RS</v>
          </cell>
          <cell r="L418">
            <v>0</v>
          </cell>
          <cell r="M418">
            <v>0</v>
          </cell>
        </row>
        <row r="419">
          <cell r="C419" t="str">
            <v>RS</v>
          </cell>
          <cell r="L419">
            <v>0</v>
          </cell>
          <cell r="M419">
            <v>0</v>
          </cell>
        </row>
        <row r="420">
          <cell r="C420" t="str">
            <v>LEV</v>
          </cell>
          <cell r="L420">
            <v>0</v>
          </cell>
          <cell r="M420">
            <v>0</v>
          </cell>
        </row>
        <row r="421">
          <cell r="C421" t="str">
            <v>LEV</v>
          </cell>
          <cell r="L421">
            <v>0</v>
          </cell>
          <cell r="M421">
            <v>0</v>
          </cell>
        </row>
        <row r="422">
          <cell r="C422" t="str">
            <v>FLSP</v>
          </cell>
          <cell r="L422">
            <v>0</v>
          </cell>
          <cell r="M422">
            <v>0</v>
          </cell>
        </row>
        <row r="423">
          <cell r="C423" t="str">
            <v>FLST</v>
          </cell>
          <cell r="L423">
            <v>0</v>
          </cell>
          <cell r="M423">
            <v>0</v>
          </cell>
        </row>
        <row r="424">
          <cell r="C424" t="str">
            <v>GS</v>
          </cell>
          <cell r="L424">
            <v>0</v>
          </cell>
          <cell r="M424">
            <v>0</v>
          </cell>
        </row>
        <row r="425">
          <cell r="C425" t="str">
            <v>GS</v>
          </cell>
          <cell r="L425">
            <v>0</v>
          </cell>
          <cell r="M425">
            <v>0</v>
          </cell>
        </row>
        <row r="426">
          <cell r="C426" t="str">
            <v>GS</v>
          </cell>
          <cell r="L426">
            <v>0</v>
          </cell>
          <cell r="M426">
            <v>0</v>
          </cell>
        </row>
        <row r="427">
          <cell r="C427" t="str">
            <v>GS</v>
          </cell>
          <cell r="L427">
            <v>0</v>
          </cell>
          <cell r="M427">
            <v>0</v>
          </cell>
        </row>
        <row r="428">
          <cell r="C428" t="str">
            <v>GS</v>
          </cell>
          <cell r="L428">
            <v>0</v>
          </cell>
          <cell r="M428">
            <v>0</v>
          </cell>
        </row>
        <row r="429">
          <cell r="C429" t="str">
            <v>GS</v>
          </cell>
          <cell r="L429">
            <v>0</v>
          </cell>
          <cell r="M429">
            <v>0</v>
          </cell>
        </row>
        <row r="430">
          <cell r="C430" t="str">
            <v>PSS</v>
          </cell>
          <cell r="L430">
            <v>333856</v>
          </cell>
          <cell r="M430">
            <v>0</v>
          </cell>
        </row>
        <row r="431">
          <cell r="C431" t="str">
            <v>PSP</v>
          </cell>
          <cell r="L431">
            <v>28734</v>
          </cell>
          <cell r="M431">
            <v>0</v>
          </cell>
        </row>
        <row r="432">
          <cell r="C432" t="str">
            <v>PSS</v>
          </cell>
          <cell r="L432">
            <v>0</v>
          </cell>
          <cell r="M432">
            <v>0</v>
          </cell>
        </row>
        <row r="433">
          <cell r="C433" t="str">
            <v>TODS</v>
          </cell>
          <cell r="L433">
            <v>130277</v>
          </cell>
          <cell r="M433">
            <v>127194</v>
          </cell>
        </row>
        <row r="434">
          <cell r="C434" t="str">
            <v>CTODP</v>
          </cell>
          <cell r="L434">
            <v>66090</v>
          </cell>
          <cell r="M434">
            <v>62924</v>
          </cell>
        </row>
        <row r="435">
          <cell r="C435" t="str">
            <v>GS3</v>
          </cell>
          <cell r="L435">
            <v>0</v>
          </cell>
          <cell r="M435">
            <v>0</v>
          </cell>
        </row>
        <row r="436">
          <cell r="C436" t="str">
            <v>GS3</v>
          </cell>
          <cell r="L436">
            <v>0</v>
          </cell>
          <cell r="M436">
            <v>0</v>
          </cell>
        </row>
        <row r="437">
          <cell r="C437" t="str">
            <v>GS3</v>
          </cell>
          <cell r="L437">
            <v>0</v>
          </cell>
          <cell r="M437">
            <v>0</v>
          </cell>
        </row>
        <row r="438">
          <cell r="C438" t="str">
            <v>GS3</v>
          </cell>
          <cell r="L438">
            <v>0</v>
          </cell>
          <cell r="M438">
            <v>0</v>
          </cell>
        </row>
        <row r="439">
          <cell r="C439" t="str">
            <v>LWC</v>
          </cell>
          <cell r="L439">
            <v>9472</v>
          </cell>
          <cell r="M439">
            <v>0</v>
          </cell>
        </row>
        <row r="440">
          <cell r="C440" t="str">
            <v>CSR</v>
          </cell>
          <cell r="L440">
            <v>0</v>
          </cell>
          <cell r="M440">
            <v>0</v>
          </cell>
        </row>
        <row r="441">
          <cell r="C441" t="str">
            <v>CSR</v>
          </cell>
          <cell r="L441">
            <v>0</v>
          </cell>
          <cell r="M441">
            <v>0</v>
          </cell>
        </row>
        <row r="442">
          <cell r="C442" t="str">
            <v>FK</v>
          </cell>
          <cell r="L442">
            <v>12334</v>
          </cell>
          <cell r="M442">
            <v>0</v>
          </cell>
        </row>
        <row r="443">
          <cell r="C443" t="str">
            <v>RTS</v>
          </cell>
          <cell r="L443">
            <v>147641</v>
          </cell>
          <cell r="M443">
            <v>99948</v>
          </cell>
        </row>
        <row r="444">
          <cell r="C444" t="str">
            <v>PSS</v>
          </cell>
          <cell r="L444">
            <v>59075</v>
          </cell>
          <cell r="M444">
            <v>0</v>
          </cell>
        </row>
        <row r="445">
          <cell r="C445" t="str">
            <v>PSP</v>
          </cell>
          <cell r="L445">
            <v>3901</v>
          </cell>
          <cell r="M445">
            <v>0</v>
          </cell>
        </row>
        <row r="446">
          <cell r="C446" t="str">
            <v>TODS</v>
          </cell>
          <cell r="L446">
            <v>48096</v>
          </cell>
          <cell r="M446">
            <v>46727</v>
          </cell>
        </row>
        <row r="447">
          <cell r="C447" t="str">
            <v>ITODP</v>
          </cell>
          <cell r="L447">
            <v>302451</v>
          </cell>
          <cell r="M447">
            <v>298433</v>
          </cell>
        </row>
        <row r="448">
          <cell r="C448" t="str">
            <v>ITODP</v>
          </cell>
          <cell r="L448">
            <v>0</v>
          </cell>
          <cell r="M448">
            <v>0</v>
          </cell>
        </row>
        <row r="449">
          <cell r="C449" t="str">
            <v>LE</v>
          </cell>
          <cell r="L449">
            <v>0</v>
          </cell>
          <cell r="M449">
            <v>0</v>
          </cell>
        </row>
        <row r="450">
          <cell r="C450" t="str">
            <v>LE</v>
          </cell>
          <cell r="L450">
            <v>0</v>
          </cell>
          <cell r="M450">
            <v>0</v>
          </cell>
        </row>
        <row r="451">
          <cell r="C451" t="str">
            <v>LE</v>
          </cell>
          <cell r="L451">
            <v>0</v>
          </cell>
          <cell r="M451">
            <v>0</v>
          </cell>
        </row>
        <row r="452">
          <cell r="C452" t="str">
            <v>TE</v>
          </cell>
          <cell r="L452">
            <v>0</v>
          </cell>
          <cell r="M452">
            <v>0</v>
          </cell>
        </row>
        <row r="453">
          <cell r="C453" t="str">
            <v>TE</v>
          </cell>
          <cell r="L453">
            <v>0</v>
          </cell>
          <cell r="M453">
            <v>0</v>
          </cell>
        </row>
        <row r="454">
          <cell r="C454" t="str">
            <v>RS</v>
          </cell>
          <cell r="L454">
            <v>0</v>
          </cell>
          <cell r="M454">
            <v>0</v>
          </cell>
        </row>
        <row r="455">
          <cell r="C455" t="str">
            <v>RS</v>
          </cell>
          <cell r="L455">
            <v>0</v>
          </cell>
          <cell r="M455">
            <v>0</v>
          </cell>
        </row>
        <row r="456">
          <cell r="C456" t="str">
            <v>RS</v>
          </cell>
          <cell r="L456">
            <v>0</v>
          </cell>
          <cell r="M456">
            <v>0</v>
          </cell>
        </row>
        <row r="457">
          <cell r="C457" t="str">
            <v>RS</v>
          </cell>
          <cell r="L457">
            <v>0</v>
          </cell>
          <cell r="M457">
            <v>0</v>
          </cell>
        </row>
        <row r="458">
          <cell r="C458" t="str">
            <v>LEV</v>
          </cell>
          <cell r="L458">
            <v>0</v>
          </cell>
          <cell r="M458">
            <v>0</v>
          </cell>
        </row>
        <row r="459">
          <cell r="C459" t="str">
            <v>LEV</v>
          </cell>
          <cell r="L459">
            <v>0</v>
          </cell>
          <cell r="M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1" zoomScaleNormal="100" workbookViewId="0">
      <selection activeCell="A26" sqref="A26:L38"/>
    </sheetView>
  </sheetViews>
  <sheetFormatPr defaultRowHeight="15" x14ac:dyDescent="0.25"/>
  <cols>
    <col min="4" max="4" width="14.28515625" customWidth="1"/>
    <col min="5" max="5" width="12" bestFit="1" customWidth="1"/>
    <col min="7" max="7" width="16.42578125" bestFit="1" customWidth="1"/>
    <col min="10" max="10" width="10.7109375" bestFit="1" customWidth="1"/>
    <col min="11" max="11" width="10.42578125" bestFit="1" customWidth="1"/>
  </cols>
  <sheetData>
    <row r="1" spans="1:11" x14ac:dyDescent="0.2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7"/>
    </row>
    <row r="3" spans="1:11" x14ac:dyDescent="0.25">
      <c r="A3" s="4"/>
      <c r="B3" s="5" t="s">
        <v>1</v>
      </c>
      <c r="C3" s="6"/>
      <c r="D3" s="8"/>
      <c r="E3" s="6"/>
      <c r="F3" s="6"/>
      <c r="G3" s="6"/>
      <c r="H3" s="6"/>
      <c r="I3" s="6"/>
      <c r="J3" s="6"/>
      <c r="K3" s="7"/>
    </row>
    <row r="4" spans="1:11" x14ac:dyDescent="0.25">
      <c r="A4" s="4"/>
      <c r="B4" s="5" t="s">
        <v>2</v>
      </c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A5" s="4"/>
      <c r="B5" s="5" t="s">
        <v>3</v>
      </c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A6" s="4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x14ac:dyDescent="0.25">
      <c r="A7" s="9" t="s">
        <v>4</v>
      </c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x14ac:dyDescent="0.25">
      <c r="A8" s="4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24.75" x14ac:dyDescent="0.25">
      <c r="A9" s="10" t="s">
        <v>40</v>
      </c>
      <c r="B9" s="11" t="s">
        <v>5</v>
      </c>
      <c r="C9" s="11"/>
      <c r="D9" s="11"/>
      <c r="E9" s="6"/>
      <c r="F9" s="12" t="s">
        <v>6</v>
      </c>
      <c r="G9" s="13"/>
      <c r="H9" s="13"/>
      <c r="I9" s="13"/>
      <c r="J9" s="13"/>
      <c r="K9" s="14"/>
    </row>
    <row r="10" spans="1:11" ht="36.75" x14ac:dyDescent="0.25">
      <c r="A10" s="4"/>
      <c r="B10" s="6"/>
      <c r="C10" s="15" t="s">
        <v>7</v>
      </c>
      <c r="D10" s="15" t="s">
        <v>8</v>
      </c>
      <c r="E10" s="16" t="s">
        <v>9</v>
      </c>
      <c r="F10" s="15" t="s">
        <v>10</v>
      </c>
      <c r="G10" s="15" t="s">
        <v>11</v>
      </c>
      <c r="H10" s="16" t="s">
        <v>12</v>
      </c>
      <c r="I10" s="6" t="s">
        <v>13</v>
      </c>
      <c r="J10" s="15" t="s">
        <v>14</v>
      </c>
      <c r="K10" s="17" t="s">
        <v>15</v>
      </c>
    </row>
    <row r="11" spans="1:11" x14ac:dyDescent="0.25">
      <c r="A11" s="4"/>
      <c r="B11" s="6" t="s">
        <v>16</v>
      </c>
      <c r="C11" s="18">
        <v>0.95900000000000007</v>
      </c>
      <c r="D11" s="19">
        <v>33720</v>
      </c>
      <c r="E11" s="20">
        <f>D11/C11</f>
        <v>35161.626694473409</v>
      </c>
      <c r="F11" s="21">
        <f>C11-0.8</f>
        <v>0.15900000000000003</v>
      </c>
      <c r="G11" s="21">
        <f>TRUNC(F11,2)</f>
        <v>0.15</v>
      </c>
      <c r="H11" s="6">
        <f>G11*0.4*-1</f>
        <v>-0.06</v>
      </c>
      <c r="I11" s="22">
        <v>14.67</v>
      </c>
      <c r="J11" s="22">
        <f>D11*I11</f>
        <v>494672.4</v>
      </c>
      <c r="K11" s="23">
        <f>ROUND(H11*J11,2)</f>
        <v>-29680.34</v>
      </c>
    </row>
    <row r="12" spans="1:11" x14ac:dyDescent="0.25">
      <c r="A12" s="4"/>
      <c r="B12" s="6" t="s">
        <v>17</v>
      </c>
      <c r="C12" s="18">
        <v>0.96700000000000008</v>
      </c>
      <c r="D12" s="19">
        <v>31524</v>
      </c>
      <c r="E12" s="20">
        <f t="shared" ref="E12:E22" si="0">D12/C12</f>
        <v>32599.793174767317</v>
      </c>
      <c r="F12" s="21">
        <f t="shared" ref="F12:F22" si="1">C12-0.8</f>
        <v>0.16700000000000004</v>
      </c>
      <c r="G12" s="21">
        <f t="shared" ref="G12:G22" si="2">TRUNC(F12,2)</f>
        <v>0.16</v>
      </c>
      <c r="H12" s="6">
        <f t="shared" ref="H12:H22" si="3">G12*0.4*-1</f>
        <v>-6.4000000000000001E-2</v>
      </c>
      <c r="I12" s="22">
        <v>12.35</v>
      </c>
      <c r="J12" s="22">
        <f t="shared" ref="J12:J22" si="4">D12*I12</f>
        <v>389321.39999999997</v>
      </c>
      <c r="K12" s="23">
        <f t="shared" ref="K12:K22" si="5">ROUND(H12*J12,2)</f>
        <v>-24916.57</v>
      </c>
    </row>
    <row r="13" spans="1:11" x14ac:dyDescent="0.25">
      <c r="A13" s="4"/>
      <c r="B13" s="6" t="s">
        <v>18</v>
      </c>
      <c r="C13" s="18">
        <v>0.98099999999999998</v>
      </c>
      <c r="D13" s="19">
        <v>28872</v>
      </c>
      <c r="E13" s="20">
        <f t="shared" si="0"/>
        <v>29431.19266055046</v>
      </c>
      <c r="F13" s="21">
        <f t="shared" si="1"/>
        <v>0.18099999999999994</v>
      </c>
      <c r="G13" s="21">
        <f t="shared" si="2"/>
        <v>0.18</v>
      </c>
      <c r="H13" s="6">
        <f t="shared" si="3"/>
        <v>-7.1999999999999995E-2</v>
      </c>
      <c r="I13" s="22">
        <v>12.35</v>
      </c>
      <c r="J13" s="22">
        <f t="shared" si="4"/>
        <v>356569.2</v>
      </c>
      <c r="K13" s="23">
        <f t="shared" si="5"/>
        <v>-25672.98</v>
      </c>
    </row>
    <row r="14" spans="1:11" x14ac:dyDescent="0.25">
      <c r="A14" s="4"/>
      <c r="B14" s="6" t="s">
        <v>19</v>
      </c>
      <c r="C14" s="18">
        <v>0.98699999999999999</v>
      </c>
      <c r="D14" s="19">
        <v>29004</v>
      </c>
      <c r="E14" s="20">
        <f t="shared" si="0"/>
        <v>29386.018237082066</v>
      </c>
      <c r="F14" s="21">
        <f t="shared" si="1"/>
        <v>0.18699999999999994</v>
      </c>
      <c r="G14" s="21">
        <f t="shared" si="2"/>
        <v>0.18</v>
      </c>
      <c r="H14" s="6">
        <f t="shared" si="3"/>
        <v>-7.1999999999999995E-2</v>
      </c>
      <c r="I14" s="22">
        <v>12.35</v>
      </c>
      <c r="J14" s="22">
        <f t="shared" si="4"/>
        <v>358199.39999999997</v>
      </c>
      <c r="K14" s="23">
        <f t="shared" si="5"/>
        <v>-25790.36</v>
      </c>
    </row>
    <row r="15" spans="1:11" x14ac:dyDescent="0.25">
      <c r="A15" s="4"/>
      <c r="B15" s="6" t="s">
        <v>20</v>
      </c>
      <c r="C15" s="18">
        <v>0.98699999999999999</v>
      </c>
      <c r="D15" s="19">
        <v>32916</v>
      </c>
      <c r="E15" s="20">
        <f t="shared" si="0"/>
        <v>33349.544072948331</v>
      </c>
      <c r="F15" s="21">
        <f t="shared" si="1"/>
        <v>0.18699999999999994</v>
      </c>
      <c r="G15" s="21">
        <f t="shared" si="2"/>
        <v>0.18</v>
      </c>
      <c r="H15" s="6">
        <f t="shared" si="3"/>
        <v>-7.1999999999999995E-2</v>
      </c>
      <c r="I15" s="22">
        <v>12.72</v>
      </c>
      <c r="J15" s="22">
        <f t="shared" si="4"/>
        <v>418691.52</v>
      </c>
      <c r="K15" s="23">
        <f t="shared" si="5"/>
        <v>-30145.79</v>
      </c>
    </row>
    <row r="16" spans="1:11" x14ac:dyDescent="0.25">
      <c r="A16" s="4"/>
      <c r="B16" s="6" t="s">
        <v>21</v>
      </c>
      <c r="C16" s="18">
        <v>0.98199999999999987</v>
      </c>
      <c r="D16" s="19">
        <v>36528</v>
      </c>
      <c r="E16" s="20">
        <f t="shared" si="0"/>
        <v>37197.556008146646</v>
      </c>
      <c r="F16" s="21">
        <f t="shared" si="1"/>
        <v>0.18199999999999983</v>
      </c>
      <c r="G16" s="21">
        <f t="shared" si="2"/>
        <v>0.18</v>
      </c>
      <c r="H16" s="6">
        <f t="shared" si="3"/>
        <v>-7.1999999999999995E-2</v>
      </c>
      <c r="I16" s="22">
        <v>12.72</v>
      </c>
      <c r="J16" s="22">
        <f t="shared" si="4"/>
        <v>464636.16000000003</v>
      </c>
      <c r="K16" s="23">
        <f t="shared" si="5"/>
        <v>-33453.800000000003</v>
      </c>
    </row>
    <row r="17" spans="1:12" x14ac:dyDescent="0.25">
      <c r="A17" s="4"/>
      <c r="B17" s="6" t="s">
        <v>22</v>
      </c>
      <c r="C17" s="18">
        <v>0.98299999999999998</v>
      </c>
      <c r="D17" s="19">
        <v>35124</v>
      </c>
      <c r="E17" s="20">
        <f t="shared" si="0"/>
        <v>35731.434384537133</v>
      </c>
      <c r="F17" s="21">
        <f t="shared" si="1"/>
        <v>0.18299999999999994</v>
      </c>
      <c r="G17" s="21">
        <f t="shared" si="2"/>
        <v>0.18</v>
      </c>
      <c r="H17" s="6">
        <f t="shared" si="3"/>
        <v>-7.1999999999999995E-2</v>
      </c>
      <c r="I17" s="22">
        <v>12.72</v>
      </c>
      <c r="J17" s="22">
        <f t="shared" si="4"/>
        <v>446777.28</v>
      </c>
      <c r="K17" s="23">
        <f t="shared" si="5"/>
        <v>-32167.96</v>
      </c>
    </row>
    <row r="18" spans="1:12" x14ac:dyDescent="0.25">
      <c r="A18" s="4"/>
      <c r="B18" s="6" t="s">
        <v>23</v>
      </c>
      <c r="C18" s="18">
        <v>0.9840000000000001</v>
      </c>
      <c r="D18" s="19">
        <v>32760</v>
      </c>
      <c r="E18" s="20">
        <f t="shared" si="0"/>
        <v>33292.682926829264</v>
      </c>
      <c r="F18" s="21">
        <f t="shared" si="1"/>
        <v>0.18400000000000005</v>
      </c>
      <c r="G18" s="21">
        <f t="shared" si="2"/>
        <v>0.18</v>
      </c>
      <c r="H18" s="6">
        <f t="shared" si="3"/>
        <v>-7.1999999999999995E-2</v>
      </c>
      <c r="I18" s="22">
        <v>12.72</v>
      </c>
      <c r="J18" s="22">
        <f t="shared" si="4"/>
        <v>416707.2</v>
      </c>
      <c r="K18" s="23">
        <f t="shared" si="5"/>
        <v>-30002.92</v>
      </c>
    </row>
    <row r="19" spans="1:12" x14ac:dyDescent="0.25">
      <c r="A19" s="4"/>
      <c r="B19" s="6" t="s">
        <v>24</v>
      </c>
      <c r="C19" s="18">
        <v>0.98299999999999998</v>
      </c>
      <c r="D19" s="19">
        <v>27108</v>
      </c>
      <c r="E19" s="20">
        <f t="shared" si="0"/>
        <v>27576.80569684639</v>
      </c>
      <c r="F19" s="21">
        <f t="shared" si="1"/>
        <v>0.18299999999999994</v>
      </c>
      <c r="G19" s="21">
        <f t="shared" si="2"/>
        <v>0.18</v>
      </c>
      <c r="H19" s="6">
        <f t="shared" si="3"/>
        <v>-7.1999999999999995E-2</v>
      </c>
      <c r="I19" s="22">
        <v>12.72</v>
      </c>
      <c r="J19" s="22">
        <f t="shared" si="4"/>
        <v>344813.76</v>
      </c>
      <c r="K19" s="23">
        <f t="shared" si="5"/>
        <v>-24826.59</v>
      </c>
    </row>
    <row r="20" spans="1:12" x14ac:dyDescent="0.25">
      <c r="A20" s="4"/>
      <c r="B20" s="6" t="s">
        <v>25</v>
      </c>
      <c r="C20" s="18">
        <v>0.96700000000000008</v>
      </c>
      <c r="D20" s="19">
        <v>31536</v>
      </c>
      <c r="E20" s="20">
        <f t="shared" si="0"/>
        <v>32612.202688728023</v>
      </c>
      <c r="F20" s="21">
        <f t="shared" si="1"/>
        <v>0.16700000000000004</v>
      </c>
      <c r="G20" s="21">
        <f t="shared" si="2"/>
        <v>0.16</v>
      </c>
      <c r="H20" s="6">
        <f t="shared" si="3"/>
        <v>-6.4000000000000001E-2</v>
      </c>
      <c r="I20" s="22">
        <v>15.04</v>
      </c>
      <c r="J20" s="22">
        <f t="shared" si="4"/>
        <v>474301.43999999994</v>
      </c>
      <c r="K20" s="23">
        <f t="shared" si="5"/>
        <v>-30355.29</v>
      </c>
    </row>
    <row r="21" spans="1:12" x14ac:dyDescent="0.25">
      <c r="A21" s="4"/>
      <c r="B21" s="6" t="s">
        <v>26</v>
      </c>
      <c r="C21" s="18">
        <v>0.94899999999999995</v>
      </c>
      <c r="D21" s="19">
        <v>34608</v>
      </c>
      <c r="E21" s="20">
        <f t="shared" si="0"/>
        <v>36467.860906217073</v>
      </c>
      <c r="F21" s="21">
        <f t="shared" si="1"/>
        <v>0.14899999999999991</v>
      </c>
      <c r="G21" s="21">
        <f t="shared" si="2"/>
        <v>0.14000000000000001</v>
      </c>
      <c r="H21" s="6">
        <f t="shared" si="3"/>
        <v>-5.6000000000000008E-2</v>
      </c>
      <c r="I21" s="22">
        <v>15.04</v>
      </c>
      <c r="J21" s="22">
        <f t="shared" si="4"/>
        <v>520504.31999999995</v>
      </c>
      <c r="K21" s="23">
        <f t="shared" si="5"/>
        <v>-29148.240000000002</v>
      </c>
    </row>
    <row r="22" spans="1:12" ht="16.5" x14ac:dyDescent="0.35">
      <c r="A22" s="4"/>
      <c r="B22" s="6" t="s">
        <v>27</v>
      </c>
      <c r="C22" s="18">
        <v>0.95</v>
      </c>
      <c r="D22" s="24">
        <v>35988</v>
      </c>
      <c r="E22" s="25">
        <f t="shared" si="0"/>
        <v>37882.105263157893</v>
      </c>
      <c r="F22" s="21">
        <f t="shared" si="1"/>
        <v>0.14999999999999991</v>
      </c>
      <c r="G22" s="21">
        <f t="shared" si="2"/>
        <v>0.15</v>
      </c>
      <c r="H22" s="6">
        <f t="shared" si="3"/>
        <v>-0.06</v>
      </c>
      <c r="I22" s="22">
        <v>15.04</v>
      </c>
      <c r="J22" s="22">
        <f t="shared" si="4"/>
        <v>541259.52000000002</v>
      </c>
      <c r="K22" s="23">
        <f t="shared" si="5"/>
        <v>-32475.57</v>
      </c>
    </row>
    <row r="23" spans="1:12" x14ac:dyDescent="0.25">
      <c r="A23" s="4"/>
      <c r="B23" s="6"/>
      <c r="C23" s="6"/>
      <c r="D23" s="20">
        <f>SUM(D11:D22)</f>
        <v>389688</v>
      </c>
      <c r="E23" s="20">
        <f>SUM(E11:E22)</f>
        <v>400688.82271428406</v>
      </c>
      <c r="F23" s="6"/>
      <c r="G23" s="6"/>
      <c r="H23" s="6"/>
      <c r="I23" s="6"/>
      <c r="J23" s="6"/>
      <c r="K23" s="7"/>
    </row>
    <row r="24" spans="1:12" x14ac:dyDescent="0.25">
      <c r="A24" s="26"/>
      <c r="B24" s="27"/>
      <c r="C24" s="28">
        <f>D23/E23</f>
        <v>0.97254522190121506</v>
      </c>
      <c r="D24" s="27" t="s">
        <v>28</v>
      </c>
      <c r="E24" s="27"/>
      <c r="F24" s="27"/>
      <c r="G24" s="27"/>
      <c r="H24" s="27"/>
      <c r="I24" s="27"/>
      <c r="J24" s="27"/>
      <c r="K24" s="29"/>
    </row>
    <row r="25" spans="1:12" x14ac:dyDescent="0.25">
      <c r="A25" s="4"/>
      <c r="B25" s="6"/>
      <c r="C25" s="18"/>
      <c r="D25" s="6"/>
      <c r="E25" s="6"/>
      <c r="F25" s="6"/>
      <c r="G25" s="6"/>
      <c r="H25" s="6"/>
      <c r="I25" s="6"/>
      <c r="J25" s="6"/>
      <c r="K25" s="6"/>
    </row>
    <row r="26" spans="1:12" ht="48.75" x14ac:dyDescent="0.25">
      <c r="A26" s="30" t="s">
        <v>40</v>
      </c>
      <c r="B26" s="31"/>
      <c r="C26" s="31"/>
      <c r="D26" s="31"/>
      <c r="E26" s="32" t="s">
        <v>29</v>
      </c>
      <c r="F26" s="33" t="s">
        <v>11</v>
      </c>
      <c r="G26" s="32" t="s">
        <v>12</v>
      </c>
      <c r="H26" s="2"/>
      <c r="I26" s="2"/>
      <c r="J26" s="2"/>
      <c r="K26" s="2"/>
      <c r="L26" s="38"/>
    </row>
    <row r="27" spans="1:12" x14ac:dyDescent="0.25">
      <c r="A27" s="34" t="s">
        <v>30</v>
      </c>
      <c r="B27" s="11"/>
      <c r="C27" s="11"/>
      <c r="D27" s="11"/>
      <c r="E27" s="21">
        <f>C24-0.8</f>
        <v>0.17254522190121502</v>
      </c>
      <c r="F27" s="21">
        <f t="shared" ref="F27" si="6">TRUNC(E27,2)</f>
        <v>0.17</v>
      </c>
      <c r="G27" s="6">
        <f t="shared" ref="G27" si="7">F27*0.4*-1</f>
        <v>-6.8000000000000005E-2</v>
      </c>
      <c r="H27" s="6"/>
      <c r="I27" s="6"/>
      <c r="J27" s="6"/>
      <c r="K27" s="6"/>
      <c r="L27" s="39"/>
    </row>
    <row r="28" spans="1:12" x14ac:dyDescent="0.25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39"/>
    </row>
    <row r="29" spans="1:12" ht="24.75" x14ac:dyDescent="0.25">
      <c r="A29" s="4"/>
      <c r="B29" s="6"/>
      <c r="C29" s="6"/>
      <c r="D29" s="6"/>
      <c r="E29" s="15" t="s">
        <v>31</v>
      </c>
      <c r="F29" s="6" t="s">
        <v>13</v>
      </c>
      <c r="G29" s="6"/>
      <c r="H29" s="6"/>
      <c r="I29" s="6"/>
      <c r="J29" s="6"/>
      <c r="K29" s="6"/>
      <c r="L29" s="39"/>
    </row>
    <row r="30" spans="1:12" x14ac:dyDescent="0.25">
      <c r="A30" s="4"/>
      <c r="B30" s="6"/>
      <c r="C30" s="6"/>
      <c r="D30" s="6"/>
      <c r="E30" s="19">
        <v>66832</v>
      </c>
      <c r="F30" s="8">
        <f>'[1]Sch M-2.2 pgs 2-13'!$G$331</f>
        <v>15.040000000000001</v>
      </c>
      <c r="G30" s="22">
        <f>E30*F30</f>
        <v>1005153.28</v>
      </c>
      <c r="H30" s="5" t="s">
        <v>32</v>
      </c>
      <c r="I30" s="6"/>
      <c r="J30" s="6"/>
      <c r="K30" s="6"/>
      <c r="L30" s="39"/>
    </row>
    <row r="31" spans="1:12" x14ac:dyDescent="0.25">
      <c r="A31" s="4"/>
      <c r="B31" s="6"/>
      <c r="C31" s="6"/>
      <c r="D31" s="6"/>
      <c r="E31" s="19">
        <v>92834</v>
      </c>
      <c r="F31" s="8">
        <f>'[1]Sch M-2.2 pgs 2-13'!$G$333</f>
        <v>12.72</v>
      </c>
      <c r="G31" s="22">
        <f>E31*F31</f>
        <v>1180848.48</v>
      </c>
      <c r="H31" s="5" t="s">
        <v>33</v>
      </c>
      <c r="I31" s="6"/>
      <c r="J31" s="6"/>
      <c r="K31" s="6"/>
      <c r="L31" s="39"/>
    </row>
    <row r="32" spans="1:12" x14ac:dyDescent="0.2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39"/>
    </row>
    <row r="33" spans="1:12" x14ac:dyDescent="0.25">
      <c r="A33" s="4"/>
      <c r="B33" s="6"/>
      <c r="C33" s="6"/>
      <c r="D33" s="6"/>
      <c r="E33" s="6"/>
      <c r="F33" s="19"/>
      <c r="G33" s="8"/>
      <c r="H33" s="22"/>
      <c r="I33" s="8"/>
      <c r="J33" s="6"/>
      <c r="K33" s="6"/>
      <c r="L33" s="39"/>
    </row>
    <row r="34" spans="1:12" x14ac:dyDescent="0.25">
      <c r="A34" s="4"/>
      <c r="B34" s="6"/>
      <c r="C34" s="6"/>
      <c r="D34" s="6"/>
      <c r="E34" s="6"/>
      <c r="F34" s="35" t="s">
        <v>34</v>
      </c>
      <c r="G34" s="8" t="s">
        <v>35</v>
      </c>
      <c r="H34" s="22"/>
      <c r="I34" s="8"/>
      <c r="J34" s="6"/>
      <c r="K34" s="6"/>
      <c r="L34" s="39"/>
    </row>
    <row r="35" spans="1:12" x14ac:dyDescent="0.25">
      <c r="A35" s="4"/>
      <c r="B35" s="5" t="s">
        <v>36</v>
      </c>
      <c r="C35" s="6"/>
      <c r="D35" s="6"/>
      <c r="E35" s="8">
        <f>G30</f>
        <v>1005153.28</v>
      </c>
      <c r="F35" s="36">
        <f>G27</f>
        <v>-6.8000000000000005E-2</v>
      </c>
      <c r="G35" s="8">
        <f>E35*F35</f>
        <v>-68350.423040000009</v>
      </c>
      <c r="H35" s="22"/>
      <c r="I35" s="6"/>
      <c r="J35" s="6"/>
      <c r="K35" s="6"/>
      <c r="L35" s="39"/>
    </row>
    <row r="36" spans="1:12" ht="16.5" x14ac:dyDescent="0.35">
      <c r="A36" s="4"/>
      <c r="B36" s="6" t="s">
        <v>37</v>
      </c>
      <c r="C36" s="6"/>
      <c r="D36" s="6"/>
      <c r="E36" s="8">
        <f>G31</f>
        <v>1180848.48</v>
      </c>
      <c r="F36" s="36">
        <f>G27</f>
        <v>-6.8000000000000005E-2</v>
      </c>
      <c r="G36" s="37">
        <f>E36*F36</f>
        <v>-80297.696640000009</v>
      </c>
      <c r="H36" s="22"/>
      <c r="I36" s="6"/>
      <c r="J36" s="6"/>
      <c r="K36" s="6"/>
      <c r="L36" s="39"/>
    </row>
    <row r="37" spans="1:12" x14ac:dyDescent="0.25">
      <c r="A37" s="4"/>
      <c r="B37" s="6" t="s">
        <v>38</v>
      </c>
      <c r="C37" s="6"/>
      <c r="D37" s="6"/>
      <c r="E37" s="6"/>
      <c r="F37" s="6"/>
      <c r="G37" s="8">
        <f>G35+G36</f>
        <v>-148648.11968</v>
      </c>
      <c r="H37" s="6"/>
      <c r="I37" s="6"/>
      <c r="J37" s="6"/>
      <c r="K37" s="6"/>
      <c r="L37" s="39"/>
    </row>
    <row r="38" spans="1:12" x14ac:dyDescent="0.25">
      <c r="A38" s="26"/>
      <c r="B38" s="40"/>
      <c r="C38" s="27"/>
      <c r="D38" s="27"/>
      <c r="E38" s="40"/>
      <c r="F38" s="41"/>
      <c r="G38" s="42"/>
      <c r="H38" s="40"/>
      <c r="I38" s="27"/>
      <c r="J38" s="27"/>
      <c r="K38" s="27"/>
      <c r="L38" s="43"/>
    </row>
    <row r="39" spans="1:12" x14ac:dyDescent="0.25">
      <c r="A39" s="6"/>
      <c r="B39" s="6"/>
      <c r="C39" s="6"/>
      <c r="D39" s="6"/>
      <c r="E39" s="6"/>
      <c r="F39" s="6"/>
      <c r="G39" s="6"/>
      <c r="H39" s="5"/>
      <c r="I39" s="6"/>
      <c r="J39" s="6"/>
      <c r="K39" s="6"/>
    </row>
    <row r="40" spans="1:12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2" x14ac:dyDescent="0.25">
      <c r="A41" s="6"/>
      <c r="B41" s="5"/>
      <c r="C41" s="6"/>
      <c r="D41" s="6"/>
      <c r="E41" s="5"/>
      <c r="F41" s="19"/>
      <c r="G41" s="8"/>
      <c r="H41" s="5"/>
      <c r="I41" s="6"/>
      <c r="J41" s="6"/>
      <c r="K41" s="6"/>
    </row>
    <row r="42" spans="1:12" x14ac:dyDescent="0.25">
      <c r="A42" s="6"/>
      <c r="B42" s="5"/>
      <c r="C42" s="6"/>
      <c r="D42" s="6"/>
      <c r="E42" s="6"/>
      <c r="F42" s="20"/>
      <c r="G42" s="6"/>
      <c r="H42" s="5"/>
      <c r="I42" s="6"/>
      <c r="J42" s="6"/>
      <c r="K42" s="6"/>
    </row>
    <row r="43" spans="1:12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</sheetData>
  <pageMargins left="0.7" right="0.7" top="0.75" bottom="0.75" header="0.3" footer="0.3"/>
  <pageSetup scale="95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Foxworthy, Carol</cp:lastModifiedBy>
  <cp:lastPrinted>2015-01-21T13:32:51Z</cp:lastPrinted>
  <dcterms:created xsi:type="dcterms:W3CDTF">2014-10-13T11:39:48Z</dcterms:created>
  <dcterms:modified xsi:type="dcterms:W3CDTF">2015-01-21T13:36:47Z</dcterms:modified>
</cp:coreProperties>
</file>