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1960" windowHeight="10080" tabRatio="674" activeTab="1"/>
  </bookViews>
  <sheets>
    <sheet name="Sales - Summary" sheetId="7" r:id="rId1"/>
    <sheet name="OSS  Kentucky Utilities " sheetId="4" r:id="rId2"/>
    <sheet name="OSS  LG&amp;E " sheetId="3" r:id="rId3"/>
    <sheet name="IC Purchases Kentucky Utilities" sheetId="5" r:id="rId4"/>
    <sheet name="IC Purchases LG&amp;E " sheetId="6" r:id="rId5"/>
    <sheet name="Scenario Info" sheetId="1" r:id="rId6"/>
    <sheet name="OSS Margin Summary" sheetId="8" r:id="rId7"/>
  </sheets>
  <calcPr calcId="145621"/>
</workbook>
</file>

<file path=xl/calcChain.xml><?xml version="1.0" encoding="utf-8"?>
<calcChain xmlns="http://schemas.openxmlformats.org/spreadsheetml/2006/main">
  <c r="AG31" i="4" l="1"/>
  <c r="AG32" i="4"/>
  <c r="AG29" i="4"/>
  <c r="AG20" i="4"/>
  <c r="AG43" i="4"/>
  <c r="AG35" i="4"/>
  <c r="AG32" i="3" l="1"/>
  <c r="AG31" i="3"/>
  <c r="AG19" i="4"/>
  <c r="AG20" i="3"/>
  <c r="AG19" i="3"/>
  <c r="AG13" i="7" l="1"/>
  <c r="AG12" i="7"/>
  <c r="AG6" i="6"/>
  <c r="AG8" i="7"/>
  <c r="AG7" i="7"/>
  <c r="C7" i="8" l="1"/>
  <c r="B7" i="8"/>
  <c r="C5" i="8"/>
  <c r="B5" i="8"/>
  <c r="CA18" i="7" l="1"/>
  <c r="BZ18" i="7"/>
  <c r="BY18" i="7"/>
  <c r="BX18" i="7"/>
  <c r="BW18" i="7"/>
  <c r="BV18" i="7"/>
  <c r="BU18" i="7"/>
  <c r="BT18" i="7"/>
  <c r="BS18" i="7"/>
  <c r="BR18" i="7"/>
  <c r="BQ18" i="7"/>
  <c r="BP18" i="7"/>
  <c r="BO18" i="7"/>
  <c r="BN18" i="7"/>
  <c r="BM18" i="7"/>
  <c r="BL18" i="7"/>
  <c r="BK18" i="7"/>
  <c r="BJ18" i="7"/>
  <c r="BI18" i="7"/>
  <c r="BH18" i="7"/>
  <c r="BG18" i="7"/>
  <c r="BF18" i="7"/>
  <c r="BE18" i="7"/>
  <c r="BD18" i="7"/>
  <c r="BC18" i="7"/>
  <c r="BB18" i="7"/>
  <c r="BA18" i="7"/>
  <c r="AZ18" i="7"/>
  <c r="AY18" i="7"/>
  <c r="AX18" i="7"/>
  <c r="AW18" i="7"/>
  <c r="AV18" i="7"/>
  <c r="AU18" i="7"/>
  <c r="AT18" i="7"/>
  <c r="AS18" i="7"/>
  <c r="AR18" i="7"/>
  <c r="AQ18" i="7"/>
  <c r="AP18" i="7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CA15" i="7"/>
  <c r="BZ15" i="7"/>
  <c r="BY15" i="7"/>
  <c r="BX15" i="7"/>
  <c r="BW15" i="7"/>
  <c r="BV15" i="7"/>
  <c r="BU15" i="7"/>
  <c r="BT15" i="7"/>
  <c r="BS15" i="7"/>
  <c r="BR15" i="7"/>
  <c r="BQ15" i="7"/>
  <c r="BP15" i="7"/>
  <c r="BO15" i="7"/>
  <c r="BN15" i="7"/>
  <c r="BM15" i="7"/>
  <c r="BL15" i="7"/>
  <c r="BK15" i="7"/>
  <c r="BJ15" i="7"/>
  <c r="BI15" i="7"/>
  <c r="BH15" i="7"/>
  <c r="BG15" i="7"/>
  <c r="BF15" i="7"/>
  <c r="BE15" i="7"/>
  <c r="BD15" i="7"/>
  <c r="BC15" i="7"/>
  <c r="BB15" i="7"/>
  <c r="BA15" i="7"/>
  <c r="AZ15" i="7"/>
  <c r="AY15" i="7"/>
  <c r="AX15" i="7"/>
  <c r="AW15" i="7"/>
  <c r="AV15" i="7"/>
  <c r="AU15" i="7"/>
  <c r="AT15" i="7"/>
  <c r="AS15" i="7"/>
  <c r="AR15" i="7"/>
  <c r="AQ15" i="7"/>
  <c r="AP15" i="7"/>
  <c r="AO15" i="7"/>
  <c r="AN15" i="7"/>
  <c r="AM15" i="7"/>
  <c r="AL15" i="7"/>
  <c r="AK15" i="7"/>
  <c r="AJ15" i="7"/>
  <c r="AI15" i="7"/>
  <c r="AH15" i="7"/>
  <c r="AG15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8" i="7"/>
  <c r="B15" i="7"/>
  <c r="BX11" i="7"/>
  <c r="BT11" i="7"/>
  <c r="BP11" i="7"/>
  <c r="BL11" i="7"/>
  <c r="BH11" i="7"/>
  <c r="BD11" i="7"/>
  <c r="AZ11" i="7"/>
  <c r="AV11" i="7"/>
  <c r="AR11" i="7"/>
  <c r="AN11" i="7"/>
  <c r="AJ11" i="7"/>
  <c r="AF11" i="7"/>
  <c r="AB11" i="7"/>
  <c r="X11" i="7"/>
  <c r="T11" i="7"/>
  <c r="P11" i="7"/>
  <c r="L11" i="7"/>
  <c r="H11" i="7"/>
  <c r="D11" i="7"/>
  <c r="CA10" i="7"/>
  <c r="BZ10" i="7"/>
  <c r="BY10" i="7"/>
  <c r="BX10" i="7"/>
  <c r="BW10" i="7"/>
  <c r="BV10" i="7"/>
  <c r="BU10" i="7"/>
  <c r="BT10" i="7"/>
  <c r="BS10" i="7"/>
  <c r="BR10" i="7"/>
  <c r="BQ10" i="7"/>
  <c r="BP10" i="7"/>
  <c r="BO10" i="7"/>
  <c r="BN10" i="7"/>
  <c r="BM10" i="7"/>
  <c r="BL10" i="7"/>
  <c r="BK10" i="7"/>
  <c r="BJ10" i="7"/>
  <c r="BI10" i="7"/>
  <c r="BH10" i="7"/>
  <c r="BG10" i="7"/>
  <c r="BF10" i="7"/>
  <c r="BE10" i="7"/>
  <c r="BD10" i="7"/>
  <c r="BC10" i="7"/>
  <c r="BB10" i="7"/>
  <c r="BA10" i="7"/>
  <c r="AZ10" i="7"/>
  <c r="AY10" i="7"/>
  <c r="AX10" i="7"/>
  <c r="AW10" i="7"/>
  <c r="AV10" i="7"/>
  <c r="AU10" i="7"/>
  <c r="AT10" i="7"/>
  <c r="AS10" i="7"/>
  <c r="AR10" i="7"/>
  <c r="AQ10" i="7"/>
  <c r="AP10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CA9" i="7"/>
  <c r="CA11" i="7" s="1"/>
  <c r="BZ9" i="7"/>
  <c r="BZ11" i="7" s="1"/>
  <c r="BY9" i="7"/>
  <c r="BY11" i="7" s="1"/>
  <c r="BX9" i="7"/>
  <c r="BW9" i="7"/>
  <c r="BW11" i="7" s="1"/>
  <c r="BV9" i="7"/>
  <c r="BV11" i="7" s="1"/>
  <c r="BU9" i="7"/>
  <c r="BU11" i="7" s="1"/>
  <c r="BT9" i="7"/>
  <c r="BS9" i="7"/>
  <c r="BS11" i="7" s="1"/>
  <c r="BR9" i="7"/>
  <c r="BR11" i="7" s="1"/>
  <c r="BQ9" i="7"/>
  <c r="BQ11" i="7" s="1"/>
  <c r="BP9" i="7"/>
  <c r="BO9" i="7"/>
  <c r="BO11" i="7" s="1"/>
  <c r="BN9" i="7"/>
  <c r="BN11" i="7" s="1"/>
  <c r="BM9" i="7"/>
  <c r="BM11" i="7" s="1"/>
  <c r="BL9" i="7"/>
  <c r="BK9" i="7"/>
  <c r="BK11" i="7" s="1"/>
  <c r="BJ9" i="7"/>
  <c r="BJ11" i="7" s="1"/>
  <c r="BI9" i="7"/>
  <c r="BI11" i="7" s="1"/>
  <c r="BH9" i="7"/>
  <c r="BG9" i="7"/>
  <c r="BG11" i="7" s="1"/>
  <c r="BF9" i="7"/>
  <c r="BF11" i="7" s="1"/>
  <c r="BE9" i="7"/>
  <c r="BE11" i="7" s="1"/>
  <c r="BD9" i="7"/>
  <c r="BC9" i="7"/>
  <c r="BC11" i="7" s="1"/>
  <c r="BB9" i="7"/>
  <c r="BB11" i="7" s="1"/>
  <c r="BA9" i="7"/>
  <c r="BA11" i="7" s="1"/>
  <c r="AZ9" i="7"/>
  <c r="AY9" i="7"/>
  <c r="AY11" i="7" s="1"/>
  <c r="AX9" i="7"/>
  <c r="AX11" i="7" s="1"/>
  <c r="AW9" i="7"/>
  <c r="AW11" i="7" s="1"/>
  <c r="AV9" i="7"/>
  <c r="AU9" i="7"/>
  <c r="AU11" i="7" s="1"/>
  <c r="AT9" i="7"/>
  <c r="AT11" i="7" s="1"/>
  <c r="AS9" i="7"/>
  <c r="AS11" i="7" s="1"/>
  <c r="AR9" i="7"/>
  <c r="AQ9" i="7"/>
  <c r="AQ11" i="7" s="1"/>
  <c r="AP9" i="7"/>
  <c r="AP11" i="7" s="1"/>
  <c r="AO9" i="7"/>
  <c r="AO11" i="7" s="1"/>
  <c r="AN9" i="7"/>
  <c r="AM9" i="7"/>
  <c r="AM11" i="7" s="1"/>
  <c r="AL9" i="7"/>
  <c r="AL11" i="7" s="1"/>
  <c r="AK9" i="7"/>
  <c r="AK11" i="7" s="1"/>
  <c r="AJ9" i="7"/>
  <c r="AI9" i="7"/>
  <c r="AI11" i="7" s="1"/>
  <c r="AH9" i="7"/>
  <c r="AH11" i="7" s="1"/>
  <c r="AG9" i="7"/>
  <c r="AG11" i="7" s="1"/>
  <c r="AF9" i="7"/>
  <c r="AE9" i="7"/>
  <c r="AE11" i="7" s="1"/>
  <c r="AD9" i="7"/>
  <c r="AD11" i="7" s="1"/>
  <c r="AC9" i="7"/>
  <c r="AC11" i="7" s="1"/>
  <c r="AB9" i="7"/>
  <c r="AA9" i="7"/>
  <c r="AA11" i="7" s="1"/>
  <c r="Z9" i="7"/>
  <c r="Z11" i="7" s="1"/>
  <c r="Y9" i="7"/>
  <c r="Y11" i="7" s="1"/>
  <c r="X9" i="7"/>
  <c r="W9" i="7"/>
  <c r="W11" i="7" s="1"/>
  <c r="V9" i="7"/>
  <c r="V11" i="7" s="1"/>
  <c r="U9" i="7"/>
  <c r="U11" i="7" s="1"/>
  <c r="T9" i="7"/>
  <c r="S9" i="7"/>
  <c r="S11" i="7" s="1"/>
  <c r="R9" i="7"/>
  <c r="R11" i="7" s="1"/>
  <c r="Q9" i="7"/>
  <c r="Q11" i="7" s="1"/>
  <c r="P9" i="7"/>
  <c r="O9" i="7"/>
  <c r="O11" i="7" s="1"/>
  <c r="N9" i="7"/>
  <c r="N11" i="7" s="1"/>
  <c r="M9" i="7"/>
  <c r="M11" i="7" s="1"/>
  <c r="L9" i="7"/>
  <c r="K9" i="7"/>
  <c r="K11" i="7" s="1"/>
  <c r="J9" i="7"/>
  <c r="J11" i="7" s="1"/>
  <c r="I9" i="7"/>
  <c r="I11" i="7" s="1"/>
  <c r="H9" i="7"/>
  <c r="G9" i="7"/>
  <c r="G11" i="7" s="1"/>
  <c r="F9" i="7"/>
  <c r="F11" i="7" s="1"/>
  <c r="E9" i="7"/>
  <c r="E11" i="7" s="1"/>
  <c r="D9" i="7"/>
  <c r="C9" i="7"/>
  <c r="C11" i="7" s="1"/>
  <c r="B11" i="7"/>
  <c r="B10" i="7"/>
  <c r="B9" i="7"/>
  <c r="CA6" i="7"/>
  <c r="BZ6" i="7"/>
  <c r="BY6" i="7"/>
  <c r="BX6" i="7"/>
  <c r="BW6" i="7"/>
  <c r="BV6" i="7"/>
  <c r="BU6" i="7"/>
  <c r="BT6" i="7"/>
  <c r="BS6" i="7"/>
  <c r="BR6" i="7"/>
  <c r="BQ6" i="7"/>
  <c r="BP6" i="7"/>
  <c r="BO6" i="7"/>
  <c r="BN6" i="7"/>
  <c r="BM6" i="7"/>
  <c r="BL6" i="7"/>
  <c r="BK6" i="7"/>
  <c r="BJ6" i="7"/>
  <c r="BI6" i="7"/>
  <c r="BH6" i="7"/>
  <c r="BG6" i="7"/>
  <c r="BF6" i="7"/>
  <c r="BE6" i="7"/>
  <c r="BD6" i="7"/>
  <c r="BC6" i="7"/>
  <c r="BB6" i="7"/>
  <c r="BA6" i="7"/>
  <c r="AZ6" i="7"/>
  <c r="AY6" i="7"/>
  <c r="AX6" i="7"/>
  <c r="AW6" i="7"/>
  <c r="AV6" i="7"/>
  <c r="AU6" i="7"/>
  <c r="AT6" i="7"/>
  <c r="AS6" i="7"/>
  <c r="AR6" i="7"/>
  <c r="AQ6" i="7"/>
  <c r="AP6" i="7"/>
  <c r="AO6" i="7"/>
  <c r="AN6" i="7"/>
  <c r="AM6" i="7"/>
  <c r="AL6" i="7"/>
  <c r="AK6" i="7"/>
  <c r="AJ6" i="7"/>
  <c r="AI6" i="7"/>
  <c r="AH6" i="7"/>
  <c r="AG6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CA5" i="7"/>
  <c r="BZ5" i="7"/>
  <c r="BY5" i="7"/>
  <c r="BX5" i="7"/>
  <c r="BW5" i="7"/>
  <c r="BV5" i="7"/>
  <c r="BU5" i="7"/>
  <c r="BT5" i="7"/>
  <c r="BS5" i="7"/>
  <c r="BR5" i="7"/>
  <c r="BQ5" i="7"/>
  <c r="BP5" i="7"/>
  <c r="BO5" i="7"/>
  <c r="BN5" i="7"/>
  <c r="BM5" i="7"/>
  <c r="BL5" i="7"/>
  <c r="BK5" i="7"/>
  <c r="BJ5" i="7"/>
  <c r="BI5" i="7"/>
  <c r="BH5" i="7"/>
  <c r="BG5" i="7"/>
  <c r="BF5" i="7"/>
  <c r="BE5" i="7"/>
  <c r="BD5" i="7"/>
  <c r="BC5" i="7"/>
  <c r="BB5" i="7"/>
  <c r="BA5" i="7"/>
  <c r="AZ5" i="7"/>
  <c r="AY5" i="7"/>
  <c r="AX5" i="7"/>
  <c r="AW5" i="7"/>
  <c r="AV5" i="7"/>
  <c r="AU5" i="7"/>
  <c r="AT5" i="7"/>
  <c r="AS5" i="7"/>
  <c r="AR5" i="7"/>
  <c r="AQ5" i="7"/>
  <c r="AP5" i="7"/>
  <c r="AO5" i="7"/>
  <c r="AN5" i="7"/>
  <c r="AM5" i="7"/>
  <c r="AL5" i="7"/>
  <c r="AK5" i="7"/>
  <c r="AJ5" i="7"/>
  <c r="AI5" i="7"/>
  <c r="AH5" i="7"/>
  <c r="AG5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CA4" i="7"/>
  <c r="BZ4" i="7"/>
  <c r="BY4" i="7"/>
  <c r="BX4" i="7"/>
  <c r="BW4" i="7"/>
  <c r="BV4" i="7"/>
  <c r="BU4" i="7"/>
  <c r="BT4" i="7"/>
  <c r="BS4" i="7"/>
  <c r="BR4" i="7"/>
  <c r="BQ4" i="7"/>
  <c r="BP4" i="7"/>
  <c r="BO4" i="7"/>
  <c r="BN4" i="7"/>
  <c r="BM4" i="7"/>
  <c r="BL4" i="7"/>
  <c r="BK4" i="7"/>
  <c r="BJ4" i="7"/>
  <c r="BI4" i="7"/>
  <c r="BH4" i="7"/>
  <c r="BG4" i="7"/>
  <c r="BF4" i="7"/>
  <c r="BE4" i="7"/>
  <c r="BD4" i="7"/>
  <c r="BC4" i="7"/>
  <c r="BB4" i="7"/>
  <c r="BA4" i="7"/>
  <c r="AZ4" i="7"/>
  <c r="AY4" i="7"/>
  <c r="AX4" i="7"/>
  <c r="AW4" i="7"/>
  <c r="AV4" i="7"/>
  <c r="AU4" i="7"/>
  <c r="AT4" i="7"/>
  <c r="AS4" i="7"/>
  <c r="AR4" i="7"/>
  <c r="AQ4" i="7"/>
  <c r="AP4" i="7"/>
  <c r="AO4" i="7"/>
  <c r="AN4" i="7"/>
  <c r="AM4" i="7"/>
  <c r="AL4" i="7"/>
  <c r="AK4" i="7"/>
  <c r="AJ4" i="7"/>
  <c r="AI4" i="7"/>
  <c r="AH4" i="7"/>
  <c r="AG4" i="7"/>
  <c r="AF4" i="7"/>
  <c r="AE4" i="7"/>
  <c r="AD4" i="7"/>
  <c r="AC4" i="7"/>
  <c r="AB4" i="7"/>
  <c r="AA4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B4" i="7"/>
</calcChain>
</file>

<file path=xl/sharedStrings.xml><?xml version="1.0" encoding="utf-8"?>
<sst xmlns="http://schemas.openxmlformats.org/spreadsheetml/2006/main" count="583" uniqueCount="209">
  <si>
    <t>Scenario</t>
  </si>
  <si>
    <t>KY Aug 2014 Forecast (2015BP-Preliminary)- No RC</t>
  </si>
  <si>
    <t>PPL Consolidated</t>
  </si>
  <si>
    <t>  (Dollars)</t>
  </si>
  <si>
    <t> (Dollars)</t>
  </si>
  <si>
    <t>KY OSS Margin *</t>
  </si>
  <si>
    <t>#,##0_);[Red](#,##0);" "</t>
  </si>
  <si>
    <t xml:space="preserve"> </t>
  </si>
  <si>
    <t xml:space="preserve">Scenario Comments: </t>
  </si>
  <si>
    <t>General</t>
  </si>
  <si>
    <t>$#,##0_);[Red]($#,##0);" "</t>
  </si>
  <si>
    <t xml:space="preserve">Scenario Run Date/Time: </t>
  </si>
  <si>
    <t> October 14, 2014 10:49:36</t>
  </si>
  <si>
    <t>#,##0.00%_);[Red](#,##0.00%);" "</t>
  </si>
  <si>
    <t>Version ID: 1</t>
  </si>
  <si>
    <t>Executable version: 5.07</t>
  </si>
  <si>
    <t>Base Year: 201001.0</t>
  </si>
  <si>
    <t>Years run monthly: 11</t>
  </si>
  <si>
    <t>Scenario Actuals Date: 201408.0</t>
  </si>
  <si>
    <t>#,##0.0_);[Red](#,##0.0);" "</t>
  </si>
  <si>
    <t>Updated 2014.10.03-14:09 Attribute</t>
  </si>
  <si>
    <t>KY Aug 2014 Attribute case (2015BP)</t>
  </si>
  <si>
    <t>#,##0.00_);[Red](#,##0.00);" "</t>
  </si>
  <si>
    <t>#,##0.000_);[Red](#,##0.000);" "</t>
  </si>
  <si>
    <t>Updated 2014.10.07-15:33 Formula</t>
  </si>
  <si>
    <t>KY Aug 2014 Forecast (2015BP- Prelim)- No RC Logic</t>
  </si>
  <si>
    <t>#,##0.0000_);[Red](#,##0.0000);" "</t>
  </si>
  <si>
    <t>#,##0.00000_);[Red](#,##0.00000);" "</t>
  </si>
  <si>
    <t>Updated 2014.10.09-14:20 Overlay</t>
  </si>
  <si>
    <t>KY Aug 2014 Forecast (2015BP prelim)-no RC merged time data</t>
  </si>
  <si>
    <t>#,##0.000000_);[Red](#,##0.000000);" "</t>
  </si>
  <si>
    <t>Updated 0 Overlay</t>
  </si>
  <si>
    <t>E011057 Temp Data</t>
  </si>
  <si>
    <t>#,##0%_);[Red](#,##0%);" "</t>
  </si>
  <si>
    <t>Updated 2014.09.30-18:17 Actuals</t>
  </si>
  <si>
    <t>KY Aug 2014 Actual case</t>
  </si>
  <si>
    <t>#,##0.0%_);[Red](#,##0.0%);" "</t>
  </si>
  <si>
    <t>Reports with Actuals Date::</t>
  </si>
  <si>
    <t>#,##0.000%_);[Red](#,##0.000%);" "</t>
  </si>
  <si>
    <t xml:space="preserve">   Capital Stock Expense</t>
  </si>
  <si>
    <t>#,##0.0000%_);[Red](#,##0.0000%);" "</t>
  </si>
  <si>
    <t xml:space="preserve">   KY Income Tax - NOL Utilized</t>
  </si>
  <si>
    <t>#,##0.00000%_);[Red](#,##0.00000%);" "</t>
  </si>
  <si>
    <t xml:space="preserve">   KY Income Tax - NOL Summary</t>
  </si>
  <si>
    <t>\\fs01\financialplanning\UIDesktopApplication\ProgramFiles\planner.jar</t>
  </si>
  <si>
    <t>#,##0.000000%_);[Red](#,##0.000000%);" "</t>
  </si>
  <si>
    <t xml:space="preserve">   KY Electric Tariff Rates (Budget)</t>
  </si>
  <si>
    <t>\\fs01\folderredirect$\E011057\UIPlanner\temp</t>
  </si>
  <si>
    <t xml:space="preserve">   KY Electric Base Revenue by Rate Code</t>
  </si>
  <si>
    <t>\\fs01\financialplanning\UIDesktopApplication\Java\jdk1.6.0_24\jre\bin\java.exe</t>
  </si>
  <si>
    <t>$#,##0.0_);[Red]($#,##0.0);" "</t>
  </si>
  <si>
    <t xml:space="preserve">   Bond - by Issue</t>
  </si>
  <si>
    <t>$#,##0.00_);[Red]($#,##0.00);" "</t>
  </si>
  <si>
    <t>$#,##0.000_);[Red]($#,##0.000);" "</t>
  </si>
  <si>
    <t>$#,##0.0000_);[Red]($#,##0.0000);" "</t>
  </si>
  <si>
    <t>$#,##0.00000_);[Red]($#,##0.00000);" "</t>
  </si>
  <si>
    <t>$#,##0.000000_);[Red]($#,##0.000000);" "</t>
  </si>
  <si>
    <t>#,##0_);[Red](#,##0);"0"</t>
  </si>
  <si>
    <t>#,##0.0_);[Red](#,##0.0);"0"</t>
  </si>
  <si>
    <t>#,##0.00_);[Red](#,##0.00);"0"</t>
  </si>
  <si>
    <t>#,##0.000_);[Red](#,##0.000);"0"</t>
  </si>
  <si>
    <t>#,##0.0000_);[Red](#,##0.0000);"0"</t>
  </si>
  <si>
    <t>#,##0.00000_);[Red](#,##0.00000);"0"</t>
  </si>
  <si>
    <t>#,##0.000000_);[Red](#,##0.000000);"0"</t>
  </si>
  <si>
    <t>#,##0)</t>
  </si>
  <si>
    <t>#,##0.0</t>
  </si>
  <si>
    <t>#,##0.00</t>
  </si>
  <si>
    <t>#,##0.000</t>
  </si>
  <si>
    <t>#,##0.0000</t>
  </si>
  <si>
    <t>#,##0.00000</t>
  </si>
  <si>
    <t>#,##0.000000</t>
  </si>
  <si>
    <t>###0</t>
  </si>
  <si>
    <t>MM/dd/yy</t>
  </si>
  <si>
    <t>DDDD</t>
  </si>
  <si>
    <t>#,##0_);[Red](#,##0);- ;_(@_)</t>
  </si>
  <si>
    <t>#,##0.0_);[Red](#,##0.0);- ;_(@_)</t>
  </si>
  <si>
    <t>#,##0.00_);[Red](#,##0.00);- ;_(@_)</t>
  </si>
  <si>
    <t>#,##0.000_);[Red](#,##0.000);- ;_(@_)</t>
  </si>
  <si>
    <t>#,##0.0000_);[Red](#,##0.0000);- ;_(@_)</t>
  </si>
  <si>
    <t>#,##0.00000_);[Red](#,##0.00000);- ;_(@_)</t>
  </si>
  <si>
    <t>$#,##0_);[Red]($#,##0);- ;_(@_)</t>
  </si>
  <si>
    <t>$#,##0.0_);[Red]($#,##0.0);- ;_(@_)</t>
  </si>
  <si>
    <t>$#,##0.00_);[Red]($#,##0.00);- ;_(@_)</t>
  </si>
  <si>
    <t>$#,##0.000_);[Red]($#,##0.000);- ;_(@_)</t>
  </si>
  <si>
    <t>$#,##0.0000_);[Red]($#,##0.0000);- ;_(@_)</t>
  </si>
  <si>
    <t>$#,##0.00000_);[Red]($#,##0.00000);- ;_(@_)</t>
  </si>
  <si>
    <t>#00.00¢</t>
  </si>
  <si>
    <t>Off System Sales Gross Margin Management View</t>
  </si>
  <si>
    <t>Reconciliation to OSS GM Management View:</t>
  </si>
  <si>
    <t>Off System Sales Gross Margin</t>
  </si>
  <si>
    <t>Off System Sales Expenses, Total</t>
  </si>
  <si>
    <t>Environmental Related Costs - OSS</t>
  </si>
  <si>
    <t>RTO Costs - OSS</t>
  </si>
  <si>
    <t>Transmission - OSS</t>
  </si>
  <si>
    <t>Off System Expenses:</t>
  </si>
  <si>
    <t>Off System Sales Net Revenue</t>
  </si>
  <si>
    <t>Off System Sales Costs, Total</t>
  </si>
  <si>
    <t>Purchased Power - OSS</t>
  </si>
  <si>
    <t>Internal OSS Costs, Total</t>
  </si>
  <si>
    <t>Intercompany OSS Fuel Costs</t>
  </si>
  <si>
    <t>External OSS Costs</t>
  </si>
  <si>
    <t>Intercompany Purchased Power Costs</t>
  </si>
  <si>
    <t>Fuel Costs for External OSS</t>
  </si>
  <si>
    <t>External OSS Fuel Costs:</t>
  </si>
  <si>
    <t>Off System Fuel Costs:</t>
  </si>
  <si>
    <t>Off Sytem Sales, Total</t>
  </si>
  <si>
    <t>Intercompany OSS Sales</t>
  </si>
  <si>
    <t>Intercompany OSS Sales ($/MWh)</t>
  </si>
  <si>
    <t>Intercompany OSS Sales (GWhs)</t>
  </si>
  <si>
    <t>External OSS Sales</t>
  </si>
  <si>
    <t>Wholesale Market Sales</t>
  </si>
  <si>
    <t>Wholesale Market Sales ($/MWh)</t>
  </si>
  <si>
    <t>Wholesale Market Sales (GWhs)</t>
  </si>
  <si>
    <t>TC1 Backup Power Sales ($/MWh)</t>
  </si>
  <si>
    <t>External OSS Sales:</t>
  </si>
  <si>
    <t>Off System Sales:</t>
  </si>
  <si>
    <t>LG&amp;E </t>
  </si>
  <si>
    <t>Kentucky Utilities </t>
  </si>
  <si>
    <t xml:space="preserve">KY OSS Margin  </t>
  </si>
  <si>
    <t>a-Jan 2014</t>
  </si>
  <si>
    <t>a-Feb 2014</t>
  </si>
  <si>
    <t>a-Mar 2014</t>
  </si>
  <si>
    <t>a-Apr 2014</t>
  </si>
  <si>
    <t>a-May 2014</t>
  </si>
  <si>
    <t>a-Jun 2014</t>
  </si>
  <si>
    <t>a-Jul 2014</t>
  </si>
  <si>
    <t>a-Aug 2014</t>
  </si>
  <si>
    <t>Sep 2014</t>
  </si>
  <si>
    <t>Oct 2014</t>
  </si>
  <si>
    <t>Nov 2014</t>
  </si>
  <si>
    <t>Dec 2014</t>
  </si>
  <si>
    <t>Year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</si>
  <si>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</si>
  <si>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</si>
  <si>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</si>
  <si>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</si>
  <si>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</si>
  <si>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</si>
  <si>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</si>
  <si>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</si>
  <si>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</si>
  <si>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</si>
  <si>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</si>
  <si>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</si>
  <si>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Year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</si>
  <si>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</si>
  <si>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</si>
  <si>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</si>
  <si>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</si>
  <si>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</si>
  <si>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</si>
  <si>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</si>
  <si>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</si>
  <si>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</si>
  <si>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</si>
  <si>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</si>
  <si>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</si>
  <si>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Year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</si>
  <si>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</si>
  <si>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</si>
  <si>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</si>
  <si>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</si>
  <si>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</si>
  <si>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</si>
  <si>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</si>
  <si>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</si>
  <si>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</si>
  <si>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</si>
  <si>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</si>
  <si>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</si>
  <si>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Year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</si>
  <si>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</si>
  <si>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</si>
  <si>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</si>
  <si>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</si>
  <si>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</si>
  <si>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</si>
  <si>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</si>
  <si>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</si>
  <si>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</si>
  <si>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</si>
  <si>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</si>
  <si>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</si>
  <si>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Year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</si>
  <si>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</si>
  <si>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</si>
  <si>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</si>
  <si>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</si>
  <si>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</si>
  <si>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</si>
  <si>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</si>
  <si>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</si>
  <si>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</si>
  <si>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</si>
  <si>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</si>
  <si>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</si>
  <si>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Year 2019</t>
  </si>
  <si>
    <t>(000s)</t>
  </si>
  <si>
    <t>Intercompany Purchased Power, Total</t>
  </si>
  <si>
    <t>Note:</t>
  </si>
  <si>
    <t>Purchases by KU is the sale for LG&amp;E and vice versa</t>
  </si>
  <si>
    <t>Purchases by LG&amp;E is the sale for KU and vice versa</t>
  </si>
  <si>
    <t>Intercompany Native Load Sales</t>
  </si>
  <si>
    <t>KU</t>
  </si>
  <si>
    <t>LGE</t>
  </si>
  <si>
    <t>OSS Margins</t>
  </si>
  <si>
    <t>LG&amp;E</t>
  </si>
  <si>
    <t>Base Period</t>
  </si>
  <si>
    <t>Forecast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</si>
</sst>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&quot;$&quot;#,##0_);[Red]\(&quot;$&quot;#,##0\);&quot; &quot;"/>
    <numFmt numFmtId="166" formatCode="#,##0.00_);[Red]\(#,##0.00\);&quot; &quot;"/>
    <numFmt numFmtId="167" formatCode="#,##0.000_);[Red]\(#,##0.000\);&quot; &quot;"/>
    <numFmt numFmtId="168" formatCode="&quot;$&quot;#,##0.00_);[Red]\(&quot;$&quot;#,##0.00\);&quot; &quot;"/>
  </numFmts>
  <fonts count="20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left" wrapText="1"/>
    </xf>
    <xf numFmtId="165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right"/>
    </xf>
    <xf numFmtId="167" fontId="16" fillId="0" borderId="0" xfId="0" applyNumberFormat="1" applyFont="1" applyAlignment="1">
      <alignment horizontal="left"/>
    </xf>
    <xf numFmtId="164" fontId="16" fillId="0" borderId="0" xfId="0" applyNumberFormat="1" applyFont="1" applyAlignment="1">
      <alignment horizontal="left"/>
    </xf>
    <xf numFmtId="165" fontId="16" fillId="0" borderId="0" xfId="0" applyNumberFormat="1" applyFont="1" applyAlignment="1">
      <alignment horizontal="left"/>
    </xf>
    <xf numFmtId="165" fontId="16" fillId="0" borderId="0" xfId="0" applyNumberFormat="1" applyFont="1" applyAlignment="1">
      <alignment horizontal="right"/>
    </xf>
    <xf numFmtId="168" fontId="18" fillId="0" borderId="0" xfId="0" applyNumberFormat="1" applyFont="1" applyAlignment="1">
      <alignment horizontal="left"/>
    </xf>
    <xf numFmtId="166" fontId="18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 wrapText="1"/>
    </xf>
    <xf numFmtId="49" fontId="19" fillId="0" borderId="0" xfId="0" applyNumberFormat="1" applyFont="1" applyAlignment="1">
      <alignment horizontal="left" wrapText="1"/>
    </xf>
    <xf numFmtId="0" fontId="16" fillId="0" borderId="0" xfId="0" applyFont="1"/>
    <xf numFmtId="164" fontId="0" fillId="0" borderId="10" xfId="0" applyNumberFormat="1" applyFont="1" applyBorder="1" applyAlignment="1">
      <alignment horizontal="right"/>
    </xf>
    <xf numFmtId="165" fontId="0" fillId="0" borderId="0" xfId="0" applyNumberFormat="1"/>
    <xf numFmtId="44" fontId="0" fillId="0" borderId="0" xfId="42" applyFont="1"/>
    <xf numFmtId="43" fontId="0" fillId="0" borderId="0" xfId="43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8"/>
  <sheetViews>
    <sheetView workbookViewId="0">
      <pane ySplit="1" topLeftCell="A2" activePane="bottomLeft" state="frozen"/>
      <selection pane="bottomLeft" activeCell="AG8" sqref="AG8"/>
    </sheetView>
  </sheetViews>
  <sheetFormatPr defaultRowHeight="15" x14ac:dyDescent="0.25"/>
  <cols>
    <col min="1" max="1" width="29.85546875" bestFit="1" customWidth="1"/>
    <col min="33" max="33" width="14.28515625" bestFit="1" customWidth="1"/>
  </cols>
  <sheetData>
    <row r="1" spans="1:79" ht="30" x14ac:dyDescent="0.25">
      <c r="A1" s="4" t="s">
        <v>1</v>
      </c>
      <c r="B1" s="3" t="s">
        <v>119</v>
      </c>
      <c r="C1" s="3" t="s">
        <v>120</v>
      </c>
      <c r="D1" s="3" t="s">
        <v>121</v>
      </c>
      <c r="E1" s="3" t="s">
        <v>122</v>
      </c>
      <c r="F1" s="3" t="s">
        <v>123</v>
      </c>
      <c r="G1" s="3" t="s">
        <v>124</v>
      </c>
      <c r="H1" s="3" t="s">
        <v>125</v>
      </c>
      <c r="I1" s="3" t="s">
        <v>126</v>
      </c>
      <c r="J1" s="3" t="s">
        <v>127</v>
      </c>
      <c r="K1" s="3" t="s">
        <v>128</v>
      </c>
      <c r="L1" s="3" t="s">
        <v>129</v>
      </c>
      <c r="M1" s="3" t="s">
        <v>130</v>
      </c>
      <c r="N1" s="3" t="s">
        <v>131</v>
      </c>
      <c r="O1" s="3" t="s">
        <v>132</v>
      </c>
      <c r="P1" s="3" t="s">
        <v>133</v>
      </c>
      <c r="Q1" s="3" t="s">
        <v>134</v>
      </c>
      <c r="R1" s="3" t="s">
        <v>135</v>
      </c>
      <c r="S1" s="3" t="s">
        <v>136</v>
      </c>
      <c r="T1" s="3" t="s">
        <v>137</v>
      </c>
      <c r="U1" s="3" t="s">
        <v>138</v>
      </c>
      <c r="V1" s="3" t="s">
        <v>139</v>
      </c>
      <c r="W1" s="3" t="s">
        <v>140</v>
      </c>
      <c r="X1" s="3" t="s">
        <v>141</v>
      </c>
      <c r="Y1" s="3" t="s">
        <v>142</v>
      </c>
      <c r="Z1" s="3" t="s">
        <v>143</v>
      </c>
      <c r="AA1" s="3" t="s">
        <v>144</v>
      </c>
      <c r="AB1" s="3" t="s">
        <v>145</v>
      </c>
      <c r="AC1" s="3" t="s">
        <v>146</v>
      </c>
      <c r="AD1" s="3" t="s">
        <v>147</v>
      </c>
      <c r="AE1" s="3" t="s">
        <v>148</v>
      </c>
      <c r="AF1" s="3" t="s">
        <v>149</v>
      </c>
      <c r="AG1" s="3" t="s">
        <v>150</v>
      </c>
      <c r="AH1" s="3" t="s">
        <v>151</v>
      </c>
      <c r="AI1" s="3" t="s">
        <v>152</v>
      </c>
      <c r="AJ1" s="3" t="s">
        <v>153</v>
      </c>
      <c r="AK1" s="3" t="s">
        <v>154</v>
      </c>
      <c r="AL1" s="3" t="s">
        <v>155</v>
      </c>
      <c r="AM1" s="3" t="s">
        <v>156</v>
      </c>
      <c r="AN1" s="3" t="s">
        <v>157</v>
      </c>
      <c r="AO1" s="3" t="s">
        <v>158</v>
      </c>
      <c r="AP1" s="3" t="s">
        <v>159</v>
      </c>
      <c r="AQ1" s="3" t="s">
        <v>160</v>
      </c>
      <c r="AR1" s="3" t="s">
        <v>161</v>
      </c>
      <c r="AS1" s="3" t="s">
        <v>162</v>
      </c>
      <c r="AT1" s="3" t="s">
        <v>163</v>
      </c>
      <c r="AU1" s="3" t="s">
        <v>164</v>
      </c>
      <c r="AV1" s="3" t="s">
        <v>165</v>
      </c>
      <c r="AW1" s="3" t="s">
        <v>166</v>
      </c>
      <c r="AX1" s="3" t="s">
        <v>167</v>
      </c>
      <c r="AY1" s="3" t="s">
        <v>168</v>
      </c>
      <c r="AZ1" s="3" t="s">
        <v>169</v>
      </c>
      <c r="BA1" s="3" t="s">
        <v>170</v>
      </c>
      <c r="BB1" s="3" t="s">
        <v>171</v>
      </c>
      <c r="BC1" s="3" t="s">
        <v>172</v>
      </c>
      <c r="BD1" s="3" t="s">
        <v>173</v>
      </c>
      <c r="BE1" s="3" t="s">
        <v>174</v>
      </c>
      <c r="BF1" s="3" t="s">
        <v>175</v>
      </c>
      <c r="BG1" s="3" t="s">
        <v>176</v>
      </c>
      <c r="BH1" s="3" t="s">
        <v>177</v>
      </c>
      <c r="BI1" s="3" t="s">
        <v>178</v>
      </c>
      <c r="BJ1" s="3" t="s">
        <v>179</v>
      </c>
      <c r="BK1" s="3" t="s">
        <v>180</v>
      </c>
      <c r="BL1" s="3" t="s">
        <v>181</v>
      </c>
      <c r="BM1" s="3" t="s">
        <v>182</v>
      </c>
      <c r="BN1" s="3" t="s">
        <v>183</v>
      </c>
      <c r="BO1" s="3" t="s">
        <v>184</v>
      </c>
      <c r="BP1" s="3" t="s">
        <v>185</v>
      </c>
      <c r="BQ1" s="3" t="s">
        <v>186</v>
      </c>
      <c r="BR1" s="3" t="s">
        <v>187</v>
      </c>
      <c r="BS1" s="3" t="s">
        <v>188</v>
      </c>
      <c r="BT1" s="3" t="s">
        <v>189</v>
      </c>
      <c r="BU1" s="3" t="s">
        <v>190</v>
      </c>
      <c r="BV1" s="3" t="s">
        <v>191</v>
      </c>
      <c r="BW1" s="3" t="s">
        <v>192</v>
      </c>
      <c r="BX1" s="3" t="s">
        <v>193</v>
      </c>
      <c r="BY1" s="3" t="s">
        <v>194</v>
      </c>
      <c r="BZ1" s="3" t="s">
        <v>195</v>
      </c>
      <c r="CA1" s="3" t="s">
        <v>196</v>
      </c>
    </row>
    <row r="3" spans="1:79" x14ac:dyDescent="0.25">
      <c r="A3" s="17" t="s">
        <v>203</v>
      </c>
    </row>
    <row r="4" spans="1:79" x14ac:dyDescent="0.25">
      <c r="A4" s="11" t="s">
        <v>106</v>
      </c>
      <c r="B4" s="5">
        <f>'OSS  Kentucky Utilities '!B17</f>
        <v>2741.77612</v>
      </c>
      <c r="C4" s="5">
        <f>'OSS  Kentucky Utilities '!C17</f>
        <v>1695.8035199999999</v>
      </c>
      <c r="D4" s="5">
        <f>'OSS  Kentucky Utilities '!D17</f>
        <v>1352.6272099999901</v>
      </c>
      <c r="E4" s="5">
        <f>'OSS  Kentucky Utilities '!E17</f>
        <v>30.904599999999999</v>
      </c>
      <c r="F4" s="5">
        <f>'OSS  Kentucky Utilities '!F17</f>
        <v>898.75946999999996</v>
      </c>
      <c r="G4" s="5">
        <f>'OSS  Kentucky Utilities '!G17</f>
        <v>778.68116999999995</v>
      </c>
      <c r="H4" s="5">
        <f>'OSS  Kentucky Utilities '!H17</f>
        <v>230.1036</v>
      </c>
      <c r="I4" s="5">
        <f>'OSS  Kentucky Utilities '!I17</f>
        <v>535.45206999999903</v>
      </c>
      <c r="J4" s="5">
        <f>'OSS  Kentucky Utilities '!J17</f>
        <v>802.19370000000004</v>
      </c>
      <c r="K4" s="5">
        <f>'OSS  Kentucky Utilities '!K17</f>
        <v>49.661700000000003</v>
      </c>
      <c r="L4" s="5">
        <f>'OSS  Kentucky Utilities '!L17</f>
        <v>93.395700000000005</v>
      </c>
      <c r="M4" s="5">
        <f>'OSS  Kentucky Utilities '!M17</f>
        <v>780.34870000000001</v>
      </c>
      <c r="N4" s="5">
        <f>'OSS  Kentucky Utilities '!N17</f>
        <v>9989.7075599999898</v>
      </c>
      <c r="O4" s="5">
        <f>'OSS  Kentucky Utilities '!O17</f>
        <v>972.43870000000004</v>
      </c>
      <c r="P4" s="5">
        <f>'OSS  Kentucky Utilities '!P17</f>
        <v>1274.8181</v>
      </c>
      <c r="Q4" s="5">
        <f>'OSS  Kentucky Utilities '!Q17</f>
        <v>175.85230000000001</v>
      </c>
      <c r="R4" s="5">
        <f>'OSS  Kentucky Utilities '!R17</f>
        <v>46.582500000000003</v>
      </c>
      <c r="S4" s="5">
        <f>'OSS  Kentucky Utilities '!S17</f>
        <v>400.55309999999997</v>
      </c>
      <c r="T4" s="5">
        <f>'OSS  Kentucky Utilities '!T17</f>
        <v>107.44499999999999</v>
      </c>
      <c r="U4" s="5">
        <f>'OSS  Kentucky Utilities '!U17</f>
        <v>119.1824</v>
      </c>
      <c r="V4" s="5">
        <f>'OSS  Kentucky Utilities '!V17</f>
        <v>69.788899999999998</v>
      </c>
      <c r="W4" s="5">
        <f>'OSS  Kentucky Utilities '!W17</f>
        <v>118.11360000000001</v>
      </c>
      <c r="X4" s="5">
        <f>'OSS  Kentucky Utilities '!X17</f>
        <v>41.597700000000003</v>
      </c>
      <c r="Y4" s="5">
        <f>'OSS  Kentucky Utilities '!Y17</f>
        <v>101.2586</v>
      </c>
      <c r="Z4" s="5">
        <f>'OSS  Kentucky Utilities '!Z17</f>
        <v>967.0231</v>
      </c>
      <c r="AA4" s="5">
        <f>'OSS  Kentucky Utilities '!AA17</f>
        <v>4394.6540000000005</v>
      </c>
      <c r="AB4" s="5">
        <f>'OSS  Kentucky Utilities '!AB17</f>
        <v>1828.4222</v>
      </c>
      <c r="AC4" s="5">
        <f>'OSS  Kentucky Utilities '!AC17</f>
        <v>3274.3674000000001</v>
      </c>
      <c r="AD4" s="5">
        <f>'OSS  Kentucky Utilities '!AD17</f>
        <v>898.53660000000002</v>
      </c>
      <c r="AE4" s="5">
        <f>'OSS  Kentucky Utilities '!AE17</f>
        <v>86.007300000000001</v>
      </c>
      <c r="AF4" s="5">
        <f>'OSS  Kentucky Utilities '!AF17</f>
        <v>79.935299999999998</v>
      </c>
      <c r="AG4" s="5">
        <f>'OSS  Kentucky Utilities '!AG17</f>
        <v>65.5929</v>
      </c>
      <c r="AH4" s="5">
        <f>'OSS  Kentucky Utilities '!AH17</f>
        <v>38.710500000000003</v>
      </c>
      <c r="AI4" s="5">
        <f>'OSS  Kentucky Utilities '!AI17</f>
        <v>103.9919</v>
      </c>
      <c r="AJ4" s="5">
        <f>'OSS  Kentucky Utilities '!AJ17</f>
        <v>162.40209999999999</v>
      </c>
      <c r="AK4" s="5">
        <f>'OSS  Kentucky Utilities '!AK17</f>
        <v>31.288699999999999</v>
      </c>
      <c r="AL4" s="5">
        <f>'OSS  Kentucky Utilities '!AL17</f>
        <v>239.3432</v>
      </c>
      <c r="AM4" s="5">
        <f>'OSS  Kentucky Utilities '!AM17</f>
        <v>497.88220000000001</v>
      </c>
      <c r="AN4" s="5">
        <f>'OSS  Kentucky Utilities '!AN17</f>
        <v>7306.4803000000002</v>
      </c>
      <c r="AO4" s="5">
        <f>'OSS  Kentucky Utilities '!AO17</f>
        <v>1719.8416999999999</v>
      </c>
      <c r="AP4" s="5">
        <f>'OSS  Kentucky Utilities '!AP17</f>
        <v>2279.1549</v>
      </c>
      <c r="AQ4" s="5">
        <f>'OSS  Kentucky Utilities '!AQ17</f>
        <v>787.13580000000002</v>
      </c>
      <c r="AR4" s="5">
        <f>'OSS  Kentucky Utilities '!AR17</f>
        <v>691.01499999999999</v>
      </c>
      <c r="AS4" s="5">
        <f>'OSS  Kentucky Utilities '!AS17</f>
        <v>351.33960000000002</v>
      </c>
      <c r="AT4" s="5">
        <f>'OSS  Kentucky Utilities '!AT17</f>
        <v>97.19</v>
      </c>
      <c r="AU4" s="5">
        <f>'OSS  Kentucky Utilities '!AU17</f>
        <v>84.526799999999994</v>
      </c>
      <c r="AV4" s="5">
        <f>'OSS  Kentucky Utilities '!AV17</f>
        <v>95.514600000000002</v>
      </c>
      <c r="AW4" s="5">
        <f>'OSS  Kentucky Utilities '!AW17</f>
        <v>42.865000000000002</v>
      </c>
      <c r="AX4" s="5">
        <f>'OSS  Kentucky Utilities '!AX17</f>
        <v>33.107199999999999</v>
      </c>
      <c r="AY4" s="5">
        <f>'OSS  Kentucky Utilities '!AY17</f>
        <v>185.3605</v>
      </c>
      <c r="AZ4" s="5">
        <f>'OSS  Kentucky Utilities '!AZ17</f>
        <v>57.997500000000002</v>
      </c>
      <c r="BA4" s="5">
        <f>'OSS  Kentucky Utilities '!BA17</f>
        <v>6425.0486000000001</v>
      </c>
      <c r="BB4" s="5">
        <f>'OSS  Kentucky Utilities '!BB17</f>
        <v>1663.4739999999999</v>
      </c>
      <c r="BC4" s="5">
        <f>'OSS  Kentucky Utilities '!BC17</f>
        <v>2247.1767</v>
      </c>
      <c r="BD4" s="5">
        <f>'OSS  Kentucky Utilities '!BD17</f>
        <v>317.73399999999998</v>
      </c>
      <c r="BE4" s="5">
        <f>'OSS  Kentucky Utilities '!BE17</f>
        <v>98.670699999999997</v>
      </c>
      <c r="BF4" s="5">
        <f>'OSS  Kentucky Utilities '!BF17</f>
        <v>370.9966</v>
      </c>
      <c r="BG4" s="5">
        <f>'OSS  Kentucky Utilities '!BG17</f>
        <v>218.9059</v>
      </c>
      <c r="BH4" s="5">
        <f>'OSS  Kentucky Utilities '!BH17</f>
        <v>75.463999999999999</v>
      </c>
      <c r="BI4" s="5">
        <f>'OSS  Kentucky Utilities '!BI17</f>
        <v>86.011700000000005</v>
      </c>
      <c r="BJ4" s="5">
        <f>'OSS  Kentucky Utilities '!BJ17</f>
        <v>42.881799999999998</v>
      </c>
      <c r="BK4" s="5">
        <f>'OSS  Kentucky Utilities '!BK17</f>
        <v>228.49760000000001</v>
      </c>
      <c r="BL4" s="5">
        <f>'OSS  Kentucky Utilities '!BL17</f>
        <v>163.51060000000001</v>
      </c>
      <c r="BM4" s="5">
        <f>'OSS  Kentucky Utilities '!BM17</f>
        <v>389.54349999999999</v>
      </c>
      <c r="BN4" s="5">
        <f>'OSS  Kentucky Utilities '!BN17</f>
        <v>5902.8670999999904</v>
      </c>
      <c r="BO4" s="5">
        <f>'OSS  Kentucky Utilities '!BO17</f>
        <v>1812.7005999999999</v>
      </c>
      <c r="BP4" s="5">
        <f>'OSS  Kentucky Utilities '!BP17</f>
        <v>2084.1628000000001</v>
      </c>
      <c r="BQ4" s="5">
        <f>'OSS  Kentucky Utilities '!BQ17</f>
        <v>553.31380000000001</v>
      </c>
      <c r="BR4" s="5">
        <f>'OSS  Kentucky Utilities '!BR17</f>
        <v>25.8703</v>
      </c>
      <c r="BS4" s="5">
        <f>'OSS  Kentucky Utilities '!BS17</f>
        <v>277.65469999999999</v>
      </c>
      <c r="BT4" s="5">
        <f>'OSS  Kentucky Utilities '!BT17</f>
        <v>103.5428</v>
      </c>
      <c r="BU4" s="5">
        <f>'OSS  Kentucky Utilities '!BU17</f>
        <v>96.751099999999994</v>
      </c>
      <c r="BV4" s="5">
        <f>'OSS  Kentucky Utilities '!BV17</f>
        <v>38.432699999999997</v>
      </c>
      <c r="BW4" s="5">
        <f>'OSS  Kentucky Utilities '!BW17</f>
        <v>125.5917</v>
      </c>
      <c r="BX4" s="5">
        <f>'OSS  Kentucky Utilities '!BX17</f>
        <v>190.38220000000001</v>
      </c>
      <c r="BY4" s="5">
        <f>'OSS  Kentucky Utilities '!BY17</f>
        <v>309.58229999999998</v>
      </c>
      <c r="BZ4" s="5">
        <f>'OSS  Kentucky Utilities '!BZ17</f>
        <v>772.69060000000002</v>
      </c>
      <c r="CA4" s="5">
        <f>'OSS  Kentucky Utilities '!CA17</f>
        <v>6390.6755999999996</v>
      </c>
    </row>
    <row r="5" spans="1:79" x14ac:dyDescent="0.25">
      <c r="A5" s="11" t="s">
        <v>202</v>
      </c>
      <c r="B5" s="18">
        <f>'IC Purchases LG&amp;E '!B5</f>
        <v>0</v>
      </c>
      <c r="C5" s="18">
        <f>'IC Purchases LG&amp;E '!C5</f>
        <v>0</v>
      </c>
      <c r="D5" s="18">
        <f>'IC Purchases LG&amp;E '!D5</f>
        <v>0</v>
      </c>
      <c r="E5" s="18">
        <f>'IC Purchases LG&amp;E '!E5</f>
        <v>0</v>
      </c>
      <c r="F5" s="18">
        <f>'IC Purchases LG&amp;E '!F5</f>
        <v>59.796109999999999</v>
      </c>
      <c r="G5" s="18">
        <f>'IC Purchases LG&amp;E '!G5</f>
        <v>194.88299000000001</v>
      </c>
      <c r="H5" s="18">
        <f>'IC Purchases LG&amp;E '!H5</f>
        <v>498.11321999999899</v>
      </c>
      <c r="I5" s="18">
        <f>'IC Purchases LG&amp;E '!I5</f>
        <v>386.58362</v>
      </c>
      <c r="J5" s="18">
        <f>'IC Purchases LG&amp;E '!J5</f>
        <v>388.329599999999</v>
      </c>
      <c r="K5" s="18">
        <f>'IC Purchases LG&amp;E '!K5</f>
        <v>974.04989999999998</v>
      </c>
      <c r="L5" s="18">
        <f>'IC Purchases LG&amp;E '!L5</f>
        <v>189.268</v>
      </c>
      <c r="M5" s="18">
        <f>'IC Purchases LG&amp;E '!M5</f>
        <v>63.414299999999997</v>
      </c>
      <c r="N5" s="18">
        <f>'IC Purchases LG&amp;E '!N5</f>
        <v>2754.4377399999998</v>
      </c>
      <c r="O5" s="18">
        <f>'IC Purchases LG&amp;E '!O5</f>
        <v>59.342599999999997</v>
      </c>
      <c r="P5" s="18">
        <f>'IC Purchases LG&amp;E '!P5</f>
        <v>117.6024</v>
      </c>
      <c r="Q5" s="18">
        <f>'IC Purchases LG&amp;E '!Q5</f>
        <v>369.28680000000003</v>
      </c>
      <c r="R5" s="18">
        <f>'IC Purchases LG&amp;E '!R5</f>
        <v>663.67780000000005</v>
      </c>
      <c r="S5" s="18">
        <f>'IC Purchases LG&amp;E '!S5</f>
        <v>1843.3136999999999</v>
      </c>
      <c r="T5" s="18">
        <f>'IC Purchases LG&amp;E '!T5</f>
        <v>1754.0637999999999</v>
      </c>
      <c r="U5" s="18">
        <f>'IC Purchases LG&amp;E '!U5</f>
        <v>2855.7195999999999</v>
      </c>
      <c r="V5" s="18">
        <f>'IC Purchases LG&amp;E '!V5</f>
        <v>2513.2492999999999</v>
      </c>
      <c r="W5" s="18">
        <f>'IC Purchases LG&amp;E '!W5</f>
        <v>1723.3077000000001</v>
      </c>
      <c r="X5" s="18">
        <f>'IC Purchases LG&amp;E '!X5</f>
        <v>65.844399999999993</v>
      </c>
      <c r="Y5" s="18">
        <f>'IC Purchases LG&amp;E '!Y5</f>
        <v>251.15649999999999</v>
      </c>
      <c r="Z5" s="18">
        <f>'IC Purchases LG&amp;E '!Z5</f>
        <v>623.42830000000004</v>
      </c>
      <c r="AA5" s="18">
        <f>'IC Purchases LG&amp;E '!AA5</f>
        <v>12839.992899999899</v>
      </c>
      <c r="AB5" s="18">
        <f>'IC Purchases LG&amp;E '!AB5</f>
        <v>179.52399999999901</v>
      </c>
      <c r="AC5" s="18">
        <f>'IC Purchases LG&amp;E '!AC5</f>
        <v>6.335</v>
      </c>
      <c r="AD5" s="18">
        <f>'IC Purchases LG&amp;E '!AD5</f>
        <v>889.23220000000003</v>
      </c>
      <c r="AE5" s="18">
        <f>'IC Purchases LG&amp;E '!AE5</f>
        <v>409.20650000000001</v>
      </c>
      <c r="AF5" s="18">
        <f>'IC Purchases LG&amp;E '!AF5</f>
        <v>1965.5473</v>
      </c>
      <c r="AG5" s="18">
        <f>'IC Purchases LG&amp;E '!AG5</f>
        <v>2189.0151000000001</v>
      </c>
      <c r="AH5" s="18">
        <f>'IC Purchases LG&amp;E '!AH5</f>
        <v>1683.07949999999</v>
      </c>
      <c r="AI5" s="18">
        <f>'IC Purchases LG&amp;E '!AI5</f>
        <v>1597.1253999999999</v>
      </c>
      <c r="AJ5" s="18">
        <f>'IC Purchases LG&amp;E '!AJ5</f>
        <v>1037.8154999999899</v>
      </c>
      <c r="AK5" s="18">
        <f>'IC Purchases LG&amp;E '!AK5</f>
        <v>350.27080000000001</v>
      </c>
      <c r="AL5" s="18">
        <f>'IC Purchases LG&amp;E '!AL5</f>
        <v>317.6506</v>
      </c>
      <c r="AM5" s="18">
        <f>'IC Purchases LG&amp;E '!AM5</f>
        <v>56.640900000000002</v>
      </c>
      <c r="AN5" s="18">
        <f>'IC Purchases LG&amp;E '!AN5</f>
        <v>10681.442800000001</v>
      </c>
      <c r="AO5" s="18">
        <f>'IC Purchases LG&amp;E '!AO5</f>
        <v>153.5086</v>
      </c>
      <c r="AP5" s="18">
        <f>'IC Purchases LG&amp;E '!AP5</f>
        <v>70.262500000000003</v>
      </c>
      <c r="AQ5" s="18">
        <f>'IC Purchases LG&amp;E '!AQ5</f>
        <v>146.54040000000001</v>
      </c>
      <c r="AR5" s="18">
        <f>'IC Purchases LG&amp;E '!AR5</f>
        <v>905.48249999999996</v>
      </c>
      <c r="AS5" s="18">
        <f>'IC Purchases LG&amp;E '!AS5</f>
        <v>675.27729999999997</v>
      </c>
      <c r="AT5" s="18">
        <f>'IC Purchases LG&amp;E '!AT5</f>
        <v>1805.4317000000001</v>
      </c>
      <c r="AU5" s="18">
        <f>'IC Purchases LG&amp;E '!AU5</f>
        <v>1839.0513000000001</v>
      </c>
      <c r="AV5" s="18">
        <f>'IC Purchases LG&amp;E '!AV5</f>
        <v>1800.9278999999999</v>
      </c>
      <c r="AW5" s="18">
        <f>'IC Purchases LG&amp;E '!AW5</f>
        <v>1473.9664</v>
      </c>
      <c r="AX5" s="18">
        <f>'IC Purchases LG&amp;E '!AX5</f>
        <v>1493.3693000000001</v>
      </c>
      <c r="AY5" s="18">
        <f>'IC Purchases LG&amp;E '!AY5</f>
        <v>1486.47899999999</v>
      </c>
      <c r="AZ5" s="18">
        <f>'IC Purchases LG&amp;E '!AZ5</f>
        <v>95.936000000000007</v>
      </c>
      <c r="BA5" s="18">
        <f>'IC Purchases LG&amp;E '!BA5</f>
        <v>11946.232899999901</v>
      </c>
      <c r="BB5" s="18">
        <f>'IC Purchases LG&amp;E '!BB5</f>
        <v>43.057299999999998</v>
      </c>
      <c r="BC5" s="18">
        <f>'IC Purchases LG&amp;E '!BC5</f>
        <v>0</v>
      </c>
      <c r="BD5" s="18">
        <f>'IC Purchases LG&amp;E '!BD5</f>
        <v>0</v>
      </c>
      <c r="BE5" s="18">
        <f>'IC Purchases LG&amp;E '!BE5</f>
        <v>68.978099999999998</v>
      </c>
      <c r="BF5" s="18">
        <f>'IC Purchases LG&amp;E '!BF5</f>
        <v>2128.5497</v>
      </c>
      <c r="BG5" s="18">
        <f>'IC Purchases LG&amp;E '!BG5</f>
        <v>1484.2551999999901</v>
      </c>
      <c r="BH5" s="18">
        <f>'IC Purchases LG&amp;E '!BH5</f>
        <v>2163.9414999999999</v>
      </c>
      <c r="BI5" s="18">
        <f>'IC Purchases LG&amp;E '!BI5</f>
        <v>2121.1212</v>
      </c>
      <c r="BJ5" s="18">
        <f>'IC Purchases LG&amp;E '!BJ5</f>
        <v>598.594099999999</v>
      </c>
      <c r="BK5" s="18">
        <f>'IC Purchases LG&amp;E '!BK5</f>
        <v>1037.6859999999999</v>
      </c>
      <c r="BL5" s="18">
        <f>'IC Purchases LG&amp;E '!BL5</f>
        <v>38.752699999999997</v>
      </c>
      <c r="BM5" s="18">
        <f>'IC Purchases LG&amp;E '!BM5</f>
        <v>39.014899999999997</v>
      </c>
      <c r="BN5" s="18">
        <f>'IC Purchases LG&amp;E '!BN5</f>
        <v>9723.9506999999994</v>
      </c>
      <c r="BO5" s="18">
        <f>'IC Purchases LG&amp;E '!BO5</f>
        <v>227.9785</v>
      </c>
      <c r="BP5" s="18">
        <f>'IC Purchases LG&amp;E '!BP5</f>
        <v>254.90289999999999</v>
      </c>
      <c r="BQ5" s="18">
        <f>'IC Purchases LG&amp;E '!BQ5</f>
        <v>6.9044999999999996</v>
      </c>
      <c r="BR5" s="18">
        <f>'IC Purchases LG&amp;E '!BR5</f>
        <v>136.12819999999999</v>
      </c>
      <c r="BS5" s="18">
        <f>'IC Purchases LG&amp;E '!BS5</f>
        <v>1387.8900999999901</v>
      </c>
      <c r="BT5" s="18">
        <f>'IC Purchases LG&amp;E '!BT5</f>
        <v>2337.8634000000002</v>
      </c>
      <c r="BU5" s="18">
        <f>'IC Purchases LG&amp;E '!BU5</f>
        <v>3029.1489999999999</v>
      </c>
      <c r="BV5" s="18">
        <f>'IC Purchases LG&amp;E '!BV5</f>
        <v>2681.1300999999899</v>
      </c>
      <c r="BW5" s="18">
        <f>'IC Purchases LG&amp;E '!BW5</f>
        <v>2433.3269</v>
      </c>
      <c r="BX5" s="18">
        <f>'IC Purchases LG&amp;E '!BX5</f>
        <v>1142.7157</v>
      </c>
      <c r="BY5" s="18">
        <f>'IC Purchases LG&amp;E '!BY5</f>
        <v>999.36959999999897</v>
      </c>
      <c r="BZ5" s="18">
        <f>'IC Purchases LG&amp;E '!BZ5</f>
        <v>191.14580000000001</v>
      </c>
      <c r="CA5" s="18">
        <f>'IC Purchases LG&amp;E '!CA5</f>
        <v>14828.5047</v>
      </c>
    </row>
    <row r="6" spans="1:79" x14ac:dyDescent="0.25">
      <c r="B6" s="19">
        <f>SUM(B4:B5)</f>
        <v>2741.77612</v>
      </c>
      <c r="C6" s="19">
        <f t="shared" ref="C6:BN6" si="0">SUM(C4:C5)</f>
        <v>1695.8035199999999</v>
      </c>
      <c r="D6" s="19">
        <f t="shared" si="0"/>
        <v>1352.6272099999901</v>
      </c>
      <c r="E6" s="19">
        <f t="shared" si="0"/>
        <v>30.904599999999999</v>
      </c>
      <c r="F6" s="19">
        <f t="shared" si="0"/>
        <v>958.55557999999996</v>
      </c>
      <c r="G6" s="19">
        <f t="shared" si="0"/>
        <v>973.5641599999999</v>
      </c>
      <c r="H6" s="19">
        <f t="shared" si="0"/>
        <v>728.21681999999896</v>
      </c>
      <c r="I6" s="19">
        <f t="shared" si="0"/>
        <v>922.03568999999902</v>
      </c>
      <c r="J6" s="19">
        <f t="shared" si="0"/>
        <v>1190.5232999999989</v>
      </c>
      <c r="K6" s="19">
        <f t="shared" si="0"/>
        <v>1023.7116</v>
      </c>
      <c r="L6" s="19">
        <f t="shared" si="0"/>
        <v>282.66370000000001</v>
      </c>
      <c r="M6" s="19">
        <f t="shared" si="0"/>
        <v>843.76300000000003</v>
      </c>
      <c r="N6" s="19">
        <f t="shared" si="0"/>
        <v>12744.145299999989</v>
      </c>
      <c r="O6" s="19">
        <f t="shared" si="0"/>
        <v>1031.7813000000001</v>
      </c>
      <c r="P6" s="19">
        <f t="shared" si="0"/>
        <v>1392.4204999999999</v>
      </c>
      <c r="Q6" s="19">
        <f t="shared" si="0"/>
        <v>545.1391000000001</v>
      </c>
      <c r="R6" s="19">
        <f t="shared" si="0"/>
        <v>710.26030000000003</v>
      </c>
      <c r="S6" s="19">
        <f t="shared" si="0"/>
        <v>2243.8667999999998</v>
      </c>
      <c r="T6" s="19">
        <f t="shared" si="0"/>
        <v>1861.5087999999998</v>
      </c>
      <c r="U6" s="19">
        <f t="shared" si="0"/>
        <v>2974.902</v>
      </c>
      <c r="V6" s="19">
        <f t="shared" si="0"/>
        <v>2583.0382</v>
      </c>
      <c r="W6" s="19">
        <f t="shared" si="0"/>
        <v>1841.4213</v>
      </c>
      <c r="X6" s="19">
        <f t="shared" si="0"/>
        <v>107.4421</v>
      </c>
      <c r="Y6" s="19">
        <f t="shared" si="0"/>
        <v>352.4151</v>
      </c>
      <c r="Z6" s="19">
        <f t="shared" si="0"/>
        <v>1590.4513999999999</v>
      </c>
      <c r="AA6" s="19">
        <f t="shared" si="0"/>
        <v>17234.646899999898</v>
      </c>
      <c r="AB6" s="19">
        <f t="shared" si="0"/>
        <v>2007.946199999999</v>
      </c>
      <c r="AC6" s="19">
        <f t="shared" si="0"/>
        <v>3280.7024000000001</v>
      </c>
      <c r="AD6" s="19">
        <f t="shared" si="0"/>
        <v>1787.7688000000001</v>
      </c>
      <c r="AE6" s="19">
        <f t="shared" si="0"/>
        <v>495.21379999999999</v>
      </c>
      <c r="AF6" s="19">
        <f t="shared" si="0"/>
        <v>2045.4826</v>
      </c>
      <c r="AG6" s="19">
        <f t="shared" si="0"/>
        <v>2254.6080000000002</v>
      </c>
      <c r="AH6" s="19">
        <f t="shared" si="0"/>
        <v>1721.78999999999</v>
      </c>
      <c r="AI6" s="19">
        <f t="shared" si="0"/>
        <v>1701.1172999999999</v>
      </c>
      <c r="AJ6" s="19">
        <f t="shared" si="0"/>
        <v>1200.2175999999899</v>
      </c>
      <c r="AK6" s="19">
        <f t="shared" si="0"/>
        <v>381.55950000000001</v>
      </c>
      <c r="AL6" s="19">
        <f t="shared" si="0"/>
        <v>556.99379999999996</v>
      </c>
      <c r="AM6" s="19">
        <f t="shared" si="0"/>
        <v>554.5231</v>
      </c>
      <c r="AN6" s="19">
        <f t="shared" si="0"/>
        <v>17987.9231</v>
      </c>
      <c r="AO6" s="19">
        <f t="shared" si="0"/>
        <v>1873.3503000000001</v>
      </c>
      <c r="AP6" s="19">
        <f t="shared" si="0"/>
        <v>2349.4173999999998</v>
      </c>
      <c r="AQ6" s="19">
        <f t="shared" si="0"/>
        <v>933.67619999999999</v>
      </c>
      <c r="AR6" s="19">
        <f t="shared" si="0"/>
        <v>1596.4974999999999</v>
      </c>
      <c r="AS6" s="19">
        <f t="shared" si="0"/>
        <v>1026.6169</v>
      </c>
      <c r="AT6" s="19">
        <f t="shared" si="0"/>
        <v>1902.6217000000001</v>
      </c>
      <c r="AU6" s="19">
        <f t="shared" si="0"/>
        <v>1923.5781000000002</v>
      </c>
      <c r="AV6" s="19">
        <f t="shared" si="0"/>
        <v>1896.4424999999999</v>
      </c>
      <c r="AW6" s="19">
        <f t="shared" si="0"/>
        <v>1516.8314</v>
      </c>
      <c r="AX6" s="19">
        <f t="shared" si="0"/>
        <v>1526.4765</v>
      </c>
      <c r="AY6" s="19">
        <f t="shared" si="0"/>
        <v>1671.83949999999</v>
      </c>
      <c r="AZ6" s="19">
        <f t="shared" si="0"/>
        <v>153.93350000000001</v>
      </c>
      <c r="BA6" s="19">
        <f t="shared" si="0"/>
        <v>18371.281499999903</v>
      </c>
      <c r="BB6" s="19">
        <f t="shared" si="0"/>
        <v>1706.5312999999999</v>
      </c>
      <c r="BC6" s="19">
        <f t="shared" si="0"/>
        <v>2247.1767</v>
      </c>
      <c r="BD6" s="19">
        <f t="shared" si="0"/>
        <v>317.73399999999998</v>
      </c>
      <c r="BE6" s="19">
        <f t="shared" si="0"/>
        <v>167.64879999999999</v>
      </c>
      <c r="BF6" s="19">
        <f t="shared" si="0"/>
        <v>2499.5463</v>
      </c>
      <c r="BG6" s="19">
        <f t="shared" si="0"/>
        <v>1703.16109999999</v>
      </c>
      <c r="BH6" s="19">
        <f t="shared" si="0"/>
        <v>2239.4054999999998</v>
      </c>
      <c r="BI6" s="19">
        <f t="shared" si="0"/>
        <v>2207.1329000000001</v>
      </c>
      <c r="BJ6" s="19">
        <f t="shared" si="0"/>
        <v>641.475899999999</v>
      </c>
      <c r="BK6" s="19">
        <f t="shared" si="0"/>
        <v>1266.1835999999998</v>
      </c>
      <c r="BL6" s="19">
        <f t="shared" si="0"/>
        <v>202.26330000000002</v>
      </c>
      <c r="BM6" s="19">
        <f t="shared" si="0"/>
        <v>428.55840000000001</v>
      </c>
      <c r="BN6" s="19">
        <f t="shared" si="0"/>
        <v>15626.81779999999</v>
      </c>
      <c r="BO6" s="19">
        <f t="shared" ref="BO6:CA6" si="1">SUM(BO4:BO5)</f>
        <v>2040.6790999999998</v>
      </c>
      <c r="BP6" s="19">
        <f t="shared" si="1"/>
        <v>2339.0657000000001</v>
      </c>
      <c r="BQ6" s="19">
        <f t="shared" si="1"/>
        <v>560.2183</v>
      </c>
      <c r="BR6" s="19">
        <f t="shared" si="1"/>
        <v>161.99849999999998</v>
      </c>
      <c r="BS6" s="19">
        <f t="shared" si="1"/>
        <v>1665.5447999999901</v>
      </c>
      <c r="BT6" s="19">
        <f t="shared" si="1"/>
        <v>2441.4062000000004</v>
      </c>
      <c r="BU6" s="19">
        <f t="shared" si="1"/>
        <v>3125.9000999999998</v>
      </c>
      <c r="BV6" s="19">
        <f t="shared" si="1"/>
        <v>2719.5627999999897</v>
      </c>
      <c r="BW6" s="19">
        <f t="shared" si="1"/>
        <v>2558.9186</v>
      </c>
      <c r="BX6" s="19">
        <f t="shared" si="1"/>
        <v>1333.0979</v>
      </c>
      <c r="BY6" s="19">
        <f t="shared" si="1"/>
        <v>1308.9518999999989</v>
      </c>
      <c r="BZ6" s="19">
        <f t="shared" si="1"/>
        <v>963.83640000000003</v>
      </c>
      <c r="CA6" s="19">
        <f t="shared" si="1"/>
        <v>21219.1803</v>
      </c>
    </row>
    <row r="7" spans="1:79" x14ac:dyDescent="0.25">
      <c r="AG7" s="21">
        <f>SUM(U4:Z4,AB4:AG4)*1000</f>
        <v>7649826</v>
      </c>
    </row>
    <row r="8" spans="1:79" x14ac:dyDescent="0.25">
      <c r="A8" s="17" t="s">
        <v>204</v>
      </c>
      <c r="AG8" s="21">
        <f>SUM(U5:Z5,AB5:AG5)*1000</f>
        <v>13671565.9</v>
      </c>
    </row>
    <row r="9" spans="1:79" x14ac:dyDescent="0.25">
      <c r="A9" s="11" t="s">
        <v>106</v>
      </c>
      <c r="B9" s="5">
        <f>'OSS  LG&amp;E '!B17</f>
        <v>0</v>
      </c>
      <c r="C9" s="5">
        <f>'OSS  LG&amp;E '!C17</f>
        <v>0</v>
      </c>
      <c r="D9" s="5">
        <f>'OSS  LG&amp;E '!D17</f>
        <v>0</v>
      </c>
      <c r="E9" s="5">
        <f>'OSS  LG&amp;E '!E17</f>
        <v>0</v>
      </c>
      <c r="F9" s="5">
        <f>'OSS  LG&amp;E '!F17</f>
        <v>49.048639999999999</v>
      </c>
      <c r="G9" s="5">
        <f>'OSS  LG&amp;E '!G17</f>
        <v>40.217109999999998</v>
      </c>
      <c r="H9" s="5">
        <f>'OSS  LG&amp;E '!H17</f>
        <v>26.08933</v>
      </c>
      <c r="I9" s="5">
        <f>'OSS  LG&amp;E '!I17</f>
        <v>47.312899999999999</v>
      </c>
      <c r="J9" s="5">
        <f>'OSS  LG&amp;E '!J17</f>
        <v>2.3142999999999998</v>
      </c>
      <c r="K9" s="5">
        <f>'OSS  LG&amp;E '!K17</f>
        <v>41.906100000000002</v>
      </c>
      <c r="L9" s="5">
        <f>'OSS  LG&amp;E '!L17</f>
        <v>0.53039999999999998</v>
      </c>
      <c r="M9" s="5">
        <f>'OSS  LG&amp;E '!M17</f>
        <v>1.0230999999999999</v>
      </c>
      <c r="N9" s="5">
        <f>'OSS  LG&amp;E '!N17</f>
        <v>208.44188</v>
      </c>
      <c r="O9" s="5">
        <f>'OSS  LG&amp;E '!O17</f>
        <v>9.3011999999999997</v>
      </c>
      <c r="P9" s="5">
        <f>'OSS  LG&amp;E '!P17</f>
        <v>8.9001000000000001</v>
      </c>
      <c r="Q9" s="5">
        <f>'OSS  LG&amp;E '!Q17</f>
        <v>19.353200000000001</v>
      </c>
      <c r="R9" s="5">
        <f>'OSS  LG&amp;E '!R17</f>
        <v>0</v>
      </c>
      <c r="S9" s="5">
        <f>'OSS  LG&amp;E '!S17</f>
        <v>61.921799999999998</v>
      </c>
      <c r="T9" s="5">
        <f>'OSS  LG&amp;E '!T17</f>
        <v>40.5062</v>
      </c>
      <c r="U9" s="5">
        <f>'OSS  LG&amp;E '!U17</f>
        <v>22.646699999999999</v>
      </c>
      <c r="V9" s="5">
        <f>'OSS  LG&amp;E '!V17</f>
        <v>16.372699999999998</v>
      </c>
      <c r="W9" s="5">
        <f>'OSS  LG&amp;E '!W17</f>
        <v>31.645499999999998</v>
      </c>
      <c r="X9" s="5">
        <f>'OSS  LG&amp;E '!X17</f>
        <v>0</v>
      </c>
      <c r="Y9" s="5">
        <f>'OSS  LG&amp;E '!Y17</f>
        <v>0</v>
      </c>
      <c r="Z9" s="5">
        <f>'OSS  LG&amp;E '!Z17</f>
        <v>5.4112</v>
      </c>
      <c r="AA9" s="5">
        <f>'OSS  LG&amp;E '!AA17</f>
        <v>216.05860000000001</v>
      </c>
      <c r="AB9" s="5">
        <f>'OSS  LG&amp;E '!AB17</f>
        <v>26.680599999999998</v>
      </c>
      <c r="AC9" s="5">
        <f>'OSS  LG&amp;E '!AC17</f>
        <v>0</v>
      </c>
      <c r="AD9" s="5">
        <f>'OSS  LG&amp;E '!AD17</f>
        <v>22.206900000000001</v>
      </c>
      <c r="AE9" s="5">
        <f>'OSS  LG&amp;E '!AE17</f>
        <v>4.6371000000000002</v>
      </c>
      <c r="AF9" s="5">
        <f>'OSS  LG&amp;E '!AF17</f>
        <v>73.798699999999997</v>
      </c>
      <c r="AG9" s="5">
        <f>'OSS  LG&amp;E '!AG17</f>
        <v>19.4526</v>
      </c>
      <c r="AH9" s="5">
        <f>'OSS  LG&amp;E '!AH17</f>
        <v>7.5884999999999998</v>
      </c>
      <c r="AI9" s="5">
        <f>'OSS  LG&amp;E '!AI17</f>
        <v>3.6109</v>
      </c>
      <c r="AJ9" s="5">
        <f>'OSS  LG&amp;E '!AJ17</f>
        <v>14.9899</v>
      </c>
      <c r="AK9" s="5">
        <f>'OSS  LG&amp;E '!AK17</f>
        <v>4.2683999999999997</v>
      </c>
      <c r="AL9" s="5">
        <f>'OSS  LG&amp;E '!AL17</f>
        <v>0</v>
      </c>
      <c r="AM9" s="5">
        <f>'OSS  LG&amp;E '!AM17</f>
        <v>0.23899999999999999</v>
      </c>
      <c r="AN9" s="5">
        <f>'OSS  LG&amp;E '!AN17</f>
        <v>177.4726</v>
      </c>
      <c r="AO9" s="5">
        <f>'OSS  LG&amp;E '!AO17</f>
        <v>6.6816000000000004</v>
      </c>
      <c r="AP9" s="5">
        <f>'OSS  LG&amp;E '!AP17</f>
        <v>14.7738</v>
      </c>
      <c r="AQ9" s="5">
        <f>'OSS  LG&amp;E '!AQ17</f>
        <v>0.8165</v>
      </c>
      <c r="AR9" s="5">
        <f>'OSS  LG&amp;E '!AR17</f>
        <v>26.6967</v>
      </c>
      <c r="AS9" s="5">
        <f>'OSS  LG&amp;E '!AS17</f>
        <v>5.1031000000000004</v>
      </c>
      <c r="AT9" s="5">
        <f>'OSS  LG&amp;E '!AT17</f>
        <v>3.9388999999999998</v>
      </c>
      <c r="AU9" s="5">
        <f>'OSS  LG&amp;E '!AU17</f>
        <v>3.4864000000000002</v>
      </c>
      <c r="AV9" s="5">
        <f>'OSS  LG&amp;E '!AV17</f>
        <v>0.50700000000000001</v>
      </c>
      <c r="AW9" s="5">
        <f>'OSS  LG&amp;E '!AW17</f>
        <v>14.1782</v>
      </c>
      <c r="AX9" s="5">
        <f>'OSS  LG&amp;E '!AX17</f>
        <v>22.951599999999999</v>
      </c>
      <c r="AY9" s="5">
        <f>'OSS  LG&amp;E '!AY17</f>
        <v>0</v>
      </c>
      <c r="AZ9" s="5">
        <f>'OSS  LG&amp;E '!AZ17</f>
        <v>0</v>
      </c>
      <c r="BA9" s="5">
        <f>'OSS  LG&amp;E '!BA17</f>
        <v>99.133799999999994</v>
      </c>
      <c r="BB9" s="5">
        <f>'OSS  LG&amp;E '!BB17</f>
        <v>7.5503</v>
      </c>
      <c r="BC9" s="5">
        <f>'OSS  LG&amp;E '!BC17</f>
        <v>0</v>
      </c>
      <c r="BD9" s="5">
        <f>'OSS  LG&amp;E '!BD17</f>
        <v>0</v>
      </c>
      <c r="BE9" s="5">
        <f>'OSS  LG&amp;E '!BE17</f>
        <v>0</v>
      </c>
      <c r="BF9" s="5">
        <f>'OSS  LG&amp;E '!BF17</f>
        <v>39.477800000000002</v>
      </c>
      <c r="BG9" s="5">
        <f>'OSS  LG&amp;E '!BG17</f>
        <v>5.0000000000000001E-4</v>
      </c>
      <c r="BH9" s="5">
        <f>'OSS  LG&amp;E '!BH17</f>
        <v>7.5359999999999996</v>
      </c>
      <c r="BI9" s="5">
        <f>'OSS  LG&amp;E '!BI17</f>
        <v>2.6015999999999999</v>
      </c>
      <c r="BJ9" s="5">
        <f>'OSS  LG&amp;E '!BJ17</f>
        <v>0</v>
      </c>
      <c r="BK9" s="5">
        <f>'OSS  LG&amp;E '!BK17</f>
        <v>6.2567000000000004</v>
      </c>
      <c r="BL9" s="5">
        <f>'OSS  LG&amp;E '!BL17</f>
        <v>0</v>
      </c>
      <c r="BM9" s="5">
        <f>'OSS  LG&amp;E '!BM17</f>
        <v>0</v>
      </c>
      <c r="BN9" s="5">
        <f>'OSS  LG&amp;E '!BN17</f>
        <v>63.422899999999998</v>
      </c>
      <c r="BO9" s="5">
        <f>'OSS  LG&amp;E '!BO17</f>
        <v>8.9657999999999998</v>
      </c>
      <c r="BP9" s="5">
        <f>'OSS  LG&amp;E '!BP17</f>
        <v>53.686999999999998</v>
      </c>
      <c r="BQ9" s="5">
        <f>'OSS  LG&amp;E '!BQ17</f>
        <v>0</v>
      </c>
      <c r="BR9" s="5">
        <f>'OSS  LG&amp;E '!BR17</f>
        <v>0</v>
      </c>
      <c r="BS9" s="5">
        <f>'OSS  LG&amp;E '!BS17</f>
        <v>67.644199999999998</v>
      </c>
      <c r="BT9" s="5">
        <f>'OSS  LG&amp;E '!BT17</f>
        <v>52.227499999999999</v>
      </c>
      <c r="BU9" s="5">
        <f>'OSS  LG&amp;E '!BU17</f>
        <v>23.4009</v>
      </c>
      <c r="BV9" s="5">
        <f>'OSS  LG&amp;E '!BV17</f>
        <v>24.858000000000001</v>
      </c>
      <c r="BW9" s="5">
        <f>'OSS  LG&amp;E '!BW17</f>
        <v>42.275500000000001</v>
      </c>
      <c r="BX9" s="5">
        <f>'OSS  LG&amp;E '!BX17</f>
        <v>17.7057</v>
      </c>
      <c r="BY9" s="5">
        <f>'OSS  LG&amp;E '!BY17</f>
        <v>2.8331</v>
      </c>
      <c r="BZ9" s="5">
        <f>'OSS  LG&amp;E '!BZ17</f>
        <v>0</v>
      </c>
      <c r="CA9" s="5">
        <f>'OSS  LG&amp;E '!CA17</f>
        <v>293.59769999999997</v>
      </c>
    </row>
    <row r="10" spans="1:79" x14ac:dyDescent="0.25">
      <c r="A10" s="11" t="s">
        <v>202</v>
      </c>
      <c r="B10" s="18">
        <f>'IC Purchases Kentucky Utilities'!B5</f>
        <v>13353.51946</v>
      </c>
      <c r="C10" s="18">
        <f>'IC Purchases Kentucky Utilities'!C5</f>
        <v>11631.949409999999</v>
      </c>
      <c r="D10" s="18">
        <f>'IC Purchases Kentucky Utilities'!D5</f>
        <v>11932.83993</v>
      </c>
      <c r="E10" s="18">
        <f>'IC Purchases Kentucky Utilities'!E5</f>
        <v>11540.08113</v>
      </c>
      <c r="F10" s="18">
        <f>'IC Purchases Kentucky Utilities'!F5</f>
        <v>7888.8573399999996</v>
      </c>
      <c r="G10" s="18">
        <f>'IC Purchases Kentucky Utilities'!G5</f>
        <v>4205.1830499999996</v>
      </c>
      <c r="H10" s="18">
        <f>'IC Purchases Kentucky Utilities'!H5</f>
        <v>4541.4846699999998</v>
      </c>
      <c r="I10" s="18">
        <f>'IC Purchases Kentucky Utilities'!I5</f>
        <v>4152.6398600000002</v>
      </c>
      <c r="J10" s="18">
        <f>'IC Purchases Kentucky Utilities'!J5</f>
        <v>4527.8932000000004</v>
      </c>
      <c r="K10" s="18">
        <f>'IC Purchases Kentucky Utilities'!K5</f>
        <v>4112.8693000000003</v>
      </c>
      <c r="L10" s="18">
        <f>'IC Purchases Kentucky Utilities'!L5</f>
        <v>6601.8249999999998</v>
      </c>
      <c r="M10" s="18">
        <f>'IC Purchases Kentucky Utilities'!M5</f>
        <v>8377.5902000000006</v>
      </c>
      <c r="N10" s="18">
        <f>'IC Purchases Kentucky Utilities'!N5</f>
        <v>92866.732550000001</v>
      </c>
      <c r="O10" s="18">
        <f>'IC Purchases Kentucky Utilities'!O5</f>
        <v>9315.7284999999902</v>
      </c>
      <c r="P10" s="18">
        <f>'IC Purchases Kentucky Utilities'!P5</f>
        <v>5963.5897000000004</v>
      </c>
      <c r="Q10" s="18">
        <f>'IC Purchases Kentucky Utilities'!Q5</f>
        <v>6293.3038999999999</v>
      </c>
      <c r="R10" s="18">
        <f>'IC Purchases Kentucky Utilities'!R5</f>
        <v>5553.8985999999904</v>
      </c>
      <c r="S10" s="18">
        <f>'IC Purchases Kentucky Utilities'!S5</f>
        <v>1971.1403</v>
      </c>
      <c r="T10" s="18">
        <f>'IC Purchases Kentucky Utilities'!T5</f>
        <v>1486.9159999999999</v>
      </c>
      <c r="U10" s="18">
        <f>'IC Purchases Kentucky Utilities'!U5</f>
        <v>2068.4493000000002</v>
      </c>
      <c r="V10" s="18">
        <f>'IC Purchases Kentucky Utilities'!V5</f>
        <v>2220.2420999999999</v>
      </c>
      <c r="W10" s="18">
        <f>'IC Purchases Kentucky Utilities'!W5</f>
        <v>2417.0482999999999</v>
      </c>
      <c r="X10" s="18">
        <f>'IC Purchases Kentucky Utilities'!X5</f>
        <v>6035.7453999999998</v>
      </c>
      <c r="Y10" s="18">
        <f>'IC Purchases Kentucky Utilities'!Y5</f>
        <v>6443.1424999999999</v>
      </c>
      <c r="Z10" s="18">
        <f>'IC Purchases Kentucky Utilities'!Z5</f>
        <v>6568.4948999999997</v>
      </c>
      <c r="AA10" s="18">
        <f>'IC Purchases Kentucky Utilities'!AA5</f>
        <v>56337.699500000002</v>
      </c>
      <c r="AB10" s="18">
        <f>'IC Purchases Kentucky Utilities'!AB5</f>
        <v>7811.94919999999</v>
      </c>
      <c r="AC10" s="18">
        <f>'IC Purchases Kentucky Utilities'!AC5</f>
        <v>8156.5892000000003</v>
      </c>
      <c r="AD10" s="18">
        <f>'IC Purchases Kentucky Utilities'!AD5</f>
        <v>5008.9187999999904</v>
      </c>
      <c r="AE10" s="18">
        <f>'IC Purchases Kentucky Utilities'!AE5</f>
        <v>7309.7731000000003</v>
      </c>
      <c r="AF10" s="18">
        <f>'IC Purchases Kentucky Utilities'!AF5</f>
        <v>875.6739</v>
      </c>
      <c r="AG10" s="18">
        <f>'IC Purchases Kentucky Utilities'!AG5</f>
        <v>1574.08</v>
      </c>
      <c r="AH10" s="18">
        <f>'IC Purchases Kentucky Utilities'!AH5</f>
        <v>2438.6266999999998</v>
      </c>
      <c r="AI10" s="18">
        <f>'IC Purchases Kentucky Utilities'!AI5</f>
        <v>2829.5050999999999</v>
      </c>
      <c r="AJ10" s="18">
        <f>'IC Purchases Kentucky Utilities'!AJ5</f>
        <v>3879.03459999999</v>
      </c>
      <c r="AK10" s="18">
        <f>'IC Purchases Kentucky Utilities'!AK5</f>
        <v>4321.7527</v>
      </c>
      <c r="AL10" s="18">
        <f>'IC Purchases Kentucky Utilities'!AL5</f>
        <v>5996.5856000000003</v>
      </c>
      <c r="AM10" s="18">
        <f>'IC Purchases Kentucky Utilities'!AM5</f>
        <v>6755.6307999999999</v>
      </c>
      <c r="AN10" s="18">
        <f>'IC Purchases Kentucky Utilities'!AN5</f>
        <v>56958.119699999901</v>
      </c>
      <c r="AO10" s="18">
        <f>'IC Purchases Kentucky Utilities'!AO5</f>
        <v>9392.4393</v>
      </c>
      <c r="AP10" s="18">
        <f>'IC Purchases Kentucky Utilities'!AP5</f>
        <v>8919.0571999999993</v>
      </c>
      <c r="AQ10" s="18">
        <f>'IC Purchases Kentucky Utilities'!AQ5</f>
        <v>8373.2586999999894</v>
      </c>
      <c r="AR10" s="18">
        <f>'IC Purchases Kentucky Utilities'!AR5</f>
        <v>2942.4580000000001</v>
      </c>
      <c r="AS10" s="18">
        <f>'IC Purchases Kentucky Utilities'!AS5</f>
        <v>3224.4516999999901</v>
      </c>
      <c r="AT10" s="18">
        <f>'IC Purchases Kentucky Utilities'!AT5</f>
        <v>3004.6435999999999</v>
      </c>
      <c r="AU10" s="18">
        <f>'IC Purchases Kentucky Utilities'!AU5</f>
        <v>2731.6146999999901</v>
      </c>
      <c r="AV10" s="18">
        <f>'IC Purchases Kentucky Utilities'!AV5</f>
        <v>3427.57529999999</v>
      </c>
      <c r="AW10" s="18">
        <f>'IC Purchases Kentucky Utilities'!AW5</f>
        <v>1855.0922</v>
      </c>
      <c r="AX10" s="18">
        <f>'IC Purchases Kentucky Utilities'!AX5</f>
        <v>2807.7658000000001</v>
      </c>
      <c r="AY10" s="18">
        <f>'IC Purchases Kentucky Utilities'!AY5</f>
        <v>3840.1983</v>
      </c>
      <c r="AZ10" s="18">
        <f>'IC Purchases Kentucky Utilities'!AZ5</f>
        <v>7605.3739999999998</v>
      </c>
      <c r="BA10" s="18">
        <f>'IC Purchases Kentucky Utilities'!BA5</f>
        <v>58123.928800000002</v>
      </c>
      <c r="BB10" s="18">
        <f>'IC Purchases Kentucky Utilities'!BB5</f>
        <v>9780.1499000000003</v>
      </c>
      <c r="BC10" s="18">
        <f>'IC Purchases Kentucky Utilities'!BC5</f>
        <v>8991.2840999999898</v>
      </c>
      <c r="BD10" s="18">
        <f>'IC Purchases Kentucky Utilities'!BD5</f>
        <v>11507.1988</v>
      </c>
      <c r="BE10" s="18">
        <f>'IC Purchases Kentucky Utilities'!BE5</f>
        <v>7200.3975999999902</v>
      </c>
      <c r="BF10" s="18">
        <f>'IC Purchases Kentucky Utilities'!BF5</f>
        <v>3235.3873999999901</v>
      </c>
      <c r="BG10" s="18">
        <f>'IC Purchases Kentucky Utilities'!BG5</f>
        <v>2731.1905000000002</v>
      </c>
      <c r="BH10" s="18">
        <f>'IC Purchases Kentucky Utilities'!BH5</f>
        <v>3342.2943</v>
      </c>
      <c r="BI10" s="18">
        <f>'IC Purchases Kentucky Utilities'!BI5</f>
        <v>3288.1896999999899</v>
      </c>
      <c r="BJ10" s="18">
        <f>'IC Purchases Kentucky Utilities'!BJ5</f>
        <v>6350.9708000000001</v>
      </c>
      <c r="BK10" s="18">
        <f>'IC Purchases Kentucky Utilities'!BK5</f>
        <v>3135.0925999999999</v>
      </c>
      <c r="BL10" s="18">
        <f>'IC Purchases Kentucky Utilities'!BL5</f>
        <v>8804.0378999999994</v>
      </c>
      <c r="BM10" s="18">
        <f>'IC Purchases Kentucky Utilities'!BM5</f>
        <v>8279.7590999999993</v>
      </c>
      <c r="BN10" s="18">
        <f>'IC Purchases Kentucky Utilities'!BN5</f>
        <v>76645.952699999994</v>
      </c>
      <c r="BO10" s="18">
        <f>'IC Purchases Kentucky Utilities'!BO5</f>
        <v>9505.9063999999998</v>
      </c>
      <c r="BP10" s="18">
        <f>'IC Purchases Kentucky Utilities'!BP5</f>
        <v>9238.4056999999993</v>
      </c>
      <c r="BQ10" s="18">
        <f>'IC Purchases Kentucky Utilities'!BQ5</f>
        <v>11371.725699999901</v>
      </c>
      <c r="BR10" s="18">
        <f>'IC Purchases Kentucky Utilities'!BR5</f>
        <v>9058.9000999999898</v>
      </c>
      <c r="BS10" s="18">
        <f>'IC Purchases Kentucky Utilities'!BS5</f>
        <v>4277.8402999999998</v>
      </c>
      <c r="BT10" s="18">
        <f>'IC Purchases Kentucky Utilities'!BT5</f>
        <v>2226.6540999999902</v>
      </c>
      <c r="BU10" s="18">
        <f>'IC Purchases Kentucky Utilities'!BU5</f>
        <v>1793.7873999999999</v>
      </c>
      <c r="BV10" s="18">
        <f>'IC Purchases Kentucky Utilities'!BV5</f>
        <v>1971.1216999999999</v>
      </c>
      <c r="BW10" s="18">
        <f>'IC Purchases Kentucky Utilities'!BW5</f>
        <v>2174.4209999999998</v>
      </c>
      <c r="BX10" s="18">
        <f>'IC Purchases Kentucky Utilities'!BX5</f>
        <v>3490.8606</v>
      </c>
      <c r="BY10" s="18">
        <f>'IC Purchases Kentucky Utilities'!BY5</f>
        <v>3140.2026000000001</v>
      </c>
      <c r="BZ10" s="18">
        <f>'IC Purchases Kentucky Utilities'!BZ5</f>
        <v>8291.0292000000009</v>
      </c>
      <c r="CA10" s="18">
        <f>'IC Purchases Kentucky Utilities'!CA5</f>
        <v>66540.854800000001</v>
      </c>
    </row>
    <row r="11" spans="1:79" x14ac:dyDescent="0.25">
      <c r="B11" s="19">
        <f>SUM(B9:B10)</f>
        <v>13353.51946</v>
      </c>
      <c r="C11" s="19">
        <f t="shared" ref="C11:BN11" si="2">SUM(C9:C10)</f>
        <v>11631.949409999999</v>
      </c>
      <c r="D11" s="19">
        <f t="shared" si="2"/>
        <v>11932.83993</v>
      </c>
      <c r="E11" s="19">
        <f t="shared" si="2"/>
        <v>11540.08113</v>
      </c>
      <c r="F11" s="19">
        <f t="shared" si="2"/>
        <v>7937.9059799999995</v>
      </c>
      <c r="G11" s="19">
        <f t="shared" si="2"/>
        <v>4245.4001599999992</v>
      </c>
      <c r="H11" s="19">
        <f t="shared" si="2"/>
        <v>4567.5739999999996</v>
      </c>
      <c r="I11" s="19">
        <f t="shared" si="2"/>
        <v>4199.9527600000001</v>
      </c>
      <c r="J11" s="19">
        <f t="shared" si="2"/>
        <v>4530.2075000000004</v>
      </c>
      <c r="K11" s="19">
        <f t="shared" si="2"/>
        <v>4154.7754000000004</v>
      </c>
      <c r="L11" s="19">
        <f t="shared" si="2"/>
        <v>6602.3553999999995</v>
      </c>
      <c r="M11" s="19">
        <f t="shared" si="2"/>
        <v>8378.6133000000009</v>
      </c>
      <c r="N11" s="19">
        <f t="shared" si="2"/>
        <v>93075.174429999999</v>
      </c>
      <c r="O11" s="19">
        <f t="shared" si="2"/>
        <v>9325.02969999999</v>
      </c>
      <c r="P11" s="19">
        <f t="shared" si="2"/>
        <v>5972.4898000000003</v>
      </c>
      <c r="Q11" s="19">
        <f t="shared" si="2"/>
        <v>6312.6570999999994</v>
      </c>
      <c r="R11" s="19">
        <f t="shared" si="2"/>
        <v>5553.8985999999904</v>
      </c>
      <c r="S11" s="19">
        <f t="shared" si="2"/>
        <v>2033.0621000000001</v>
      </c>
      <c r="T11" s="19">
        <f t="shared" si="2"/>
        <v>1527.4222</v>
      </c>
      <c r="U11" s="19">
        <f t="shared" si="2"/>
        <v>2091.096</v>
      </c>
      <c r="V11" s="19">
        <f t="shared" si="2"/>
        <v>2236.6147999999998</v>
      </c>
      <c r="W11" s="19">
        <f t="shared" si="2"/>
        <v>2448.6938</v>
      </c>
      <c r="X11" s="19">
        <f t="shared" si="2"/>
        <v>6035.7453999999998</v>
      </c>
      <c r="Y11" s="19">
        <f t="shared" si="2"/>
        <v>6443.1424999999999</v>
      </c>
      <c r="Z11" s="19">
        <f t="shared" si="2"/>
        <v>6573.9060999999992</v>
      </c>
      <c r="AA11" s="19">
        <f t="shared" si="2"/>
        <v>56553.758099999999</v>
      </c>
      <c r="AB11" s="19">
        <f t="shared" si="2"/>
        <v>7838.6297999999897</v>
      </c>
      <c r="AC11" s="19">
        <f t="shared" si="2"/>
        <v>8156.5892000000003</v>
      </c>
      <c r="AD11" s="19">
        <f t="shared" si="2"/>
        <v>5031.1256999999905</v>
      </c>
      <c r="AE11" s="19">
        <f t="shared" si="2"/>
        <v>7314.4102000000003</v>
      </c>
      <c r="AF11" s="19">
        <f t="shared" si="2"/>
        <v>949.47260000000006</v>
      </c>
      <c r="AG11" s="19">
        <f t="shared" si="2"/>
        <v>1593.5326</v>
      </c>
      <c r="AH11" s="19">
        <f t="shared" si="2"/>
        <v>2446.2151999999996</v>
      </c>
      <c r="AI11" s="19">
        <f t="shared" si="2"/>
        <v>2833.116</v>
      </c>
      <c r="AJ11" s="19">
        <f t="shared" si="2"/>
        <v>3894.02449999999</v>
      </c>
      <c r="AK11" s="19">
        <f t="shared" si="2"/>
        <v>4326.0210999999999</v>
      </c>
      <c r="AL11" s="19">
        <f t="shared" si="2"/>
        <v>5996.5856000000003</v>
      </c>
      <c r="AM11" s="19">
        <f t="shared" si="2"/>
        <v>6755.8697999999995</v>
      </c>
      <c r="AN11" s="19">
        <f t="shared" si="2"/>
        <v>57135.592299999902</v>
      </c>
      <c r="AO11" s="19">
        <f t="shared" si="2"/>
        <v>9399.1208999999999</v>
      </c>
      <c r="AP11" s="19">
        <f t="shared" si="2"/>
        <v>8933.8310000000001</v>
      </c>
      <c r="AQ11" s="19">
        <f t="shared" si="2"/>
        <v>8374.0751999999902</v>
      </c>
      <c r="AR11" s="19">
        <f t="shared" si="2"/>
        <v>2969.1547</v>
      </c>
      <c r="AS11" s="19">
        <f t="shared" si="2"/>
        <v>3229.5547999999899</v>
      </c>
      <c r="AT11" s="19">
        <f t="shared" si="2"/>
        <v>3008.5825</v>
      </c>
      <c r="AU11" s="19">
        <f t="shared" si="2"/>
        <v>2735.1010999999899</v>
      </c>
      <c r="AV11" s="19">
        <f t="shared" si="2"/>
        <v>3428.08229999999</v>
      </c>
      <c r="AW11" s="19">
        <f t="shared" si="2"/>
        <v>1869.2704000000001</v>
      </c>
      <c r="AX11" s="19">
        <f t="shared" si="2"/>
        <v>2830.7174</v>
      </c>
      <c r="AY11" s="19">
        <f t="shared" si="2"/>
        <v>3840.1983</v>
      </c>
      <c r="AZ11" s="19">
        <f t="shared" si="2"/>
        <v>7605.3739999999998</v>
      </c>
      <c r="BA11" s="19">
        <f t="shared" si="2"/>
        <v>58223.062600000005</v>
      </c>
      <c r="BB11" s="19">
        <f t="shared" si="2"/>
        <v>9787.7002000000011</v>
      </c>
      <c r="BC11" s="19">
        <f t="shared" si="2"/>
        <v>8991.2840999999898</v>
      </c>
      <c r="BD11" s="19">
        <f t="shared" si="2"/>
        <v>11507.1988</v>
      </c>
      <c r="BE11" s="19">
        <f t="shared" si="2"/>
        <v>7200.3975999999902</v>
      </c>
      <c r="BF11" s="19">
        <f t="shared" si="2"/>
        <v>3274.8651999999902</v>
      </c>
      <c r="BG11" s="19">
        <f t="shared" si="2"/>
        <v>2731.1910000000003</v>
      </c>
      <c r="BH11" s="19">
        <f t="shared" si="2"/>
        <v>3349.8303000000001</v>
      </c>
      <c r="BI11" s="19">
        <f t="shared" si="2"/>
        <v>3290.7912999999899</v>
      </c>
      <c r="BJ11" s="19">
        <f t="shared" si="2"/>
        <v>6350.9708000000001</v>
      </c>
      <c r="BK11" s="19">
        <f t="shared" si="2"/>
        <v>3141.3492999999999</v>
      </c>
      <c r="BL11" s="19">
        <f t="shared" si="2"/>
        <v>8804.0378999999994</v>
      </c>
      <c r="BM11" s="19">
        <f t="shared" si="2"/>
        <v>8279.7590999999993</v>
      </c>
      <c r="BN11" s="19">
        <f t="shared" si="2"/>
        <v>76709.375599999999</v>
      </c>
      <c r="BO11" s="19">
        <f t="shared" ref="BO11:CA11" si="3">SUM(BO9:BO10)</f>
        <v>9514.8721999999998</v>
      </c>
      <c r="BP11" s="19">
        <f t="shared" si="3"/>
        <v>9292.0926999999992</v>
      </c>
      <c r="BQ11" s="19">
        <f t="shared" si="3"/>
        <v>11371.725699999901</v>
      </c>
      <c r="BR11" s="19">
        <f t="shared" si="3"/>
        <v>9058.9000999999898</v>
      </c>
      <c r="BS11" s="19">
        <f t="shared" si="3"/>
        <v>4345.4844999999996</v>
      </c>
      <c r="BT11" s="19">
        <f t="shared" si="3"/>
        <v>2278.8815999999902</v>
      </c>
      <c r="BU11" s="19">
        <f t="shared" si="3"/>
        <v>1817.1883</v>
      </c>
      <c r="BV11" s="19">
        <f t="shared" si="3"/>
        <v>1995.9796999999999</v>
      </c>
      <c r="BW11" s="19">
        <f t="shared" si="3"/>
        <v>2216.6965</v>
      </c>
      <c r="BX11" s="19">
        <f t="shared" si="3"/>
        <v>3508.5663</v>
      </c>
      <c r="BY11" s="19">
        <f t="shared" si="3"/>
        <v>3143.0356999999999</v>
      </c>
      <c r="BZ11" s="19">
        <f t="shared" si="3"/>
        <v>8291.0292000000009</v>
      </c>
      <c r="CA11" s="19">
        <f t="shared" si="3"/>
        <v>66834.452499999999</v>
      </c>
    </row>
    <row r="12" spans="1:79" x14ac:dyDescent="0.25">
      <c r="AG12" s="21">
        <f>SUM(U9:Z9,AB9:AG9)*1000</f>
        <v>222851.99999999997</v>
      </c>
    </row>
    <row r="13" spans="1:79" x14ac:dyDescent="0.25">
      <c r="AG13" s="21">
        <f>SUM(U10:Z10,AB10:AG10)*1000</f>
        <v>56490106.699999981</v>
      </c>
    </row>
    <row r="14" spans="1:79" x14ac:dyDescent="0.25">
      <c r="A14" s="17" t="s">
        <v>203</v>
      </c>
    </row>
    <row r="15" spans="1:79" x14ac:dyDescent="0.25">
      <c r="A15" s="17" t="s">
        <v>109</v>
      </c>
      <c r="B15" s="5">
        <f>'OSS  Kentucky Utilities '!B13</f>
        <v>10.31133</v>
      </c>
      <c r="C15" s="5">
        <f>'OSS  Kentucky Utilities '!C13</f>
        <v>0</v>
      </c>
      <c r="D15" s="5">
        <f>'OSS  Kentucky Utilities '!D13</f>
        <v>-2.164E-2</v>
      </c>
      <c r="E15" s="5">
        <f>'OSS  Kentucky Utilities '!E13</f>
        <v>0</v>
      </c>
      <c r="F15" s="5">
        <f>'OSS  Kentucky Utilities '!F13</f>
        <v>320.34679</v>
      </c>
      <c r="G15" s="5">
        <f>'OSS  Kentucky Utilities '!G13</f>
        <v>185.76549</v>
      </c>
      <c r="H15" s="5">
        <f>'OSS  Kentucky Utilities '!H13</f>
        <v>200.09401</v>
      </c>
      <c r="I15" s="5">
        <f>'OSS  Kentucky Utilities '!I13</f>
        <v>310.63036</v>
      </c>
      <c r="J15" s="5">
        <f>'OSS  Kentucky Utilities '!J13</f>
        <v>154.75528040455501</v>
      </c>
      <c r="K15" s="5">
        <f>'OSS  Kentucky Utilities '!K13</f>
        <v>194.65875302743299</v>
      </c>
      <c r="L15" s="5">
        <f>'OSS  Kentucky Utilities '!L13</f>
        <v>11.190342887700499</v>
      </c>
      <c r="M15" s="5">
        <f>'OSS  Kentucky Utilities '!M13</f>
        <v>51.661196809099103</v>
      </c>
      <c r="N15" s="5">
        <f>'OSS  Kentucky Utilities '!N13</f>
        <v>1439.3919131287801</v>
      </c>
      <c r="O15" s="5">
        <f>'OSS  Kentucky Utilities '!O13</f>
        <v>130.54652251481301</v>
      </c>
      <c r="P15" s="5">
        <f>'OSS  Kentucky Utilities '!P13</f>
        <v>384.98993865356698</v>
      </c>
      <c r="Q15" s="5">
        <f>'OSS  Kentucky Utilities '!Q13</f>
        <v>136.388044155599</v>
      </c>
      <c r="R15" s="5">
        <f>'OSS  Kentucky Utilities '!R13</f>
        <v>1.4331057159869001</v>
      </c>
      <c r="S15" s="5">
        <f>'OSS  Kentucky Utilities '!S13</f>
        <v>819.856128817784</v>
      </c>
      <c r="T15" s="5">
        <f>'OSS  Kentucky Utilities '!T13</f>
        <v>699.83446696844396</v>
      </c>
      <c r="U15" s="5">
        <f>'OSS  Kentucky Utilities '!U13</f>
        <v>599.62323644719197</v>
      </c>
      <c r="V15" s="5">
        <f>'OSS  Kentucky Utilities '!V13</f>
        <v>312.26514854167903</v>
      </c>
      <c r="W15" s="5">
        <f>'OSS  Kentucky Utilities '!W13</f>
        <v>417.35866562087</v>
      </c>
      <c r="X15" s="5">
        <f>'OSS  Kentucky Utilities '!X13</f>
        <v>2.1880406769135101</v>
      </c>
      <c r="Y15" s="5">
        <f>'OSS  Kentucky Utilities '!Y13</f>
        <v>1.80886542459499</v>
      </c>
      <c r="Z15" s="5">
        <f>'OSS  Kentucky Utilities '!Z13</f>
        <v>225.747111528407</v>
      </c>
      <c r="AA15" s="5">
        <f>'OSS  Kentucky Utilities '!AA13</f>
        <v>3732.0392750658498</v>
      </c>
      <c r="AB15" s="5">
        <f>'OSS  Kentucky Utilities '!AB13</f>
        <v>513.92462602808905</v>
      </c>
      <c r="AC15" s="5">
        <f>'OSS  Kentucky Utilities '!AC13</f>
        <v>343.64180183238301</v>
      </c>
      <c r="AD15" s="5">
        <f>'OSS  Kentucky Utilities '!AD13</f>
        <v>369.38301986148298</v>
      </c>
      <c r="AE15" s="5">
        <f>'OSS  Kentucky Utilities '!AE13</f>
        <v>43.009899069401598</v>
      </c>
      <c r="AF15" s="5">
        <f>'OSS  Kentucky Utilities '!AF13</f>
        <v>868.41459272573798</v>
      </c>
      <c r="AG15" s="5">
        <f>'OSS  Kentucky Utilities '!AG13</f>
        <v>224.28612881649201</v>
      </c>
      <c r="AH15" s="5">
        <f>'OSS  Kentucky Utilities '!AH13</f>
        <v>176.49823547242201</v>
      </c>
      <c r="AI15" s="5">
        <f>'OSS  Kentucky Utilities '!AI13</f>
        <v>158.72392003336</v>
      </c>
      <c r="AJ15" s="5">
        <f>'OSS  Kentucky Utilities '!AJ13</f>
        <v>254.160735914935</v>
      </c>
      <c r="AK15" s="5">
        <f>'OSS  Kentucky Utilities '!AK13</f>
        <v>30.193243114635901</v>
      </c>
      <c r="AL15" s="5">
        <f>'OSS  Kentucky Utilities '!AL13</f>
        <v>60.147487142976097</v>
      </c>
      <c r="AM15" s="5">
        <f>'OSS  Kentucky Utilities '!AM13</f>
        <v>8.0468439795382807</v>
      </c>
      <c r="AN15" s="5">
        <f>'OSS  Kentucky Utilities '!AN13</f>
        <v>3050.4305339914499</v>
      </c>
      <c r="AO15" s="5">
        <f>'OSS  Kentucky Utilities '!AO13</f>
        <v>204.036737051736</v>
      </c>
      <c r="AP15" s="5">
        <f>'OSS  Kentucky Utilities '!AP13</f>
        <v>370.99892618514599</v>
      </c>
      <c r="AQ15" s="5">
        <f>'OSS  Kentucky Utilities '!AQ13</f>
        <v>45.206559200450499</v>
      </c>
      <c r="AR15" s="5">
        <f>'OSS  Kentucky Utilities '!AR13</f>
        <v>812.36100327090298</v>
      </c>
      <c r="AS15" s="5">
        <f>'OSS  Kentucky Utilities '!AS13</f>
        <v>253.91005971542</v>
      </c>
      <c r="AT15" s="5">
        <f>'OSS  Kentucky Utilities '!AT13</f>
        <v>139.43697917917899</v>
      </c>
      <c r="AU15" s="5">
        <f>'OSS  Kentucky Utilities '!AU13</f>
        <v>125.625589885127</v>
      </c>
      <c r="AV15" s="5">
        <f>'OSS  Kentucky Utilities '!AV13</f>
        <v>51.558263692792998</v>
      </c>
      <c r="AW15" s="5">
        <f>'OSS  Kentucky Utilities '!AW13</f>
        <v>185.21422602136801</v>
      </c>
      <c r="AX15" s="5">
        <f>'OSS  Kentucky Utilities '!AX13</f>
        <v>164.388464880632</v>
      </c>
      <c r="AY15" s="5">
        <f>'OSS  Kentucky Utilities '!AY13</f>
        <v>15.3015485027337</v>
      </c>
      <c r="AZ15" s="5">
        <f>'OSS  Kentucky Utilities '!AZ13</f>
        <v>0.56565641511314602</v>
      </c>
      <c r="BA15" s="5">
        <f>'OSS  Kentucky Utilities '!BA13</f>
        <v>2368.6040140005998</v>
      </c>
      <c r="BB15" s="5">
        <f>'OSS  Kentucky Utilities '!BB13</f>
        <v>307.81555945007699</v>
      </c>
      <c r="BC15" s="5">
        <f>'OSS  Kentucky Utilities '!BC13</f>
        <v>255.51848041244301</v>
      </c>
      <c r="BD15" s="5">
        <f>'OSS  Kentucky Utilities '!BD13</f>
        <v>27.391725464143001</v>
      </c>
      <c r="BE15" s="5">
        <f>'OSS  Kentucky Utilities '!BE13</f>
        <v>37.028892227183903</v>
      </c>
      <c r="BF15" s="5">
        <f>'OSS  Kentucky Utilities '!BF13</f>
        <v>584.765072468678</v>
      </c>
      <c r="BG15" s="5">
        <f>'OSS  Kentucky Utilities '!BG13</f>
        <v>121.373352361236</v>
      </c>
      <c r="BH15" s="5">
        <f>'OSS  Kentucky Utilities '!BH13</f>
        <v>123.845485768096</v>
      </c>
      <c r="BI15" s="5">
        <f>'OSS  Kentucky Utilities '!BI13</f>
        <v>61.4052014960942</v>
      </c>
      <c r="BJ15" s="5">
        <f>'OSS  Kentucky Utilities '!BJ13</f>
        <v>-1.9999999999953299E-4</v>
      </c>
      <c r="BK15" s="5">
        <f>'OSS  Kentucky Utilities '!BK13</f>
        <v>82.636328166895197</v>
      </c>
      <c r="BL15" s="5">
        <f>'OSS  Kentucky Utilities '!BL13</f>
        <v>0</v>
      </c>
      <c r="BM15" s="5">
        <f>'OSS  Kentucky Utilities '!BM13</f>
        <v>6.60950822854387</v>
      </c>
      <c r="BN15" s="5">
        <f>'OSS  Kentucky Utilities '!BN13</f>
        <v>1608.38940604339</v>
      </c>
      <c r="BO15" s="5">
        <f>'OSS  Kentucky Utilities '!BO13</f>
        <v>236.80031340527901</v>
      </c>
      <c r="BP15" s="5">
        <f>'OSS  Kentucky Utilities '!BP13</f>
        <v>622.39663235533703</v>
      </c>
      <c r="BQ15" s="5">
        <f>'OSS  Kentucky Utilities '!BQ13</f>
        <v>-9.0969004125531895E-14</v>
      </c>
      <c r="BR15" s="5">
        <f>'OSS  Kentucky Utilities '!BR13</f>
        <v>-1.0175696938165901E-15</v>
      </c>
      <c r="BS15" s="5">
        <f>'OSS  Kentucky Utilities '!BS13</f>
        <v>803.95469251373902</v>
      </c>
      <c r="BT15" s="5">
        <f>'OSS  Kentucky Utilities '!BT13</f>
        <v>454.02837151727499</v>
      </c>
      <c r="BU15" s="5">
        <f>'OSS  Kentucky Utilities '!BU13</f>
        <v>384.94314189049197</v>
      </c>
      <c r="BV15" s="5">
        <f>'OSS  Kentucky Utilities '!BV13</f>
        <v>244.38882348218101</v>
      </c>
      <c r="BW15" s="5">
        <f>'OSS  Kentucky Utilities '!BW13</f>
        <v>559.19881515963095</v>
      </c>
      <c r="BX15" s="5">
        <f>'OSS  Kentucky Utilities '!BX13</f>
        <v>253.40142319205299</v>
      </c>
      <c r="BY15" s="5">
        <f>'OSS  Kentucky Utilities '!BY13</f>
        <v>48.860441784090803</v>
      </c>
      <c r="BZ15" s="5">
        <f>'OSS  Kentucky Utilities '!BZ13</f>
        <v>187.84245765879399</v>
      </c>
      <c r="CA15" s="5">
        <f>'OSS  Kentucky Utilities '!CA13</f>
        <v>3795.81511295887</v>
      </c>
    </row>
    <row r="17" spans="1:79" x14ac:dyDescent="0.25">
      <c r="A17" s="17" t="s">
        <v>204</v>
      </c>
    </row>
    <row r="18" spans="1:79" x14ac:dyDescent="0.25">
      <c r="A18" s="17" t="s">
        <v>109</v>
      </c>
      <c r="B18" s="5">
        <f>'OSS  LG&amp;E '!B13</f>
        <v>9969.24503</v>
      </c>
      <c r="C18" s="5">
        <f>'OSS  LG&amp;E '!C13</f>
        <v>4932.24809</v>
      </c>
      <c r="D18" s="5">
        <f>'OSS  LG&amp;E '!D13</f>
        <v>4282.4443499999998</v>
      </c>
      <c r="E18" s="5">
        <f>'OSS  LG&amp;E '!E13</f>
        <v>71.119759999999999</v>
      </c>
      <c r="F18" s="5">
        <f>'OSS  LG&amp;E '!F13</f>
        <v>2470.5333099999998</v>
      </c>
      <c r="G18" s="5">
        <f>'OSS  LG&amp;E '!G13</f>
        <v>2213.8972199999998</v>
      </c>
      <c r="H18" s="5">
        <f>'OSS  LG&amp;E '!H13</f>
        <v>494.40411</v>
      </c>
      <c r="I18" s="5">
        <f>'OSS  LG&amp;E '!I13</f>
        <v>1430.7255399999999</v>
      </c>
      <c r="J18" s="5">
        <f>'OSS  LG&amp;E '!J13</f>
        <v>1819.5705195954399</v>
      </c>
      <c r="K18" s="5">
        <f>'OSS  LG&amp;E '!K13</f>
        <v>259.507046972566</v>
      </c>
      <c r="L18" s="5">
        <f>'OSS  LG&amp;E '!L13</f>
        <v>177.574457112299</v>
      </c>
      <c r="M18" s="5">
        <f>'OSS  LG&amp;E '!M13</f>
        <v>1661.9401031908999</v>
      </c>
      <c r="N18" s="5">
        <f>'OSS  LG&amp;E '!N13</f>
        <v>29783.2095368712</v>
      </c>
      <c r="O18" s="5">
        <f>'OSS  LG&amp;E '!O13</f>
        <v>2917.7236774851799</v>
      </c>
      <c r="P18" s="5">
        <f>'OSS  LG&amp;E '!P13</f>
        <v>3459.7445613464301</v>
      </c>
      <c r="Q18" s="5">
        <f>'OSS  LG&amp;E '!Q13</f>
        <v>355.77815584439998</v>
      </c>
      <c r="R18" s="5">
        <f>'OSS  LG&amp;E '!R13</f>
        <v>82.564294284013002</v>
      </c>
      <c r="S18" s="5">
        <f>'OSS  LG&amp;E '!S13</f>
        <v>1016.71347118221</v>
      </c>
      <c r="T18" s="5">
        <f>'OSS  LG&amp;E '!T13</f>
        <v>293.58773303155499</v>
      </c>
      <c r="U18" s="5">
        <f>'OSS  LG&amp;E '!U13</f>
        <v>338.28016355280698</v>
      </c>
      <c r="V18" s="5">
        <f>'OSS  LG&amp;E '!V13</f>
        <v>161.77355145831999</v>
      </c>
      <c r="W18" s="5">
        <f>'OSS  LG&amp;E '!W13</f>
        <v>282.46673437912898</v>
      </c>
      <c r="X18" s="5">
        <f>'OSS  LG&amp;E '!X13</f>
        <v>75.396959323086406</v>
      </c>
      <c r="Y18" s="5">
        <f>'OSS  LG&amp;E '!Y13</f>
        <v>175.77943457540499</v>
      </c>
      <c r="Z18" s="5">
        <f>'OSS  LG&amp;E '!Z13</f>
        <v>1647.69068847159</v>
      </c>
      <c r="AA18" s="5">
        <f>'OSS  LG&amp;E '!AA13</f>
        <v>10807.4994249341</v>
      </c>
      <c r="AB18" s="5">
        <f>'OSS  LG&amp;E '!AB13</f>
        <v>3528.5931739719099</v>
      </c>
      <c r="AC18" s="5">
        <f>'OSS  LG&amp;E '!AC13</f>
        <v>6694.7285981676096</v>
      </c>
      <c r="AD18" s="5">
        <f>'OSS  LG&amp;E '!AD13</f>
        <v>1639.7438801385099</v>
      </c>
      <c r="AE18" s="5">
        <f>'OSS  LG&amp;E '!AE13</f>
        <v>147.27310093059799</v>
      </c>
      <c r="AF18" s="5">
        <f>'OSS  LG&amp;E '!AF13</f>
        <v>262.241907274261</v>
      </c>
      <c r="AG18" s="5">
        <f>'OSS  LG&amp;E '!AG13</f>
        <v>127.469871183508</v>
      </c>
      <c r="AH18" s="5">
        <f>'OSS  LG&amp;E '!AH13</f>
        <v>89.375564527577893</v>
      </c>
      <c r="AI18" s="5">
        <f>'OSS  LG&amp;E '!AI13</f>
        <v>199.982279966639</v>
      </c>
      <c r="AJ18" s="5">
        <f>'OSS  LG&amp;E '!AJ13</f>
        <v>284.40046408506402</v>
      </c>
      <c r="AK18" s="5">
        <f>'OSS  LG&amp;E '!AK13</f>
        <v>51.636756885364001</v>
      </c>
      <c r="AL18" s="5">
        <f>'OSS  LG&amp;E '!AL13</f>
        <v>432.83211285702299</v>
      </c>
      <c r="AM18" s="5">
        <f>'OSS  LG&amp;E '!AM13</f>
        <v>790.58225602046105</v>
      </c>
      <c r="AN18" s="5">
        <f>'OSS  LG&amp;E '!AN13</f>
        <v>14248.8599660085</v>
      </c>
      <c r="AO18" s="5">
        <f>'OSS  LG&amp;E '!AO13</f>
        <v>3230.30956294826</v>
      </c>
      <c r="AP18" s="5">
        <f>'OSS  LG&amp;E '!AP13</f>
        <v>4196.4401738148499</v>
      </c>
      <c r="AQ18" s="5">
        <f>'OSS  LG&amp;E '!AQ13</f>
        <v>1345.66724079954</v>
      </c>
      <c r="AR18" s="5">
        <f>'OSS  LG&amp;E '!AR13</f>
        <v>1342.6938967290901</v>
      </c>
      <c r="AS18" s="5">
        <f>'OSS  LG&amp;E '!AS13</f>
        <v>684.78744028457902</v>
      </c>
      <c r="AT18" s="5">
        <f>'OSS  LG&amp;E '!AT13</f>
        <v>181.15532082082001</v>
      </c>
      <c r="AU18" s="5">
        <f>'OSS  LG&amp;E '!AU13</f>
        <v>159.99901011487199</v>
      </c>
      <c r="AV18" s="5">
        <f>'OSS  LG&amp;E '!AV13</f>
        <v>166.92313630720599</v>
      </c>
      <c r="AW18" s="5">
        <f>'OSS  LG&amp;E '!AW13</f>
        <v>89.313073978631806</v>
      </c>
      <c r="AX18" s="5">
        <f>'OSS  LG&amp;E '!AX13</f>
        <v>57.362435119367603</v>
      </c>
      <c r="AY18" s="5">
        <f>'OSS  LG&amp;E '!AY13</f>
        <v>318.835151497266</v>
      </c>
      <c r="AZ18" s="5">
        <f>'OSS  LG&amp;E '!AZ13</f>
        <v>85.2026435848868</v>
      </c>
      <c r="BA18" s="5">
        <f>'OSS  LG&amp;E '!BA13</f>
        <v>11858.6890859993</v>
      </c>
      <c r="BB18" s="5">
        <f>'OSS  LG&amp;E '!BB13</f>
        <v>3051.8085405499201</v>
      </c>
      <c r="BC18" s="5">
        <f>'OSS  LG&amp;E '!BC13</f>
        <v>3964.2112195875502</v>
      </c>
      <c r="BD18" s="5">
        <f>'OSS  LG&amp;E '!BD13</f>
        <v>550.86557453585601</v>
      </c>
      <c r="BE18" s="5">
        <f>'OSS  LG&amp;E '!BE13</f>
        <v>159.92870777281601</v>
      </c>
      <c r="BF18" s="5">
        <f>'OSS  LG&amp;E '!BF13</f>
        <v>692.96412753132097</v>
      </c>
      <c r="BG18" s="5">
        <f>'OSS  LG&amp;E '!BG13</f>
        <v>372.68124763876301</v>
      </c>
      <c r="BH18" s="5">
        <f>'OSS  LG&amp;E '!BH13</f>
        <v>133.63781423190301</v>
      </c>
      <c r="BI18" s="5">
        <f>'OSS  LG&amp;E '!BI13</f>
        <v>144.43089850390501</v>
      </c>
      <c r="BJ18" s="5">
        <f>'OSS  LG&amp;E '!BJ13</f>
        <v>61.72</v>
      </c>
      <c r="BK18" s="5">
        <f>'OSS  LG&amp;E '!BK13</f>
        <v>382.07937183310401</v>
      </c>
      <c r="BL18" s="5">
        <f>'OSS  LG&amp;E '!BL13</f>
        <v>261.06470000000002</v>
      </c>
      <c r="BM18" s="5">
        <f>'OSS  LG&amp;E '!BM13</f>
        <v>592.91979177145595</v>
      </c>
      <c r="BN18" s="5">
        <f>'OSS  LG&amp;E '!BN13</f>
        <v>10368.3119939566</v>
      </c>
      <c r="BO18" s="5">
        <f>'OSS  LG&amp;E '!BO13</f>
        <v>3167.99268659472</v>
      </c>
      <c r="BP18" s="5">
        <f>'OSS  LG&amp;E '!BP13</f>
        <v>3540.1321676446601</v>
      </c>
      <c r="BQ18" s="5">
        <f>'OSS  LG&amp;E '!BQ13</f>
        <v>929.90139999999997</v>
      </c>
      <c r="BR18" s="5">
        <f>'OSS  LG&amp;E '!BR13</f>
        <v>40.264499999999998</v>
      </c>
      <c r="BS18" s="5">
        <f>'OSS  LG&amp;E '!BS13</f>
        <v>568.54170748625995</v>
      </c>
      <c r="BT18" s="5">
        <f>'OSS  LG&amp;E '!BT13</f>
        <v>172.08632848272401</v>
      </c>
      <c r="BU18" s="5">
        <f>'OSS  LG&amp;E '!BU13</f>
        <v>196.611658109507</v>
      </c>
      <c r="BV18" s="5">
        <f>'OSS  LG&amp;E '!BV13</f>
        <v>72.925576517818001</v>
      </c>
      <c r="BW18" s="5">
        <f>'OSS  LG&amp;E '!BW13</f>
        <v>278.28138484036799</v>
      </c>
      <c r="BX18" s="5">
        <f>'OSS  LG&amp;E '!BX13</f>
        <v>323.56167680794601</v>
      </c>
      <c r="BY18" s="5">
        <f>'OSS  LG&amp;E '!BY13</f>
        <v>499.03625821590902</v>
      </c>
      <c r="BZ18" s="5">
        <f>'OSS  LG&amp;E '!BZ13</f>
        <v>1173.6846423412001</v>
      </c>
      <c r="CA18" s="5">
        <f>'OSS  LG&amp;E '!CA13</f>
        <v>10963.0199870411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3"/>
  <sheetViews>
    <sheetView tabSelected="1" workbookViewId="0">
      <pane xSplit="1" ySplit="3" topLeftCell="U9" activePane="bottomRight" state="frozen"/>
      <selection pane="topRight" activeCell="B1" sqref="B1"/>
      <selection pane="bottomLeft" activeCell="A4" sqref="A4"/>
      <selection pane="bottomRight" activeCell="AG31" sqref="AG31"/>
    </sheetView>
  </sheetViews>
  <sheetFormatPr defaultRowHeight="15" outlineLevelRow="1" x14ac:dyDescent="0.25"/>
  <cols>
    <col min="1" max="1" width="30.7109375" style="2" customWidth="1"/>
    <col min="2" max="79" width="10.7109375" style="1" customWidth="1"/>
    <col min="80" max="16384" width="9.140625" style="1"/>
  </cols>
  <sheetData>
    <row r="1" spans="1:79" s="3" customFormat="1" x14ac:dyDescent="0.25">
      <c r="A1" s="4"/>
    </row>
    <row r="2" spans="1:79" s="3" customFormat="1" ht="30" x14ac:dyDescent="0.25">
      <c r="A2" s="4" t="s">
        <v>1</v>
      </c>
      <c r="B2" s="3" t="s">
        <v>119</v>
      </c>
      <c r="C2" s="3" t="s">
        <v>120</v>
      </c>
      <c r="D2" s="3" t="s">
        <v>121</v>
      </c>
      <c r="E2" s="3" t="s">
        <v>122</v>
      </c>
      <c r="F2" s="3" t="s">
        <v>123</v>
      </c>
      <c r="G2" s="3" t="s">
        <v>124</v>
      </c>
      <c r="H2" s="3" t="s">
        <v>125</v>
      </c>
      <c r="I2" s="3" t="s">
        <v>126</v>
      </c>
      <c r="J2" s="3" t="s">
        <v>127</v>
      </c>
      <c r="K2" s="3" t="s">
        <v>128</v>
      </c>
      <c r="L2" s="3" t="s">
        <v>129</v>
      </c>
      <c r="M2" s="3" t="s">
        <v>130</v>
      </c>
      <c r="N2" s="3" t="s">
        <v>131</v>
      </c>
      <c r="O2" s="3" t="s">
        <v>132</v>
      </c>
      <c r="P2" s="3" t="s">
        <v>133</v>
      </c>
      <c r="Q2" s="3" t="s">
        <v>134</v>
      </c>
      <c r="R2" s="3" t="s">
        <v>135</v>
      </c>
      <c r="S2" s="3" t="s">
        <v>136</v>
      </c>
      <c r="T2" s="3" t="s">
        <v>137</v>
      </c>
      <c r="U2" s="3" t="s">
        <v>138</v>
      </c>
      <c r="V2" s="3" t="s">
        <v>139</v>
      </c>
      <c r="W2" s="3" t="s">
        <v>140</v>
      </c>
      <c r="X2" s="3" t="s">
        <v>141</v>
      </c>
      <c r="Y2" s="3" t="s">
        <v>142</v>
      </c>
      <c r="Z2" s="3" t="s">
        <v>143</v>
      </c>
      <c r="AA2" s="3" t="s">
        <v>144</v>
      </c>
      <c r="AB2" s="3" t="s">
        <v>145</v>
      </c>
      <c r="AC2" s="3" t="s">
        <v>146</v>
      </c>
      <c r="AD2" s="3" t="s">
        <v>147</v>
      </c>
      <c r="AE2" s="3" t="s">
        <v>148</v>
      </c>
      <c r="AF2" s="3" t="s">
        <v>149</v>
      </c>
      <c r="AG2" s="3" t="s">
        <v>150</v>
      </c>
      <c r="AH2" s="3" t="s">
        <v>151</v>
      </c>
      <c r="AI2" s="3" t="s">
        <v>152</v>
      </c>
      <c r="AJ2" s="3" t="s">
        <v>153</v>
      </c>
      <c r="AK2" s="3" t="s">
        <v>154</v>
      </c>
      <c r="AL2" s="3" t="s">
        <v>155</v>
      </c>
      <c r="AM2" s="3" t="s">
        <v>156</v>
      </c>
      <c r="AN2" s="3" t="s">
        <v>157</v>
      </c>
      <c r="AO2" s="3" t="s">
        <v>158</v>
      </c>
      <c r="AP2" s="3" t="s">
        <v>159</v>
      </c>
      <c r="AQ2" s="3" t="s">
        <v>160</v>
      </c>
      <c r="AR2" s="3" t="s">
        <v>161</v>
      </c>
      <c r="AS2" s="3" t="s">
        <v>162</v>
      </c>
      <c r="AT2" s="3" t="s">
        <v>163</v>
      </c>
      <c r="AU2" s="3" t="s">
        <v>164</v>
      </c>
      <c r="AV2" s="3" t="s">
        <v>165</v>
      </c>
      <c r="AW2" s="3" t="s">
        <v>166</v>
      </c>
      <c r="AX2" s="3" t="s">
        <v>167</v>
      </c>
      <c r="AY2" s="3" t="s">
        <v>168</v>
      </c>
      <c r="AZ2" s="3" t="s">
        <v>169</v>
      </c>
      <c r="BA2" s="3" t="s">
        <v>170</v>
      </c>
      <c r="BB2" s="3" t="s">
        <v>171</v>
      </c>
      <c r="BC2" s="3" t="s">
        <v>172</v>
      </c>
      <c r="BD2" s="3" t="s">
        <v>173</v>
      </c>
      <c r="BE2" s="3" t="s">
        <v>174</v>
      </c>
      <c r="BF2" s="3" t="s">
        <v>175</v>
      </c>
      <c r="BG2" s="3" t="s">
        <v>176</v>
      </c>
      <c r="BH2" s="3" t="s">
        <v>177</v>
      </c>
      <c r="BI2" s="3" t="s">
        <v>178</v>
      </c>
      <c r="BJ2" s="3" t="s">
        <v>179</v>
      </c>
      <c r="BK2" s="3" t="s">
        <v>180</v>
      </c>
      <c r="BL2" s="3" t="s">
        <v>181</v>
      </c>
      <c r="BM2" s="3" t="s">
        <v>182</v>
      </c>
      <c r="BN2" s="3" t="s">
        <v>183</v>
      </c>
      <c r="BO2" s="3" t="s">
        <v>184</v>
      </c>
      <c r="BP2" s="3" t="s">
        <v>185</v>
      </c>
      <c r="BQ2" s="3" t="s">
        <v>186</v>
      </c>
      <c r="BR2" s="3" t="s">
        <v>187</v>
      </c>
      <c r="BS2" s="3" t="s">
        <v>188</v>
      </c>
      <c r="BT2" s="3" t="s">
        <v>189</v>
      </c>
      <c r="BU2" s="3" t="s">
        <v>190</v>
      </c>
      <c r="BV2" s="3" t="s">
        <v>191</v>
      </c>
      <c r="BW2" s="3" t="s">
        <v>192</v>
      </c>
      <c r="BX2" s="3" t="s">
        <v>193</v>
      </c>
      <c r="BY2" s="3" t="s">
        <v>194</v>
      </c>
      <c r="BZ2" s="3" t="s">
        <v>195</v>
      </c>
      <c r="CA2" s="3" t="s">
        <v>196</v>
      </c>
    </row>
    <row r="3" spans="1:79" s="3" customFormat="1" x14ac:dyDescent="0.25">
      <c r="A3" s="15" t="s">
        <v>197</v>
      </c>
    </row>
    <row r="4" spans="1:79" s="7" customFormat="1" x14ac:dyDescent="0.25">
      <c r="A4" s="9" t="s">
        <v>117</v>
      </c>
    </row>
    <row r="7" spans="1:79" x14ac:dyDescent="0.25">
      <c r="A7" s="10" t="s">
        <v>115</v>
      </c>
    </row>
    <row r="8" spans="1:79" x14ac:dyDescent="0.25">
      <c r="A8" s="10" t="s">
        <v>114</v>
      </c>
    </row>
    <row r="9" spans="1:79" s="8" customFormat="1" x14ac:dyDescent="0.25">
      <c r="A9" s="13" t="s">
        <v>113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46.294113702121102</v>
      </c>
      <c r="K9" s="8">
        <v>44.424654545454501</v>
      </c>
      <c r="L9" s="8">
        <v>44.239600178982201</v>
      </c>
      <c r="M9" s="8">
        <v>51.4306698813607</v>
      </c>
      <c r="N9" s="8">
        <v>186.38903830791801</v>
      </c>
      <c r="O9" s="8">
        <v>52.715483870967702</v>
      </c>
      <c r="P9" s="8">
        <v>52.902125845809501</v>
      </c>
      <c r="Q9" s="8">
        <v>43.834473043379703</v>
      </c>
      <c r="R9" s="8">
        <v>43.710436036036</v>
      </c>
      <c r="S9" s="8">
        <v>38.963145993380898</v>
      </c>
      <c r="T9" s="8">
        <v>42.1891157031707</v>
      </c>
      <c r="U9" s="8">
        <v>54.410552087158699</v>
      </c>
      <c r="V9" s="8">
        <v>61.855527322480597</v>
      </c>
      <c r="W9" s="8">
        <v>43.116909133612403</v>
      </c>
      <c r="X9" s="8">
        <v>39.434033370411498</v>
      </c>
      <c r="Y9" s="8">
        <v>37.179374458874399</v>
      </c>
      <c r="Z9" s="8">
        <v>42.2038791590901</v>
      </c>
      <c r="AA9" s="8">
        <v>552.51505602437203</v>
      </c>
      <c r="AB9" s="8">
        <v>37.774524036666797</v>
      </c>
      <c r="AC9" s="8">
        <v>60.118749999999999</v>
      </c>
      <c r="AD9" s="8">
        <v>37.706546503974401</v>
      </c>
      <c r="AE9" s="8">
        <v>44.198203063065101</v>
      </c>
      <c r="AF9" s="8">
        <v>37.529424527327201</v>
      </c>
      <c r="AG9" s="8">
        <v>35.819727034120703</v>
      </c>
      <c r="AH9" s="8">
        <v>54.3159576557116</v>
      </c>
      <c r="AI9" s="8">
        <v>61.428838432784097</v>
      </c>
      <c r="AJ9" s="8">
        <v>52.771354566226996</v>
      </c>
      <c r="AK9" s="8">
        <v>40.2281794117647</v>
      </c>
      <c r="AL9" s="8">
        <v>37.331722103004203</v>
      </c>
      <c r="AM9" s="8">
        <v>44.019138755980798</v>
      </c>
      <c r="AN9" s="8">
        <v>543.242366090627</v>
      </c>
      <c r="AO9" s="8">
        <v>46.443970588235203</v>
      </c>
      <c r="AP9" s="8">
        <v>65.876363636363607</v>
      </c>
      <c r="AQ9" s="8">
        <v>41.156302218144802</v>
      </c>
      <c r="AR9" s="8">
        <v>48.898101944153098</v>
      </c>
      <c r="AS9" s="8">
        <v>39.618765295569197</v>
      </c>
      <c r="AT9" s="8">
        <v>37.947199691797501</v>
      </c>
      <c r="AU9" s="8">
        <v>39.009605911329999</v>
      </c>
      <c r="AV9" s="8">
        <v>66.111203804121104</v>
      </c>
      <c r="AW9" s="8">
        <v>41.2217060875127</v>
      </c>
      <c r="AX9" s="8">
        <v>42.246000318109701</v>
      </c>
      <c r="AY9" s="8">
        <v>38.406045066045003</v>
      </c>
      <c r="AZ9" s="8">
        <v>41.8666003616636</v>
      </c>
      <c r="BA9" s="8">
        <v>548.80186492304597</v>
      </c>
      <c r="BB9" s="8">
        <v>42.420547945205399</v>
      </c>
      <c r="BC9" s="8">
        <v>67.989155438711805</v>
      </c>
      <c r="BD9" s="8">
        <v>43.139250535578903</v>
      </c>
      <c r="BE9" s="8">
        <v>48.957079501015798</v>
      </c>
      <c r="BF9" s="8">
        <v>39.730704965374699</v>
      </c>
      <c r="BG9" s="8">
        <v>42.615860108422503</v>
      </c>
      <c r="BH9" s="8">
        <v>71.573740800367901</v>
      </c>
      <c r="BI9" s="8">
        <v>71.458937559843093</v>
      </c>
      <c r="BJ9" s="8">
        <v>47.349266666666601</v>
      </c>
      <c r="BK9" s="8">
        <v>46.700442963960398</v>
      </c>
      <c r="BL9" s="8">
        <v>46.572756887294702</v>
      </c>
      <c r="BM9" s="8">
        <v>47.084713060766703</v>
      </c>
      <c r="BN9" s="8">
        <v>615.59245643320901</v>
      </c>
      <c r="BO9" s="8">
        <v>40.493209989062997</v>
      </c>
      <c r="BP9" s="8">
        <v>58.424391828058504</v>
      </c>
      <c r="BQ9" s="8">
        <v>47.1014682779456</v>
      </c>
      <c r="BR9" s="8">
        <v>48.6980903321504</v>
      </c>
      <c r="BS9" s="8">
        <v>54.751865664136197</v>
      </c>
      <c r="BT9" s="8">
        <v>49.848215560777298</v>
      </c>
      <c r="BU9" s="8">
        <v>48.283625866050798</v>
      </c>
      <c r="BV9" s="8">
        <v>67.115521407869394</v>
      </c>
      <c r="BW9" s="8">
        <v>47.852571966657599</v>
      </c>
      <c r="BX9" s="8">
        <v>48.850779884563799</v>
      </c>
      <c r="BY9" s="8">
        <v>47.016179357001803</v>
      </c>
      <c r="BZ9" s="8">
        <v>51.7300439217166</v>
      </c>
      <c r="CA9" s="8">
        <v>610.16596405599103</v>
      </c>
    </row>
    <row r="10" spans="1:79" s="6" customFormat="1" x14ac:dyDescent="0.25">
      <c r="A10" s="14" t="s">
        <v>112</v>
      </c>
      <c r="B10" s="6">
        <v>0.16</v>
      </c>
      <c r="C10" s="6">
        <v>7.8E-2</v>
      </c>
      <c r="D10" s="6">
        <v>1.4999999999999999E-2</v>
      </c>
      <c r="E10" s="6">
        <v>0</v>
      </c>
      <c r="F10" s="6">
        <v>4.5670000000000002</v>
      </c>
      <c r="G10" s="6">
        <v>3.6840000000000002</v>
      </c>
      <c r="H10" s="6">
        <v>4.2489999999999997</v>
      </c>
      <c r="I10" s="6">
        <v>7.5110000000000001</v>
      </c>
      <c r="J10" s="6">
        <v>3.5153524699906602</v>
      </c>
      <c r="K10" s="6">
        <v>4.8636999999999997</v>
      </c>
      <c r="L10" s="6">
        <v>0.29737450020567602</v>
      </c>
      <c r="M10" s="6">
        <v>1.1694372978635099</v>
      </c>
      <c r="N10" s="6">
        <v>30.109864268059798</v>
      </c>
      <c r="O10" s="6">
        <v>2.4695044670921602</v>
      </c>
      <c r="P10" s="6">
        <v>7.66043857247774</v>
      </c>
      <c r="Q10" s="6">
        <v>3.21379626087659</v>
      </c>
      <c r="R10" s="6">
        <v>3.10000000000001E-2</v>
      </c>
      <c r="S10" s="6">
        <v>18.7448631936034</v>
      </c>
      <c r="T10" s="6">
        <v>15.7560685947505</v>
      </c>
      <c r="U10" s="6">
        <v>12.7606</v>
      </c>
      <c r="V10" s="6">
        <v>7.5340682410181596</v>
      </c>
      <c r="W10" s="6">
        <v>9.8293731475839099</v>
      </c>
      <c r="X10" s="6">
        <v>5.09999999999999E-2</v>
      </c>
      <c r="Y10" s="6">
        <v>3.9200000000000103E-2</v>
      </c>
      <c r="Z10" s="6">
        <v>5.0929351516815498</v>
      </c>
      <c r="AA10" s="6">
        <v>83.182847629084094</v>
      </c>
      <c r="AB10" s="6">
        <v>9.9845067430212602</v>
      </c>
      <c r="AC10" s="6">
        <v>6.3230000000000004</v>
      </c>
      <c r="AD10" s="6">
        <v>7.6499457357170204</v>
      </c>
      <c r="AE10" s="6">
        <v>1.0294921030211599</v>
      </c>
      <c r="AF10" s="6">
        <v>20.258534122583601</v>
      </c>
      <c r="AG10" s="6">
        <v>5.1096999999999904</v>
      </c>
      <c r="AH10" s="6">
        <v>4.1596000000000002</v>
      </c>
      <c r="AI10" s="6">
        <v>3.6744703427935899</v>
      </c>
      <c r="AJ10" s="6">
        <v>5.9185999999999996</v>
      </c>
      <c r="AK10" s="6">
        <v>0.76200000000000001</v>
      </c>
      <c r="AL10" s="6">
        <v>1.30320543277999</v>
      </c>
      <c r="AM10" s="6">
        <v>0.18160000000000001</v>
      </c>
      <c r="AN10" s="6">
        <v>66.354654479916704</v>
      </c>
      <c r="AO10" s="6">
        <v>3.8641000000000001</v>
      </c>
      <c r="AP10" s="6">
        <v>7.1466000000000003</v>
      </c>
      <c r="AQ10" s="6">
        <v>0.957732251532177</v>
      </c>
      <c r="AR10" s="6">
        <v>18.485183743354199</v>
      </c>
      <c r="AS10" s="6">
        <v>5.5964422554405697</v>
      </c>
      <c r="AT10" s="6">
        <v>3.1132867867867802</v>
      </c>
      <c r="AU10" s="6">
        <v>2.6992999999999898</v>
      </c>
      <c r="AV10" s="6">
        <v>1.13549999999999</v>
      </c>
      <c r="AW10" s="6">
        <v>4.22950661138574</v>
      </c>
      <c r="AX10" s="6">
        <v>3.7363647173605701</v>
      </c>
      <c r="AY10" s="6">
        <v>0.32155016122248697</v>
      </c>
      <c r="AZ10" s="6">
        <v>1.3064799122719401E-2</v>
      </c>
      <c r="BA10" s="6">
        <v>51.298631326205303</v>
      </c>
      <c r="BB10" s="6">
        <v>5.7880000000000003</v>
      </c>
      <c r="BC10" s="6">
        <v>4.9117725650836004</v>
      </c>
      <c r="BD10" s="6">
        <v>0.56039999999999901</v>
      </c>
      <c r="BE10" s="6">
        <v>0.82050240487487103</v>
      </c>
      <c r="BF10" s="6">
        <v>12.6070035827049</v>
      </c>
      <c r="BG10" s="6">
        <v>2.5619292227339598</v>
      </c>
      <c r="BH10" s="6">
        <v>2.6307</v>
      </c>
      <c r="BI10" s="6">
        <v>1.3263</v>
      </c>
      <c r="BJ10" s="6">
        <v>0</v>
      </c>
      <c r="BK10" s="6">
        <v>1.73159033812964</v>
      </c>
      <c r="BL10" s="6">
        <v>0</v>
      </c>
      <c r="BM10" s="6">
        <v>0.14445637094709499</v>
      </c>
      <c r="BN10" s="6">
        <v>33.082654484474098</v>
      </c>
      <c r="BO10" s="6">
        <v>4.26686743452436</v>
      </c>
      <c r="BP10" s="6">
        <v>11.541968732159001</v>
      </c>
      <c r="BQ10" s="6">
        <v>1.7763568394002501E-15</v>
      </c>
      <c r="BR10" s="6">
        <v>-1.11533542450295E-16</v>
      </c>
      <c r="BS10" s="6">
        <v>15.9999138004</v>
      </c>
      <c r="BT10" s="6">
        <v>9.6195660777144898</v>
      </c>
      <c r="BU10" s="6">
        <v>7.9078868443909904</v>
      </c>
      <c r="BV10" s="6">
        <v>5.4351999999999903</v>
      </c>
      <c r="BW10" s="6">
        <v>11.660084720062599</v>
      </c>
      <c r="BX10" s="6">
        <v>5.2071999999999896</v>
      </c>
      <c r="BY10" s="6">
        <v>1.02919209513754</v>
      </c>
      <c r="BZ10" s="6">
        <v>3.9439040921821502</v>
      </c>
      <c r="CA10" s="6">
        <v>76.611783796571302</v>
      </c>
    </row>
    <row r="11" spans="1:79" s="8" customFormat="1" x14ac:dyDescent="0.25">
      <c r="A11" s="13" t="s">
        <v>111</v>
      </c>
      <c r="B11" s="8">
        <v>64.445812500000002</v>
      </c>
      <c r="C11" s="8">
        <v>0</v>
      </c>
      <c r="D11" s="8">
        <v>-1.4426666666666601</v>
      </c>
      <c r="E11" s="8">
        <v>0</v>
      </c>
      <c r="F11" s="8">
        <v>70.143812130501402</v>
      </c>
      <c r="G11" s="8">
        <v>50.424942996742601</v>
      </c>
      <c r="H11" s="8">
        <v>47.092024005648398</v>
      </c>
      <c r="I11" s="8">
        <v>41.356724803621297</v>
      </c>
      <c r="J11" s="8">
        <v>44.022692383096</v>
      </c>
      <c r="K11" s="8">
        <v>40.022771352557399</v>
      </c>
      <c r="L11" s="8">
        <v>37.630472283133898</v>
      </c>
      <c r="M11" s="8">
        <v>44.176115216677999</v>
      </c>
      <c r="N11" s="8">
        <v>437.87270100531202</v>
      </c>
      <c r="O11" s="8">
        <v>52.863448620739497</v>
      </c>
      <c r="P11" s="8">
        <v>50.2569056603039</v>
      </c>
      <c r="Q11" s="8">
        <v>42.438298225662301</v>
      </c>
      <c r="R11" s="8">
        <v>46.229216644738599</v>
      </c>
      <c r="S11" s="8">
        <v>43.737642699763903</v>
      </c>
      <c r="T11" s="8">
        <v>44.416820272133499</v>
      </c>
      <c r="U11" s="8">
        <v>46.990207078600697</v>
      </c>
      <c r="V11" s="8">
        <v>41.447082579050203</v>
      </c>
      <c r="W11" s="8">
        <v>42.460354221414299</v>
      </c>
      <c r="X11" s="8">
        <v>42.902758370853199</v>
      </c>
      <c r="Y11" s="8">
        <v>46.144526137627302</v>
      </c>
      <c r="Z11" s="8">
        <v>44.325542109813</v>
      </c>
      <c r="AA11" s="8">
        <v>544.21280262070002</v>
      </c>
      <c r="AB11" s="8">
        <v>51.472209820209699</v>
      </c>
      <c r="AC11" s="8">
        <v>54.3479047655199</v>
      </c>
      <c r="AD11" s="8">
        <v>48.2857045817805</v>
      </c>
      <c r="AE11" s="8">
        <v>41.777784349373803</v>
      </c>
      <c r="AF11" s="8">
        <v>42.866605622647398</v>
      </c>
      <c r="AG11" s="8">
        <v>43.894187294066498</v>
      </c>
      <c r="AH11" s="8">
        <v>42.431540405909701</v>
      </c>
      <c r="AI11" s="8">
        <v>43.1964079788128</v>
      </c>
      <c r="AJ11" s="8">
        <v>42.942712113495602</v>
      </c>
      <c r="AK11" s="8">
        <v>39.623678628131103</v>
      </c>
      <c r="AL11" s="8">
        <v>46.153496317667802</v>
      </c>
      <c r="AM11" s="8">
        <v>44.310814865298703</v>
      </c>
      <c r="AN11" s="8">
        <v>541.30304674291301</v>
      </c>
      <c r="AO11" s="8">
        <v>52.803172032746602</v>
      </c>
      <c r="AP11" s="8">
        <v>51.912647438662603</v>
      </c>
      <c r="AQ11" s="8">
        <v>47.201667405612703</v>
      </c>
      <c r="AR11" s="8">
        <v>43.9466014809271</v>
      </c>
      <c r="AS11" s="8">
        <v>45.369906116440603</v>
      </c>
      <c r="AT11" s="8">
        <v>44.787707888321997</v>
      </c>
      <c r="AU11" s="8">
        <v>46.540062195801703</v>
      </c>
      <c r="AV11" s="8">
        <v>45.405780442794402</v>
      </c>
      <c r="AW11" s="8">
        <v>43.790976829962901</v>
      </c>
      <c r="AX11" s="8">
        <v>43.996900012683703</v>
      </c>
      <c r="AY11" s="8">
        <v>47.586816453642797</v>
      </c>
      <c r="AZ11" s="8">
        <v>43.296219849984404</v>
      </c>
      <c r="BA11" s="8">
        <v>556.63845814758201</v>
      </c>
      <c r="BB11" s="8">
        <v>53.181679241547599</v>
      </c>
      <c r="BC11" s="8">
        <v>52.021643312406603</v>
      </c>
      <c r="BD11" s="8">
        <v>48.878881984552102</v>
      </c>
      <c r="BE11" s="8">
        <v>45.1295352788526</v>
      </c>
      <c r="BF11" s="8">
        <v>46.384144228442402</v>
      </c>
      <c r="BG11" s="8">
        <v>47.375763266290697</v>
      </c>
      <c r="BH11" s="8">
        <v>47.077008312653199</v>
      </c>
      <c r="BI11" s="8">
        <v>46.298123724718501</v>
      </c>
      <c r="BJ11" s="8">
        <v>0</v>
      </c>
      <c r="BK11" s="8">
        <v>47.722793519484398</v>
      </c>
      <c r="BL11" s="8">
        <v>0</v>
      </c>
      <c r="BM11" s="8">
        <v>45.754356039890403</v>
      </c>
      <c r="BN11" s="8">
        <v>479.82392890883801</v>
      </c>
      <c r="BO11" s="8">
        <v>55.4974620231377</v>
      </c>
      <c r="BP11" s="8">
        <v>53.924650707220501</v>
      </c>
      <c r="BQ11" s="8">
        <v>0</v>
      </c>
      <c r="BR11" s="8">
        <v>0</v>
      </c>
      <c r="BS11" s="8">
        <v>50.247438988929702</v>
      </c>
      <c r="BT11" s="8">
        <v>47.198425360278598</v>
      </c>
      <c r="BU11" s="8">
        <v>48.678382665974702</v>
      </c>
      <c r="BV11" s="8">
        <v>44.964090278588003</v>
      </c>
      <c r="BW11" s="8">
        <v>47.958383543942801</v>
      </c>
      <c r="BX11" s="8">
        <v>48.663662465826803</v>
      </c>
      <c r="BY11" s="8">
        <v>47.474559914454701</v>
      </c>
      <c r="BZ11" s="8">
        <v>47.628556189068398</v>
      </c>
      <c r="CA11" s="8">
        <v>492.23561213742198</v>
      </c>
    </row>
    <row r="12" spans="1:79" x14ac:dyDescent="0.25">
      <c r="A12" s="2" t="s">
        <v>110</v>
      </c>
      <c r="B12" s="1">
        <v>10.31133</v>
      </c>
      <c r="C12" s="1">
        <v>0</v>
      </c>
      <c r="D12" s="1">
        <v>-2.164E-2</v>
      </c>
      <c r="E12" s="1">
        <v>0</v>
      </c>
      <c r="F12" s="1">
        <v>320.34679</v>
      </c>
      <c r="G12" s="1">
        <v>185.76549</v>
      </c>
      <c r="H12" s="1">
        <v>200.09401</v>
      </c>
      <c r="I12" s="1">
        <v>310.63036</v>
      </c>
      <c r="J12" s="1">
        <v>154.75528040455501</v>
      </c>
      <c r="K12" s="1">
        <v>194.65875302743299</v>
      </c>
      <c r="L12" s="1">
        <v>11.190342887700499</v>
      </c>
      <c r="M12" s="1">
        <v>51.661196809099103</v>
      </c>
      <c r="N12" s="1">
        <v>1439.3919131287801</v>
      </c>
      <c r="O12" s="1">
        <v>130.54652251481301</v>
      </c>
      <c r="P12" s="1">
        <v>384.98993865356698</v>
      </c>
      <c r="Q12" s="1">
        <v>136.388044155599</v>
      </c>
      <c r="R12" s="1">
        <v>1.4331057159869001</v>
      </c>
      <c r="S12" s="1">
        <v>819.856128817784</v>
      </c>
      <c r="T12" s="1">
        <v>699.83446696844396</v>
      </c>
      <c r="U12" s="1">
        <v>599.62323644719197</v>
      </c>
      <c r="V12" s="1">
        <v>312.26514854167903</v>
      </c>
      <c r="W12" s="1">
        <v>417.35866562087</v>
      </c>
      <c r="X12" s="1">
        <v>2.1880406769135101</v>
      </c>
      <c r="Y12" s="1">
        <v>1.80886542459499</v>
      </c>
      <c r="Z12" s="1">
        <v>225.747111528407</v>
      </c>
      <c r="AA12" s="1">
        <v>3732.0392750658498</v>
      </c>
      <c r="AB12" s="1">
        <v>513.92462602808905</v>
      </c>
      <c r="AC12" s="1">
        <v>343.64180183238301</v>
      </c>
      <c r="AD12" s="1">
        <v>369.38301986148298</v>
      </c>
      <c r="AE12" s="1">
        <v>43.009899069401598</v>
      </c>
      <c r="AF12" s="1">
        <v>868.41459272573798</v>
      </c>
      <c r="AG12" s="1">
        <v>224.28612881649201</v>
      </c>
      <c r="AH12" s="1">
        <v>176.49823547242201</v>
      </c>
      <c r="AI12" s="1">
        <v>158.72392003336</v>
      </c>
      <c r="AJ12" s="1">
        <v>254.160735914935</v>
      </c>
      <c r="AK12" s="1">
        <v>30.193243114635901</v>
      </c>
      <c r="AL12" s="1">
        <v>60.147487142976097</v>
      </c>
      <c r="AM12" s="1">
        <v>8.0468439795382807</v>
      </c>
      <c r="AN12" s="1">
        <v>3050.4305339914499</v>
      </c>
      <c r="AO12" s="1">
        <v>204.036737051736</v>
      </c>
      <c r="AP12" s="1">
        <v>370.99892618514599</v>
      </c>
      <c r="AQ12" s="1">
        <v>45.206559200450499</v>
      </c>
      <c r="AR12" s="1">
        <v>812.36100327090298</v>
      </c>
      <c r="AS12" s="1">
        <v>253.91005971542</v>
      </c>
      <c r="AT12" s="1">
        <v>139.43697917917899</v>
      </c>
      <c r="AU12" s="1">
        <v>125.625589885127</v>
      </c>
      <c r="AV12" s="1">
        <v>51.558263692792998</v>
      </c>
      <c r="AW12" s="1">
        <v>185.21422602136801</v>
      </c>
      <c r="AX12" s="1">
        <v>164.388464880632</v>
      </c>
      <c r="AY12" s="1">
        <v>15.3015485027337</v>
      </c>
      <c r="AZ12" s="1">
        <v>0.56565641511314602</v>
      </c>
      <c r="BA12" s="1">
        <v>2368.6040140005998</v>
      </c>
      <c r="BB12" s="1">
        <v>307.81555945007699</v>
      </c>
      <c r="BC12" s="1">
        <v>255.51848041244301</v>
      </c>
      <c r="BD12" s="1">
        <v>27.391725464143001</v>
      </c>
      <c r="BE12" s="1">
        <v>37.028892227183903</v>
      </c>
      <c r="BF12" s="1">
        <v>584.765072468678</v>
      </c>
      <c r="BG12" s="1">
        <v>121.373352361236</v>
      </c>
      <c r="BH12" s="1">
        <v>123.845485768096</v>
      </c>
      <c r="BI12" s="1">
        <v>61.4052014960942</v>
      </c>
      <c r="BJ12" s="1">
        <v>-1.9999999999953299E-4</v>
      </c>
      <c r="BK12" s="1">
        <v>82.636328166895197</v>
      </c>
      <c r="BL12" s="1">
        <v>0</v>
      </c>
      <c r="BM12" s="1">
        <v>6.60950822854387</v>
      </c>
      <c r="BN12" s="1">
        <v>1608.38940604339</v>
      </c>
      <c r="BO12" s="1">
        <v>236.80031340527901</v>
      </c>
      <c r="BP12" s="1">
        <v>622.39663235533703</v>
      </c>
      <c r="BQ12" s="1">
        <v>-9.0969004125531895E-14</v>
      </c>
      <c r="BR12" s="1">
        <v>-1.0175696938165901E-15</v>
      </c>
      <c r="BS12" s="1">
        <v>803.95469251373902</v>
      </c>
      <c r="BT12" s="1">
        <v>454.02837151727499</v>
      </c>
      <c r="BU12" s="1">
        <v>384.94314189049197</v>
      </c>
      <c r="BV12" s="1">
        <v>244.38882348218101</v>
      </c>
      <c r="BW12" s="1">
        <v>559.19881515963095</v>
      </c>
      <c r="BX12" s="1">
        <v>253.40142319205299</v>
      </c>
      <c r="BY12" s="1">
        <v>48.860441784090803</v>
      </c>
      <c r="BZ12" s="1">
        <v>187.84245765879399</v>
      </c>
      <c r="CA12" s="1">
        <v>3795.81511295887</v>
      </c>
    </row>
    <row r="13" spans="1:79" s="5" customFormat="1" x14ac:dyDescent="0.25">
      <c r="A13" s="11" t="s">
        <v>109</v>
      </c>
      <c r="B13" s="12">
        <v>10.31133</v>
      </c>
      <c r="C13" s="12">
        <v>0</v>
      </c>
      <c r="D13" s="12">
        <v>-2.164E-2</v>
      </c>
      <c r="E13" s="12">
        <v>0</v>
      </c>
      <c r="F13" s="12">
        <v>320.34679</v>
      </c>
      <c r="G13" s="12">
        <v>185.76549</v>
      </c>
      <c r="H13" s="12">
        <v>200.09401</v>
      </c>
      <c r="I13" s="12">
        <v>310.63036</v>
      </c>
      <c r="J13" s="12">
        <v>154.75528040455501</v>
      </c>
      <c r="K13" s="12">
        <v>194.65875302743299</v>
      </c>
      <c r="L13" s="12">
        <v>11.190342887700499</v>
      </c>
      <c r="M13" s="12">
        <v>51.661196809099103</v>
      </c>
      <c r="N13" s="12">
        <v>1439.3919131287801</v>
      </c>
      <c r="O13" s="12">
        <v>130.54652251481301</v>
      </c>
      <c r="P13" s="12">
        <v>384.98993865356698</v>
      </c>
      <c r="Q13" s="12">
        <v>136.388044155599</v>
      </c>
      <c r="R13" s="12">
        <v>1.4331057159869001</v>
      </c>
      <c r="S13" s="12">
        <v>819.856128817784</v>
      </c>
      <c r="T13" s="12">
        <v>699.83446696844396</v>
      </c>
      <c r="U13" s="12">
        <v>599.62323644719197</v>
      </c>
      <c r="V13" s="12">
        <v>312.26514854167903</v>
      </c>
      <c r="W13" s="12">
        <v>417.35866562087</v>
      </c>
      <c r="X13" s="12">
        <v>2.1880406769135101</v>
      </c>
      <c r="Y13" s="12">
        <v>1.80886542459499</v>
      </c>
      <c r="Z13" s="12">
        <v>225.747111528407</v>
      </c>
      <c r="AA13" s="12">
        <v>3732.0392750658498</v>
      </c>
      <c r="AB13" s="12">
        <v>513.92462602808905</v>
      </c>
      <c r="AC13" s="12">
        <v>343.64180183238301</v>
      </c>
      <c r="AD13" s="12">
        <v>369.38301986148298</v>
      </c>
      <c r="AE13" s="12">
        <v>43.009899069401598</v>
      </c>
      <c r="AF13" s="12">
        <v>868.41459272573798</v>
      </c>
      <c r="AG13" s="12">
        <v>224.28612881649201</v>
      </c>
      <c r="AH13" s="12">
        <v>176.49823547242201</v>
      </c>
      <c r="AI13" s="12">
        <v>158.72392003336</v>
      </c>
      <c r="AJ13" s="12">
        <v>254.160735914935</v>
      </c>
      <c r="AK13" s="12">
        <v>30.193243114635901</v>
      </c>
      <c r="AL13" s="12">
        <v>60.147487142976097</v>
      </c>
      <c r="AM13" s="12">
        <v>8.0468439795382807</v>
      </c>
      <c r="AN13" s="12">
        <v>3050.4305339914499</v>
      </c>
      <c r="AO13" s="12">
        <v>204.036737051736</v>
      </c>
      <c r="AP13" s="12">
        <v>370.99892618514599</v>
      </c>
      <c r="AQ13" s="12">
        <v>45.206559200450499</v>
      </c>
      <c r="AR13" s="12">
        <v>812.36100327090298</v>
      </c>
      <c r="AS13" s="12">
        <v>253.91005971542</v>
      </c>
      <c r="AT13" s="12">
        <v>139.43697917917899</v>
      </c>
      <c r="AU13" s="12">
        <v>125.625589885127</v>
      </c>
      <c r="AV13" s="12">
        <v>51.558263692792998</v>
      </c>
      <c r="AW13" s="12">
        <v>185.21422602136801</v>
      </c>
      <c r="AX13" s="12">
        <v>164.388464880632</v>
      </c>
      <c r="AY13" s="12">
        <v>15.3015485027337</v>
      </c>
      <c r="AZ13" s="12">
        <v>0.56565641511314602</v>
      </c>
      <c r="BA13" s="12">
        <v>2368.6040140005998</v>
      </c>
      <c r="BB13" s="12">
        <v>307.81555945007699</v>
      </c>
      <c r="BC13" s="12">
        <v>255.51848041244301</v>
      </c>
      <c r="BD13" s="12">
        <v>27.391725464143001</v>
      </c>
      <c r="BE13" s="12">
        <v>37.028892227183903</v>
      </c>
      <c r="BF13" s="12">
        <v>584.765072468678</v>
      </c>
      <c r="BG13" s="12">
        <v>121.373352361236</v>
      </c>
      <c r="BH13" s="12">
        <v>123.845485768096</v>
      </c>
      <c r="BI13" s="12">
        <v>61.4052014960942</v>
      </c>
      <c r="BJ13" s="12">
        <v>-1.9999999999953299E-4</v>
      </c>
      <c r="BK13" s="12">
        <v>82.636328166895197</v>
      </c>
      <c r="BL13" s="12">
        <v>0</v>
      </c>
      <c r="BM13" s="12">
        <v>6.60950822854387</v>
      </c>
      <c r="BN13" s="12">
        <v>1608.38940604339</v>
      </c>
      <c r="BO13" s="12">
        <v>236.80031340527901</v>
      </c>
      <c r="BP13" s="12">
        <v>622.39663235533703</v>
      </c>
      <c r="BQ13" s="12">
        <v>-9.0969004125531895E-14</v>
      </c>
      <c r="BR13" s="12">
        <v>-1.0175696938165901E-15</v>
      </c>
      <c r="BS13" s="12">
        <v>803.95469251373902</v>
      </c>
      <c r="BT13" s="12">
        <v>454.02837151727499</v>
      </c>
      <c r="BU13" s="12">
        <v>384.94314189049197</v>
      </c>
      <c r="BV13" s="12">
        <v>244.38882348218101</v>
      </c>
      <c r="BW13" s="12">
        <v>559.19881515963095</v>
      </c>
      <c r="BX13" s="12">
        <v>253.40142319205299</v>
      </c>
      <c r="BY13" s="12">
        <v>48.860441784090803</v>
      </c>
      <c r="BZ13" s="12">
        <v>187.84245765879399</v>
      </c>
      <c r="CA13" s="12">
        <v>3795.81511295887</v>
      </c>
    </row>
    <row r="14" spans="1:79" s="6" customFormat="1" outlineLevel="1" x14ac:dyDescent="0.25">
      <c r="A14" s="14" t="s">
        <v>108</v>
      </c>
      <c r="B14" s="6">
        <v>54.875</v>
      </c>
      <c r="C14" s="6">
        <v>39.368000000000002</v>
      </c>
      <c r="D14" s="6">
        <v>28.960999999999999</v>
      </c>
      <c r="E14" s="6">
        <v>0.65500000000000003</v>
      </c>
      <c r="F14" s="6">
        <v>24.459</v>
      </c>
      <c r="G14" s="6">
        <v>20.548999999999999</v>
      </c>
      <c r="H14" s="6">
        <v>6.5259999999999998</v>
      </c>
      <c r="I14" s="6">
        <v>15.23</v>
      </c>
      <c r="J14" s="6">
        <v>27.053799999999999</v>
      </c>
      <c r="K14" s="6">
        <v>1.6950000000000001</v>
      </c>
      <c r="L14" s="6">
        <v>3.0960000000000001</v>
      </c>
      <c r="M14" s="6">
        <v>25.760899999999999</v>
      </c>
      <c r="N14" s="6">
        <v>248.22869999999901</v>
      </c>
      <c r="O14" s="6">
        <v>32.208300000000001</v>
      </c>
      <c r="P14" s="6">
        <v>43.0931</v>
      </c>
      <c r="Q14" s="6">
        <v>5.5119999999999996</v>
      </c>
      <c r="R14" s="6">
        <v>1.41</v>
      </c>
      <c r="S14" s="6">
        <v>12.3786</v>
      </c>
      <c r="T14" s="6">
        <v>3.2934000000000001</v>
      </c>
      <c r="U14" s="6">
        <v>3.6078000000000001</v>
      </c>
      <c r="V14" s="6">
        <v>2.0937000000000001</v>
      </c>
      <c r="W14" s="6">
        <v>3.5796000000000001</v>
      </c>
      <c r="X14" s="6">
        <v>1.2392000000000001</v>
      </c>
      <c r="Y14" s="6">
        <v>3.0068000000000001</v>
      </c>
      <c r="Z14" s="6">
        <v>27.6891</v>
      </c>
      <c r="AA14" s="6">
        <v>139.11160000000001</v>
      </c>
      <c r="AB14" s="6">
        <v>51.284799999999997</v>
      </c>
      <c r="AC14" s="6">
        <v>94.0154</v>
      </c>
      <c r="AD14" s="6">
        <v>25.722899999999999</v>
      </c>
      <c r="AE14" s="6">
        <v>2.6194999999999999</v>
      </c>
      <c r="AF14" s="6">
        <v>2.4977</v>
      </c>
      <c r="AG14" s="6">
        <v>1.9967999999999999</v>
      </c>
      <c r="AH14" s="6">
        <v>1.1531</v>
      </c>
      <c r="AI14" s="6">
        <v>3.0966</v>
      </c>
      <c r="AJ14" s="6">
        <v>4.8259999999999996</v>
      </c>
      <c r="AK14" s="6">
        <v>0.93079999999999996</v>
      </c>
      <c r="AL14" s="6">
        <v>6.9934000000000003</v>
      </c>
      <c r="AM14" s="6">
        <v>13.9717</v>
      </c>
      <c r="AN14" s="6">
        <v>209.1087</v>
      </c>
      <c r="AO14" s="6">
        <v>47.348199999999999</v>
      </c>
      <c r="AP14" s="6">
        <v>62.0991</v>
      </c>
      <c r="AQ14" s="6">
        <v>22.100200000000001</v>
      </c>
      <c r="AR14" s="6">
        <v>20.6525</v>
      </c>
      <c r="AS14" s="6">
        <v>10.443899999999999</v>
      </c>
      <c r="AT14" s="6">
        <v>2.8086000000000002</v>
      </c>
      <c r="AU14" s="6">
        <v>2.431</v>
      </c>
      <c r="AV14" s="6">
        <v>2.7130000000000001</v>
      </c>
      <c r="AW14" s="6">
        <v>1.2155</v>
      </c>
      <c r="AX14" s="6">
        <v>0.94699999999999995</v>
      </c>
      <c r="AY14" s="6">
        <v>5.2469999999999999</v>
      </c>
      <c r="AZ14" s="6">
        <v>1.5508999999999999</v>
      </c>
      <c r="BA14" s="6">
        <v>179.55690000000001</v>
      </c>
      <c r="BB14" s="6">
        <v>43.652200000000001</v>
      </c>
      <c r="BC14" s="6">
        <v>59.290500000000002</v>
      </c>
      <c r="BD14" s="6">
        <v>8.6782000000000004</v>
      </c>
      <c r="BE14" s="6">
        <v>2.7345999999999999</v>
      </c>
      <c r="BF14" s="6">
        <v>10.402699999999999</v>
      </c>
      <c r="BG14" s="6">
        <v>6.0519999999999996</v>
      </c>
      <c r="BH14" s="6">
        <v>2.0619999999999998</v>
      </c>
      <c r="BI14" s="6">
        <v>2.3532999999999999</v>
      </c>
      <c r="BJ14" s="6">
        <v>1.1588000000000001</v>
      </c>
      <c r="BK14" s="6">
        <v>6.1894999999999998</v>
      </c>
      <c r="BL14" s="6">
        <v>4.3672000000000004</v>
      </c>
      <c r="BM14" s="6">
        <v>10.0641</v>
      </c>
      <c r="BN14" s="6">
        <v>157.0051</v>
      </c>
      <c r="BO14" s="6">
        <v>46.565300000000001</v>
      </c>
      <c r="BP14" s="6">
        <v>53.361400000000003</v>
      </c>
      <c r="BQ14" s="6">
        <v>14.4139</v>
      </c>
      <c r="BR14" s="6">
        <v>0.75180000000000002</v>
      </c>
      <c r="BS14" s="6">
        <v>7.7507999999999999</v>
      </c>
      <c r="BT14" s="6">
        <v>2.7519999999999998</v>
      </c>
      <c r="BU14" s="6">
        <v>2.5446</v>
      </c>
      <c r="BV14" s="6">
        <v>1.0056</v>
      </c>
      <c r="BW14" s="6">
        <v>3.4462999999999999</v>
      </c>
      <c r="BX14" s="6">
        <v>4.9976000000000003</v>
      </c>
      <c r="BY14" s="6">
        <v>8.1034000000000006</v>
      </c>
      <c r="BZ14" s="6">
        <v>19.399799999999999</v>
      </c>
      <c r="CA14" s="6">
        <v>165.0925</v>
      </c>
    </row>
    <row r="15" spans="1:79" s="8" customFormat="1" outlineLevel="1" x14ac:dyDescent="0.25">
      <c r="A15" s="13" t="s">
        <v>107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29.651793833029</v>
      </c>
      <c r="K15" s="8">
        <v>29.298938053097299</v>
      </c>
      <c r="L15" s="8">
        <v>30.1665697674418</v>
      </c>
      <c r="M15" s="8">
        <v>30.291981258418701</v>
      </c>
      <c r="N15" s="8">
        <v>6.9516530522054802</v>
      </c>
      <c r="O15" s="8">
        <v>30.1921771717228</v>
      </c>
      <c r="P15" s="8">
        <v>29.582882178353302</v>
      </c>
      <c r="Q15" s="8">
        <v>31.903537735849</v>
      </c>
      <c r="R15" s="8">
        <v>33.037234042553102</v>
      </c>
      <c r="S15" s="8">
        <v>32.358513886869197</v>
      </c>
      <c r="T15" s="8">
        <v>32.624339588267397</v>
      </c>
      <c r="U15" s="8">
        <v>33.034647153389798</v>
      </c>
      <c r="V15" s="8">
        <v>33.332807947652398</v>
      </c>
      <c r="W15" s="8">
        <v>32.9963124371438</v>
      </c>
      <c r="X15" s="8">
        <v>33.568189154293002</v>
      </c>
      <c r="Y15" s="8">
        <v>33.676533191432704</v>
      </c>
      <c r="Z15" s="8">
        <v>34.924324011975798</v>
      </c>
      <c r="AA15" s="8">
        <v>31.590852236621501</v>
      </c>
      <c r="AB15" s="8">
        <v>35.652321935544201</v>
      </c>
      <c r="AC15" s="8">
        <v>34.827989882508597</v>
      </c>
      <c r="AD15" s="8">
        <v>34.931387985024998</v>
      </c>
      <c r="AE15" s="8">
        <v>32.833479671692999</v>
      </c>
      <c r="AF15" s="8">
        <v>32.0035632782159</v>
      </c>
      <c r="AG15" s="8">
        <v>32.849008413461497</v>
      </c>
      <c r="AH15" s="8">
        <v>33.570809123232998</v>
      </c>
      <c r="AI15" s="8">
        <v>33.582606729961803</v>
      </c>
      <c r="AJ15" s="8">
        <v>33.651491918773303</v>
      </c>
      <c r="AK15" s="8">
        <v>33.614847443059702</v>
      </c>
      <c r="AL15" s="8">
        <v>34.224154202533803</v>
      </c>
      <c r="AM15" s="8">
        <v>35.6350479898652</v>
      </c>
      <c r="AN15" s="8">
        <v>34.941063188666902</v>
      </c>
      <c r="AO15" s="8">
        <v>36.323275224823703</v>
      </c>
      <c r="AP15" s="8">
        <v>36.701899061338999</v>
      </c>
      <c r="AQ15" s="8">
        <v>35.616682201971003</v>
      </c>
      <c r="AR15" s="8">
        <v>33.459145381915</v>
      </c>
      <c r="AS15" s="8">
        <v>33.640651480768597</v>
      </c>
      <c r="AT15" s="8">
        <v>34.604429253008597</v>
      </c>
      <c r="AU15" s="8">
        <v>34.770382558617797</v>
      </c>
      <c r="AV15" s="8">
        <v>35.206266126059703</v>
      </c>
      <c r="AW15" s="8">
        <v>35.265322912381698</v>
      </c>
      <c r="AX15" s="8">
        <v>34.960084477296697</v>
      </c>
      <c r="AY15" s="8">
        <v>35.326948732609097</v>
      </c>
      <c r="AZ15" s="8">
        <v>37.396028112708699</v>
      </c>
      <c r="BA15" s="8">
        <v>35.782799769877897</v>
      </c>
      <c r="BB15" s="8">
        <v>38.107449338177602</v>
      </c>
      <c r="BC15" s="8">
        <v>37.9011258127356</v>
      </c>
      <c r="BD15" s="8">
        <v>36.612892074393301</v>
      </c>
      <c r="BE15" s="8">
        <v>36.082315512323497</v>
      </c>
      <c r="BF15" s="8">
        <v>35.663491209013003</v>
      </c>
      <c r="BG15" s="8">
        <v>36.170836087243799</v>
      </c>
      <c r="BH15" s="8">
        <v>36.597478176527602</v>
      </c>
      <c r="BI15" s="8">
        <v>36.549398716695698</v>
      </c>
      <c r="BJ15" s="8">
        <v>37.005350362443899</v>
      </c>
      <c r="BK15" s="8">
        <v>36.916972291784397</v>
      </c>
      <c r="BL15" s="8">
        <v>37.440602674482498</v>
      </c>
      <c r="BM15" s="8">
        <v>38.706242982482202</v>
      </c>
      <c r="BN15" s="8">
        <v>37.596658325111697</v>
      </c>
      <c r="BO15" s="8">
        <v>38.928141770803499</v>
      </c>
      <c r="BP15" s="8">
        <v>39.057498491418798</v>
      </c>
      <c r="BQ15" s="8">
        <v>38.387514829435403</v>
      </c>
      <c r="BR15" s="8">
        <v>34.411146581537601</v>
      </c>
      <c r="BS15" s="8">
        <v>35.822715074572898</v>
      </c>
      <c r="BT15" s="8">
        <v>37.624563953488298</v>
      </c>
      <c r="BU15" s="8">
        <v>38.022125284917003</v>
      </c>
      <c r="BV15" s="8">
        <v>38.218675417660997</v>
      </c>
      <c r="BW15" s="8">
        <v>36.442474537910201</v>
      </c>
      <c r="BX15" s="8">
        <v>38.094725468224702</v>
      </c>
      <c r="BY15" s="8">
        <v>38.204000789791898</v>
      </c>
      <c r="BZ15" s="8">
        <v>39.829822987865803</v>
      </c>
      <c r="CA15" s="8">
        <v>38.709666399139799</v>
      </c>
    </row>
    <row r="16" spans="1:79" outlineLevel="1" x14ac:dyDescent="0.25">
      <c r="A16" s="2" t="s">
        <v>106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802.19370000000004</v>
      </c>
      <c r="K16" s="1">
        <v>49.661700000000003</v>
      </c>
      <c r="L16" s="1">
        <v>93.395700000000005</v>
      </c>
      <c r="M16" s="1">
        <v>780.34870000000001</v>
      </c>
      <c r="N16" s="1">
        <v>1725.5998</v>
      </c>
      <c r="O16" s="1">
        <v>972.43870000000004</v>
      </c>
      <c r="P16" s="1">
        <v>1274.8181</v>
      </c>
      <c r="Q16" s="1">
        <v>175.85230000000001</v>
      </c>
      <c r="R16" s="1">
        <v>46.582500000000003</v>
      </c>
      <c r="S16" s="1">
        <v>400.55309999999997</v>
      </c>
      <c r="T16" s="1">
        <v>107.44499999999999</v>
      </c>
      <c r="U16" s="1">
        <v>119.1824</v>
      </c>
      <c r="V16" s="1">
        <v>69.788899999999998</v>
      </c>
      <c r="W16" s="1">
        <v>118.11360000000001</v>
      </c>
      <c r="X16" s="1">
        <v>41.597700000000003</v>
      </c>
      <c r="Y16" s="1">
        <v>101.2586</v>
      </c>
      <c r="Z16" s="1">
        <v>967.0231</v>
      </c>
      <c r="AA16" s="1">
        <v>4394.6540000000005</v>
      </c>
      <c r="AB16" s="1">
        <v>1828.4222</v>
      </c>
      <c r="AC16" s="1">
        <v>3274.3674000000001</v>
      </c>
      <c r="AD16" s="1">
        <v>898.53660000000002</v>
      </c>
      <c r="AE16" s="1">
        <v>86.007300000000001</v>
      </c>
      <c r="AF16" s="1">
        <v>79.935299999999998</v>
      </c>
      <c r="AG16" s="1">
        <v>65.5929</v>
      </c>
      <c r="AH16" s="1">
        <v>38.710500000000003</v>
      </c>
      <c r="AI16" s="1">
        <v>103.9919</v>
      </c>
      <c r="AJ16" s="1">
        <v>162.40209999999999</v>
      </c>
      <c r="AK16" s="1">
        <v>31.288699999999999</v>
      </c>
      <c r="AL16" s="1">
        <v>239.3432</v>
      </c>
      <c r="AM16" s="1">
        <v>497.88220000000001</v>
      </c>
      <c r="AN16" s="1">
        <v>7306.4803000000002</v>
      </c>
      <c r="AO16" s="1">
        <v>1719.8416999999999</v>
      </c>
      <c r="AP16" s="1">
        <v>2279.1549</v>
      </c>
      <c r="AQ16" s="1">
        <v>787.13580000000002</v>
      </c>
      <c r="AR16" s="1">
        <v>691.01499999999999</v>
      </c>
      <c r="AS16" s="1">
        <v>351.33960000000002</v>
      </c>
      <c r="AT16" s="1">
        <v>97.19</v>
      </c>
      <c r="AU16" s="1">
        <v>84.526799999999994</v>
      </c>
      <c r="AV16" s="1">
        <v>95.514600000000002</v>
      </c>
      <c r="AW16" s="1">
        <v>42.865000000000002</v>
      </c>
      <c r="AX16" s="1">
        <v>33.107199999999999</v>
      </c>
      <c r="AY16" s="1">
        <v>185.3605</v>
      </c>
      <c r="AZ16" s="1">
        <v>57.997500000000002</v>
      </c>
      <c r="BA16" s="1">
        <v>6425.0486000000001</v>
      </c>
      <c r="BB16" s="1">
        <v>1663.4739999999999</v>
      </c>
      <c r="BC16" s="1">
        <v>2247.1767</v>
      </c>
      <c r="BD16" s="1">
        <v>317.73399999999998</v>
      </c>
      <c r="BE16" s="1">
        <v>98.670699999999997</v>
      </c>
      <c r="BF16" s="1">
        <v>370.9966</v>
      </c>
      <c r="BG16" s="1">
        <v>218.9059</v>
      </c>
      <c r="BH16" s="1">
        <v>75.463999999999999</v>
      </c>
      <c r="BI16" s="1">
        <v>86.011700000000005</v>
      </c>
      <c r="BJ16" s="1">
        <v>42.881799999999998</v>
      </c>
      <c r="BK16" s="1">
        <v>228.49760000000001</v>
      </c>
      <c r="BL16" s="1">
        <v>163.51060000000001</v>
      </c>
      <c r="BM16" s="1">
        <v>389.54349999999999</v>
      </c>
      <c r="BN16" s="1">
        <v>5902.8670999999904</v>
      </c>
      <c r="BO16" s="1">
        <v>1812.7005999999999</v>
      </c>
      <c r="BP16" s="1">
        <v>2084.1628000000001</v>
      </c>
      <c r="BQ16" s="1">
        <v>553.31380000000001</v>
      </c>
      <c r="BR16" s="1">
        <v>25.8703</v>
      </c>
      <c r="BS16" s="1">
        <v>277.65469999999999</v>
      </c>
      <c r="BT16" s="1">
        <v>103.5428</v>
      </c>
      <c r="BU16" s="1">
        <v>96.751099999999994</v>
      </c>
      <c r="BV16" s="1">
        <v>38.432699999999997</v>
      </c>
      <c r="BW16" s="1">
        <v>125.5917</v>
      </c>
      <c r="BX16" s="1">
        <v>190.38220000000001</v>
      </c>
      <c r="BY16" s="1">
        <v>309.58229999999998</v>
      </c>
      <c r="BZ16" s="1">
        <v>772.69060000000002</v>
      </c>
      <c r="CA16" s="1">
        <v>6390.6755999999996</v>
      </c>
    </row>
    <row r="17" spans="1:79" s="5" customFormat="1" x14ac:dyDescent="0.25">
      <c r="A17" s="11" t="s">
        <v>106</v>
      </c>
      <c r="B17" s="12">
        <v>2741.77612</v>
      </c>
      <c r="C17" s="12">
        <v>1695.8035199999999</v>
      </c>
      <c r="D17" s="12">
        <v>1352.6272099999901</v>
      </c>
      <c r="E17" s="12">
        <v>30.904599999999999</v>
      </c>
      <c r="F17" s="12">
        <v>898.75946999999996</v>
      </c>
      <c r="G17" s="12">
        <v>778.68116999999995</v>
      </c>
      <c r="H17" s="12">
        <v>230.1036</v>
      </c>
      <c r="I17" s="12">
        <v>535.45206999999903</v>
      </c>
      <c r="J17" s="12">
        <v>802.19370000000004</v>
      </c>
      <c r="K17" s="12">
        <v>49.661700000000003</v>
      </c>
      <c r="L17" s="12">
        <v>93.395700000000005</v>
      </c>
      <c r="M17" s="12">
        <v>780.34870000000001</v>
      </c>
      <c r="N17" s="12">
        <v>9989.7075599999898</v>
      </c>
      <c r="O17" s="12">
        <v>972.43870000000004</v>
      </c>
      <c r="P17" s="12">
        <v>1274.8181</v>
      </c>
      <c r="Q17" s="12">
        <v>175.85230000000001</v>
      </c>
      <c r="R17" s="12">
        <v>46.582500000000003</v>
      </c>
      <c r="S17" s="12">
        <v>400.55309999999997</v>
      </c>
      <c r="T17" s="12">
        <v>107.44499999999999</v>
      </c>
      <c r="U17" s="12">
        <v>119.1824</v>
      </c>
      <c r="V17" s="12">
        <v>69.788899999999998</v>
      </c>
      <c r="W17" s="12">
        <v>118.11360000000001</v>
      </c>
      <c r="X17" s="12">
        <v>41.597700000000003</v>
      </c>
      <c r="Y17" s="12">
        <v>101.2586</v>
      </c>
      <c r="Z17" s="12">
        <v>967.0231</v>
      </c>
      <c r="AA17" s="12">
        <v>4394.6540000000005</v>
      </c>
      <c r="AB17" s="12">
        <v>1828.4222</v>
      </c>
      <c r="AC17" s="12">
        <v>3274.3674000000001</v>
      </c>
      <c r="AD17" s="12">
        <v>898.53660000000002</v>
      </c>
      <c r="AE17" s="12">
        <v>86.007300000000001</v>
      </c>
      <c r="AF17" s="12">
        <v>79.935299999999998</v>
      </c>
      <c r="AG17" s="12">
        <v>65.5929</v>
      </c>
      <c r="AH17" s="12">
        <v>38.710500000000003</v>
      </c>
      <c r="AI17" s="12">
        <v>103.9919</v>
      </c>
      <c r="AJ17" s="12">
        <v>162.40209999999999</v>
      </c>
      <c r="AK17" s="12">
        <v>31.288699999999999</v>
      </c>
      <c r="AL17" s="12">
        <v>239.3432</v>
      </c>
      <c r="AM17" s="12">
        <v>497.88220000000001</v>
      </c>
      <c r="AN17" s="12">
        <v>7306.4803000000002</v>
      </c>
      <c r="AO17" s="12">
        <v>1719.8416999999999</v>
      </c>
      <c r="AP17" s="12">
        <v>2279.1549</v>
      </c>
      <c r="AQ17" s="12">
        <v>787.13580000000002</v>
      </c>
      <c r="AR17" s="12">
        <v>691.01499999999999</v>
      </c>
      <c r="AS17" s="12">
        <v>351.33960000000002</v>
      </c>
      <c r="AT17" s="12">
        <v>97.19</v>
      </c>
      <c r="AU17" s="12">
        <v>84.526799999999994</v>
      </c>
      <c r="AV17" s="12">
        <v>95.514600000000002</v>
      </c>
      <c r="AW17" s="12">
        <v>42.865000000000002</v>
      </c>
      <c r="AX17" s="12">
        <v>33.107199999999999</v>
      </c>
      <c r="AY17" s="12">
        <v>185.3605</v>
      </c>
      <c r="AZ17" s="12">
        <v>57.997500000000002</v>
      </c>
      <c r="BA17" s="12">
        <v>6425.0486000000001</v>
      </c>
      <c r="BB17" s="12">
        <v>1663.4739999999999</v>
      </c>
      <c r="BC17" s="12">
        <v>2247.1767</v>
      </c>
      <c r="BD17" s="12">
        <v>317.73399999999998</v>
      </c>
      <c r="BE17" s="12">
        <v>98.670699999999997</v>
      </c>
      <c r="BF17" s="12">
        <v>370.9966</v>
      </c>
      <c r="BG17" s="12">
        <v>218.9059</v>
      </c>
      <c r="BH17" s="12">
        <v>75.463999999999999</v>
      </c>
      <c r="BI17" s="12">
        <v>86.011700000000005</v>
      </c>
      <c r="BJ17" s="12">
        <v>42.881799999999998</v>
      </c>
      <c r="BK17" s="12">
        <v>228.49760000000001</v>
      </c>
      <c r="BL17" s="12">
        <v>163.51060000000001</v>
      </c>
      <c r="BM17" s="12">
        <v>389.54349999999999</v>
      </c>
      <c r="BN17" s="12">
        <v>5902.8670999999904</v>
      </c>
      <c r="BO17" s="12">
        <v>1812.7005999999999</v>
      </c>
      <c r="BP17" s="12">
        <v>2084.1628000000001</v>
      </c>
      <c r="BQ17" s="12">
        <v>553.31380000000001</v>
      </c>
      <c r="BR17" s="12">
        <v>25.8703</v>
      </c>
      <c r="BS17" s="12">
        <v>277.65469999999999</v>
      </c>
      <c r="BT17" s="12">
        <v>103.5428</v>
      </c>
      <c r="BU17" s="12">
        <v>96.751099999999994</v>
      </c>
      <c r="BV17" s="12">
        <v>38.432699999999997</v>
      </c>
      <c r="BW17" s="12">
        <v>125.5917</v>
      </c>
      <c r="BX17" s="12">
        <v>190.38220000000001</v>
      </c>
      <c r="BY17" s="12">
        <v>309.58229999999998</v>
      </c>
      <c r="BZ17" s="12">
        <v>772.69060000000002</v>
      </c>
      <c r="CA17" s="12">
        <v>6390.6755999999996</v>
      </c>
    </row>
    <row r="18" spans="1:79" s="5" customFormat="1" x14ac:dyDescent="0.25">
      <c r="A18" s="11" t="s">
        <v>105</v>
      </c>
      <c r="B18" s="12">
        <v>2752.08745</v>
      </c>
      <c r="C18" s="12">
        <v>1695.8035199999999</v>
      </c>
      <c r="D18" s="12">
        <v>1352.6055699999999</v>
      </c>
      <c r="E18" s="12">
        <v>30.904599999999999</v>
      </c>
      <c r="F18" s="12">
        <v>1219.10626</v>
      </c>
      <c r="G18" s="12">
        <v>964.44665999999995</v>
      </c>
      <c r="H18" s="12">
        <v>430.19761</v>
      </c>
      <c r="I18" s="12">
        <v>846.08242999999902</v>
      </c>
      <c r="J18" s="12">
        <v>956.94898040455598</v>
      </c>
      <c r="K18" s="12">
        <v>244.32045302743299</v>
      </c>
      <c r="L18" s="12">
        <v>104.5860428877</v>
      </c>
      <c r="M18" s="12">
        <v>832.00989680909902</v>
      </c>
      <c r="N18" s="12">
        <v>11429.099473128699</v>
      </c>
      <c r="O18" s="12">
        <v>1102.9852225148099</v>
      </c>
      <c r="P18" s="12">
        <v>1659.8080386535601</v>
      </c>
      <c r="Q18" s="12">
        <v>312.24034415559902</v>
      </c>
      <c r="R18" s="12">
        <v>48.015605715986901</v>
      </c>
      <c r="S18" s="12">
        <v>1220.4092288177801</v>
      </c>
      <c r="T18" s="12">
        <v>807.27946696844401</v>
      </c>
      <c r="U18" s="12">
        <v>718.805636447192</v>
      </c>
      <c r="V18" s="12">
        <v>382.05404854167898</v>
      </c>
      <c r="W18" s="12">
        <v>535.47226562086996</v>
      </c>
      <c r="X18" s="12">
        <v>43.785740676913498</v>
      </c>
      <c r="Y18" s="12">
        <v>103.067465424595</v>
      </c>
      <c r="Z18" s="12">
        <v>1192.7702115284001</v>
      </c>
      <c r="AA18" s="12">
        <v>8126.6932750658498</v>
      </c>
      <c r="AB18" s="12">
        <v>2342.3468260280802</v>
      </c>
      <c r="AC18" s="12">
        <v>3618.0092018323799</v>
      </c>
      <c r="AD18" s="12">
        <v>1267.91961986148</v>
      </c>
      <c r="AE18" s="12">
        <v>129.01719906940099</v>
      </c>
      <c r="AF18" s="12">
        <v>948.34989272573796</v>
      </c>
      <c r="AG18" s="12">
        <v>289.879028816492</v>
      </c>
      <c r="AH18" s="12">
        <v>215.20873547242201</v>
      </c>
      <c r="AI18" s="12">
        <v>262.71582003335999</v>
      </c>
      <c r="AJ18" s="12">
        <v>416.56283591493502</v>
      </c>
      <c r="AK18" s="12">
        <v>61.481943114635897</v>
      </c>
      <c r="AL18" s="12">
        <v>299.49068714297601</v>
      </c>
      <c r="AM18" s="12">
        <v>505.92904397953799</v>
      </c>
      <c r="AN18" s="12">
        <v>10356.9108339914</v>
      </c>
      <c r="AO18" s="12">
        <v>1923.8784370517301</v>
      </c>
      <c r="AP18" s="12">
        <v>2650.1538261851401</v>
      </c>
      <c r="AQ18" s="12">
        <v>832.34235920045001</v>
      </c>
      <c r="AR18" s="12">
        <v>1503.3760032708999</v>
      </c>
      <c r="AS18" s="12">
        <v>605.24965971541997</v>
      </c>
      <c r="AT18" s="12">
        <v>236.62697917917899</v>
      </c>
      <c r="AU18" s="12">
        <v>210.15238988512701</v>
      </c>
      <c r="AV18" s="12">
        <v>147.07286369279299</v>
      </c>
      <c r="AW18" s="12">
        <v>228.07922602136799</v>
      </c>
      <c r="AX18" s="12">
        <v>197.49566488063201</v>
      </c>
      <c r="AY18" s="12">
        <v>200.662048502733</v>
      </c>
      <c r="AZ18" s="12">
        <v>58.563156415113099</v>
      </c>
      <c r="BA18" s="12">
        <v>8793.6526140006008</v>
      </c>
      <c r="BB18" s="12">
        <v>1971.2895594500701</v>
      </c>
      <c r="BC18" s="12">
        <v>2502.6951804124401</v>
      </c>
      <c r="BD18" s="12">
        <v>345.12572546414299</v>
      </c>
      <c r="BE18" s="12">
        <v>135.69959222718299</v>
      </c>
      <c r="BF18" s="12">
        <v>955.76167246867794</v>
      </c>
      <c r="BG18" s="12">
        <v>340.27925236123599</v>
      </c>
      <c r="BH18" s="12">
        <v>199.30948576809601</v>
      </c>
      <c r="BI18" s="12">
        <v>147.416901496094</v>
      </c>
      <c r="BJ18" s="12">
        <v>42.881599999999999</v>
      </c>
      <c r="BK18" s="12">
        <v>311.13392816689498</v>
      </c>
      <c r="BL18" s="12">
        <v>163.51060000000001</v>
      </c>
      <c r="BM18" s="12">
        <v>396.153008228543</v>
      </c>
      <c r="BN18" s="12">
        <v>7511.2565060433899</v>
      </c>
      <c r="BO18" s="12">
        <v>2049.5009134052698</v>
      </c>
      <c r="BP18" s="12">
        <v>2706.55943235533</v>
      </c>
      <c r="BQ18" s="12">
        <v>553.31379999999899</v>
      </c>
      <c r="BR18" s="12">
        <v>25.8703</v>
      </c>
      <c r="BS18" s="12">
        <v>1081.60939251373</v>
      </c>
      <c r="BT18" s="12">
        <v>557.57117151727505</v>
      </c>
      <c r="BU18" s="12">
        <v>481.69424189049198</v>
      </c>
      <c r="BV18" s="12">
        <v>282.82152348218199</v>
      </c>
      <c r="BW18" s="12">
        <v>684.79051515963101</v>
      </c>
      <c r="BX18" s="12">
        <v>443.78362319205303</v>
      </c>
      <c r="BY18" s="12">
        <v>358.44274178409</v>
      </c>
      <c r="BZ18" s="12">
        <v>960.53305765879395</v>
      </c>
      <c r="CA18" s="12">
        <v>10186.490712958799</v>
      </c>
    </row>
    <row r="19" spans="1:79" x14ac:dyDescent="0.25">
      <c r="AG19" s="1">
        <f>SUM(U17:Z17,AB17:AG17)*1000</f>
        <v>7649826</v>
      </c>
    </row>
    <row r="20" spans="1:79" x14ac:dyDescent="0.25">
      <c r="A20" s="10" t="s">
        <v>104</v>
      </c>
      <c r="AG20" s="1">
        <f>SUM(U13:Z13,AB13:AG13)*1000</f>
        <v>3921651.136573243</v>
      </c>
    </row>
    <row r="21" spans="1:79" x14ac:dyDescent="0.25">
      <c r="A21" s="10" t="s">
        <v>103</v>
      </c>
    </row>
    <row r="22" spans="1:79" x14ac:dyDescent="0.25">
      <c r="A22" s="2" t="s">
        <v>102</v>
      </c>
      <c r="B22" s="1">
        <v>2335.6938300000002</v>
      </c>
      <c r="C22" s="1">
        <v>874.23635999999999</v>
      </c>
      <c r="D22" s="1">
        <v>959.90168000000006</v>
      </c>
      <c r="E22" s="1">
        <v>29.43439</v>
      </c>
      <c r="F22" s="1">
        <v>497.63816999999898</v>
      </c>
      <c r="G22" s="1">
        <v>467.35579999999999</v>
      </c>
      <c r="H22" s="1">
        <v>126.44213000000001</v>
      </c>
      <c r="I22" s="1">
        <v>182.39048</v>
      </c>
      <c r="J22" s="1">
        <v>106.764899999999</v>
      </c>
      <c r="K22" s="1">
        <v>98.285499999999999</v>
      </c>
      <c r="L22" s="1">
        <v>7.9041999999999799</v>
      </c>
      <c r="M22" s="1">
        <v>33.8872</v>
      </c>
      <c r="N22" s="1">
        <v>5719.9346400000004</v>
      </c>
      <c r="O22" s="1">
        <v>69.072800000000001</v>
      </c>
      <c r="P22" s="1">
        <v>210.05240000000001</v>
      </c>
      <c r="Q22" s="1">
        <v>72.743899999999996</v>
      </c>
      <c r="R22" s="1">
        <v>1.1364000000000001</v>
      </c>
      <c r="S22" s="1">
        <v>542.70029999999895</v>
      </c>
      <c r="T22" s="1">
        <v>482.03429999999997</v>
      </c>
      <c r="U22" s="1">
        <v>404.25979999999902</v>
      </c>
      <c r="V22" s="1">
        <v>234.781399999999</v>
      </c>
      <c r="W22" s="1">
        <v>293.68650000000002</v>
      </c>
      <c r="X22" s="1">
        <v>1.8019999999999901</v>
      </c>
      <c r="Y22" s="1">
        <v>1.38679999999999</v>
      </c>
      <c r="Z22" s="1">
        <v>173.1268</v>
      </c>
      <c r="AA22" s="1">
        <v>2486.7833999999898</v>
      </c>
      <c r="AB22" s="1">
        <v>333.53369999999899</v>
      </c>
      <c r="AC22" s="1">
        <v>226.60390000000001</v>
      </c>
      <c r="AD22" s="1">
        <v>244.29969999999901</v>
      </c>
      <c r="AE22" s="1">
        <v>29.358999999999899</v>
      </c>
      <c r="AF22" s="1">
        <v>593.94959999999901</v>
      </c>
      <c r="AG22" s="1">
        <v>153.0017</v>
      </c>
      <c r="AH22" s="1">
        <v>133.8073</v>
      </c>
      <c r="AI22" s="1">
        <v>119.8717</v>
      </c>
      <c r="AJ22" s="1">
        <v>186.1808</v>
      </c>
      <c r="AK22" s="1">
        <v>21.212199999999999</v>
      </c>
      <c r="AL22" s="1">
        <v>44.877800000000001</v>
      </c>
      <c r="AM22" s="1">
        <v>6.3168999999999702</v>
      </c>
      <c r="AN22" s="1">
        <v>2093.0142999999998</v>
      </c>
      <c r="AO22" s="1">
        <v>137.04640000000001</v>
      </c>
      <c r="AP22" s="1">
        <v>248.6874</v>
      </c>
      <c r="AQ22" s="1">
        <v>33.760099999999902</v>
      </c>
      <c r="AR22" s="1">
        <v>607.57839999999999</v>
      </c>
      <c r="AS22" s="1">
        <v>188.66290000000001</v>
      </c>
      <c r="AT22" s="1">
        <v>105.36579999999999</v>
      </c>
      <c r="AU22" s="1">
        <v>92.790099999999995</v>
      </c>
      <c r="AV22" s="1">
        <v>40.056099999999901</v>
      </c>
      <c r="AW22" s="1">
        <v>134.2595</v>
      </c>
      <c r="AX22" s="1">
        <v>108.2563</v>
      </c>
      <c r="AY22" s="1">
        <v>11.4986</v>
      </c>
      <c r="AZ22" s="1">
        <v>0.493499999999997</v>
      </c>
      <c r="BA22" s="1">
        <v>1708.4550999999999</v>
      </c>
      <c r="BB22" s="1">
        <v>216.5171</v>
      </c>
      <c r="BC22" s="1">
        <v>189.5309</v>
      </c>
      <c r="BD22" s="1">
        <v>21.0808</v>
      </c>
      <c r="BE22" s="1">
        <v>29.235299999999999</v>
      </c>
      <c r="BF22" s="1">
        <v>415.56469999999899</v>
      </c>
      <c r="BG22" s="1">
        <v>94.264699999999905</v>
      </c>
      <c r="BH22" s="1">
        <v>89.330999999999904</v>
      </c>
      <c r="BI22" s="1">
        <v>47.1326999999999</v>
      </c>
      <c r="BJ22" s="1">
        <v>-1.9999999999953299E-4</v>
      </c>
      <c r="BK22" s="1">
        <v>57.863099999999903</v>
      </c>
      <c r="BL22" s="1">
        <v>0</v>
      </c>
      <c r="BM22" s="1">
        <v>5.6544999999999801</v>
      </c>
      <c r="BN22" s="1">
        <v>1166.1745999999901</v>
      </c>
      <c r="BO22" s="1">
        <v>161.43539999999999</v>
      </c>
      <c r="BP22" s="1">
        <v>407.106099999999</v>
      </c>
      <c r="BQ22" s="1">
        <v>-1.13686837721616E-13</v>
      </c>
      <c r="BR22" s="1">
        <v>0</v>
      </c>
      <c r="BS22" s="1">
        <v>531.49059999999895</v>
      </c>
      <c r="BT22" s="1">
        <v>310.22309999999999</v>
      </c>
      <c r="BU22" s="1">
        <v>278.824199999999</v>
      </c>
      <c r="BV22" s="1">
        <v>183.33679999999899</v>
      </c>
      <c r="BW22" s="1">
        <v>400.15359999999998</v>
      </c>
      <c r="BX22" s="1">
        <v>183.00360000000001</v>
      </c>
      <c r="BY22" s="1">
        <v>35.826900000000002</v>
      </c>
      <c r="BZ22" s="1">
        <v>160.1842</v>
      </c>
      <c r="CA22" s="1">
        <v>2651.5844999999999</v>
      </c>
    </row>
    <row r="23" spans="1:79" x14ac:dyDescent="0.25">
      <c r="A23" s="2" t="s">
        <v>101</v>
      </c>
      <c r="B23" s="1">
        <v>0</v>
      </c>
      <c r="C23" s="1">
        <v>0</v>
      </c>
      <c r="D23" s="1">
        <v>0</v>
      </c>
      <c r="E23" s="1">
        <v>0</v>
      </c>
      <c r="F23" s="1">
        <v>49.048639999999999</v>
      </c>
      <c r="G23" s="1">
        <v>40.217109999999998</v>
      </c>
      <c r="H23" s="1">
        <v>26.08933</v>
      </c>
      <c r="I23" s="1">
        <v>47.312899999999999</v>
      </c>
      <c r="J23" s="1">
        <v>2.3142999999999998</v>
      </c>
      <c r="K23" s="1">
        <v>41.906100000000002</v>
      </c>
      <c r="L23" s="1">
        <v>0.53039999999999998</v>
      </c>
      <c r="M23" s="1">
        <v>1.0230999999999999</v>
      </c>
      <c r="N23" s="1">
        <v>208.44188</v>
      </c>
      <c r="O23" s="1">
        <v>9.3011999999999997</v>
      </c>
      <c r="P23" s="1">
        <v>8.9001000000000001</v>
      </c>
      <c r="Q23" s="1">
        <v>19.353200000000001</v>
      </c>
      <c r="R23" s="1">
        <v>0</v>
      </c>
      <c r="S23" s="1">
        <v>61.921799999999998</v>
      </c>
      <c r="T23" s="1">
        <v>40.5062</v>
      </c>
      <c r="U23" s="1">
        <v>22.646699999999999</v>
      </c>
      <c r="V23" s="1">
        <v>16.372699999999998</v>
      </c>
      <c r="W23" s="1">
        <v>31.645499999999998</v>
      </c>
      <c r="X23" s="1">
        <v>0</v>
      </c>
      <c r="Y23" s="1">
        <v>0</v>
      </c>
      <c r="Z23" s="1">
        <v>5.4112</v>
      </c>
      <c r="AA23" s="1">
        <v>216.05860000000001</v>
      </c>
      <c r="AB23" s="1">
        <v>26.680599999999998</v>
      </c>
      <c r="AC23" s="1">
        <v>0</v>
      </c>
      <c r="AD23" s="1">
        <v>22.206900000000001</v>
      </c>
      <c r="AE23" s="1">
        <v>4.6371000000000002</v>
      </c>
      <c r="AF23" s="1">
        <v>73.798699999999997</v>
      </c>
      <c r="AG23" s="1">
        <v>19.4526</v>
      </c>
      <c r="AH23" s="1">
        <v>7.5884999999999998</v>
      </c>
      <c r="AI23" s="1">
        <v>3.6109</v>
      </c>
      <c r="AJ23" s="1">
        <v>14.9899</v>
      </c>
      <c r="AK23" s="1">
        <v>4.2683999999999997</v>
      </c>
      <c r="AL23" s="1">
        <v>0</v>
      </c>
      <c r="AM23" s="1">
        <v>0.23899999999999999</v>
      </c>
      <c r="AN23" s="1">
        <v>177.4726</v>
      </c>
      <c r="AO23" s="1">
        <v>6.6816000000000004</v>
      </c>
      <c r="AP23" s="1">
        <v>14.7738</v>
      </c>
      <c r="AQ23" s="1">
        <v>0.8165</v>
      </c>
      <c r="AR23" s="1">
        <v>26.6967</v>
      </c>
      <c r="AS23" s="1">
        <v>5.1031000000000004</v>
      </c>
      <c r="AT23" s="1">
        <v>3.9388999999999998</v>
      </c>
      <c r="AU23" s="1">
        <v>3.4864000000000002</v>
      </c>
      <c r="AV23" s="1">
        <v>0.50700000000000001</v>
      </c>
      <c r="AW23" s="1">
        <v>14.1782</v>
      </c>
      <c r="AX23" s="1">
        <v>22.951599999999999</v>
      </c>
      <c r="AY23" s="1">
        <v>0</v>
      </c>
      <c r="AZ23" s="1">
        <v>0</v>
      </c>
      <c r="BA23" s="1">
        <v>99.133799999999994</v>
      </c>
      <c r="BB23" s="1">
        <v>7.5503</v>
      </c>
      <c r="BC23" s="1">
        <v>0</v>
      </c>
      <c r="BD23" s="1">
        <v>0</v>
      </c>
      <c r="BE23" s="1">
        <v>0</v>
      </c>
      <c r="BF23" s="1">
        <v>39.477800000000002</v>
      </c>
      <c r="BG23" s="1">
        <v>5.0000000000000001E-4</v>
      </c>
      <c r="BH23" s="1">
        <v>7.5359999999999996</v>
      </c>
      <c r="BI23" s="1">
        <v>2.6015999999999999</v>
      </c>
      <c r="BJ23" s="1">
        <v>0</v>
      </c>
      <c r="BK23" s="1">
        <v>6.2567000000000004</v>
      </c>
      <c r="BL23" s="1">
        <v>0</v>
      </c>
      <c r="BM23" s="1">
        <v>0</v>
      </c>
      <c r="BN23" s="1">
        <v>63.422899999999998</v>
      </c>
      <c r="BO23" s="1">
        <v>8.9657999999999998</v>
      </c>
      <c r="BP23" s="1">
        <v>53.686999999999998</v>
      </c>
      <c r="BQ23" s="1">
        <v>0</v>
      </c>
      <c r="BR23" s="1">
        <v>0</v>
      </c>
      <c r="BS23" s="1">
        <v>67.644199999999998</v>
      </c>
      <c r="BT23" s="1">
        <v>52.227499999999999</v>
      </c>
      <c r="BU23" s="1">
        <v>23.4009</v>
      </c>
      <c r="BV23" s="1">
        <v>24.858000000000001</v>
      </c>
      <c r="BW23" s="1">
        <v>42.275500000000001</v>
      </c>
      <c r="BX23" s="1">
        <v>17.7057</v>
      </c>
      <c r="BY23" s="1">
        <v>2.8331</v>
      </c>
      <c r="BZ23" s="1">
        <v>0</v>
      </c>
      <c r="CA23" s="1">
        <v>293.59769999999997</v>
      </c>
    </row>
    <row r="24" spans="1:79" s="5" customFormat="1" x14ac:dyDescent="0.25">
      <c r="A24" s="11" t="s">
        <v>100</v>
      </c>
      <c r="B24" s="12">
        <v>2335.6938300000002</v>
      </c>
      <c r="C24" s="12">
        <v>874.23635999999999</v>
      </c>
      <c r="D24" s="12">
        <v>959.90168000000006</v>
      </c>
      <c r="E24" s="12">
        <v>29.43439</v>
      </c>
      <c r="F24" s="12">
        <v>546.68680999999901</v>
      </c>
      <c r="G24" s="12">
        <v>507.57290999999998</v>
      </c>
      <c r="H24" s="12">
        <v>152.53146000000001</v>
      </c>
      <c r="I24" s="12">
        <v>229.70338000000001</v>
      </c>
      <c r="J24" s="12">
        <v>109.07919999999901</v>
      </c>
      <c r="K24" s="12">
        <v>140.19159999999999</v>
      </c>
      <c r="L24" s="12">
        <v>8.4345999999999801</v>
      </c>
      <c r="M24" s="12">
        <v>34.910299999999999</v>
      </c>
      <c r="N24" s="12">
        <v>5928.3765199999998</v>
      </c>
      <c r="O24" s="12">
        <v>78.373999999999995</v>
      </c>
      <c r="P24" s="12">
        <v>218.95249999999999</v>
      </c>
      <c r="Q24" s="12">
        <v>92.097099999999998</v>
      </c>
      <c r="R24" s="12">
        <v>1.1364000000000001</v>
      </c>
      <c r="S24" s="12">
        <v>604.62209999999902</v>
      </c>
      <c r="T24" s="12">
        <v>522.54049999999995</v>
      </c>
      <c r="U24" s="12">
        <v>426.90649999999903</v>
      </c>
      <c r="V24" s="12">
        <v>251.154099999999</v>
      </c>
      <c r="W24" s="12">
        <v>325.33199999999999</v>
      </c>
      <c r="X24" s="12">
        <v>1.8019999999999901</v>
      </c>
      <c r="Y24" s="12">
        <v>1.38679999999999</v>
      </c>
      <c r="Z24" s="12">
        <v>178.53800000000001</v>
      </c>
      <c r="AA24" s="12">
        <v>2702.8420000000001</v>
      </c>
      <c r="AB24" s="12">
        <v>360.21429999999998</v>
      </c>
      <c r="AC24" s="12">
        <v>226.60390000000001</v>
      </c>
      <c r="AD24" s="12">
        <v>266.50659999999903</v>
      </c>
      <c r="AE24" s="12">
        <v>33.996099999999998</v>
      </c>
      <c r="AF24" s="12">
        <v>667.74829999999997</v>
      </c>
      <c r="AG24" s="12">
        <v>172.45429999999999</v>
      </c>
      <c r="AH24" s="12">
        <v>141.39580000000001</v>
      </c>
      <c r="AI24" s="12">
        <v>123.48260000000001</v>
      </c>
      <c r="AJ24" s="12">
        <v>201.17070000000001</v>
      </c>
      <c r="AK24" s="12">
        <v>25.480599999999999</v>
      </c>
      <c r="AL24" s="12">
        <v>44.877800000000001</v>
      </c>
      <c r="AM24" s="12">
        <v>6.5558999999999701</v>
      </c>
      <c r="AN24" s="12">
        <v>2270.4868999999999</v>
      </c>
      <c r="AO24" s="12">
        <v>143.72800000000001</v>
      </c>
      <c r="AP24" s="12">
        <v>263.46120000000002</v>
      </c>
      <c r="AQ24" s="12">
        <v>34.5765999999999</v>
      </c>
      <c r="AR24" s="12">
        <v>634.27509999999995</v>
      </c>
      <c r="AS24" s="12">
        <v>193.76599999999999</v>
      </c>
      <c r="AT24" s="12">
        <v>109.3047</v>
      </c>
      <c r="AU24" s="12">
        <v>96.276499999999999</v>
      </c>
      <c r="AV24" s="12">
        <v>40.563099999999899</v>
      </c>
      <c r="AW24" s="12">
        <v>148.43770000000001</v>
      </c>
      <c r="AX24" s="12">
        <v>131.2079</v>
      </c>
      <c r="AY24" s="12">
        <v>11.4986</v>
      </c>
      <c r="AZ24" s="12">
        <v>0.493499999999997</v>
      </c>
      <c r="BA24" s="12">
        <v>1807.5889</v>
      </c>
      <c r="BB24" s="12">
        <v>224.06739999999999</v>
      </c>
      <c r="BC24" s="12">
        <v>189.5309</v>
      </c>
      <c r="BD24" s="12">
        <v>21.0808</v>
      </c>
      <c r="BE24" s="12">
        <v>29.235299999999999</v>
      </c>
      <c r="BF24" s="12">
        <v>455.042499999999</v>
      </c>
      <c r="BG24" s="12">
        <v>94.265199999999894</v>
      </c>
      <c r="BH24" s="12">
        <v>96.866999999999905</v>
      </c>
      <c r="BI24" s="12">
        <v>49.734299999999898</v>
      </c>
      <c r="BJ24" s="12">
        <v>-1.9999999999953299E-4</v>
      </c>
      <c r="BK24" s="12">
        <v>64.119799999999998</v>
      </c>
      <c r="BL24" s="12">
        <v>0</v>
      </c>
      <c r="BM24" s="12">
        <v>5.6544999999999801</v>
      </c>
      <c r="BN24" s="12">
        <v>1229.5975000000001</v>
      </c>
      <c r="BO24" s="12">
        <v>170.40119999999999</v>
      </c>
      <c r="BP24" s="12">
        <v>460.79309999999998</v>
      </c>
      <c r="BQ24" s="12">
        <v>-1.13686837721616E-13</v>
      </c>
      <c r="BR24" s="12">
        <v>0</v>
      </c>
      <c r="BS24" s="12">
        <v>599.13479999999902</v>
      </c>
      <c r="BT24" s="12">
        <v>362.45060000000001</v>
      </c>
      <c r="BU24" s="12">
        <v>302.22509999999897</v>
      </c>
      <c r="BV24" s="12">
        <v>208.19479999999999</v>
      </c>
      <c r="BW24" s="12">
        <v>442.42910000000001</v>
      </c>
      <c r="BX24" s="12">
        <v>200.70930000000001</v>
      </c>
      <c r="BY24" s="12">
        <v>38.659999999999997</v>
      </c>
      <c r="BZ24" s="12">
        <v>160.1842</v>
      </c>
      <c r="CA24" s="12">
        <v>2945.1822000000002</v>
      </c>
    </row>
    <row r="25" spans="1:79" x14ac:dyDescent="0.25">
      <c r="A25" s="2" t="s">
        <v>99</v>
      </c>
      <c r="B25" s="1">
        <v>388.209059999999</v>
      </c>
      <c r="C25" s="1">
        <v>779.37336000000005</v>
      </c>
      <c r="D25" s="1">
        <v>371.61374999999998</v>
      </c>
      <c r="E25" s="1">
        <v>1.4228399999999899</v>
      </c>
      <c r="F25" s="1">
        <v>520.08653000000004</v>
      </c>
      <c r="G25" s="1">
        <v>374.24660999999998</v>
      </c>
      <c r="H25" s="1">
        <v>207.59469000000001</v>
      </c>
      <c r="I25" s="1">
        <v>506.20875000000001</v>
      </c>
      <c r="J25" s="1">
        <v>802.19370000000004</v>
      </c>
      <c r="K25" s="1">
        <v>49.661700000000003</v>
      </c>
      <c r="L25" s="1">
        <v>93.395700000000005</v>
      </c>
      <c r="M25" s="1">
        <v>780.34870000000001</v>
      </c>
      <c r="N25" s="1">
        <v>4874.3553899999997</v>
      </c>
      <c r="O25" s="1">
        <v>972.43870000000004</v>
      </c>
      <c r="P25" s="1">
        <v>1274.8181</v>
      </c>
      <c r="Q25" s="1">
        <v>175.85230000000001</v>
      </c>
      <c r="R25" s="1">
        <v>46.582500000000003</v>
      </c>
      <c r="S25" s="1">
        <v>400.55309999999997</v>
      </c>
      <c r="T25" s="1">
        <v>107.44499999999999</v>
      </c>
      <c r="U25" s="1">
        <v>119.1824</v>
      </c>
      <c r="V25" s="1">
        <v>69.788899999999998</v>
      </c>
      <c r="W25" s="1">
        <v>118.11360000000001</v>
      </c>
      <c r="X25" s="1">
        <v>41.597700000000003</v>
      </c>
      <c r="Y25" s="1">
        <v>101.2586</v>
      </c>
      <c r="Z25" s="1">
        <v>967.0231</v>
      </c>
      <c r="AA25" s="1">
        <v>4394.6540000000005</v>
      </c>
      <c r="AB25" s="1">
        <v>1828.4222</v>
      </c>
      <c r="AC25" s="1">
        <v>3274.3674000000001</v>
      </c>
      <c r="AD25" s="1">
        <v>898.53660000000002</v>
      </c>
      <c r="AE25" s="1">
        <v>86.007300000000001</v>
      </c>
      <c r="AF25" s="1">
        <v>79.935299999999998</v>
      </c>
      <c r="AG25" s="1">
        <v>65.5929</v>
      </c>
      <c r="AH25" s="1">
        <v>38.710500000000003</v>
      </c>
      <c r="AI25" s="1">
        <v>103.9919</v>
      </c>
      <c r="AJ25" s="1">
        <v>162.40209999999999</v>
      </c>
      <c r="AK25" s="1">
        <v>31.288699999999999</v>
      </c>
      <c r="AL25" s="1">
        <v>239.3432</v>
      </c>
      <c r="AM25" s="1">
        <v>497.88220000000001</v>
      </c>
      <c r="AN25" s="1">
        <v>7306.4803000000002</v>
      </c>
      <c r="AO25" s="1">
        <v>1719.8416999999999</v>
      </c>
      <c r="AP25" s="1">
        <v>2279.1549</v>
      </c>
      <c r="AQ25" s="1">
        <v>787.13580000000002</v>
      </c>
      <c r="AR25" s="1">
        <v>691.01499999999999</v>
      </c>
      <c r="AS25" s="1">
        <v>351.33960000000002</v>
      </c>
      <c r="AT25" s="1">
        <v>97.19</v>
      </c>
      <c r="AU25" s="1">
        <v>84.526799999999994</v>
      </c>
      <c r="AV25" s="1">
        <v>95.514600000000002</v>
      </c>
      <c r="AW25" s="1">
        <v>42.865000000000002</v>
      </c>
      <c r="AX25" s="1">
        <v>33.107199999999999</v>
      </c>
      <c r="AY25" s="1">
        <v>185.3605</v>
      </c>
      <c r="AZ25" s="1">
        <v>57.997500000000002</v>
      </c>
      <c r="BA25" s="1">
        <v>6425.0486000000001</v>
      </c>
      <c r="BB25" s="1">
        <v>1663.4739999999999</v>
      </c>
      <c r="BC25" s="1">
        <v>2247.1767</v>
      </c>
      <c r="BD25" s="1">
        <v>317.73399999999998</v>
      </c>
      <c r="BE25" s="1">
        <v>98.670699999999997</v>
      </c>
      <c r="BF25" s="1">
        <v>370.9966</v>
      </c>
      <c r="BG25" s="1">
        <v>218.9059</v>
      </c>
      <c r="BH25" s="1">
        <v>75.463999999999999</v>
      </c>
      <c r="BI25" s="1">
        <v>86.011700000000005</v>
      </c>
      <c r="BJ25" s="1">
        <v>42.881799999999998</v>
      </c>
      <c r="BK25" s="1">
        <v>228.49760000000001</v>
      </c>
      <c r="BL25" s="1">
        <v>163.51060000000001</v>
      </c>
      <c r="BM25" s="1">
        <v>389.54349999999999</v>
      </c>
      <c r="BN25" s="1">
        <v>5902.8670999999904</v>
      </c>
      <c r="BO25" s="1">
        <v>1812.7005999999999</v>
      </c>
      <c r="BP25" s="1">
        <v>2084.1628000000001</v>
      </c>
      <c r="BQ25" s="1">
        <v>553.31380000000001</v>
      </c>
      <c r="BR25" s="1">
        <v>25.8703</v>
      </c>
      <c r="BS25" s="1">
        <v>277.65469999999999</v>
      </c>
      <c r="BT25" s="1">
        <v>103.5428</v>
      </c>
      <c r="BU25" s="1">
        <v>96.751099999999994</v>
      </c>
      <c r="BV25" s="1">
        <v>38.432699999999997</v>
      </c>
      <c r="BW25" s="1">
        <v>125.5917</v>
      </c>
      <c r="BX25" s="1">
        <v>190.38220000000001</v>
      </c>
      <c r="BY25" s="1">
        <v>309.58229999999998</v>
      </c>
      <c r="BZ25" s="1">
        <v>772.69060000000002</v>
      </c>
      <c r="CA25" s="1">
        <v>6390.6755999999996</v>
      </c>
    </row>
    <row r="26" spans="1:79" s="5" customFormat="1" x14ac:dyDescent="0.25">
      <c r="A26" s="11" t="s">
        <v>98</v>
      </c>
      <c r="B26" s="12">
        <v>2723.9028899999998</v>
      </c>
      <c r="C26" s="12">
        <v>1653.6097199999999</v>
      </c>
      <c r="D26" s="12">
        <v>1331.5154299999999</v>
      </c>
      <c r="E26" s="12">
        <v>30.857230000000001</v>
      </c>
      <c r="F26" s="12">
        <v>1066.77334</v>
      </c>
      <c r="G26" s="12">
        <v>881.81952000000001</v>
      </c>
      <c r="H26" s="12">
        <v>360.12615</v>
      </c>
      <c r="I26" s="12">
        <v>735.91213000000005</v>
      </c>
      <c r="J26" s="12">
        <v>911.27289999999903</v>
      </c>
      <c r="K26" s="12">
        <v>189.85329999999999</v>
      </c>
      <c r="L26" s="12">
        <v>101.83029999999999</v>
      </c>
      <c r="M26" s="12">
        <v>815.25900000000001</v>
      </c>
      <c r="N26" s="12">
        <v>10802.7319099999</v>
      </c>
      <c r="O26" s="12">
        <v>1050.8126999999999</v>
      </c>
      <c r="P26" s="12">
        <v>1493.7706000000001</v>
      </c>
      <c r="Q26" s="12">
        <v>267.94940000000003</v>
      </c>
      <c r="R26" s="12">
        <v>47.718899999999998</v>
      </c>
      <c r="S26" s="12">
        <v>1005.17519999999</v>
      </c>
      <c r="T26" s="12">
        <v>629.9855</v>
      </c>
      <c r="U26" s="12">
        <v>546.08889999999997</v>
      </c>
      <c r="V26" s="12">
        <v>320.94299999999998</v>
      </c>
      <c r="W26" s="12">
        <v>443.44560000000001</v>
      </c>
      <c r="X26" s="12">
        <v>43.399699999999903</v>
      </c>
      <c r="Y26" s="12">
        <v>102.6454</v>
      </c>
      <c r="Z26" s="12">
        <v>1145.5610999999999</v>
      </c>
      <c r="AA26" s="12">
        <v>7097.4960000000001</v>
      </c>
      <c r="AB26" s="12">
        <v>2188.6365000000001</v>
      </c>
      <c r="AC26" s="12">
        <v>3500.9713000000002</v>
      </c>
      <c r="AD26" s="12">
        <v>1165.0432000000001</v>
      </c>
      <c r="AE26" s="12">
        <v>120.0034</v>
      </c>
      <c r="AF26" s="12">
        <v>747.68359999999996</v>
      </c>
      <c r="AG26" s="12">
        <v>238.0472</v>
      </c>
      <c r="AH26" s="12">
        <v>180.1063</v>
      </c>
      <c r="AI26" s="12">
        <v>227.47450000000001</v>
      </c>
      <c r="AJ26" s="12">
        <v>363.57279999999997</v>
      </c>
      <c r="AK26" s="12">
        <v>56.769300000000001</v>
      </c>
      <c r="AL26" s="12">
        <v>284.221</v>
      </c>
      <c r="AM26" s="12">
        <v>504.438099999999</v>
      </c>
      <c r="AN26" s="12">
        <v>9576.9671999999991</v>
      </c>
      <c r="AO26" s="12">
        <v>1863.5697</v>
      </c>
      <c r="AP26" s="12">
        <v>2542.6161000000002</v>
      </c>
      <c r="AQ26" s="12">
        <v>821.7124</v>
      </c>
      <c r="AR26" s="12">
        <v>1325.2900999999999</v>
      </c>
      <c r="AS26" s="12">
        <v>545.10559999999998</v>
      </c>
      <c r="AT26" s="12">
        <v>206.49469999999999</v>
      </c>
      <c r="AU26" s="12">
        <v>180.80330000000001</v>
      </c>
      <c r="AV26" s="12">
        <v>136.07769999999999</v>
      </c>
      <c r="AW26" s="12">
        <v>191.30269999999999</v>
      </c>
      <c r="AX26" s="12">
        <v>164.3151</v>
      </c>
      <c r="AY26" s="12">
        <v>196.85910000000001</v>
      </c>
      <c r="AZ26" s="12">
        <v>58.491</v>
      </c>
      <c r="BA26" s="12">
        <v>8232.6375000000007</v>
      </c>
      <c r="BB26" s="12">
        <v>1887.5414000000001</v>
      </c>
      <c r="BC26" s="12">
        <v>2436.7076000000002</v>
      </c>
      <c r="BD26" s="12">
        <v>338.81479999999999</v>
      </c>
      <c r="BE26" s="12">
        <v>127.90600000000001</v>
      </c>
      <c r="BF26" s="12">
        <v>826.03909999999996</v>
      </c>
      <c r="BG26" s="12">
        <v>313.171099999999</v>
      </c>
      <c r="BH26" s="12">
        <v>172.33099999999999</v>
      </c>
      <c r="BI26" s="12">
        <v>135.74599999999899</v>
      </c>
      <c r="BJ26" s="12">
        <v>42.881599999999999</v>
      </c>
      <c r="BK26" s="12">
        <v>292.61739999999998</v>
      </c>
      <c r="BL26" s="12">
        <v>163.51060000000001</v>
      </c>
      <c r="BM26" s="12">
        <v>395.19799999999998</v>
      </c>
      <c r="BN26" s="12">
        <v>7132.4645999999902</v>
      </c>
      <c r="BO26" s="12">
        <v>1983.1017999999999</v>
      </c>
      <c r="BP26" s="12">
        <v>2544.9558999999999</v>
      </c>
      <c r="BQ26" s="12">
        <v>553.31379999999899</v>
      </c>
      <c r="BR26" s="12">
        <v>25.8703</v>
      </c>
      <c r="BS26" s="12">
        <v>876.78949999999895</v>
      </c>
      <c r="BT26" s="12">
        <v>465.99340000000001</v>
      </c>
      <c r="BU26" s="12">
        <v>398.97619999999898</v>
      </c>
      <c r="BV26" s="12">
        <v>246.6275</v>
      </c>
      <c r="BW26" s="12">
        <v>568.02080000000001</v>
      </c>
      <c r="BX26" s="12">
        <v>391.0915</v>
      </c>
      <c r="BY26" s="12">
        <v>348.2423</v>
      </c>
      <c r="BZ26" s="12">
        <v>932.87480000000005</v>
      </c>
      <c r="CA26" s="12">
        <v>9335.8577999999907</v>
      </c>
    </row>
    <row r="27" spans="1:79" x14ac:dyDescent="0.25">
      <c r="A27" s="2" t="s">
        <v>97</v>
      </c>
      <c r="B27" s="1">
        <v>0.29601</v>
      </c>
      <c r="C27" s="1">
        <v>26.101700000000001</v>
      </c>
      <c r="D27" s="1">
        <v>-27.490669999999898</v>
      </c>
      <c r="E27" s="1">
        <v>0</v>
      </c>
      <c r="F27" s="1">
        <v>0.32407000000000002</v>
      </c>
      <c r="G27" s="1">
        <v>4.94048</v>
      </c>
      <c r="H27" s="1">
        <v>1.4358299999999999</v>
      </c>
      <c r="I27" s="1">
        <v>5.4937199999999997</v>
      </c>
      <c r="J27" s="1">
        <v>0.24423971479949</v>
      </c>
      <c r="K27" s="1">
        <v>0</v>
      </c>
      <c r="L27" s="1">
        <v>0.23622404771698899</v>
      </c>
      <c r="M27" s="1">
        <v>0.136583730221741</v>
      </c>
      <c r="N27" s="1">
        <v>11.718187492738201</v>
      </c>
      <c r="O27" s="1">
        <v>1.05668593231959E-2</v>
      </c>
      <c r="P27" s="1">
        <v>0.95977140406556205</v>
      </c>
      <c r="Q27" s="1">
        <v>0.29958263516607803</v>
      </c>
      <c r="R27" s="1">
        <v>0</v>
      </c>
      <c r="S27" s="1">
        <v>2.6656405684095699</v>
      </c>
      <c r="T27" s="1">
        <v>1.2941912000463101</v>
      </c>
      <c r="U27" s="1">
        <v>0</v>
      </c>
      <c r="V27" s="1">
        <v>1.4215408626759001</v>
      </c>
      <c r="W27" s="1">
        <v>1.96136059320755</v>
      </c>
      <c r="X27" s="1">
        <v>0</v>
      </c>
      <c r="Y27" s="1">
        <v>0</v>
      </c>
      <c r="Z27" s="1">
        <v>0.62600002933198196</v>
      </c>
      <c r="AA27" s="1">
        <v>9.2386541522261592</v>
      </c>
      <c r="AB27" s="1">
        <v>0.241999059902896</v>
      </c>
      <c r="AC27" s="1">
        <v>0</v>
      </c>
      <c r="AD27" s="1">
        <v>0.45014437476035202</v>
      </c>
      <c r="AE27" s="1">
        <v>0.50557703650304697</v>
      </c>
      <c r="AF27" s="1">
        <v>2.7106103437495199</v>
      </c>
      <c r="AG27" s="1">
        <v>0</v>
      </c>
      <c r="AH27" s="1">
        <v>0</v>
      </c>
      <c r="AI27" s="1">
        <v>2.5012623289658098</v>
      </c>
      <c r="AJ27" s="1">
        <v>0</v>
      </c>
      <c r="AK27" s="1">
        <v>0</v>
      </c>
      <c r="AL27" s="1">
        <v>6.2224440103322801E-2</v>
      </c>
      <c r="AM27" s="1">
        <v>0</v>
      </c>
      <c r="AN27" s="1">
        <v>6.4718175839849597</v>
      </c>
      <c r="AO27" s="1">
        <v>0</v>
      </c>
      <c r="AP27" s="1">
        <v>0</v>
      </c>
      <c r="AQ27" s="1">
        <v>0.15926671449836999</v>
      </c>
      <c r="AR27" s="1">
        <v>0.42679182576123698</v>
      </c>
      <c r="AS27" s="1">
        <v>0.51390151753900304</v>
      </c>
      <c r="AT27" s="1">
        <v>0.91570042403514595</v>
      </c>
      <c r="AU27" s="1">
        <v>0</v>
      </c>
      <c r="AV27" s="1">
        <v>0</v>
      </c>
      <c r="AW27" s="1">
        <v>0.68782525275075701</v>
      </c>
      <c r="AX27" s="1">
        <v>1.19747796029707</v>
      </c>
      <c r="AY27" s="1">
        <v>2.2296485349782701E-2</v>
      </c>
      <c r="AZ27" s="1">
        <v>3.4544412321802099E-3</v>
      </c>
      <c r="BA27" s="1">
        <v>3.92671462146355</v>
      </c>
      <c r="BB27" s="1">
        <v>0</v>
      </c>
      <c r="BC27" s="1">
        <v>3.7681500392058899E-2</v>
      </c>
      <c r="BD27" s="1">
        <v>0</v>
      </c>
      <c r="BE27" s="1">
        <v>1.0376061773188201</v>
      </c>
      <c r="BF27" s="1">
        <v>1.0617923472844899</v>
      </c>
      <c r="BG27" s="1">
        <v>1.0642851108684299</v>
      </c>
      <c r="BH27" s="1">
        <v>0</v>
      </c>
      <c r="BI27" s="1">
        <v>0</v>
      </c>
      <c r="BJ27" s="1">
        <v>0</v>
      </c>
      <c r="BK27" s="1">
        <v>0.85286341875268601</v>
      </c>
      <c r="BL27" s="1">
        <v>0</v>
      </c>
      <c r="BM27" s="1">
        <v>4.1983801936659203E-2</v>
      </c>
      <c r="BN27" s="1">
        <v>4.0962123565531501</v>
      </c>
      <c r="BO27" s="1">
        <v>4.24829825987234E-2</v>
      </c>
      <c r="BP27" s="1">
        <v>0.661821247700215</v>
      </c>
      <c r="BQ27" s="1">
        <v>0</v>
      </c>
      <c r="BR27" s="1">
        <v>-3.0531727642293803E-17</v>
      </c>
      <c r="BS27" s="1">
        <v>0.97055393776134302</v>
      </c>
      <c r="BT27" s="1">
        <v>2.48084269387076</v>
      </c>
      <c r="BU27" s="1">
        <v>0.69857308161288101</v>
      </c>
      <c r="BV27" s="1">
        <v>0</v>
      </c>
      <c r="BW27" s="1">
        <v>0.67269592436640901</v>
      </c>
      <c r="BX27" s="1">
        <v>0</v>
      </c>
      <c r="BY27" s="1">
        <v>0.18373699493076601</v>
      </c>
      <c r="BZ27" s="1">
        <v>7.0068289478233806E-2</v>
      </c>
      <c r="CA27" s="1">
        <v>5.7807751523193396</v>
      </c>
    </row>
    <row r="28" spans="1:79" s="5" customFormat="1" x14ac:dyDescent="0.25">
      <c r="A28" s="11" t="s">
        <v>96</v>
      </c>
      <c r="B28" s="12">
        <v>2724.1988999999999</v>
      </c>
      <c r="C28" s="12">
        <v>1679.7114199999901</v>
      </c>
      <c r="D28" s="12">
        <v>1304.02476</v>
      </c>
      <c r="E28" s="12">
        <v>30.857230000000001</v>
      </c>
      <c r="F28" s="12">
        <v>1067.0974099999901</v>
      </c>
      <c r="G28" s="12">
        <v>886.76</v>
      </c>
      <c r="H28" s="12">
        <v>361.56198000000001</v>
      </c>
      <c r="I28" s="12">
        <v>741.40584999999999</v>
      </c>
      <c r="J28" s="12">
        <v>911.51713971479899</v>
      </c>
      <c r="K28" s="12">
        <v>189.85329999999999</v>
      </c>
      <c r="L28" s="12">
        <v>102.066524047716</v>
      </c>
      <c r="M28" s="12">
        <v>815.39558373022101</v>
      </c>
      <c r="N28" s="12">
        <v>10814.4500974927</v>
      </c>
      <c r="O28" s="12">
        <v>1050.82326685932</v>
      </c>
      <c r="P28" s="12">
        <v>1494.73037140406</v>
      </c>
      <c r="Q28" s="12">
        <v>268.24898263516599</v>
      </c>
      <c r="R28" s="12">
        <v>47.718899999999998</v>
      </c>
      <c r="S28" s="12">
        <v>1007.8408405684</v>
      </c>
      <c r="T28" s="12">
        <v>631.27969120004605</v>
      </c>
      <c r="U28" s="12">
        <v>546.08889999999997</v>
      </c>
      <c r="V28" s="12">
        <v>322.36454086267503</v>
      </c>
      <c r="W28" s="12">
        <v>445.40696059320697</v>
      </c>
      <c r="X28" s="12">
        <v>43.399699999999903</v>
      </c>
      <c r="Y28" s="12">
        <v>102.6454</v>
      </c>
      <c r="Z28" s="12">
        <v>1146.1871000293299</v>
      </c>
      <c r="AA28" s="12">
        <v>7106.7346541522202</v>
      </c>
      <c r="AB28" s="12">
        <v>2188.8784990599002</v>
      </c>
      <c r="AC28" s="12">
        <v>3500.9713000000002</v>
      </c>
      <c r="AD28" s="12">
        <v>1165.49334437476</v>
      </c>
      <c r="AE28" s="12">
        <v>120.508977036503</v>
      </c>
      <c r="AF28" s="12">
        <v>750.39421034374902</v>
      </c>
      <c r="AG28" s="12">
        <v>238.0472</v>
      </c>
      <c r="AH28" s="12">
        <v>180.1063</v>
      </c>
      <c r="AI28" s="12">
        <v>229.975762328965</v>
      </c>
      <c r="AJ28" s="12">
        <v>363.57279999999997</v>
      </c>
      <c r="AK28" s="12">
        <v>56.769300000000001</v>
      </c>
      <c r="AL28" s="12">
        <v>284.28322444010303</v>
      </c>
      <c r="AM28" s="12">
        <v>504.438099999999</v>
      </c>
      <c r="AN28" s="12">
        <v>9583.4390175839799</v>
      </c>
      <c r="AO28" s="12">
        <v>1863.5697</v>
      </c>
      <c r="AP28" s="12">
        <v>2542.6161000000002</v>
      </c>
      <c r="AQ28" s="12">
        <v>821.87166671449802</v>
      </c>
      <c r="AR28" s="12">
        <v>1325.7168918257601</v>
      </c>
      <c r="AS28" s="12">
        <v>545.61950151753899</v>
      </c>
      <c r="AT28" s="12">
        <v>207.410400424035</v>
      </c>
      <c r="AU28" s="12">
        <v>180.80330000000001</v>
      </c>
      <c r="AV28" s="12">
        <v>136.07769999999999</v>
      </c>
      <c r="AW28" s="12">
        <v>191.99052525274999</v>
      </c>
      <c r="AX28" s="12">
        <v>165.51257796029699</v>
      </c>
      <c r="AY28" s="12">
        <v>196.881396485349</v>
      </c>
      <c r="AZ28" s="12">
        <v>58.494454441232101</v>
      </c>
      <c r="BA28" s="12">
        <v>8236.5642146214595</v>
      </c>
      <c r="BB28" s="12">
        <v>1887.5414000000001</v>
      </c>
      <c r="BC28" s="12">
        <v>2436.7452815003899</v>
      </c>
      <c r="BD28" s="12">
        <v>338.81479999999999</v>
      </c>
      <c r="BE28" s="12">
        <v>128.943606177318</v>
      </c>
      <c r="BF28" s="12">
        <v>827.100892347284</v>
      </c>
      <c r="BG28" s="12">
        <v>314.23538511086798</v>
      </c>
      <c r="BH28" s="12">
        <v>172.33099999999999</v>
      </c>
      <c r="BI28" s="12">
        <v>135.74599999999899</v>
      </c>
      <c r="BJ28" s="12">
        <v>42.881599999999999</v>
      </c>
      <c r="BK28" s="12">
        <v>293.47026341875198</v>
      </c>
      <c r="BL28" s="12">
        <v>163.51060000000001</v>
      </c>
      <c r="BM28" s="12">
        <v>395.23998380193598</v>
      </c>
      <c r="BN28" s="12">
        <v>7136.5608123565498</v>
      </c>
      <c r="BO28" s="12">
        <v>1983.1442829825901</v>
      </c>
      <c r="BP28" s="12">
        <v>2545.6177212477</v>
      </c>
      <c r="BQ28" s="12">
        <v>553.31379999999899</v>
      </c>
      <c r="BR28" s="12">
        <v>25.8703</v>
      </c>
      <c r="BS28" s="12">
        <v>877.76005393776097</v>
      </c>
      <c r="BT28" s="12">
        <v>468.47424269387</v>
      </c>
      <c r="BU28" s="12">
        <v>399.67477308161199</v>
      </c>
      <c r="BV28" s="12">
        <v>246.6275</v>
      </c>
      <c r="BW28" s="12">
        <v>568.69349592436595</v>
      </c>
      <c r="BX28" s="12">
        <v>391.0915</v>
      </c>
      <c r="BY28" s="12">
        <v>348.42603699492997</v>
      </c>
      <c r="BZ28" s="12">
        <v>932.94486828947799</v>
      </c>
      <c r="CA28" s="12">
        <v>9341.6385751523194</v>
      </c>
    </row>
    <row r="29" spans="1:79" x14ac:dyDescent="0.25">
      <c r="AG29" s="1">
        <f>SUM(U27:Z27,AB27:AG27)*1000</f>
        <v>7917.2323001312479</v>
      </c>
    </row>
    <row r="30" spans="1:79" s="5" customFormat="1" x14ac:dyDescent="0.25">
      <c r="A30" s="11" t="s">
        <v>95</v>
      </c>
      <c r="B30" s="12">
        <v>27.888549999999601</v>
      </c>
      <c r="C30" s="12">
        <v>16.0921000000003</v>
      </c>
      <c r="D30" s="12">
        <v>48.5808099999999</v>
      </c>
      <c r="E30" s="12">
        <v>4.7369999999997199E-2</v>
      </c>
      <c r="F30" s="12">
        <v>152.00885</v>
      </c>
      <c r="G30" s="12">
        <v>77.686660000000003</v>
      </c>
      <c r="H30" s="12">
        <v>68.635629999999907</v>
      </c>
      <c r="I30" s="12">
        <v>104.67657999999901</v>
      </c>
      <c r="J30" s="12">
        <v>45.431840689756498</v>
      </c>
      <c r="K30" s="12">
        <v>54.467153027433604</v>
      </c>
      <c r="L30" s="12">
        <v>2.5195188399835402</v>
      </c>
      <c r="M30" s="12">
        <v>16.614313078877299</v>
      </c>
      <c r="N30" s="12">
        <v>614.64937563605099</v>
      </c>
      <c r="O30" s="12">
        <v>52.161955655490303</v>
      </c>
      <c r="P30" s="12">
        <v>165.07766724950099</v>
      </c>
      <c r="Q30" s="12">
        <v>43.991361520433102</v>
      </c>
      <c r="R30" s="12">
        <v>0.29670571598690199</v>
      </c>
      <c r="S30" s="12">
        <v>212.568388249375</v>
      </c>
      <c r="T30" s="12">
        <v>175.999775768398</v>
      </c>
      <c r="U30" s="12">
        <v>172.71673644719201</v>
      </c>
      <c r="V30" s="12">
        <v>59.689507679003498</v>
      </c>
      <c r="W30" s="12">
        <v>90.0653050276633</v>
      </c>
      <c r="X30" s="12">
        <v>0.38604067691352301</v>
      </c>
      <c r="Y30" s="12">
        <v>0.42206542459500401</v>
      </c>
      <c r="Z30" s="12">
        <v>46.583111499075301</v>
      </c>
      <c r="AA30" s="12">
        <v>1019.9586209136201</v>
      </c>
      <c r="AB30" s="12">
        <v>153.46832696818601</v>
      </c>
      <c r="AC30" s="12">
        <v>117.037901832382</v>
      </c>
      <c r="AD30" s="12">
        <v>102.426275486723</v>
      </c>
      <c r="AE30" s="12">
        <v>8.5082220328986295</v>
      </c>
      <c r="AF30" s="12">
        <v>197.95568238198899</v>
      </c>
      <c r="AG30" s="12">
        <v>51.8318288164919</v>
      </c>
      <c r="AH30" s="12">
        <v>35.102435472422002</v>
      </c>
      <c r="AI30" s="12">
        <v>32.7400577043948</v>
      </c>
      <c r="AJ30" s="12">
        <v>52.990035914935298</v>
      </c>
      <c r="AK30" s="12">
        <v>4.7126431146359096</v>
      </c>
      <c r="AL30" s="12">
        <v>15.2074627028728</v>
      </c>
      <c r="AM30" s="12">
        <v>1.4909439795383099</v>
      </c>
      <c r="AN30" s="12">
        <v>773.47181640747203</v>
      </c>
      <c r="AO30" s="12">
        <v>60.308737051736401</v>
      </c>
      <c r="AP30" s="12">
        <v>107.537726185146</v>
      </c>
      <c r="AQ30" s="12">
        <v>10.470692485952201</v>
      </c>
      <c r="AR30" s="12">
        <v>177.659111445142</v>
      </c>
      <c r="AS30" s="12">
        <v>59.630158197880903</v>
      </c>
      <c r="AT30" s="12">
        <v>29.216578755143999</v>
      </c>
      <c r="AU30" s="12">
        <v>29.3490898851277</v>
      </c>
      <c r="AV30" s="12">
        <v>10.995163692793</v>
      </c>
      <c r="AW30" s="12">
        <v>36.0887007686174</v>
      </c>
      <c r="AX30" s="12">
        <v>31.9830869203353</v>
      </c>
      <c r="AY30" s="12">
        <v>3.7806520173839999</v>
      </c>
      <c r="AZ30" s="12">
        <v>6.8701973880969505E-2</v>
      </c>
      <c r="BA30" s="12">
        <v>557.08839937914104</v>
      </c>
      <c r="BB30" s="12">
        <v>83.748159450077296</v>
      </c>
      <c r="BC30" s="12">
        <v>65.949898912051594</v>
      </c>
      <c r="BD30" s="12">
        <v>6.3109254641429899</v>
      </c>
      <c r="BE30" s="12">
        <v>6.7559860498650997</v>
      </c>
      <c r="BF30" s="12">
        <v>128.660780121393</v>
      </c>
      <c r="BG30" s="12">
        <v>26.043867250367999</v>
      </c>
      <c r="BH30" s="12">
        <v>26.978485768096899</v>
      </c>
      <c r="BI30" s="12">
        <v>11.670901496094199</v>
      </c>
      <c r="BJ30" s="12">
        <v>0</v>
      </c>
      <c r="BK30" s="12">
        <v>17.663664748142502</v>
      </c>
      <c r="BL30" s="12">
        <v>0</v>
      </c>
      <c r="BM30" s="12">
        <v>0.91302442660719396</v>
      </c>
      <c r="BN30" s="12">
        <v>374.69569368683898</v>
      </c>
      <c r="BO30" s="12">
        <v>66.356630422680595</v>
      </c>
      <c r="BP30" s="12">
        <v>160.94171110763699</v>
      </c>
      <c r="BQ30" s="12">
        <v>0</v>
      </c>
      <c r="BR30" s="12">
        <v>0</v>
      </c>
      <c r="BS30" s="12">
        <v>203.84933857597801</v>
      </c>
      <c r="BT30" s="12">
        <v>89.096928823404994</v>
      </c>
      <c r="BU30" s="12">
        <v>82.019468808879495</v>
      </c>
      <c r="BV30" s="12">
        <v>36.194023482181898</v>
      </c>
      <c r="BW30" s="12">
        <v>116.09701923526499</v>
      </c>
      <c r="BX30" s="12">
        <v>52.692123192053401</v>
      </c>
      <c r="BY30" s="12">
        <v>10.01670478916</v>
      </c>
      <c r="BZ30" s="12">
        <v>27.5881893693164</v>
      </c>
      <c r="CA30" s="12">
        <v>844.85213780655795</v>
      </c>
    </row>
    <row r="31" spans="1:79" x14ac:dyDescent="0.25">
      <c r="AG31" s="1">
        <f>SUM(U22:Z22,AB22:AG22,U25:Z25,AB25:AG25)*1000</f>
        <v>10339616.899999993</v>
      </c>
    </row>
    <row r="32" spans="1:79" x14ac:dyDescent="0.25">
      <c r="A32" s="10" t="s">
        <v>94</v>
      </c>
      <c r="AG32" s="1">
        <f>SUM(U23:Z23,AB23:AG23)*1000</f>
        <v>222851.99999999997</v>
      </c>
    </row>
    <row r="33" spans="1:79" x14ac:dyDescent="0.25">
      <c r="A33" s="2" t="s">
        <v>93</v>
      </c>
      <c r="B33" s="1">
        <v>0.43119999999999897</v>
      </c>
      <c r="C33" s="1">
        <v>4.0999999999999999E-4</v>
      </c>
      <c r="D33" s="1">
        <v>-2.0000000000000001E-4</v>
      </c>
      <c r="E33" s="1">
        <v>-6.5399999999999998E-3</v>
      </c>
      <c r="F33" s="1">
        <v>17.174109999999999</v>
      </c>
      <c r="G33" s="1">
        <v>13.44684</v>
      </c>
      <c r="H33" s="1">
        <v>12.272830000000001</v>
      </c>
      <c r="I33" s="1">
        <v>21.92963</v>
      </c>
      <c r="J33" s="1">
        <v>-50.347999999999999</v>
      </c>
      <c r="K33" s="1">
        <v>0</v>
      </c>
      <c r="L33" s="1">
        <v>0</v>
      </c>
      <c r="M33" s="1">
        <v>0.316</v>
      </c>
      <c r="N33" s="1">
        <v>15.2162799999999</v>
      </c>
      <c r="O33" s="1">
        <v>6.78</v>
      </c>
      <c r="P33" s="1">
        <v>23.556000000000001</v>
      </c>
      <c r="Q33" s="1">
        <v>8.8170000000000002</v>
      </c>
      <c r="R33" s="1">
        <v>0.105</v>
      </c>
      <c r="S33" s="1">
        <v>67.548000000000002</v>
      </c>
      <c r="T33" s="1">
        <v>47.628</v>
      </c>
      <c r="U33" s="1">
        <v>40.284999999999997</v>
      </c>
      <c r="V33" s="1">
        <v>25.446000000000002</v>
      </c>
      <c r="W33" s="1">
        <v>36.566000000000003</v>
      </c>
      <c r="X33" s="1">
        <v>0.187</v>
      </c>
      <c r="Y33" s="1">
        <v>0.126</v>
      </c>
      <c r="Z33" s="1">
        <v>19.573</v>
      </c>
      <c r="AA33" s="1">
        <v>276.616999999999</v>
      </c>
      <c r="AB33" s="1">
        <v>28.657</v>
      </c>
      <c r="AC33" s="1">
        <v>21.483000000000001</v>
      </c>
      <c r="AD33" s="1">
        <v>26.494</v>
      </c>
      <c r="AE33" s="1">
        <v>2.9329999999999998</v>
      </c>
      <c r="AF33" s="1">
        <v>69.188999999999993</v>
      </c>
      <c r="AG33" s="1">
        <v>13.545999999999999</v>
      </c>
      <c r="AH33" s="1">
        <v>11.067</v>
      </c>
      <c r="AI33" s="1">
        <v>12.523</v>
      </c>
      <c r="AJ33" s="1">
        <v>19.722999999999999</v>
      </c>
      <c r="AK33" s="1">
        <v>2.1619999999999999</v>
      </c>
      <c r="AL33" s="1">
        <v>4.9480000000000004</v>
      </c>
      <c r="AM33" s="1">
        <v>0.72099999999999997</v>
      </c>
      <c r="AN33" s="1">
        <v>213.446</v>
      </c>
      <c r="AO33" s="1">
        <v>11.394</v>
      </c>
      <c r="AP33" s="1">
        <v>23.628</v>
      </c>
      <c r="AQ33" s="1">
        <v>3.22</v>
      </c>
      <c r="AR33" s="1">
        <v>67.62</v>
      </c>
      <c r="AS33" s="1">
        <v>20.795999999999999</v>
      </c>
      <c r="AT33" s="1">
        <v>8.65</v>
      </c>
      <c r="AU33" s="1">
        <v>8.3309999999999995</v>
      </c>
      <c r="AV33" s="1">
        <v>4.2469999999999999</v>
      </c>
      <c r="AW33" s="1">
        <v>13.071999999999999</v>
      </c>
      <c r="AX33" s="1">
        <v>14.048999999999999</v>
      </c>
      <c r="AY33" s="1">
        <v>1.151</v>
      </c>
      <c r="AZ33" s="1">
        <v>0.04</v>
      </c>
      <c r="BA33" s="1">
        <v>176.19799999999901</v>
      </c>
      <c r="BB33" s="1">
        <v>18.09</v>
      </c>
      <c r="BC33" s="1">
        <v>16.614000000000001</v>
      </c>
      <c r="BD33" s="1">
        <v>1.6950000000000001</v>
      </c>
      <c r="BE33" s="1">
        <v>2.2519999999999998</v>
      </c>
      <c r="BF33" s="1">
        <v>49.195999999999998</v>
      </c>
      <c r="BG33" s="1">
        <v>7.4059999999999997</v>
      </c>
      <c r="BH33" s="1">
        <v>8.3989999999999991</v>
      </c>
      <c r="BI33" s="1">
        <v>5.3490000000000002</v>
      </c>
      <c r="BJ33" s="1">
        <v>0</v>
      </c>
      <c r="BK33" s="1">
        <v>7.1630000000000003</v>
      </c>
      <c r="BL33" s="1">
        <v>0</v>
      </c>
      <c r="BM33" s="1">
        <v>0.47</v>
      </c>
      <c r="BN33" s="1">
        <v>116.634</v>
      </c>
      <c r="BO33" s="1">
        <v>13.555999999999999</v>
      </c>
      <c r="BP33" s="1">
        <v>41.841000000000001</v>
      </c>
      <c r="BQ33" s="1">
        <v>0</v>
      </c>
      <c r="BR33" s="1">
        <v>0</v>
      </c>
      <c r="BS33" s="1">
        <v>61.896000000000001</v>
      </c>
      <c r="BT33" s="1">
        <v>25.199000000000002</v>
      </c>
      <c r="BU33" s="1">
        <v>25.082999999999998</v>
      </c>
      <c r="BV33" s="1">
        <v>16.785</v>
      </c>
      <c r="BW33" s="1">
        <v>34.26</v>
      </c>
      <c r="BX33" s="1">
        <v>20.399000000000001</v>
      </c>
      <c r="BY33" s="1">
        <v>3.0270000000000001</v>
      </c>
      <c r="BZ33" s="1">
        <v>13.223000000000001</v>
      </c>
      <c r="CA33" s="1">
        <v>255.26900000000001</v>
      </c>
    </row>
    <row r="34" spans="1:79" x14ac:dyDescent="0.25">
      <c r="A34" s="2" t="s">
        <v>92</v>
      </c>
      <c r="B34" s="1">
        <v>1.2498400000000001</v>
      </c>
      <c r="C34" s="1">
        <v>-0.53619000000000006</v>
      </c>
      <c r="D34" s="1">
        <v>1.1699200000000001</v>
      </c>
      <c r="E34" s="1">
        <v>2.273E-2</v>
      </c>
      <c r="F34" s="1">
        <v>8.1383499999999902</v>
      </c>
      <c r="G34" s="1">
        <v>2.8022900000000002</v>
      </c>
      <c r="H34" s="1">
        <v>0.87059999999999904</v>
      </c>
      <c r="I34" s="1">
        <v>2.2104599999999999</v>
      </c>
      <c r="J34" s="1">
        <v>1.3859999999999999</v>
      </c>
      <c r="K34" s="1">
        <v>0</v>
      </c>
      <c r="L34" s="1">
        <v>0</v>
      </c>
      <c r="M34" s="1">
        <v>0.21</v>
      </c>
      <c r="N34" s="1">
        <v>17.524000000000001</v>
      </c>
      <c r="O34" s="1">
        <v>6.6260000000000003</v>
      </c>
      <c r="P34" s="1">
        <v>27.504000000000001</v>
      </c>
      <c r="Q34" s="1">
        <v>3.7480000000000002</v>
      </c>
      <c r="R34" s="1">
        <v>5.1999999999999998E-2</v>
      </c>
      <c r="S34" s="1">
        <v>36.136000000000003</v>
      </c>
      <c r="T34" s="1">
        <v>28.986999999999998</v>
      </c>
      <c r="U34" s="1">
        <v>38.689</v>
      </c>
      <c r="V34" s="1">
        <v>15.355</v>
      </c>
      <c r="W34" s="1">
        <v>20.004999999999999</v>
      </c>
      <c r="X34" s="1">
        <v>6.9000000000000006E-2</v>
      </c>
      <c r="Y34" s="1">
        <v>4.9000000000000002E-2</v>
      </c>
      <c r="Z34" s="1">
        <v>12.683</v>
      </c>
      <c r="AA34" s="1">
        <v>189.902999999999</v>
      </c>
      <c r="AB34" s="1">
        <v>26.734999999999999</v>
      </c>
      <c r="AC34" s="1">
        <v>21.652000000000001</v>
      </c>
      <c r="AD34" s="1">
        <v>10.846</v>
      </c>
      <c r="AE34" s="1">
        <v>1.6080000000000001</v>
      </c>
      <c r="AF34" s="1">
        <v>36.793999999999997</v>
      </c>
      <c r="AG34" s="1">
        <v>8.5660000000000007</v>
      </c>
      <c r="AH34" s="1">
        <v>11.311999999999999</v>
      </c>
      <c r="AI34" s="1">
        <v>7.4219999999999997</v>
      </c>
      <c r="AJ34" s="1">
        <v>11.413</v>
      </c>
      <c r="AK34" s="1">
        <v>0.87</v>
      </c>
      <c r="AL34" s="1">
        <v>1.7969999999999999</v>
      </c>
      <c r="AM34" s="1">
        <v>0.45300000000000001</v>
      </c>
      <c r="AN34" s="1">
        <v>139.46799999999999</v>
      </c>
      <c r="AO34" s="1">
        <v>10.404</v>
      </c>
      <c r="AP34" s="1">
        <v>25.088999999999999</v>
      </c>
      <c r="AQ34" s="1">
        <v>1.321</v>
      </c>
      <c r="AR34" s="1">
        <v>31.695</v>
      </c>
      <c r="AS34" s="1">
        <v>10.714</v>
      </c>
      <c r="AT34" s="1">
        <v>5.3049999999999997</v>
      </c>
      <c r="AU34" s="1">
        <v>7.8940000000000001</v>
      </c>
      <c r="AV34" s="1">
        <v>2.4369999999999998</v>
      </c>
      <c r="AW34" s="1">
        <v>7.7430000000000003</v>
      </c>
      <c r="AX34" s="1">
        <v>5.0519999999999996</v>
      </c>
      <c r="AY34" s="1">
        <v>0.42599999999999999</v>
      </c>
      <c r="AZ34" s="1">
        <v>0.03</v>
      </c>
      <c r="BA34" s="1">
        <v>108.11</v>
      </c>
      <c r="BB34" s="1">
        <v>14.981</v>
      </c>
      <c r="BC34" s="1">
        <v>12.596</v>
      </c>
      <c r="BD34" s="1">
        <v>1.087</v>
      </c>
      <c r="BE34" s="1">
        <v>1.552</v>
      </c>
      <c r="BF34" s="1">
        <v>21.773</v>
      </c>
      <c r="BG34" s="1">
        <v>4.7460000000000004</v>
      </c>
      <c r="BH34" s="1">
        <v>5.9130000000000003</v>
      </c>
      <c r="BI34" s="1">
        <v>2.9039999999999999</v>
      </c>
      <c r="BJ34" s="1">
        <v>0</v>
      </c>
      <c r="BK34" s="1">
        <v>3.0640000000000001</v>
      </c>
      <c r="BL34" s="1">
        <v>0</v>
      </c>
      <c r="BM34" s="1">
        <v>0.25800000000000001</v>
      </c>
      <c r="BN34" s="1">
        <v>68.873999999999896</v>
      </c>
      <c r="BO34" s="1">
        <v>10.791</v>
      </c>
      <c r="BP34" s="1">
        <v>28.603999999999999</v>
      </c>
      <c r="BQ34" s="1">
        <v>0</v>
      </c>
      <c r="BR34" s="1">
        <v>0</v>
      </c>
      <c r="BS34" s="1">
        <v>29.407</v>
      </c>
      <c r="BT34" s="1">
        <v>19.140999999999998</v>
      </c>
      <c r="BU34" s="1">
        <v>19.670000000000002</v>
      </c>
      <c r="BV34" s="1">
        <v>12.333</v>
      </c>
      <c r="BW34" s="1">
        <v>21.312999999999999</v>
      </c>
      <c r="BX34" s="1">
        <v>9.8930000000000007</v>
      </c>
      <c r="BY34" s="1">
        <v>1.9339999999999999</v>
      </c>
      <c r="BZ34" s="1">
        <v>7.92</v>
      </c>
      <c r="CA34" s="1">
        <v>161.00599999999901</v>
      </c>
    </row>
    <row r="35" spans="1:79" x14ac:dyDescent="0.25">
      <c r="A35" s="2" t="s">
        <v>91</v>
      </c>
      <c r="B35" s="1">
        <v>8.6005500000000001</v>
      </c>
      <c r="C35" s="1">
        <v>16.307549999999999</v>
      </c>
      <c r="D35" s="1">
        <v>7.3645399999999999</v>
      </c>
      <c r="E35" s="1">
        <v>1.619E-2</v>
      </c>
      <c r="F35" s="1">
        <v>8.91981</v>
      </c>
      <c r="G35" s="1">
        <v>6.6775700000000002</v>
      </c>
      <c r="H35" s="1">
        <v>3.6157400000000002</v>
      </c>
      <c r="I35" s="1">
        <v>8.5318699999999996</v>
      </c>
      <c r="J35" s="1">
        <v>0</v>
      </c>
      <c r="K35" s="1">
        <v>0</v>
      </c>
      <c r="L35" s="1">
        <v>0</v>
      </c>
      <c r="M35" s="1">
        <v>0</v>
      </c>
      <c r="N35" s="1">
        <v>60.033819999999999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f>SUM(U33:Z34,AB33:AG34)*1000</f>
        <v>477535.99999999983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</row>
    <row r="36" spans="1:79" s="5" customFormat="1" x14ac:dyDescent="0.25">
      <c r="A36" s="11" t="s">
        <v>90</v>
      </c>
      <c r="B36" s="12">
        <v>10.28159</v>
      </c>
      <c r="C36" s="12">
        <v>15.771769999999901</v>
      </c>
      <c r="D36" s="12">
        <v>8.5342599999999997</v>
      </c>
      <c r="E36" s="12">
        <v>3.2379999999999999E-2</v>
      </c>
      <c r="F36" s="12">
        <v>34.23227</v>
      </c>
      <c r="G36" s="12">
        <v>22.9267</v>
      </c>
      <c r="H36" s="12">
        <v>16.759170000000001</v>
      </c>
      <c r="I36" s="12">
        <v>32.671959999999999</v>
      </c>
      <c r="J36" s="12">
        <v>-48.961999999999897</v>
      </c>
      <c r="K36" s="12">
        <v>0</v>
      </c>
      <c r="L36" s="12">
        <v>0</v>
      </c>
      <c r="M36" s="12">
        <v>0.52600000000000002</v>
      </c>
      <c r="N36" s="12">
        <v>92.774100000000004</v>
      </c>
      <c r="O36" s="12">
        <v>13.406000000000001</v>
      </c>
      <c r="P36" s="12">
        <v>51.06</v>
      </c>
      <c r="Q36" s="12">
        <v>12.565</v>
      </c>
      <c r="R36" s="12">
        <v>0.157</v>
      </c>
      <c r="S36" s="12">
        <v>103.684</v>
      </c>
      <c r="T36" s="12">
        <v>76.614999999999995</v>
      </c>
      <c r="U36" s="12">
        <v>78.974000000000004</v>
      </c>
      <c r="V36" s="12">
        <v>40.801000000000002</v>
      </c>
      <c r="W36" s="12">
        <v>56.570999999999998</v>
      </c>
      <c r="X36" s="12">
        <v>0.25600000000000001</v>
      </c>
      <c r="Y36" s="12">
        <v>0.17499999999999999</v>
      </c>
      <c r="Z36" s="12">
        <v>32.256</v>
      </c>
      <c r="AA36" s="12">
        <v>466.52</v>
      </c>
      <c r="AB36" s="12">
        <v>55.391999999999904</v>
      </c>
      <c r="AC36" s="12">
        <v>43.134999999999998</v>
      </c>
      <c r="AD36" s="12">
        <v>37.340000000000003</v>
      </c>
      <c r="AE36" s="12">
        <v>4.5410000000000004</v>
      </c>
      <c r="AF36" s="12">
        <v>105.983</v>
      </c>
      <c r="AG36" s="12">
        <v>22.111999999999998</v>
      </c>
      <c r="AH36" s="12">
        <v>22.378999999999898</v>
      </c>
      <c r="AI36" s="12">
        <v>19.945</v>
      </c>
      <c r="AJ36" s="12">
        <v>31.135999999999999</v>
      </c>
      <c r="AK36" s="12">
        <v>3.032</v>
      </c>
      <c r="AL36" s="12">
        <v>6.7450000000000001</v>
      </c>
      <c r="AM36" s="12">
        <v>1.1739999999999999</v>
      </c>
      <c r="AN36" s="12">
        <v>352.91399999999999</v>
      </c>
      <c r="AO36" s="12">
        <v>21.797999999999998</v>
      </c>
      <c r="AP36" s="12">
        <v>48.716999999999999</v>
      </c>
      <c r="AQ36" s="12">
        <v>4.5410000000000004</v>
      </c>
      <c r="AR36" s="12">
        <v>99.314999999999998</v>
      </c>
      <c r="AS36" s="12">
        <v>31.509999999999899</v>
      </c>
      <c r="AT36" s="12">
        <v>13.955</v>
      </c>
      <c r="AU36" s="12">
        <v>16.225000000000001</v>
      </c>
      <c r="AV36" s="12">
        <v>6.6839999999999904</v>
      </c>
      <c r="AW36" s="12">
        <v>20.815000000000001</v>
      </c>
      <c r="AX36" s="12">
        <v>19.100999999999999</v>
      </c>
      <c r="AY36" s="12">
        <v>1.577</v>
      </c>
      <c r="AZ36" s="12">
        <v>7.0000000000000007E-2</v>
      </c>
      <c r="BA36" s="12">
        <v>284.30799999999999</v>
      </c>
      <c r="BB36" s="12">
        <v>33.070999999999998</v>
      </c>
      <c r="BC36" s="12">
        <v>29.21</v>
      </c>
      <c r="BD36" s="12">
        <v>2.782</v>
      </c>
      <c r="BE36" s="12">
        <v>3.8039999999999998</v>
      </c>
      <c r="BF36" s="12">
        <v>70.968999999999994</v>
      </c>
      <c r="BG36" s="12">
        <v>12.151999999999999</v>
      </c>
      <c r="BH36" s="12">
        <v>14.311999999999999</v>
      </c>
      <c r="BI36" s="12">
        <v>8.2530000000000001</v>
      </c>
      <c r="BJ36" s="12">
        <v>0</v>
      </c>
      <c r="BK36" s="12">
        <v>10.227</v>
      </c>
      <c r="BL36" s="12">
        <v>0</v>
      </c>
      <c r="BM36" s="12">
        <v>0.72799999999999998</v>
      </c>
      <c r="BN36" s="12">
        <v>185.50800000000001</v>
      </c>
      <c r="BO36" s="12">
        <v>24.347000000000001</v>
      </c>
      <c r="BP36" s="12">
        <v>70.444999999999993</v>
      </c>
      <c r="BQ36" s="12">
        <v>0</v>
      </c>
      <c r="BR36" s="12">
        <v>0</v>
      </c>
      <c r="BS36" s="12">
        <v>91.302999999999997</v>
      </c>
      <c r="BT36" s="12">
        <v>44.34</v>
      </c>
      <c r="BU36" s="12">
        <v>44.753</v>
      </c>
      <c r="BV36" s="12">
        <v>29.117999999999999</v>
      </c>
      <c r="BW36" s="12">
        <v>55.572999999999901</v>
      </c>
      <c r="BX36" s="12">
        <v>30.292000000000002</v>
      </c>
      <c r="BY36" s="12">
        <v>4.9610000000000003</v>
      </c>
      <c r="BZ36" s="12">
        <v>21.143000000000001</v>
      </c>
      <c r="CA36" s="12">
        <v>416.27499999999998</v>
      </c>
    </row>
    <row r="38" spans="1:79" s="5" customFormat="1" x14ac:dyDescent="0.25">
      <c r="A38" s="11" t="s">
        <v>89</v>
      </c>
      <c r="B38" s="12">
        <v>17.606959999999599</v>
      </c>
      <c r="C38" s="12">
        <v>0.32033000000030198</v>
      </c>
      <c r="D38" s="12">
        <v>40.046549999999897</v>
      </c>
      <c r="E38" s="12">
        <v>1.49899999999972E-2</v>
      </c>
      <c r="F38" s="12">
        <v>117.77658</v>
      </c>
      <c r="G38" s="12">
        <v>54.75996</v>
      </c>
      <c r="H38" s="12">
        <v>51.876459999999902</v>
      </c>
      <c r="I38" s="12">
        <v>72.004619999999804</v>
      </c>
      <c r="J38" s="12">
        <v>94.393840689756502</v>
      </c>
      <c r="K38" s="12">
        <v>54.467153027433604</v>
      </c>
      <c r="L38" s="12">
        <v>2.5195188399835402</v>
      </c>
      <c r="M38" s="12">
        <v>16.088313078877299</v>
      </c>
      <c r="N38" s="12">
        <v>521.87527563605101</v>
      </c>
      <c r="O38" s="12">
        <v>38.755955655490297</v>
      </c>
      <c r="P38" s="12">
        <v>114.017667249501</v>
      </c>
      <c r="Q38" s="12">
        <v>31.426361520433101</v>
      </c>
      <c r="R38" s="12">
        <v>0.13970571598690201</v>
      </c>
      <c r="S38" s="12">
        <v>108.88438824937499</v>
      </c>
      <c r="T38" s="12">
        <v>99.384775768398399</v>
      </c>
      <c r="U38" s="12">
        <v>93.742736447192101</v>
      </c>
      <c r="V38" s="12">
        <v>18.888507679003499</v>
      </c>
      <c r="W38" s="12">
        <v>33.494305027663302</v>
      </c>
      <c r="X38" s="12">
        <v>0.130040676913523</v>
      </c>
      <c r="Y38" s="12">
        <v>0.247065424595004</v>
      </c>
      <c r="Z38" s="12">
        <v>14.327111499075301</v>
      </c>
      <c r="AA38" s="12">
        <v>553.43862091362803</v>
      </c>
      <c r="AB38" s="12">
        <v>98.076326968186805</v>
      </c>
      <c r="AC38" s="12">
        <v>73.902901832382796</v>
      </c>
      <c r="AD38" s="12">
        <v>65.086275486723395</v>
      </c>
      <c r="AE38" s="12">
        <v>3.9672220328986199</v>
      </c>
      <c r="AF38" s="12">
        <v>91.972682381989202</v>
      </c>
      <c r="AG38" s="12">
        <v>29.719828816491901</v>
      </c>
      <c r="AH38" s="12">
        <v>12.723435472422</v>
      </c>
      <c r="AI38" s="12">
        <v>12.7950577043948</v>
      </c>
      <c r="AJ38" s="12">
        <v>21.854035914935299</v>
      </c>
      <c r="AK38" s="12">
        <v>1.6806431146359</v>
      </c>
      <c r="AL38" s="12">
        <v>8.4624627028728696</v>
      </c>
      <c r="AM38" s="12">
        <v>0.31694397953831499</v>
      </c>
      <c r="AN38" s="12">
        <v>420.55781640747199</v>
      </c>
      <c r="AO38" s="12">
        <v>38.510737051736399</v>
      </c>
      <c r="AP38" s="12">
        <v>58.820726185146299</v>
      </c>
      <c r="AQ38" s="12">
        <v>5.9296924859522102</v>
      </c>
      <c r="AR38" s="12">
        <v>78.344111445142502</v>
      </c>
      <c r="AS38" s="12">
        <v>28.120158197880901</v>
      </c>
      <c r="AT38" s="12">
        <v>15.261578755144001</v>
      </c>
      <c r="AU38" s="12">
        <v>13.124089885127701</v>
      </c>
      <c r="AV38" s="12">
        <v>4.3111636927930501</v>
      </c>
      <c r="AW38" s="12">
        <v>15.273700768617401</v>
      </c>
      <c r="AX38" s="12">
        <v>12.882086920335301</v>
      </c>
      <c r="AY38" s="12">
        <v>2.203652017384</v>
      </c>
      <c r="AZ38" s="12">
        <v>-1.2980261190304501E-3</v>
      </c>
      <c r="BA38" s="12">
        <v>272.78039937914099</v>
      </c>
      <c r="BB38" s="12">
        <v>50.677159450077298</v>
      </c>
      <c r="BC38" s="12">
        <v>36.739898912051501</v>
      </c>
      <c r="BD38" s="12">
        <v>3.5289254641429899</v>
      </c>
      <c r="BE38" s="12">
        <v>2.9519860498650998</v>
      </c>
      <c r="BF38" s="12">
        <v>57.691780121393698</v>
      </c>
      <c r="BG38" s="12">
        <v>13.891867250368</v>
      </c>
      <c r="BH38" s="12">
        <v>12.6664857680969</v>
      </c>
      <c r="BI38" s="12">
        <v>3.4179014960942702</v>
      </c>
      <c r="BJ38" s="12">
        <v>0</v>
      </c>
      <c r="BK38" s="12">
        <v>7.4366647481425296</v>
      </c>
      <c r="BL38" s="12">
        <v>0</v>
      </c>
      <c r="BM38" s="12">
        <v>0.18502442660719401</v>
      </c>
      <c r="BN38" s="12">
        <v>189.187693686839</v>
      </c>
      <c r="BO38" s="12">
        <v>42.009630422680601</v>
      </c>
      <c r="BP38" s="12">
        <v>90.496711107637694</v>
      </c>
      <c r="BQ38" s="12">
        <v>0</v>
      </c>
      <c r="BR38" s="12">
        <v>0</v>
      </c>
      <c r="BS38" s="12">
        <v>112.546338575978</v>
      </c>
      <c r="BT38" s="12">
        <v>44.756928823404998</v>
      </c>
      <c r="BU38" s="12">
        <v>37.266468808879502</v>
      </c>
      <c r="BV38" s="12">
        <v>7.0760234821819799</v>
      </c>
      <c r="BW38" s="12">
        <v>60.5240192352653</v>
      </c>
      <c r="BX38" s="12">
        <v>22.4001231920534</v>
      </c>
      <c r="BY38" s="12">
        <v>5.0557047891600302</v>
      </c>
      <c r="BZ38" s="12">
        <v>6.4451893693163997</v>
      </c>
      <c r="CA38" s="12">
        <v>428.57713780655803</v>
      </c>
    </row>
    <row r="40" spans="1:79" x14ac:dyDescent="0.25">
      <c r="A40" s="10" t="s">
        <v>88</v>
      </c>
    </row>
    <row r="42" spans="1:79" s="5" customFormat="1" x14ac:dyDescent="0.25">
      <c r="A42" s="11" t="s">
        <v>87</v>
      </c>
      <c r="B42" s="12">
        <v>17.606959999999599</v>
      </c>
      <c r="C42" s="12">
        <v>0.32033000000030198</v>
      </c>
      <c r="D42" s="12">
        <v>40.046549999999897</v>
      </c>
      <c r="E42" s="12">
        <v>1.49899999999972E-2</v>
      </c>
      <c r="F42" s="12">
        <v>117.77658</v>
      </c>
      <c r="G42" s="12">
        <v>54.75996</v>
      </c>
      <c r="H42" s="12">
        <v>51.876459999999902</v>
      </c>
      <c r="I42" s="12">
        <v>72.004619999999804</v>
      </c>
      <c r="J42" s="12">
        <v>94.393840689756502</v>
      </c>
      <c r="K42" s="12">
        <v>54.467153027433604</v>
      </c>
      <c r="L42" s="12">
        <v>2.5195188399835402</v>
      </c>
      <c r="M42" s="12">
        <v>16.088313078877299</v>
      </c>
      <c r="N42" s="12">
        <v>521.87527563605101</v>
      </c>
      <c r="O42" s="12">
        <v>38.755955655490297</v>
      </c>
      <c r="P42" s="12">
        <v>114.017667249501</v>
      </c>
      <c r="Q42" s="12">
        <v>31.426361520433101</v>
      </c>
      <c r="R42" s="12">
        <v>0.13970571598690201</v>
      </c>
      <c r="S42" s="12">
        <v>108.88438824937499</v>
      </c>
      <c r="T42" s="12">
        <v>99.384775768398399</v>
      </c>
      <c r="U42" s="12">
        <v>93.742736447192101</v>
      </c>
      <c r="V42" s="12">
        <v>18.888507679003499</v>
      </c>
      <c r="W42" s="12">
        <v>33.494305027663302</v>
      </c>
      <c r="X42" s="12">
        <v>0.130040676913523</v>
      </c>
      <c r="Y42" s="12">
        <v>0.247065424595004</v>
      </c>
      <c r="Z42" s="12">
        <v>14.327111499075301</v>
      </c>
      <c r="AA42" s="12">
        <v>553.43862091362803</v>
      </c>
      <c r="AB42" s="12">
        <v>98.076326968186805</v>
      </c>
      <c r="AC42" s="12">
        <v>73.902901832382796</v>
      </c>
      <c r="AD42" s="12">
        <v>65.086275486723395</v>
      </c>
      <c r="AE42" s="12">
        <v>3.9672220328986199</v>
      </c>
      <c r="AF42" s="12">
        <v>91.972682381989202</v>
      </c>
      <c r="AG42" s="12">
        <v>29.719828816491901</v>
      </c>
      <c r="AH42" s="12">
        <v>12.723435472422</v>
      </c>
      <c r="AI42" s="12">
        <v>12.7950577043948</v>
      </c>
      <c r="AJ42" s="12">
        <v>21.854035914935299</v>
      </c>
      <c r="AK42" s="12">
        <v>1.6806431146359</v>
      </c>
      <c r="AL42" s="12">
        <v>8.4624627028728696</v>
      </c>
      <c r="AM42" s="12">
        <v>0.31694397953831499</v>
      </c>
      <c r="AN42" s="12">
        <v>420.55781640747199</v>
      </c>
      <c r="AO42" s="12">
        <v>38.510737051736399</v>
      </c>
      <c r="AP42" s="12">
        <v>58.820726185146299</v>
      </c>
      <c r="AQ42" s="12">
        <v>5.9296924859522102</v>
      </c>
      <c r="AR42" s="12">
        <v>78.344111445142502</v>
      </c>
      <c r="AS42" s="12">
        <v>28.120158197880901</v>
      </c>
      <c r="AT42" s="12">
        <v>15.261578755144001</v>
      </c>
      <c r="AU42" s="12">
        <v>13.124089885127701</v>
      </c>
      <c r="AV42" s="12">
        <v>4.3111636927930501</v>
      </c>
      <c r="AW42" s="12">
        <v>15.273700768617401</v>
      </c>
      <c r="AX42" s="12">
        <v>12.882086920335301</v>
      </c>
      <c r="AY42" s="12">
        <v>2.203652017384</v>
      </c>
      <c r="AZ42" s="12">
        <v>-1.2980261190304501E-3</v>
      </c>
      <c r="BA42" s="12">
        <v>272.78039937914099</v>
      </c>
      <c r="BB42" s="12">
        <v>50.677159450077298</v>
      </c>
      <c r="BC42" s="12">
        <v>36.739898912051501</v>
      </c>
      <c r="BD42" s="12">
        <v>3.5289254641429899</v>
      </c>
      <c r="BE42" s="12">
        <v>2.9519860498650998</v>
      </c>
      <c r="BF42" s="12">
        <v>57.691780121393698</v>
      </c>
      <c r="BG42" s="12">
        <v>13.891867250368</v>
      </c>
      <c r="BH42" s="12">
        <v>12.6664857680969</v>
      </c>
      <c r="BI42" s="12">
        <v>3.4179014960942702</v>
      </c>
      <c r="BJ42" s="12">
        <v>0</v>
      </c>
      <c r="BK42" s="12">
        <v>7.4366647481425296</v>
      </c>
      <c r="BL42" s="12">
        <v>0</v>
      </c>
      <c r="BM42" s="12">
        <v>0.18502442660719401</v>
      </c>
      <c r="BN42" s="12">
        <v>189.187693686839</v>
      </c>
      <c r="BO42" s="12">
        <v>42.009630422680601</v>
      </c>
      <c r="BP42" s="12">
        <v>90.496711107637694</v>
      </c>
      <c r="BQ42" s="12">
        <v>0</v>
      </c>
      <c r="BR42" s="12">
        <v>0</v>
      </c>
      <c r="BS42" s="12">
        <v>112.546338575978</v>
      </c>
      <c r="BT42" s="12">
        <v>44.756928823404998</v>
      </c>
      <c r="BU42" s="12">
        <v>37.266468808879502</v>
      </c>
      <c r="BV42" s="12">
        <v>7.0760234821819799</v>
      </c>
      <c r="BW42" s="12">
        <v>60.5240192352653</v>
      </c>
      <c r="BX42" s="12">
        <v>22.4001231920534</v>
      </c>
      <c r="BY42" s="12">
        <v>5.0557047891600302</v>
      </c>
      <c r="BZ42" s="12">
        <v>6.4451893693163997</v>
      </c>
      <c r="CA42" s="12">
        <v>428.57713780655803</v>
      </c>
    </row>
    <row r="43" spans="1:79" x14ac:dyDescent="0.25">
      <c r="AG43" s="1">
        <f>SUM(U42:Z42,AB42:AG42)*1000</f>
        <v>523555.00427311542</v>
      </c>
    </row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0"/>
  <sheetViews>
    <sheetView workbookViewId="0">
      <pane xSplit="1" ySplit="3" topLeftCell="T13" activePane="bottomRight" state="frozen"/>
      <selection activeCell="CG9" sqref="CG9"/>
      <selection pane="topRight" activeCell="CG9" sqref="CG9"/>
      <selection pane="bottomLeft" activeCell="CG9" sqref="CG9"/>
      <selection pane="bottomRight" activeCell="AG32" sqref="AG32"/>
    </sheetView>
  </sheetViews>
  <sheetFormatPr defaultRowHeight="15" outlineLevelRow="1" x14ac:dyDescent="0.25"/>
  <cols>
    <col min="1" max="1" width="30.7109375" style="2" customWidth="1"/>
    <col min="2" max="79" width="10.7109375" style="1" customWidth="1"/>
    <col min="80" max="16384" width="9.140625" style="1"/>
  </cols>
  <sheetData>
    <row r="1" spans="1:79" s="3" customFormat="1" x14ac:dyDescent="0.25">
      <c r="A1" s="4"/>
    </row>
    <row r="2" spans="1:79" s="3" customFormat="1" ht="30" x14ac:dyDescent="0.25">
      <c r="A2" s="4" t="s">
        <v>1</v>
      </c>
      <c r="B2" s="3" t="s">
        <v>119</v>
      </c>
      <c r="C2" s="3" t="s">
        <v>120</v>
      </c>
      <c r="D2" s="3" t="s">
        <v>121</v>
      </c>
      <c r="E2" s="3" t="s">
        <v>122</v>
      </c>
      <c r="F2" s="3" t="s">
        <v>123</v>
      </c>
      <c r="G2" s="3" t="s">
        <v>124</v>
      </c>
      <c r="H2" s="3" t="s">
        <v>125</v>
      </c>
      <c r="I2" s="3" t="s">
        <v>126</v>
      </c>
      <c r="J2" s="3" t="s">
        <v>127</v>
      </c>
      <c r="K2" s="3" t="s">
        <v>128</v>
      </c>
      <c r="L2" s="3" t="s">
        <v>129</v>
      </c>
      <c r="M2" s="3" t="s">
        <v>130</v>
      </c>
      <c r="N2" s="3" t="s">
        <v>131</v>
      </c>
      <c r="O2" s="3" t="s">
        <v>132</v>
      </c>
      <c r="P2" s="3" t="s">
        <v>133</v>
      </c>
      <c r="Q2" s="3" t="s">
        <v>134</v>
      </c>
      <c r="R2" s="3" t="s">
        <v>135</v>
      </c>
      <c r="S2" s="3" t="s">
        <v>136</v>
      </c>
      <c r="T2" s="3" t="s">
        <v>137</v>
      </c>
      <c r="U2" s="3" t="s">
        <v>138</v>
      </c>
      <c r="V2" s="3" t="s">
        <v>139</v>
      </c>
      <c r="W2" s="3" t="s">
        <v>140</v>
      </c>
      <c r="X2" s="3" t="s">
        <v>141</v>
      </c>
      <c r="Y2" s="3" t="s">
        <v>142</v>
      </c>
      <c r="Z2" s="3" t="s">
        <v>143</v>
      </c>
      <c r="AA2" s="3" t="s">
        <v>144</v>
      </c>
      <c r="AB2" s="3" t="s">
        <v>145</v>
      </c>
      <c r="AC2" s="3" t="s">
        <v>146</v>
      </c>
      <c r="AD2" s="3" t="s">
        <v>147</v>
      </c>
      <c r="AE2" s="3" t="s">
        <v>148</v>
      </c>
      <c r="AF2" s="3" t="s">
        <v>149</v>
      </c>
      <c r="AG2" s="3" t="s">
        <v>150</v>
      </c>
      <c r="AH2" s="3" t="s">
        <v>151</v>
      </c>
      <c r="AI2" s="3" t="s">
        <v>152</v>
      </c>
      <c r="AJ2" s="3" t="s">
        <v>153</v>
      </c>
      <c r="AK2" s="3" t="s">
        <v>154</v>
      </c>
      <c r="AL2" s="3" t="s">
        <v>155</v>
      </c>
      <c r="AM2" s="3" t="s">
        <v>156</v>
      </c>
      <c r="AN2" s="3" t="s">
        <v>157</v>
      </c>
      <c r="AO2" s="3" t="s">
        <v>158</v>
      </c>
      <c r="AP2" s="3" t="s">
        <v>159</v>
      </c>
      <c r="AQ2" s="3" t="s">
        <v>160</v>
      </c>
      <c r="AR2" s="3" t="s">
        <v>161</v>
      </c>
      <c r="AS2" s="3" t="s">
        <v>162</v>
      </c>
      <c r="AT2" s="3" t="s">
        <v>163</v>
      </c>
      <c r="AU2" s="3" t="s">
        <v>164</v>
      </c>
      <c r="AV2" s="3" t="s">
        <v>165</v>
      </c>
      <c r="AW2" s="3" t="s">
        <v>166</v>
      </c>
      <c r="AX2" s="3" t="s">
        <v>167</v>
      </c>
      <c r="AY2" s="3" t="s">
        <v>168</v>
      </c>
      <c r="AZ2" s="3" t="s">
        <v>169</v>
      </c>
      <c r="BA2" s="3" t="s">
        <v>170</v>
      </c>
      <c r="BB2" s="3" t="s">
        <v>171</v>
      </c>
      <c r="BC2" s="3" t="s">
        <v>172</v>
      </c>
      <c r="BD2" s="3" t="s">
        <v>173</v>
      </c>
      <c r="BE2" s="3" t="s">
        <v>174</v>
      </c>
      <c r="BF2" s="3" t="s">
        <v>175</v>
      </c>
      <c r="BG2" s="3" t="s">
        <v>176</v>
      </c>
      <c r="BH2" s="3" t="s">
        <v>177</v>
      </c>
      <c r="BI2" s="3" t="s">
        <v>178</v>
      </c>
      <c r="BJ2" s="3" t="s">
        <v>179</v>
      </c>
      <c r="BK2" s="3" t="s">
        <v>180</v>
      </c>
      <c r="BL2" s="3" t="s">
        <v>181</v>
      </c>
      <c r="BM2" s="3" t="s">
        <v>182</v>
      </c>
      <c r="BN2" s="3" t="s">
        <v>183</v>
      </c>
      <c r="BO2" s="3" t="s">
        <v>184</v>
      </c>
      <c r="BP2" s="3" t="s">
        <v>185</v>
      </c>
      <c r="BQ2" s="3" t="s">
        <v>186</v>
      </c>
      <c r="BR2" s="3" t="s">
        <v>187</v>
      </c>
      <c r="BS2" s="3" t="s">
        <v>188</v>
      </c>
      <c r="BT2" s="3" t="s">
        <v>189</v>
      </c>
      <c r="BU2" s="3" t="s">
        <v>190</v>
      </c>
      <c r="BV2" s="3" t="s">
        <v>191</v>
      </c>
      <c r="BW2" s="3" t="s">
        <v>192</v>
      </c>
      <c r="BX2" s="3" t="s">
        <v>193</v>
      </c>
      <c r="BY2" s="3" t="s">
        <v>194</v>
      </c>
      <c r="BZ2" s="3" t="s">
        <v>195</v>
      </c>
      <c r="CA2" s="3" t="s">
        <v>196</v>
      </c>
    </row>
    <row r="3" spans="1:79" s="3" customFormat="1" x14ac:dyDescent="0.25">
      <c r="A3" s="16" t="s">
        <v>197</v>
      </c>
    </row>
    <row r="4" spans="1:79" s="7" customFormat="1" x14ac:dyDescent="0.25">
      <c r="A4" s="9" t="s">
        <v>116</v>
      </c>
    </row>
    <row r="7" spans="1:79" x14ac:dyDescent="0.25">
      <c r="A7" s="10" t="s">
        <v>115</v>
      </c>
    </row>
    <row r="8" spans="1:79" x14ac:dyDescent="0.25">
      <c r="A8" s="10" t="s">
        <v>114</v>
      </c>
    </row>
    <row r="9" spans="1:79" s="8" customFormat="1" x14ac:dyDescent="0.25">
      <c r="A9" s="13" t="s">
        <v>113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46.294113702121102</v>
      </c>
      <c r="K9" s="8">
        <v>44.424654545454501</v>
      </c>
      <c r="L9" s="8">
        <v>44.239600178982201</v>
      </c>
      <c r="M9" s="8">
        <v>51.4306698813607</v>
      </c>
      <c r="N9" s="8">
        <v>186.38903830791801</v>
      </c>
      <c r="O9" s="8">
        <v>52.715483870967702</v>
      </c>
      <c r="P9" s="8">
        <v>52.902125845809501</v>
      </c>
      <c r="Q9" s="8">
        <v>43.834473043379703</v>
      </c>
      <c r="R9" s="8">
        <v>43.710436036036</v>
      </c>
      <c r="S9" s="8">
        <v>38.963145993380898</v>
      </c>
      <c r="T9" s="8">
        <v>42.1891157031707</v>
      </c>
      <c r="U9" s="8">
        <v>54.410552087158699</v>
      </c>
      <c r="V9" s="8">
        <v>61.855527322480597</v>
      </c>
      <c r="W9" s="8">
        <v>43.116909133612403</v>
      </c>
      <c r="X9" s="8">
        <v>39.434033370411498</v>
      </c>
      <c r="Y9" s="8">
        <v>37.179374458874399</v>
      </c>
      <c r="Z9" s="8">
        <v>42.2038791590901</v>
      </c>
      <c r="AA9" s="8">
        <v>552.51505602437203</v>
      </c>
      <c r="AB9" s="8">
        <v>37.774524036666797</v>
      </c>
      <c r="AC9" s="8">
        <v>60.118749999999999</v>
      </c>
      <c r="AD9" s="8">
        <v>37.706546503974401</v>
      </c>
      <c r="AE9" s="8">
        <v>44.198203063065101</v>
      </c>
      <c r="AF9" s="8">
        <v>37.529424527327201</v>
      </c>
      <c r="AG9" s="8">
        <v>35.819727034120703</v>
      </c>
      <c r="AH9" s="8">
        <v>54.3159576557116</v>
      </c>
      <c r="AI9" s="8">
        <v>61.428838432784097</v>
      </c>
      <c r="AJ9" s="8">
        <v>52.771354566226996</v>
      </c>
      <c r="AK9" s="8">
        <v>40.2281794117647</v>
      </c>
      <c r="AL9" s="8">
        <v>37.331722103004203</v>
      </c>
      <c r="AM9" s="8">
        <v>44.019138755980798</v>
      </c>
      <c r="AN9" s="8">
        <v>543.242366090627</v>
      </c>
      <c r="AO9" s="8">
        <v>46.443970588235203</v>
      </c>
      <c r="AP9" s="8">
        <v>65.876363636363607</v>
      </c>
      <c r="AQ9" s="8">
        <v>41.156302218144802</v>
      </c>
      <c r="AR9" s="8">
        <v>48.898101944153098</v>
      </c>
      <c r="AS9" s="8">
        <v>39.618765295569197</v>
      </c>
      <c r="AT9" s="8">
        <v>37.947199691797501</v>
      </c>
      <c r="AU9" s="8">
        <v>39.009605911329999</v>
      </c>
      <c r="AV9" s="8">
        <v>66.111203804121104</v>
      </c>
      <c r="AW9" s="8">
        <v>41.2217060875127</v>
      </c>
      <c r="AX9" s="8">
        <v>42.246000318109701</v>
      </c>
      <c r="AY9" s="8">
        <v>38.406045066045003</v>
      </c>
      <c r="AZ9" s="8">
        <v>41.8666003616636</v>
      </c>
      <c r="BA9" s="8">
        <v>548.80186492304597</v>
      </c>
      <c r="BB9" s="8">
        <v>42.420547945205399</v>
      </c>
      <c r="BC9" s="8">
        <v>67.989155438711805</v>
      </c>
      <c r="BD9" s="8">
        <v>43.139250535578903</v>
      </c>
      <c r="BE9" s="8">
        <v>48.957079501015798</v>
      </c>
      <c r="BF9" s="8">
        <v>39.730704965374699</v>
      </c>
      <c r="BG9" s="8">
        <v>42.615860108422503</v>
      </c>
      <c r="BH9" s="8">
        <v>71.573740800367901</v>
      </c>
      <c r="BI9" s="8">
        <v>71.458937559843093</v>
      </c>
      <c r="BJ9" s="8">
        <v>47.349266666666601</v>
      </c>
      <c r="BK9" s="8">
        <v>46.700442963960398</v>
      </c>
      <c r="BL9" s="8">
        <v>46.572756887294702</v>
      </c>
      <c r="BM9" s="8">
        <v>47.084713060766703</v>
      </c>
      <c r="BN9" s="8">
        <v>615.59245643320901</v>
      </c>
      <c r="BO9" s="8">
        <v>40.493209989062997</v>
      </c>
      <c r="BP9" s="8">
        <v>58.424391828058504</v>
      </c>
      <c r="BQ9" s="8">
        <v>47.1014682779456</v>
      </c>
      <c r="BR9" s="8">
        <v>48.6980903321504</v>
      </c>
      <c r="BS9" s="8">
        <v>54.751865664136197</v>
      </c>
      <c r="BT9" s="8">
        <v>49.848215560777298</v>
      </c>
      <c r="BU9" s="8">
        <v>48.283625866050798</v>
      </c>
      <c r="BV9" s="8">
        <v>67.115521407869394</v>
      </c>
      <c r="BW9" s="8">
        <v>47.852571966657599</v>
      </c>
      <c r="BX9" s="8">
        <v>48.850779884563799</v>
      </c>
      <c r="BY9" s="8">
        <v>47.016179357001803</v>
      </c>
      <c r="BZ9" s="8">
        <v>51.7300439217166</v>
      </c>
      <c r="CA9" s="8">
        <v>610.16596405599103</v>
      </c>
    </row>
    <row r="10" spans="1:79" s="6" customFormat="1" x14ac:dyDescent="0.25">
      <c r="A10" s="14" t="s">
        <v>112</v>
      </c>
      <c r="B10" s="6">
        <v>87.531000000000006</v>
      </c>
      <c r="C10" s="6">
        <v>76.771000000000001</v>
      </c>
      <c r="D10" s="6">
        <v>53.405999999999999</v>
      </c>
      <c r="E10" s="6">
        <v>1.127</v>
      </c>
      <c r="F10" s="6">
        <v>39.488</v>
      </c>
      <c r="G10" s="6">
        <v>42.084000000000003</v>
      </c>
      <c r="H10" s="6">
        <v>10.763999999999999</v>
      </c>
      <c r="I10" s="6">
        <v>33.021999999999998</v>
      </c>
      <c r="J10" s="6">
        <v>43.482247530009303</v>
      </c>
      <c r="K10" s="6">
        <v>6.6477000000000004</v>
      </c>
      <c r="L10" s="6">
        <v>4.6507254997943202</v>
      </c>
      <c r="M10" s="6">
        <v>37.960862702136403</v>
      </c>
      <c r="N10" s="6">
        <v>436.93453573194</v>
      </c>
      <c r="O10" s="6">
        <v>57.919295532907803</v>
      </c>
      <c r="P10" s="6">
        <v>68.327661427522202</v>
      </c>
      <c r="Q10" s="6">
        <v>7.9461037391233997</v>
      </c>
      <c r="R10" s="6">
        <v>1.9843999999999999</v>
      </c>
      <c r="S10" s="6">
        <v>23.737736806396502</v>
      </c>
      <c r="T10" s="6">
        <v>6.7362314052494199</v>
      </c>
      <c r="U10" s="6">
        <v>7.3130999999999897</v>
      </c>
      <c r="V10" s="6">
        <v>3.95883175898184</v>
      </c>
      <c r="W10" s="6">
        <v>6.8068268524160898</v>
      </c>
      <c r="X10" s="6">
        <v>1.8813</v>
      </c>
      <c r="Y10" s="6">
        <v>3.9916999999999998</v>
      </c>
      <c r="Z10" s="6">
        <v>37.6185648483184</v>
      </c>
      <c r="AA10" s="6">
        <v>228.221752370915</v>
      </c>
      <c r="AB10" s="6">
        <v>69.578293256978696</v>
      </c>
      <c r="AC10" s="6">
        <v>126.4713</v>
      </c>
      <c r="AD10" s="6">
        <v>34.127454264282903</v>
      </c>
      <c r="AE10" s="6">
        <v>3.5908078969788302</v>
      </c>
      <c r="AF10" s="6">
        <v>6.36086587741634</v>
      </c>
      <c r="AG10" s="6">
        <v>2.9815</v>
      </c>
      <c r="AH10" s="6">
        <v>2.0954000000000002</v>
      </c>
      <c r="AI10" s="6">
        <v>4.7211296572063999</v>
      </c>
      <c r="AJ10" s="6">
        <v>6.7117999999999904</v>
      </c>
      <c r="AK10" s="6">
        <v>1.3185</v>
      </c>
      <c r="AL10" s="6">
        <v>9.5078945672199993</v>
      </c>
      <c r="AM10" s="6">
        <v>18.116</v>
      </c>
      <c r="AN10" s="6">
        <v>285.58094552008299</v>
      </c>
      <c r="AO10" s="6">
        <v>62.302300000000002</v>
      </c>
      <c r="AP10" s="6">
        <v>81.483800000000002</v>
      </c>
      <c r="AQ10" s="6">
        <v>28.960667748467799</v>
      </c>
      <c r="AR10" s="6">
        <v>31.193616256645701</v>
      </c>
      <c r="AS10" s="6">
        <v>15.5706577445594</v>
      </c>
      <c r="AT10" s="6">
        <v>4.1227132132132098</v>
      </c>
      <c r="AU10" s="6">
        <v>3.51629999999999</v>
      </c>
      <c r="AV10" s="6">
        <v>3.7458999999999998</v>
      </c>
      <c r="AW10" s="6">
        <v>2.0597933886142501</v>
      </c>
      <c r="AX10" s="6">
        <v>1.3205352826394201</v>
      </c>
      <c r="AY10" s="6">
        <v>6.82144983877751</v>
      </c>
      <c r="AZ10" s="6">
        <v>2.00313520087728</v>
      </c>
      <c r="BA10" s="6">
        <v>243.100868673794</v>
      </c>
      <c r="BB10" s="6">
        <v>58.337400000000002</v>
      </c>
      <c r="BC10" s="6">
        <v>77.612627434916405</v>
      </c>
      <c r="BD10" s="6">
        <v>11.601800000000001</v>
      </c>
      <c r="BE10" s="6">
        <v>3.5925975951251199</v>
      </c>
      <c r="BF10" s="6">
        <v>15.183696417295</v>
      </c>
      <c r="BG10" s="6">
        <v>8.0544707772660296</v>
      </c>
      <c r="BH10" s="6">
        <v>2.8647</v>
      </c>
      <c r="BI10" s="6">
        <v>3.2054999999999998</v>
      </c>
      <c r="BJ10" s="6">
        <v>1.3809</v>
      </c>
      <c r="BK10" s="6">
        <v>8.1303096618703492</v>
      </c>
      <c r="BL10" s="6">
        <v>5.5232999999999999</v>
      </c>
      <c r="BM10" s="6">
        <v>13.215343629052899</v>
      </c>
      <c r="BN10" s="6">
        <v>208.70264551552501</v>
      </c>
      <c r="BO10" s="6">
        <v>58.004132565475601</v>
      </c>
      <c r="BP10" s="6">
        <v>66.584431267840898</v>
      </c>
      <c r="BQ10" s="6">
        <v>18.218299999999999</v>
      </c>
      <c r="BR10" s="6">
        <v>0.93809999999999905</v>
      </c>
      <c r="BS10" s="6">
        <v>11.7234861995999</v>
      </c>
      <c r="BT10" s="6">
        <v>3.6823339222854998</v>
      </c>
      <c r="BU10" s="6">
        <v>4.0857131556089996</v>
      </c>
      <c r="BV10" s="6">
        <v>1.6391</v>
      </c>
      <c r="BW10" s="6">
        <v>5.9818152799373498</v>
      </c>
      <c r="BX10" s="6">
        <v>6.7123999999999997</v>
      </c>
      <c r="BY10" s="6">
        <v>10.470007904862401</v>
      </c>
      <c r="BZ10" s="6">
        <v>24.987395907817799</v>
      </c>
      <c r="CA10" s="6">
        <v>213.027216203428</v>
      </c>
    </row>
    <row r="11" spans="1:79" s="8" customFormat="1" x14ac:dyDescent="0.25">
      <c r="A11" s="13" t="s">
        <v>111</v>
      </c>
      <c r="B11" s="8">
        <v>113.89387794038601</v>
      </c>
      <c r="C11" s="8">
        <v>64.246239986453205</v>
      </c>
      <c r="D11" s="8">
        <v>80.186577350859395</v>
      </c>
      <c r="E11" s="8">
        <v>63.105377107364603</v>
      </c>
      <c r="F11" s="8">
        <v>62.5641539201782</v>
      </c>
      <c r="G11" s="8">
        <v>52.606625320787003</v>
      </c>
      <c r="H11" s="8">
        <v>45.931262541805999</v>
      </c>
      <c r="I11" s="8">
        <v>43.326435103870097</v>
      </c>
      <c r="J11" s="8">
        <v>41.846284931331198</v>
      </c>
      <c r="K11" s="8">
        <v>39.037117645586598</v>
      </c>
      <c r="L11" s="8">
        <v>38.1820980662377</v>
      </c>
      <c r="M11" s="8">
        <v>43.780356527496998</v>
      </c>
      <c r="N11" s="8">
        <v>688.706406442358</v>
      </c>
      <c r="O11" s="8">
        <v>50.375676199780898</v>
      </c>
      <c r="P11" s="8">
        <v>50.634611064748803</v>
      </c>
      <c r="Q11" s="8">
        <v>44.773912791081798</v>
      </c>
      <c r="R11" s="8">
        <v>41.606679240079103</v>
      </c>
      <c r="S11" s="8">
        <v>42.831103886375701</v>
      </c>
      <c r="T11" s="8">
        <v>43.583379989405799</v>
      </c>
      <c r="U11" s="8">
        <v>46.256739761907802</v>
      </c>
      <c r="V11" s="8">
        <v>40.8639622260499</v>
      </c>
      <c r="W11" s="8">
        <v>41.497564210681702</v>
      </c>
      <c r="X11" s="8">
        <v>40.077052741767098</v>
      </c>
      <c r="Y11" s="8">
        <v>44.036233829046502</v>
      </c>
      <c r="Z11" s="8">
        <v>43.799934822480097</v>
      </c>
      <c r="AA11" s="8">
        <v>530.33685076340498</v>
      </c>
      <c r="AB11" s="8">
        <v>50.713994391030703</v>
      </c>
      <c r="AC11" s="8">
        <v>52.934765422412902</v>
      </c>
      <c r="AD11" s="8">
        <v>48.047647135949198</v>
      </c>
      <c r="AE11" s="8">
        <v>41.013918080805198</v>
      </c>
      <c r="AF11" s="8">
        <v>41.227391416210601</v>
      </c>
      <c r="AG11" s="8">
        <v>42.753604287609498</v>
      </c>
      <c r="AH11" s="8">
        <v>42.6532235027097</v>
      </c>
      <c r="AI11" s="8">
        <v>42.3589891587458</v>
      </c>
      <c r="AJ11" s="8">
        <v>42.373203028258303</v>
      </c>
      <c r="AK11" s="8">
        <v>39.163258919502503</v>
      </c>
      <c r="AL11" s="8">
        <v>45.523444732893999</v>
      </c>
      <c r="AM11" s="8">
        <v>43.640000884326597</v>
      </c>
      <c r="AN11" s="8">
        <v>532.40344096045499</v>
      </c>
      <c r="AO11" s="8">
        <v>51.848961642640198</v>
      </c>
      <c r="AP11" s="8">
        <v>51.500300351908599</v>
      </c>
      <c r="AQ11" s="8">
        <v>46.465338868809098</v>
      </c>
      <c r="AR11" s="8">
        <v>43.043867876108699</v>
      </c>
      <c r="AS11" s="8">
        <v>43.979352158315301</v>
      </c>
      <c r="AT11" s="8">
        <v>43.940800985191402</v>
      </c>
      <c r="AU11" s="8">
        <v>45.502093141902598</v>
      </c>
      <c r="AV11" s="8">
        <v>44.561556984224602</v>
      </c>
      <c r="AW11" s="8">
        <v>43.360210044521899</v>
      </c>
      <c r="AX11" s="8">
        <v>43.438775073630801</v>
      </c>
      <c r="AY11" s="8">
        <v>46.740085910300401</v>
      </c>
      <c r="AZ11" s="8">
        <v>42.534644465122497</v>
      </c>
      <c r="BA11" s="8">
        <v>546.91598750267599</v>
      </c>
      <c r="BB11" s="8">
        <v>52.313070869629399</v>
      </c>
      <c r="BC11" s="8">
        <v>51.076884659159603</v>
      </c>
      <c r="BD11" s="8">
        <v>47.481043849735102</v>
      </c>
      <c r="BE11" s="8">
        <v>44.516176259157596</v>
      </c>
      <c r="BF11" s="8">
        <v>45.638697487523402</v>
      </c>
      <c r="BG11" s="8">
        <v>46.270109848888701</v>
      </c>
      <c r="BH11" s="8">
        <v>46.649846138130698</v>
      </c>
      <c r="BI11" s="8">
        <v>45.057213696429798</v>
      </c>
      <c r="BJ11" s="8">
        <v>44.6954884495618</v>
      </c>
      <c r="BK11" s="8">
        <v>46.994442736293998</v>
      </c>
      <c r="BL11" s="8">
        <v>47.266072818785801</v>
      </c>
      <c r="BM11" s="8">
        <v>44.866013961828997</v>
      </c>
      <c r="BN11" s="8">
        <v>562.82506077512505</v>
      </c>
      <c r="BO11" s="8">
        <v>54.616672062437203</v>
      </c>
      <c r="BP11" s="8">
        <v>53.167566355026899</v>
      </c>
      <c r="BQ11" s="8">
        <v>51.042160904145803</v>
      </c>
      <c r="BR11" s="8">
        <v>42.921330348576902</v>
      </c>
      <c r="BS11" s="8">
        <v>48.495959120561103</v>
      </c>
      <c r="BT11" s="8">
        <v>46.7329503827061</v>
      </c>
      <c r="BU11" s="8">
        <v>48.121747812763601</v>
      </c>
      <c r="BV11" s="8">
        <v>44.491230869268499</v>
      </c>
      <c r="BW11" s="8">
        <v>46.521226720876399</v>
      </c>
      <c r="BX11" s="8">
        <v>48.203574996714501</v>
      </c>
      <c r="BY11" s="8">
        <v>47.663407969744497</v>
      </c>
      <c r="BZ11" s="8">
        <v>46.971066799881797</v>
      </c>
      <c r="CA11" s="8">
        <v>578.94889434270306</v>
      </c>
    </row>
    <row r="12" spans="1:79" x14ac:dyDescent="0.25">
      <c r="A12" s="2" t="s">
        <v>110</v>
      </c>
      <c r="B12" s="1">
        <v>9969.24503</v>
      </c>
      <c r="C12" s="1">
        <v>4932.24809</v>
      </c>
      <c r="D12" s="1">
        <v>4282.4443499999998</v>
      </c>
      <c r="E12" s="1">
        <v>71.119759999999999</v>
      </c>
      <c r="F12" s="1">
        <v>2470.5333099999998</v>
      </c>
      <c r="G12" s="1">
        <v>2213.8972199999998</v>
      </c>
      <c r="H12" s="1">
        <v>494.40411</v>
      </c>
      <c r="I12" s="1">
        <v>1430.7255399999999</v>
      </c>
      <c r="J12" s="1">
        <v>1819.5705195954399</v>
      </c>
      <c r="K12" s="1">
        <v>259.507046972566</v>
      </c>
      <c r="L12" s="1">
        <v>177.574457112299</v>
      </c>
      <c r="M12" s="1">
        <v>1661.9401031908999</v>
      </c>
      <c r="N12" s="1">
        <v>29783.2095368712</v>
      </c>
      <c r="O12" s="1">
        <v>2917.7236774851799</v>
      </c>
      <c r="P12" s="1">
        <v>3459.7445613464301</v>
      </c>
      <c r="Q12" s="1">
        <v>355.77815584439998</v>
      </c>
      <c r="R12" s="1">
        <v>82.564294284013002</v>
      </c>
      <c r="S12" s="1">
        <v>1016.71347118221</v>
      </c>
      <c r="T12" s="1">
        <v>293.58773303155499</v>
      </c>
      <c r="U12" s="1">
        <v>338.28016355280698</v>
      </c>
      <c r="V12" s="1">
        <v>161.77355145831999</v>
      </c>
      <c r="W12" s="1">
        <v>282.46673437912898</v>
      </c>
      <c r="X12" s="1">
        <v>75.396959323086406</v>
      </c>
      <c r="Y12" s="1">
        <v>175.77943457540499</v>
      </c>
      <c r="Z12" s="1">
        <v>1647.69068847159</v>
      </c>
      <c r="AA12" s="1">
        <v>10807.4994249341</v>
      </c>
      <c r="AB12" s="1">
        <v>3528.5931739719099</v>
      </c>
      <c r="AC12" s="1">
        <v>6694.7285981676096</v>
      </c>
      <c r="AD12" s="1">
        <v>1639.7438801385099</v>
      </c>
      <c r="AE12" s="1">
        <v>147.27310093059799</v>
      </c>
      <c r="AF12" s="1">
        <v>262.241907274261</v>
      </c>
      <c r="AG12" s="1">
        <v>127.469871183508</v>
      </c>
      <c r="AH12" s="1">
        <v>89.375564527577893</v>
      </c>
      <c r="AI12" s="1">
        <v>199.982279966639</v>
      </c>
      <c r="AJ12" s="1">
        <v>284.40046408506402</v>
      </c>
      <c r="AK12" s="1">
        <v>51.636756885364001</v>
      </c>
      <c r="AL12" s="1">
        <v>432.83211285702299</v>
      </c>
      <c r="AM12" s="1">
        <v>790.58225602046105</v>
      </c>
      <c r="AN12" s="1">
        <v>14248.8599660085</v>
      </c>
      <c r="AO12" s="1">
        <v>3230.30956294826</v>
      </c>
      <c r="AP12" s="1">
        <v>4196.4401738148499</v>
      </c>
      <c r="AQ12" s="1">
        <v>1345.66724079954</v>
      </c>
      <c r="AR12" s="1">
        <v>1342.6938967290901</v>
      </c>
      <c r="AS12" s="1">
        <v>684.78744028457902</v>
      </c>
      <c r="AT12" s="1">
        <v>181.15532082082001</v>
      </c>
      <c r="AU12" s="1">
        <v>159.99901011487199</v>
      </c>
      <c r="AV12" s="1">
        <v>166.92313630720599</v>
      </c>
      <c r="AW12" s="1">
        <v>89.313073978631806</v>
      </c>
      <c r="AX12" s="1">
        <v>57.362435119367603</v>
      </c>
      <c r="AY12" s="1">
        <v>318.835151497266</v>
      </c>
      <c r="AZ12" s="1">
        <v>85.2026435848868</v>
      </c>
      <c r="BA12" s="1">
        <v>11858.6890859993</v>
      </c>
      <c r="BB12" s="1">
        <v>3051.8085405499201</v>
      </c>
      <c r="BC12" s="1">
        <v>3964.2112195875502</v>
      </c>
      <c r="BD12" s="1">
        <v>550.86557453585601</v>
      </c>
      <c r="BE12" s="1">
        <v>159.92870777281601</v>
      </c>
      <c r="BF12" s="1">
        <v>692.96412753132097</v>
      </c>
      <c r="BG12" s="1">
        <v>372.68124763876301</v>
      </c>
      <c r="BH12" s="1">
        <v>133.63781423190301</v>
      </c>
      <c r="BI12" s="1">
        <v>144.43089850390501</v>
      </c>
      <c r="BJ12" s="1">
        <v>61.72</v>
      </c>
      <c r="BK12" s="1">
        <v>382.07937183310401</v>
      </c>
      <c r="BL12" s="1">
        <v>261.06470000000002</v>
      </c>
      <c r="BM12" s="1">
        <v>592.91979177145595</v>
      </c>
      <c r="BN12" s="1">
        <v>10368.3119939566</v>
      </c>
      <c r="BO12" s="1">
        <v>3167.99268659472</v>
      </c>
      <c r="BP12" s="1">
        <v>3540.1321676446601</v>
      </c>
      <c r="BQ12" s="1">
        <v>929.90139999999997</v>
      </c>
      <c r="BR12" s="1">
        <v>40.264499999999998</v>
      </c>
      <c r="BS12" s="1">
        <v>568.54170748625995</v>
      </c>
      <c r="BT12" s="1">
        <v>172.08632848272401</v>
      </c>
      <c r="BU12" s="1">
        <v>196.611658109507</v>
      </c>
      <c r="BV12" s="1">
        <v>72.925576517818001</v>
      </c>
      <c r="BW12" s="1">
        <v>278.28138484036799</v>
      </c>
      <c r="BX12" s="1">
        <v>323.56167680794601</v>
      </c>
      <c r="BY12" s="1">
        <v>499.03625821590902</v>
      </c>
      <c r="BZ12" s="1">
        <v>1173.6846423412001</v>
      </c>
      <c r="CA12" s="1">
        <v>10963.0199870411</v>
      </c>
    </row>
    <row r="13" spans="1:79" s="5" customFormat="1" x14ac:dyDescent="0.25">
      <c r="A13" s="11" t="s">
        <v>109</v>
      </c>
      <c r="B13" s="12">
        <v>9969.24503</v>
      </c>
      <c r="C13" s="12">
        <v>4932.24809</v>
      </c>
      <c r="D13" s="12">
        <v>4282.4443499999998</v>
      </c>
      <c r="E13" s="12">
        <v>71.119759999999999</v>
      </c>
      <c r="F13" s="12">
        <v>2470.5333099999998</v>
      </c>
      <c r="G13" s="12">
        <v>2213.8972199999998</v>
      </c>
      <c r="H13" s="12">
        <v>494.40411</v>
      </c>
      <c r="I13" s="12">
        <v>1430.7255399999999</v>
      </c>
      <c r="J13" s="12">
        <v>1819.5705195954399</v>
      </c>
      <c r="K13" s="12">
        <v>259.507046972566</v>
      </c>
      <c r="L13" s="12">
        <v>177.574457112299</v>
      </c>
      <c r="M13" s="12">
        <v>1661.9401031908999</v>
      </c>
      <c r="N13" s="12">
        <v>29783.2095368712</v>
      </c>
      <c r="O13" s="12">
        <v>2917.7236774851799</v>
      </c>
      <c r="P13" s="12">
        <v>3459.7445613464301</v>
      </c>
      <c r="Q13" s="12">
        <v>355.77815584439998</v>
      </c>
      <c r="R13" s="12">
        <v>82.564294284013002</v>
      </c>
      <c r="S13" s="12">
        <v>1016.71347118221</v>
      </c>
      <c r="T13" s="12">
        <v>293.58773303155499</v>
      </c>
      <c r="U13" s="12">
        <v>338.28016355280698</v>
      </c>
      <c r="V13" s="12">
        <v>161.77355145831999</v>
      </c>
      <c r="W13" s="12">
        <v>282.46673437912898</v>
      </c>
      <c r="X13" s="12">
        <v>75.396959323086406</v>
      </c>
      <c r="Y13" s="12">
        <v>175.77943457540499</v>
      </c>
      <c r="Z13" s="12">
        <v>1647.69068847159</v>
      </c>
      <c r="AA13" s="12">
        <v>10807.4994249341</v>
      </c>
      <c r="AB13" s="12">
        <v>3528.5931739719099</v>
      </c>
      <c r="AC13" s="12">
        <v>6694.7285981676096</v>
      </c>
      <c r="AD13" s="12">
        <v>1639.7438801385099</v>
      </c>
      <c r="AE13" s="12">
        <v>147.27310093059799</v>
      </c>
      <c r="AF13" s="12">
        <v>262.241907274261</v>
      </c>
      <c r="AG13" s="12">
        <v>127.469871183508</v>
      </c>
      <c r="AH13" s="12">
        <v>89.375564527577893</v>
      </c>
      <c r="AI13" s="12">
        <v>199.982279966639</v>
      </c>
      <c r="AJ13" s="12">
        <v>284.40046408506402</v>
      </c>
      <c r="AK13" s="12">
        <v>51.636756885364001</v>
      </c>
      <c r="AL13" s="12">
        <v>432.83211285702299</v>
      </c>
      <c r="AM13" s="12">
        <v>790.58225602046105</v>
      </c>
      <c r="AN13" s="12">
        <v>14248.8599660085</v>
      </c>
      <c r="AO13" s="12">
        <v>3230.30956294826</v>
      </c>
      <c r="AP13" s="12">
        <v>4196.4401738148499</v>
      </c>
      <c r="AQ13" s="12">
        <v>1345.66724079954</v>
      </c>
      <c r="AR13" s="12">
        <v>1342.6938967290901</v>
      </c>
      <c r="AS13" s="12">
        <v>684.78744028457902</v>
      </c>
      <c r="AT13" s="12">
        <v>181.15532082082001</v>
      </c>
      <c r="AU13" s="12">
        <v>159.99901011487199</v>
      </c>
      <c r="AV13" s="12">
        <v>166.92313630720599</v>
      </c>
      <c r="AW13" s="12">
        <v>89.313073978631806</v>
      </c>
      <c r="AX13" s="12">
        <v>57.362435119367603</v>
      </c>
      <c r="AY13" s="12">
        <v>318.835151497266</v>
      </c>
      <c r="AZ13" s="12">
        <v>85.2026435848868</v>
      </c>
      <c r="BA13" s="12">
        <v>11858.6890859993</v>
      </c>
      <c r="BB13" s="12">
        <v>3051.8085405499201</v>
      </c>
      <c r="BC13" s="12">
        <v>3964.2112195875502</v>
      </c>
      <c r="BD13" s="12">
        <v>550.86557453585601</v>
      </c>
      <c r="BE13" s="12">
        <v>159.92870777281601</v>
      </c>
      <c r="BF13" s="12">
        <v>692.96412753132097</v>
      </c>
      <c r="BG13" s="12">
        <v>372.68124763876301</v>
      </c>
      <c r="BH13" s="12">
        <v>133.63781423190301</v>
      </c>
      <c r="BI13" s="12">
        <v>144.43089850390501</v>
      </c>
      <c r="BJ13" s="12">
        <v>61.72</v>
      </c>
      <c r="BK13" s="12">
        <v>382.07937183310401</v>
      </c>
      <c r="BL13" s="12">
        <v>261.06470000000002</v>
      </c>
      <c r="BM13" s="12">
        <v>592.91979177145595</v>
      </c>
      <c r="BN13" s="12">
        <v>10368.3119939566</v>
      </c>
      <c r="BO13" s="12">
        <v>3167.99268659472</v>
      </c>
      <c r="BP13" s="12">
        <v>3540.1321676446601</v>
      </c>
      <c r="BQ13" s="12">
        <v>929.90139999999997</v>
      </c>
      <c r="BR13" s="12">
        <v>40.264499999999998</v>
      </c>
      <c r="BS13" s="12">
        <v>568.54170748625995</v>
      </c>
      <c r="BT13" s="12">
        <v>172.08632848272401</v>
      </c>
      <c r="BU13" s="12">
        <v>196.611658109507</v>
      </c>
      <c r="BV13" s="12">
        <v>72.925576517818001</v>
      </c>
      <c r="BW13" s="12">
        <v>278.28138484036799</v>
      </c>
      <c r="BX13" s="12">
        <v>323.56167680794601</v>
      </c>
      <c r="BY13" s="12">
        <v>499.03625821590902</v>
      </c>
      <c r="BZ13" s="12">
        <v>1173.6846423412001</v>
      </c>
      <c r="CA13" s="12">
        <v>10963.0199870411</v>
      </c>
    </row>
    <row r="14" spans="1:79" s="6" customFormat="1" outlineLevel="1" x14ac:dyDescent="0.25">
      <c r="A14" s="14" t="s">
        <v>108</v>
      </c>
      <c r="B14" s="6">
        <v>0</v>
      </c>
      <c r="C14" s="6">
        <v>0</v>
      </c>
      <c r="D14" s="6">
        <v>0</v>
      </c>
      <c r="E14" s="6">
        <v>0</v>
      </c>
      <c r="F14" s="6">
        <v>1.1279999999999999</v>
      </c>
      <c r="G14" s="6">
        <v>1.425</v>
      </c>
      <c r="H14" s="6">
        <v>0.83699999999999997</v>
      </c>
      <c r="I14" s="6">
        <v>1.736</v>
      </c>
      <c r="J14" s="6">
        <v>8.1299999999999997E-2</v>
      </c>
      <c r="K14" s="6">
        <v>1.5273000000000001</v>
      </c>
      <c r="L14" s="6">
        <v>1.9E-2</v>
      </c>
      <c r="M14" s="6">
        <v>3.7100000000000001E-2</v>
      </c>
      <c r="N14" s="6">
        <v>6.7906999999999904</v>
      </c>
      <c r="O14" s="6">
        <v>0.33129999999999998</v>
      </c>
      <c r="P14" s="6">
        <v>0.32500000000000001</v>
      </c>
      <c r="Q14" s="6">
        <v>0.68820000000000003</v>
      </c>
      <c r="R14" s="6">
        <v>0</v>
      </c>
      <c r="S14" s="6">
        <v>2.0087999999999999</v>
      </c>
      <c r="T14" s="6">
        <v>1.2688999999999999</v>
      </c>
      <c r="U14" s="6">
        <v>0.6996</v>
      </c>
      <c r="V14" s="6">
        <v>0.50390000000000001</v>
      </c>
      <c r="W14" s="6">
        <v>0.98509999999999998</v>
      </c>
      <c r="X14" s="6">
        <v>0</v>
      </c>
      <c r="Y14" s="6">
        <v>0</v>
      </c>
      <c r="Z14" s="6">
        <v>0.154</v>
      </c>
      <c r="AA14" s="6">
        <v>6.9647999999999897</v>
      </c>
      <c r="AB14" s="6">
        <v>0.73980000000000001</v>
      </c>
      <c r="AC14" s="6">
        <v>0</v>
      </c>
      <c r="AD14" s="6">
        <v>0.63849999999999996</v>
      </c>
      <c r="AE14" s="6">
        <v>0.14549999999999999</v>
      </c>
      <c r="AF14" s="6">
        <v>2.2928000000000002</v>
      </c>
      <c r="AG14" s="6">
        <v>0.58650000000000002</v>
      </c>
      <c r="AH14" s="6">
        <v>0.22700000000000001</v>
      </c>
      <c r="AI14" s="6">
        <v>0.1135</v>
      </c>
      <c r="AJ14" s="6">
        <v>0.45860000000000001</v>
      </c>
      <c r="AK14" s="6">
        <v>0.1356</v>
      </c>
      <c r="AL14" s="6">
        <v>0</v>
      </c>
      <c r="AM14" s="6">
        <v>6.6E-3</v>
      </c>
      <c r="AN14" s="6">
        <v>5.3444000000000003</v>
      </c>
      <c r="AO14" s="6">
        <v>0.17979999999999999</v>
      </c>
      <c r="AP14" s="6">
        <v>0.41649999999999998</v>
      </c>
      <c r="AQ14" s="6">
        <v>2.2700000000000001E-2</v>
      </c>
      <c r="AR14" s="6">
        <v>0.8004</v>
      </c>
      <c r="AS14" s="6">
        <v>0.14910000000000001</v>
      </c>
      <c r="AT14" s="6">
        <v>0.1144</v>
      </c>
      <c r="AU14" s="6">
        <v>0.1004</v>
      </c>
      <c r="AV14" s="6">
        <v>1.4500000000000001E-2</v>
      </c>
      <c r="AW14" s="6">
        <v>0.41299999999999998</v>
      </c>
      <c r="AX14" s="6">
        <v>0.66569999999999996</v>
      </c>
      <c r="AY14" s="6">
        <v>0</v>
      </c>
      <c r="AZ14" s="6">
        <v>0</v>
      </c>
      <c r="BA14" s="6">
        <v>2.8765000000000001</v>
      </c>
      <c r="BB14" s="6">
        <v>0.1951</v>
      </c>
      <c r="BC14" s="6">
        <v>0</v>
      </c>
      <c r="BD14" s="6">
        <v>0</v>
      </c>
      <c r="BE14" s="6">
        <v>0</v>
      </c>
      <c r="BF14" s="6">
        <v>1.1181000000000001</v>
      </c>
      <c r="BG14" s="6">
        <v>0</v>
      </c>
      <c r="BH14" s="6">
        <v>0.2011</v>
      </c>
      <c r="BI14" s="6">
        <v>5.7799999999999997E-2</v>
      </c>
      <c r="BJ14" s="6">
        <v>0</v>
      </c>
      <c r="BK14" s="6">
        <v>0.17080000000000001</v>
      </c>
      <c r="BL14" s="6">
        <v>0</v>
      </c>
      <c r="BM14" s="6">
        <v>0</v>
      </c>
      <c r="BN14" s="6">
        <v>1.7428999999999999</v>
      </c>
      <c r="BO14" s="6">
        <v>0.222</v>
      </c>
      <c r="BP14" s="6">
        <v>1.3354999999999999</v>
      </c>
      <c r="BQ14" s="6">
        <v>0</v>
      </c>
      <c r="BR14" s="6">
        <v>0</v>
      </c>
      <c r="BS14" s="6">
        <v>1.8575999999999999</v>
      </c>
      <c r="BT14" s="6">
        <v>1.4064000000000001</v>
      </c>
      <c r="BU14" s="6">
        <v>0.62629999999999997</v>
      </c>
      <c r="BV14" s="6">
        <v>0.65639999999999998</v>
      </c>
      <c r="BW14" s="6">
        <v>1.1585000000000001</v>
      </c>
      <c r="BX14" s="6">
        <v>0.4632</v>
      </c>
      <c r="BY14" s="6">
        <v>7.2599999999999998E-2</v>
      </c>
      <c r="BZ14" s="6">
        <v>0</v>
      </c>
      <c r="CA14" s="6">
        <v>7.79849999999999</v>
      </c>
    </row>
    <row r="15" spans="1:79" s="8" customFormat="1" outlineLevel="1" x14ac:dyDescent="0.25">
      <c r="A15" s="13" t="s">
        <v>107</v>
      </c>
      <c r="F15" s="8">
        <v>0</v>
      </c>
      <c r="G15" s="8">
        <v>0</v>
      </c>
      <c r="H15" s="8">
        <v>0</v>
      </c>
      <c r="I15" s="8">
        <v>0</v>
      </c>
      <c r="J15" s="8">
        <v>28.466174661746599</v>
      </c>
      <c r="K15" s="8">
        <v>27.438027892358999</v>
      </c>
      <c r="L15" s="8">
        <v>27.9157894736842</v>
      </c>
      <c r="M15" s="8">
        <v>27.576819407007999</v>
      </c>
      <c r="N15" s="8">
        <v>6.7406747463442596</v>
      </c>
      <c r="O15" s="8">
        <v>28.074856625414998</v>
      </c>
      <c r="P15" s="8">
        <v>27.384923076922998</v>
      </c>
      <c r="Q15" s="8">
        <v>28.121476315024701</v>
      </c>
      <c r="S15" s="8">
        <v>30.8252688172043</v>
      </c>
      <c r="T15" s="8">
        <v>31.922294901095398</v>
      </c>
      <c r="U15" s="8">
        <v>32.370926243567702</v>
      </c>
      <c r="V15" s="8">
        <v>32.491962691010102</v>
      </c>
      <c r="W15" s="8">
        <v>32.124149832504301</v>
      </c>
      <c r="Z15" s="8">
        <v>35.137662337662299</v>
      </c>
      <c r="AA15" s="8">
        <v>31.021508155295201</v>
      </c>
      <c r="AB15" s="8">
        <v>36.064612057312701</v>
      </c>
      <c r="AD15" s="8">
        <v>34.779796397807303</v>
      </c>
      <c r="AE15" s="8">
        <v>31.870103092783499</v>
      </c>
      <c r="AF15" s="8">
        <v>32.187151081646803</v>
      </c>
      <c r="AG15" s="8">
        <v>33.167263427109901</v>
      </c>
      <c r="AH15" s="8">
        <v>33.429515418502199</v>
      </c>
      <c r="AI15" s="8">
        <v>31.814096916299501</v>
      </c>
      <c r="AJ15" s="8">
        <v>32.686218927169598</v>
      </c>
      <c r="AK15" s="8">
        <v>31.4778761061946</v>
      </c>
      <c r="AM15" s="8">
        <v>36.212121212121197</v>
      </c>
      <c r="AN15" s="8">
        <v>33.207207544345401</v>
      </c>
      <c r="AO15" s="8">
        <v>37.161290322580598</v>
      </c>
      <c r="AP15" s="8">
        <v>35.471308523409299</v>
      </c>
      <c r="AQ15" s="8">
        <v>35.969162995594701</v>
      </c>
      <c r="AR15" s="8">
        <v>33.354197901049403</v>
      </c>
      <c r="AS15" s="8">
        <v>34.226022803487503</v>
      </c>
      <c r="AT15" s="8">
        <v>34.430944055944003</v>
      </c>
      <c r="AU15" s="8">
        <v>34.725099601593598</v>
      </c>
      <c r="AV15" s="8">
        <v>34.965517241379303</v>
      </c>
      <c r="AW15" s="8">
        <v>34.3297820823244</v>
      </c>
      <c r="AX15" s="8">
        <v>34.4773922187171</v>
      </c>
      <c r="BA15" s="8">
        <v>34.463340865635303</v>
      </c>
      <c r="BB15" s="8">
        <v>38.699641209635999</v>
      </c>
      <c r="BF15" s="8">
        <v>35.3079331007959</v>
      </c>
      <c r="BH15" s="8">
        <v>37.473893585280898</v>
      </c>
      <c r="BI15" s="8">
        <v>45.010380622837303</v>
      </c>
      <c r="BK15" s="8">
        <v>36.631733021077203</v>
      </c>
      <c r="BN15" s="8">
        <v>36.389293705892399</v>
      </c>
      <c r="BO15" s="8">
        <v>40.386486486486397</v>
      </c>
      <c r="BP15" s="8">
        <v>40.199925121677197</v>
      </c>
      <c r="BS15" s="8">
        <v>36.4148363479758</v>
      </c>
      <c r="BT15" s="8">
        <v>37.135594425483497</v>
      </c>
      <c r="BU15" s="8">
        <v>37.363723455213098</v>
      </c>
      <c r="BV15" s="8">
        <v>37.870201096892103</v>
      </c>
      <c r="BW15" s="8">
        <v>36.491583944756101</v>
      </c>
      <c r="BX15" s="8">
        <v>38.224740932642398</v>
      </c>
      <c r="BY15" s="8">
        <v>39.023415977961399</v>
      </c>
      <c r="CA15" s="8">
        <v>37.647970763608299</v>
      </c>
    </row>
    <row r="16" spans="1:79" outlineLevel="1" x14ac:dyDescent="0.25">
      <c r="A16" s="2" t="s">
        <v>106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2.3142999999999998</v>
      </c>
      <c r="K16" s="1">
        <v>41.906100000000002</v>
      </c>
      <c r="L16" s="1">
        <v>0.53039999999999998</v>
      </c>
      <c r="M16" s="1">
        <v>1.0230999999999999</v>
      </c>
      <c r="N16" s="1">
        <v>45.773899999999998</v>
      </c>
      <c r="O16" s="1">
        <v>9.3011999999999997</v>
      </c>
      <c r="P16" s="1">
        <v>8.9001000000000001</v>
      </c>
      <c r="Q16" s="1">
        <v>19.353200000000001</v>
      </c>
      <c r="R16" s="1">
        <v>0</v>
      </c>
      <c r="S16" s="1">
        <v>61.921799999999998</v>
      </c>
      <c r="T16" s="1">
        <v>40.5062</v>
      </c>
      <c r="U16" s="1">
        <v>22.646699999999999</v>
      </c>
      <c r="V16" s="1">
        <v>16.372699999999998</v>
      </c>
      <c r="W16" s="1">
        <v>31.645499999999998</v>
      </c>
      <c r="X16" s="1">
        <v>0</v>
      </c>
      <c r="Y16" s="1">
        <v>0</v>
      </c>
      <c r="Z16" s="1">
        <v>5.4112</v>
      </c>
      <c r="AA16" s="1">
        <v>216.05860000000001</v>
      </c>
      <c r="AB16" s="1">
        <v>26.680599999999998</v>
      </c>
      <c r="AC16" s="1">
        <v>0</v>
      </c>
      <c r="AD16" s="1">
        <v>22.206900000000001</v>
      </c>
      <c r="AE16" s="1">
        <v>4.6371000000000002</v>
      </c>
      <c r="AF16" s="1">
        <v>73.798699999999997</v>
      </c>
      <c r="AG16" s="1">
        <v>19.4526</v>
      </c>
      <c r="AH16" s="1">
        <v>7.5884999999999998</v>
      </c>
      <c r="AI16" s="1">
        <v>3.6109</v>
      </c>
      <c r="AJ16" s="1">
        <v>14.9899</v>
      </c>
      <c r="AK16" s="1">
        <v>4.2683999999999997</v>
      </c>
      <c r="AL16" s="1">
        <v>0</v>
      </c>
      <c r="AM16" s="1">
        <v>0.23899999999999999</v>
      </c>
      <c r="AN16" s="1">
        <v>177.4726</v>
      </c>
      <c r="AO16" s="1">
        <v>6.6816000000000004</v>
      </c>
      <c r="AP16" s="1">
        <v>14.7738</v>
      </c>
      <c r="AQ16" s="1">
        <v>0.8165</v>
      </c>
      <c r="AR16" s="1">
        <v>26.6967</v>
      </c>
      <c r="AS16" s="1">
        <v>5.1031000000000004</v>
      </c>
      <c r="AT16" s="1">
        <v>3.9388999999999998</v>
      </c>
      <c r="AU16" s="1">
        <v>3.4864000000000002</v>
      </c>
      <c r="AV16" s="1">
        <v>0.50700000000000001</v>
      </c>
      <c r="AW16" s="1">
        <v>14.1782</v>
      </c>
      <c r="AX16" s="1">
        <v>22.951599999999999</v>
      </c>
      <c r="AY16" s="1">
        <v>0</v>
      </c>
      <c r="AZ16" s="1">
        <v>0</v>
      </c>
      <c r="BA16" s="1">
        <v>99.133799999999994</v>
      </c>
      <c r="BB16" s="1">
        <v>7.5503</v>
      </c>
      <c r="BC16" s="1">
        <v>0</v>
      </c>
      <c r="BD16" s="1">
        <v>0</v>
      </c>
      <c r="BE16" s="1">
        <v>0</v>
      </c>
      <c r="BF16" s="1">
        <v>39.477800000000002</v>
      </c>
      <c r="BG16" s="1">
        <v>5.0000000000000001E-4</v>
      </c>
      <c r="BH16" s="1">
        <v>7.5359999999999996</v>
      </c>
      <c r="BI16" s="1">
        <v>2.6015999999999999</v>
      </c>
      <c r="BJ16" s="1">
        <v>0</v>
      </c>
      <c r="BK16" s="1">
        <v>6.2567000000000004</v>
      </c>
      <c r="BL16" s="1">
        <v>0</v>
      </c>
      <c r="BM16" s="1">
        <v>0</v>
      </c>
      <c r="BN16" s="1">
        <v>63.422899999999998</v>
      </c>
      <c r="BO16" s="1">
        <v>8.9657999999999998</v>
      </c>
      <c r="BP16" s="1">
        <v>53.686999999999998</v>
      </c>
      <c r="BQ16" s="1">
        <v>0</v>
      </c>
      <c r="BR16" s="1">
        <v>0</v>
      </c>
      <c r="BS16" s="1">
        <v>67.644199999999998</v>
      </c>
      <c r="BT16" s="1">
        <v>52.227499999999999</v>
      </c>
      <c r="BU16" s="1">
        <v>23.4009</v>
      </c>
      <c r="BV16" s="1">
        <v>24.858000000000001</v>
      </c>
      <c r="BW16" s="1">
        <v>42.275500000000001</v>
      </c>
      <c r="BX16" s="1">
        <v>17.7057</v>
      </c>
      <c r="BY16" s="1">
        <v>2.8331</v>
      </c>
      <c r="BZ16" s="1">
        <v>0</v>
      </c>
      <c r="CA16" s="1">
        <v>293.59769999999997</v>
      </c>
    </row>
    <row r="17" spans="1:79" s="5" customFormat="1" x14ac:dyDescent="0.25">
      <c r="A17" s="11" t="s">
        <v>106</v>
      </c>
      <c r="B17" s="12">
        <v>0</v>
      </c>
      <c r="C17" s="12">
        <v>0</v>
      </c>
      <c r="D17" s="12">
        <v>0</v>
      </c>
      <c r="E17" s="12">
        <v>0</v>
      </c>
      <c r="F17" s="12">
        <v>49.048639999999999</v>
      </c>
      <c r="G17" s="12">
        <v>40.217109999999998</v>
      </c>
      <c r="H17" s="12">
        <v>26.08933</v>
      </c>
      <c r="I17" s="12">
        <v>47.312899999999999</v>
      </c>
      <c r="J17" s="12">
        <v>2.3142999999999998</v>
      </c>
      <c r="K17" s="12">
        <v>41.906100000000002</v>
      </c>
      <c r="L17" s="12">
        <v>0.53039999999999998</v>
      </c>
      <c r="M17" s="12">
        <v>1.0230999999999999</v>
      </c>
      <c r="N17" s="12">
        <v>208.44188</v>
      </c>
      <c r="O17" s="12">
        <v>9.3011999999999997</v>
      </c>
      <c r="P17" s="12">
        <v>8.9001000000000001</v>
      </c>
      <c r="Q17" s="12">
        <v>19.353200000000001</v>
      </c>
      <c r="R17" s="12">
        <v>0</v>
      </c>
      <c r="S17" s="12">
        <v>61.921799999999998</v>
      </c>
      <c r="T17" s="12">
        <v>40.5062</v>
      </c>
      <c r="U17" s="12">
        <v>22.646699999999999</v>
      </c>
      <c r="V17" s="12">
        <v>16.372699999999998</v>
      </c>
      <c r="W17" s="12">
        <v>31.645499999999998</v>
      </c>
      <c r="X17" s="12">
        <v>0</v>
      </c>
      <c r="Y17" s="12">
        <v>0</v>
      </c>
      <c r="Z17" s="12">
        <v>5.4112</v>
      </c>
      <c r="AA17" s="12">
        <v>216.05860000000001</v>
      </c>
      <c r="AB17" s="12">
        <v>26.680599999999998</v>
      </c>
      <c r="AC17" s="12">
        <v>0</v>
      </c>
      <c r="AD17" s="12">
        <v>22.206900000000001</v>
      </c>
      <c r="AE17" s="12">
        <v>4.6371000000000002</v>
      </c>
      <c r="AF17" s="12">
        <v>73.798699999999997</v>
      </c>
      <c r="AG17" s="12">
        <v>19.4526</v>
      </c>
      <c r="AH17" s="12">
        <v>7.5884999999999998</v>
      </c>
      <c r="AI17" s="12">
        <v>3.6109</v>
      </c>
      <c r="AJ17" s="12">
        <v>14.9899</v>
      </c>
      <c r="AK17" s="12">
        <v>4.2683999999999997</v>
      </c>
      <c r="AL17" s="12">
        <v>0</v>
      </c>
      <c r="AM17" s="12">
        <v>0.23899999999999999</v>
      </c>
      <c r="AN17" s="12">
        <v>177.4726</v>
      </c>
      <c r="AO17" s="12">
        <v>6.6816000000000004</v>
      </c>
      <c r="AP17" s="12">
        <v>14.7738</v>
      </c>
      <c r="AQ17" s="12">
        <v>0.8165</v>
      </c>
      <c r="AR17" s="12">
        <v>26.6967</v>
      </c>
      <c r="AS17" s="12">
        <v>5.1031000000000004</v>
      </c>
      <c r="AT17" s="12">
        <v>3.9388999999999998</v>
      </c>
      <c r="AU17" s="12">
        <v>3.4864000000000002</v>
      </c>
      <c r="AV17" s="12">
        <v>0.50700000000000001</v>
      </c>
      <c r="AW17" s="12">
        <v>14.1782</v>
      </c>
      <c r="AX17" s="12">
        <v>22.951599999999999</v>
      </c>
      <c r="AY17" s="12">
        <v>0</v>
      </c>
      <c r="AZ17" s="12">
        <v>0</v>
      </c>
      <c r="BA17" s="12">
        <v>99.133799999999994</v>
      </c>
      <c r="BB17" s="12">
        <v>7.5503</v>
      </c>
      <c r="BC17" s="12">
        <v>0</v>
      </c>
      <c r="BD17" s="12">
        <v>0</v>
      </c>
      <c r="BE17" s="12">
        <v>0</v>
      </c>
      <c r="BF17" s="12">
        <v>39.477800000000002</v>
      </c>
      <c r="BG17" s="12">
        <v>5.0000000000000001E-4</v>
      </c>
      <c r="BH17" s="12">
        <v>7.5359999999999996</v>
      </c>
      <c r="BI17" s="12">
        <v>2.6015999999999999</v>
      </c>
      <c r="BJ17" s="12">
        <v>0</v>
      </c>
      <c r="BK17" s="12">
        <v>6.2567000000000004</v>
      </c>
      <c r="BL17" s="12">
        <v>0</v>
      </c>
      <c r="BM17" s="12">
        <v>0</v>
      </c>
      <c r="BN17" s="12">
        <v>63.422899999999998</v>
      </c>
      <c r="BO17" s="12">
        <v>8.9657999999999998</v>
      </c>
      <c r="BP17" s="12">
        <v>53.686999999999998</v>
      </c>
      <c r="BQ17" s="12">
        <v>0</v>
      </c>
      <c r="BR17" s="12">
        <v>0</v>
      </c>
      <c r="BS17" s="12">
        <v>67.644199999999998</v>
      </c>
      <c r="BT17" s="12">
        <v>52.227499999999999</v>
      </c>
      <c r="BU17" s="12">
        <v>23.4009</v>
      </c>
      <c r="BV17" s="12">
        <v>24.858000000000001</v>
      </c>
      <c r="BW17" s="12">
        <v>42.275500000000001</v>
      </c>
      <c r="BX17" s="12">
        <v>17.7057</v>
      </c>
      <c r="BY17" s="12">
        <v>2.8331</v>
      </c>
      <c r="BZ17" s="12">
        <v>0</v>
      </c>
      <c r="CA17" s="12">
        <v>293.59769999999997</v>
      </c>
    </row>
    <row r="18" spans="1:79" s="5" customFormat="1" x14ac:dyDescent="0.25">
      <c r="A18" s="11" t="s">
        <v>105</v>
      </c>
      <c r="B18" s="12">
        <v>9969.24503</v>
      </c>
      <c r="C18" s="12">
        <v>4932.24809</v>
      </c>
      <c r="D18" s="12">
        <v>4282.4443499999998</v>
      </c>
      <c r="E18" s="12">
        <v>71.119759999999999</v>
      </c>
      <c r="F18" s="12">
        <v>2519.5819499999998</v>
      </c>
      <c r="G18" s="12">
        <v>2254.1143299999999</v>
      </c>
      <c r="H18" s="12">
        <v>520.49343999999996</v>
      </c>
      <c r="I18" s="12">
        <v>1478.03844</v>
      </c>
      <c r="J18" s="12">
        <v>1821.8848195954399</v>
      </c>
      <c r="K18" s="12">
        <v>301.41314697256598</v>
      </c>
      <c r="L18" s="12">
        <v>178.10485711229899</v>
      </c>
      <c r="M18" s="12">
        <v>1662.9632031909</v>
      </c>
      <c r="N18" s="12">
        <v>29991.651416871198</v>
      </c>
      <c r="O18" s="12">
        <v>2927.0248774851798</v>
      </c>
      <c r="P18" s="12">
        <v>3468.64466134643</v>
      </c>
      <c r="Q18" s="12">
        <v>375.13135584439999</v>
      </c>
      <c r="R18" s="12">
        <v>82.564294284013002</v>
      </c>
      <c r="S18" s="12">
        <v>1078.6352711822101</v>
      </c>
      <c r="T18" s="12">
        <v>334.09393303155503</v>
      </c>
      <c r="U18" s="12">
        <v>360.92686355280699</v>
      </c>
      <c r="V18" s="12">
        <v>178.14625145831999</v>
      </c>
      <c r="W18" s="12">
        <v>314.11223437912901</v>
      </c>
      <c r="X18" s="12">
        <v>75.396959323086406</v>
      </c>
      <c r="Y18" s="12">
        <v>175.77943457540499</v>
      </c>
      <c r="Z18" s="12">
        <v>1653.10188847159</v>
      </c>
      <c r="AA18" s="12">
        <v>11023.5580249341</v>
      </c>
      <c r="AB18" s="12">
        <v>3555.27377397191</v>
      </c>
      <c r="AC18" s="12">
        <v>6694.7285981676096</v>
      </c>
      <c r="AD18" s="12">
        <v>1661.95078013851</v>
      </c>
      <c r="AE18" s="12">
        <v>151.91020093059799</v>
      </c>
      <c r="AF18" s="12">
        <v>336.04060727426099</v>
      </c>
      <c r="AG18" s="12">
        <v>146.92247118350801</v>
      </c>
      <c r="AH18" s="12">
        <v>96.964064527577904</v>
      </c>
      <c r="AI18" s="12">
        <v>203.59317996663901</v>
      </c>
      <c r="AJ18" s="12">
        <v>299.39036408506399</v>
      </c>
      <c r="AK18" s="12">
        <v>55.905156885364001</v>
      </c>
      <c r="AL18" s="12">
        <v>432.83211285702299</v>
      </c>
      <c r="AM18" s="12">
        <v>790.82125602046096</v>
      </c>
      <c r="AN18" s="12">
        <v>14426.332566008499</v>
      </c>
      <c r="AO18" s="12">
        <v>3236.9911629482599</v>
      </c>
      <c r="AP18" s="12">
        <v>4211.2139738148499</v>
      </c>
      <c r="AQ18" s="12">
        <v>1346.4837407995401</v>
      </c>
      <c r="AR18" s="12">
        <v>1369.39059672909</v>
      </c>
      <c r="AS18" s="12">
        <v>689.89054028457997</v>
      </c>
      <c r="AT18" s="12">
        <v>185.09422082082</v>
      </c>
      <c r="AU18" s="12">
        <v>163.485410114872</v>
      </c>
      <c r="AV18" s="12">
        <v>167.430136307206</v>
      </c>
      <c r="AW18" s="12">
        <v>103.491273978631</v>
      </c>
      <c r="AX18" s="12">
        <v>80.314035119367603</v>
      </c>
      <c r="AY18" s="12">
        <v>318.835151497266</v>
      </c>
      <c r="AZ18" s="12">
        <v>85.2026435848868</v>
      </c>
      <c r="BA18" s="12">
        <v>11957.8228859993</v>
      </c>
      <c r="BB18" s="12">
        <v>3059.3588405499199</v>
      </c>
      <c r="BC18" s="12">
        <v>3964.2112195875502</v>
      </c>
      <c r="BD18" s="12">
        <v>550.86557453585601</v>
      </c>
      <c r="BE18" s="12">
        <v>159.92870777281601</v>
      </c>
      <c r="BF18" s="12">
        <v>732.44192753132097</v>
      </c>
      <c r="BG18" s="12">
        <v>372.681747638763</v>
      </c>
      <c r="BH18" s="12">
        <v>141.17381423190301</v>
      </c>
      <c r="BI18" s="12">
        <v>147.032498503905</v>
      </c>
      <c r="BJ18" s="12">
        <v>61.72</v>
      </c>
      <c r="BK18" s="12">
        <v>388.33607183310397</v>
      </c>
      <c r="BL18" s="12">
        <v>261.06470000000002</v>
      </c>
      <c r="BM18" s="12">
        <v>592.91979177145595</v>
      </c>
      <c r="BN18" s="12">
        <v>10431.7348939566</v>
      </c>
      <c r="BO18" s="12">
        <v>3176.9584865947199</v>
      </c>
      <c r="BP18" s="12">
        <v>3593.81916764466</v>
      </c>
      <c r="BQ18" s="12">
        <v>929.90139999999997</v>
      </c>
      <c r="BR18" s="12">
        <v>40.264499999999998</v>
      </c>
      <c r="BS18" s="12">
        <v>636.18590748626002</v>
      </c>
      <c r="BT18" s="12">
        <v>224.31382848272401</v>
      </c>
      <c r="BU18" s="12">
        <v>220.01255810950701</v>
      </c>
      <c r="BV18" s="12">
        <v>97.783576517818005</v>
      </c>
      <c r="BW18" s="12">
        <v>320.55688484036801</v>
      </c>
      <c r="BX18" s="12">
        <v>341.26737680794599</v>
      </c>
      <c r="BY18" s="12">
        <v>501.86935821590902</v>
      </c>
      <c r="BZ18" s="12">
        <v>1173.6846423412001</v>
      </c>
      <c r="CA18" s="12">
        <v>11256.6176870411</v>
      </c>
    </row>
    <row r="19" spans="1:79" x14ac:dyDescent="0.25">
      <c r="AG19" s="1">
        <f>SUM(U13:Z13,AB13:AG13)*1000</f>
        <v>15081438.063426735</v>
      </c>
    </row>
    <row r="20" spans="1:79" x14ac:dyDescent="0.25">
      <c r="A20" s="10" t="s">
        <v>104</v>
      </c>
      <c r="AG20" s="1">
        <f>SUM(U16:Z16,AB16:AG16)*1000</f>
        <v>222851.99999999997</v>
      </c>
    </row>
    <row r="21" spans="1:79" x14ac:dyDescent="0.25">
      <c r="A21" s="10" t="s">
        <v>103</v>
      </c>
    </row>
    <row r="22" spans="1:79" x14ac:dyDescent="0.25">
      <c r="A22" s="2" t="s">
        <v>102</v>
      </c>
      <c r="B22" s="1">
        <v>698.28426000000002</v>
      </c>
      <c r="C22" s="1">
        <v>463.69263000000001</v>
      </c>
      <c r="D22" s="1">
        <v>415.60473999999999</v>
      </c>
      <c r="E22" s="1">
        <v>21.649519999999999</v>
      </c>
      <c r="F22" s="1">
        <v>292.18205999999998</v>
      </c>
      <c r="G22" s="1">
        <v>292.123639999999</v>
      </c>
      <c r="H22" s="1">
        <v>70.668949999999995</v>
      </c>
      <c r="I22" s="1">
        <v>101.25409999999999</v>
      </c>
      <c r="J22" s="1">
        <v>452.39830000000001</v>
      </c>
      <c r="K22" s="1">
        <v>135.399699999999</v>
      </c>
      <c r="L22" s="1">
        <v>41.0809</v>
      </c>
      <c r="M22" s="1">
        <v>337.84399999999903</v>
      </c>
      <c r="N22" s="1">
        <v>3322.18279999999</v>
      </c>
      <c r="O22" s="1">
        <v>721.64039999999898</v>
      </c>
      <c r="P22" s="1">
        <v>703.94730000000004</v>
      </c>
      <c r="Q22" s="1">
        <v>70.416600000000003</v>
      </c>
      <c r="R22" s="1">
        <v>16.988800000000001</v>
      </c>
      <c r="S22" s="1">
        <v>343.5967</v>
      </c>
      <c r="T22" s="1">
        <v>110.34379999999901</v>
      </c>
      <c r="U22" s="1">
        <v>120.1138</v>
      </c>
      <c r="V22" s="1">
        <v>59.873399999999897</v>
      </c>
      <c r="W22" s="1">
        <v>100.624799999999</v>
      </c>
      <c r="X22" s="1">
        <v>19.558900000000001</v>
      </c>
      <c r="Y22" s="1">
        <v>31.542300000000001</v>
      </c>
      <c r="Z22" s="1">
        <v>331.96120000000002</v>
      </c>
      <c r="AA22" s="1">
        <v>2630.6080000000002</v>
      </c>
      <c r="AB22" s="1">
        <v>629.021199999999</v>
      </c>
      <c r="AC22" s="1">
        <v>1079.394</v>
      </c>
      <c r="AD22" s="1">
        <v>282.26150000000001</v>
      </c>
      <c r="AE22" s="1">
        <v>29.8262</v>
      </c>
      <c r="AF22" s="1">
        <v>119.300499999999</v>
      </c>
      <c r="AG22" s="1">
        <v>31.633199999999899</v>
      </c>
      <c r="AH22" s="1">
        <v>32.982199999999999</v>
      </c>
      <c r="AI22" s="1">
        <v>50.710700000000003</v>
      </c>
      <c r="AJ22" s="1">
        <v>61.906700000000001</v>
      </c>
      <c r="AK22" s="1">
        <v>12.1937</v>
      </c>
      <c r="AL22" s="1">
        <v>82.084699999999998</v>
      </c>
      <c r="AM22" s="1">
        <v>143.96689999999899</v>
      </c>
      <c r="AN22" s="1">
        <v>2555.28149999999</v>
      </c>
      <c r="AO22" s="1">
        <v>538.08799999999997</v>
      </c>
      <c r="AP22" s="1">
        <v>691.1662</v>
      </c>
      <c r="AQ22" s="1">
        <v>237.0943</v>
      </c>
      <c r="AR22" s="1">
        <v>351.16019999999997</v>
      </c>
      <c r="AS22" s="1">
        <v>166.11249999999899</v>
      </c>
      <c r="AT22" s="1">
        <v>44.063199999999902</v>
      </c>
      <c r="AU22" s="1">
        <v>37.239999999999903</v>
      </c>
      <c r="AV22" s="1">
        <v>35.136599999999902</v>
      </c>
      <c r="AW22" s="1">
        <v>28.537700000000001</v>
      </c>
      <c r="AX22" s="1">
        <v>12.5282999999999</v>
      </c>
      <c r="AY22" s="1">
        <v>52.797899999999998</v>
      </c>
      <c r="AZ22" s="1">
        <v>16.1418999999999</v>
      </c>
      <c r="BA22" s="1">
        <v>2210.0668000000001</v>
      </c>
      <c r="BB22" s="1">
        <v>544.23469999999998</v>
      </c>
      <c r="BC22" s="1">
        <v>674.34180000000003</v>
      </c>
      <c r="BD22" s="1">
        <v>102.478299999999</v>
      </c>
      <c r="BE22" s="1">
        <v>27.133499999999898</v>
      </c>
      <c r="BF22" s="1">
        <v>165.73149999999899</v>
      </c>
      <c r="BG22" s="1">
        <v>68.549799999999905</v>
      </c>
      <c r="BH22" s="1">
        <v>28.795599999999901</v>
      </c>
      <c r="BI22" s="1">
        <v>30.2120999999999</v>
      </c>
      <c r="BJ22" s="1">
        <v>8.0822000000000003</v>
      </c>
      <c r="BK22" s="1">
        <v>66.641400000000004</v>
      </c>
      <c r="BL22" s="1">
        <v>42.035699999999899</v>
      </c>
      <c r="BM22" s="1">
        <v>116.009</v>
      </c>
      <c r="BN22" s="1">
        <v>1874.2456</v>
      </c>
      <c r="BO22" s="1">
        <v>452.65730000000002</v>
      </c>
      <c r="BP22" s="1">
        <v>523.6952</v>
      </c>
      <c r="BQ22" s="1">
        <v>143.59370000000001</v>
      </c>
      <c r="BR22" s="1">
        <v>5.8354999999999997</v>
      </c>
      <c r="BS22" s="1">
        <v>140.81099999999901</v>
      </c>
      <c r="BT22" s="1">
        <v>33.487899999999897</v>
      </c>
      <c r="BU22" s="1">
        <v>57.123199999999898</v>
      </c>
      <c r="BV22" s="1">
        <v>23.5777999999999</v>
      </c>
      <c r="BW22" s="1">
        <v>92.784899999999993</v>
      </c>
      <c r="BX22" s="1">
        <v>65.256099999999904</v>
      </c>
      <c r="BY22" s="1">
        <v>85.6845</v>
      </c>
      <c r="BZ22" s="1">
        <v>225.75959999999901</v>
      </c>
      <c r="CA22" s="1">
        <v>1850.2666999999999</v>
      </c>
    </row>
    <row r="23" spans="1:79" x14ac:dyDescent="0.25">
      <c r="A23" s="2" t="s">
        <v>101</v>
      </c>
      <c r="B23" s="1">
        <v>2741.77612</v>
      </c>
      <c r="C23" s="1">
        <v>1695.8035199999999</v>
      </c>
      <c r="D23" s="1">
        <v>1352.6272099999901</v>
      </c>
      <c r="E23" s="1">
        <v>30.904599999999999</v>
      </c>
      <c r="F23" s="1">
        <v>898.75946999999996</v>
      </c>
      <c r="G23" s="1">
        <v>778.68116999999995</v>
      </c>
      <c r="H23" s="1">
        <v>230.1036</v>
      </c>
      <c r="I23" s="1">
        <v>535.45206999999903</v>
      </c>
      <c r="J23" s="1">
        <v>802.19370000000004</v>
      </c>
      <c r="K23" s="1">
        <v>49.661700000000003</v>
      </c>
      <c r="L23" s="1">
        <v>93.395700000000005</v>
      </c>
      <c r="M23" s="1">
        <v>780.34870000000001</v>
      </c>
      <c r="N23" s="1">
        <v>9989.7075599999898</v>
      </c>
      <c r="O23" s="1">
        <v>972.43870000000004</v>
      </c>
      <c r="P23" s="1">
        <v>1274.8181</v>
      </c>
      <c r="Q23" s="1">
        <v>175.85230000000001</v>
      </c>
      <c r="R23" s="1">
        <v>46.582500000000003</v>
      </c>
      <c r="S23" s="1">
        <v>400.55309999999997</v>
      </c>
      <c r="T23" s="1">
        <v>107.44499999999999</v>
      </c>
      <c r="U23" s="1">
        <v>119.1824</v>
      </c>
      <c r="V23" s="1">
        <v>69.788899999999998</v>
      </c>
      <c r="W23" s="1">
        <v>118.11360000000001</v>
      </c>
      <c r="X23" s="1">
        <v>41.597700000000003</v>
      </c>
      <c r="Y23" s="1">
        <v>101.2586</v>
      </c>
      <c r="Z23" s="1">
        <v>967.0231</v>
      </c>
      <c r="AA23" s="1">
        <v>4394.6540000000005</v>
      </c>
      <c r="AB23" s="1">
        <v>1828.4222</v>
      </c>
      <c r="AC23" s="1">
        <v>3274.3674000000001</v>
      </c>
      <c r="AD23" s="1">
        <v>898.53660000000002</v>
      </c>
      <c r="AE23" s="1">
        <v>86.007300000000001</v>
      </c>
      <c r="AF23" s="1">
        <v>79.935299999999998</v>
      </c>
      <c r="AG23" s="1">
        <v>65.5929</v>
      </c>
      <c r="AH23" s="1">
        <v>38.710500000000003</v>
      </c>
      <c r="AI23" s="1">
        <v>103.9919</v>
      </c>
      <c r="AJ23" s="1">
        <v>162.40209999999999</v>
      </c>
      <c r="AK23" s="1">
        <v>31.288699999999999</v>
      </c>
      <c r="AL23" s="1">
        <v>239.3432</v>
      </c>
      <c r="AM23" s="1">
        <v>497.88220000000001</v>
      </c>
      <c r="AN23" s="1">
        <v>7306.4803000000002</v>
      </c>
      <c r="AO23" s="1">
        <v>1719.8416999999999</v>
      </c>
      <c r="AP23" s="1">
        <v>2279.1549</v>
      </c>
      <c r="AQ23" s="1">
        <v>787.13580000000002</v>
      </c>
      <c r="AR23" s="1">
        <v>691.01499999999999</v>
      </c>
      <c r="AS23" s="1">
        <v>351.33960000000002</v>
      </c>
      <c r="AT23" s="1">
        <v>97.19</v>
      </c>
      <c r="AU23" s="1">
        <v>84.526799999999994</v>
      </c>
      <c r="AV23" s="1">
        <v>95.514600000000002</v>
      </c>
      <c r="AW23" s="1">
        <v>42.865000000000002</v>
      </c>
      <c r="AX23" s="1">
        <v>33.107199999999999</v>
      </c>
      <c r="AY23" s="1">
        <v>185.3605</v>
      </c>
      <c r="AZ23" s="1">
        <v>57.997500000000002</v>
      </c>
      <c r="BA23" s="1">
        <v>6425.0486000000001</v>
      </c>
      <c r="BB23" s="1">
        <v>1663.4739999999999</v>
      </c>
      <c r="BC23" s="1">
        <v>2247.1767</v>
      </c>
      <c r="BD23" s="1">
        <v>317.73399999999998</v>
      </c>
      <c r="BE23" s="1">
        <v>98.670699999999997</v>
      </c>
      <c r="BF23" s="1">
        <v>370.9966</v>
      </c>
      <c r="BG23" s="1">
        <v>218.9059</v>
      </c>
      <c r="BH23" s="1">
        <v>75.463999999999999</v>
      </c>
      <c r="BI23" s="1">
        <v>86.011700000000005</v>
      </c>
      <c r="BJ23" s="1">
        <v>42.881799999999998</v>
      </c>
      <c r="BK23" s="1">
        <v>228.49760000000001</v>
      </c>
      <c r="BL23" s="1">
        <v>163.51060000000001</v>
      </c>
      <c r="BM23" s="1">
        <v>389.54349999999999</v>
      </c>
      <c r="BN23" s="1">
        <v>5902.8670999999904</v>
      </c>
      <c r="BO23" s="1">
        <v>1812.7005999999999</v>
      </c>
      <c r="BP23" s="1">
        <v>2084.1628000000001</v>
      </c>
      <c r="BQ23" s="1">
        <v>553.31380000000001</v>
      </c>
      <c r="BR23" s="1">
        <v>25.8703</v>
      </c>
      <c r="BS23" s="1">
        <v>277.65469999999999</v>
      </c>
      <c r="BT23" s="1">
        <v>103.5428</v>
      </c>
      <c r="BU23" s="1">
        <v>96.751099999999994</v>
      </c>
      <c r="BV23" s="1">
        <v>38.432699999999997</v>
      </c>
      <c r="BW23" s="1">
        <v>125.5917</v>
      </c>
      <c r="BX23" s="1">
        <v>190.38220000000001</v>
      </c>
      <c r="BY23" s="1">
        <v>309.58229999999998</v>
      </c>
      <c r="BZ23" s="1">
        <v>772.69060000000002</v>
      </c>
      <c r="CA23" s="1">
        <v>6390.6755999999996</v>
      </c>
    </row>
    <row r="24" spans="1:79" s="5" customFormat="1" x14ac:dyDescent="0.25">
      <c r="A24" s="11" t="s">
        <v>100</v>
      </c>
      <c r="B24" s="12">
        <v>3440.0603799999999</v>
      </c>
      <c r="C24" s="12">
        <v>2159.4961499999999</v>
      </c>
      <c r="D24" s="12">
        <v>1768.2319499999901</v>
      </c>
      <c r="E24" s="12">
        <v>52.554119999999998</v>
      </c>
      <c r="F24" s="12">
        <v>1190.9415300000001</v>
      </c>
      <c r="G24" s="12">
        <v>1070.8048100000001</v>
      </c>
      <c r="H24" s="12">
        <v>300.77255000000002</v>
      </c>
      <c r="I24" s="12">
        <v>636.70616999999902</v>
      </c>
      <c r="J24" s="12">
        <v>1254.5920000000001</v>
      </c>
      <c r="K24" s="12">
        <v>185.061399999999</v>
      </c>
      <c r="L24" s="12">
        <v>134.47659999999999</v>
      </c>
      <c r="M24" s="12">
        <v>1118.1926999999901</v>
      </c>
      <c r="N24" s="12">
        <v>13311.890359999999</v>
      </c>
      <c r="O24" s="12">
        <v>1694.0790999999999</v>
      </c>
      <c r="P24" s="12">
        <v>1978.7654</v>
      </c>
      <c r="Q24" s="12">
        <v>246.2689</v>
      </c>
      <c r="R24" s="12">
        <v>63.571300000000001</v>
      </c>
      <c r="S24" s="12">
        <v>744.14980000000003</v>
      </c>
      <c r="T24" s="12">
        <v>217.78879999999899</v>
      </c>
      <c r="U24" s="12">
        <v>239.2962</v>
      </c>
      <c r="V24" s="12">
        <v>129.66229999999999</v>
      </c>
      <c r="W24" s="12">
        <v>218.73839999999899</v>
      </c>
      <c r="X24" s="12">
        <v>61.156599999999997</v>
      </c>
      <c r="Y24" s="12">
        <v>132.80090000000001</v>
      </c>
      <c r="Z24" s="12">
        <v>1298.9843000000001</v>
      </c>
      <c r="AA24" s="12">
        <v>7025.2619999999997</v>
      </c>
      <c r="AB24" s="12">
        <v>2457.4433999999901</v>
      </c>
      <c r="AC24" s="12">
        <v>4353.7614000000003</v>
      </c>
      <c r="AD24" s="12">
        <v>1180.7981</v>
      </c>
      <c r="AE24" s="12">
        <v>115.8335</v>
      </c>
      <c r="AF24" s="12">
        <v>199.23579999999899</v>
      </c>
      <c r="AG24" s="12">
        <v>97.226099999999903</v>
      </c>
      <c r="AH24" s="12">
        <v>71.692700000000002</v>
      </c>
      <c r="AI24" s="12">
        <v>154.70259999999999</v>
      </c>
      <c r="AJ24" s="12">
        <v>224.30879999999999</v>
      </c>
      <c r="AK24" s="12">
        <v>43.482399999999998</v>
      </c>
      <c r="AL24" s="12">
        <v>321.42790000000002</v>
      </c>
      <c r="AM24" s="12">
        <v>641.849099999999</v>
      </c>
      <c r="AN24" s="12">
        <v>9861.7618000000002</v>
      </c>
      <c r="AO24" s="12">
        <v>2257.9297000000001</v>
      </c>
      <c r="AP24" s="12">
        <v>2970.3211000000001</v>
      </c>
      <c r="AQ24" s="12">
        <v>1024.2301</v>
      </c>
      <c r="AR24" s="12">
        <v>1042.1751999999999</v>
      </c>
      <c r="AS24" s="12">
        <v>517.45209999999997</v>
      </c>
      <c r="AT24" s="12">
        <v>141.25319999999999</v>
      </c>
      <c r="AU24" s="12">
        <v>121.76679999999899</v>
      </c>
      <c r="AV24" s="12">
        <v>130.65119999999999</v>
      </c>
      <c r="AW24" s="12">
        <v>71.402699999999996</v>
      </c>
      <c r="AX24" s="12">
        <v>45.635499999999901</v>
      </c>
      <c r="AY24" s="12">
        <v>238.1584</v>
      </c>
      <c r="AZ24" s="12">
        <v>74.139399999999995</v>
      </c>
      <c r="BA24" s="12">
        <v>8635.1154000000006</v>
      </c>
      <c r="BB24" s="12">
        <v>2207.7087000000001</v>
      </c>
      <c r="BC24" s="12">
        <v>2921.5185000000001</v>
      </c>
      <c r="BD24" s="12">
        <v>420.212299999999</v>
      </c>
      <c r="BE24" s="12">
        <v>125.80419999999999</v>
      </c>
      <c r="BF24" s="12">
        <v>536.72809999999902</v>
      </c>
      <c r="BG24" s="12">
        <v>287.45569999999998</v>
      </c>
      <c r="BH24" s="12">
        <v>104.259599999999</v>
      </c>
      <c r="BI24" s="12">
        <v>116.2238</v>
      </c>
      <c r="BJ24" s="12">
        <v>50.963999999999999</v>
      </c>
      <c r="BK24" s="12">
        <v>295.13900000000001</v>
      </c>
      <c r="BL24" s="12">
        <v>205.5463</v>
      </c>
      <c r="BM24" s="12">
        <v>505.55250000000001</v>
      </c>
      <c r="BN24" s="12">
        <v>7777.1126999999997</v>
      </c>
      <c r="BO24" s="12">
        <v>2265.3579</v>
      </c>
      <c r="BP24" s="12">
        <v>2607.8580000000002</v>
      </c>
      <c r="BQ24" s="12">
        <v>696.90750000000003</v>
      </c>
      <c r="BR24" s="12">
        <v>31.7058</v>
      </c>
      <c r="BS24" s="12">
        <v>418.465699999999</v>
      </c>
      <c r="BT24" s="12">
        <v>137.0307</v>
      </c>
      <c r="BU24" s="12">
        <v>153.87429999999901</v>
      </c>
      <c r="BV24" s="12">
        <v>62.010499999999901</v>
      </c>
      <c r="BW24" s="12">
        <v>218.3766</v>
      </c>
      <c r="BX24" s="12">
        <v>255.63829999999999</v>
      </c>
      <c r="BY24" s="12">
        <v>395.26679999999999</v>
      </c>
      <c r="BZ24" s="12">
        <v>998.4502</v>
      </c>
      <c r="CA24" s="12">
        <v>8240.9423000000006</v>
      </c>
    </row>
    <row r="25" spans="1:79" x14ac:dyDescent="0.25">
      <c r="A25" s="2" t="s">
        <v>99</v>
      </c>
      <c r="B25" s="1">
        <v>485.64634000000001</v>
      </c>
      <c r="C25" s="1">
        <v>775.96605999999997</v>
      </c>
      <c r="D25" s="1">
        <v>446.52247</v>
      </c>
      <c r="E25" s="1">
        <v>0</v>
      </c>
      <c r="F25" s="1">
        <v>253.62289000000001</v>
      </c>
      <c r="G25" s="1">
        <v>426.11115000000001</v>
      </c>
      <c r="H25" s="1">
        <v>85.217870000000005</v>
      </c>
      <c r="I25" s="1">
        <v>436.61781000000002</v>
      </c>
      <c r="J25" s="1">
        <v>2.3142999999999998</v>
      </c>
      <c r="K25" s="1">
        <v>41.906100000000002</v>
      </c>
      <c r="L25" s="1">
        <v>0.53039999999999998</v>
      </c>
      <c r="M25" s="1">
        <v>1.0230999999999999</v>
      </c>
      <c r="N25" s="1">
        <v>2955.47849</v>
      </c>
      <c r="O25" s="1">
        <v>9.3011999999999997</v>
      </c>
      <c r="P25" s="1">
        <v>8.9001000000000001</v>
      </c>
      <c r="Q25" s="1">
        <v>19.353200000000001</v>
      </c>
      <c r="R25" s="1">
        <v>0</v>
      </c>
      <c r="S25" s="1">
        <v>61.921799999999998</v>
      </c>
      <c r="T25" s="1">
        <v>40.5062</v>
      </c>
      <c r="U25" s="1">
        <v>22.646699999999999</v>
      </c>
      <c r="V25" s="1">
        <v>16.372699999999998</v>
      </c>
      <c r="W25" s="1">
        <v>31.645499999999998</v>
      </c>
      <c r="X25" s="1">
        <v>0</v>
      </c>
      <c r="Y25" s="1">
        <v>0</v>
      </c>
      <c r="Z25" s="1">
        <v>5.4112</v>
      </c>
      <c r="AA25" s="1">
        <v>216.05860000000001</v>
      </c>
      <c r="AB25" s="1">
        <v>26.680599999999998</v>
      </c>
      <c r="AC25" s="1">
        <v>0</v>
      </c>
      <c r="AD25" s="1">
        <v>22.206900000000001</v>
      </c>
      <c r="AE25" s="1">
        <v>4.6371000000000002</v>
      </c>
      <c r="AF25" s="1">
        <v>73.798699999999997</v>
      </c>
      <c r="AG25" s="1">
        <v>19.4526</v>
      </c>
      <c r="AH25" s="1">
        <v>7.5884999999999998</v>
      </c>
      <c r="AI25" s="1">
        <v>3.6109</v>
      </c>
      <c r="AJ25" s="1">
        <v>14.9899</v>
      </c>
      <c r="AK25" s="1">
        <v>4.2683999999999997</v>
      </c>
      <c r="AL25" s="1">
        <v>0</v>
      </c>
      <c r="AM25" s="1">
        <v>0.23899999999999999</v>
      </c>
      <c r="AN25" s="1">
        <v>177.4726</v>
      </c>
      <c r="AO25" s="1">
        <v>6.6816000000000004</v>
      </c>
      <c r="AP25" s="1">
        <v>14.7738</v>
      </c>
      <c r="AQ25" s="1">
        <v>0.8165</v>
      </c>
      <c r="AR25" s="1">
        <v>26.6967</v>
      </c>
      <c r="AS25" s="1">
        <v>5.1031000000000004</v>
      </c>
      <c r="AT25" s="1">
        <v>3.9388999999999998</v>
      </c>
      <c r="AU25" s="1">
        <v>3.4864000000000002</v>
      </c>
      <c r="AV25" s="1">
        <v>0.50700000000000001</v>
      </c>
      <c r="AW25" s="1">
        <v>14.1782</v>
      </c>
      <c r="AX25" s="1">
        <v>22.951599999999999</v>
      </c>
      <c r="AY25" s="1">
        <v>0</v>
      </c>
      <c r="AZ25" s="1">
        <v>0</v>
      </c>
      <c r="BA25" s="1">
        <v>99.133799999999994</v>
      </c>
      <c r="BB25" s="1">
        <v>7.5503</v>
      </c>
      <c r="BC25" s="1">
        <v>0</v>
      </c>
      <c r="BD25" s="1">
        <v>0</v>
      </c>
      <c r="BE25" s="1">
        <v>0</v>
      </c>
      <c r="BF25" s="1">
        <v>39.477800000000002</v>
      </c>
      <c r="BG25" s="1">
        <v>5.0000000000000001E-4</v>
      </c>
      <c r="BH25" s="1">
        <v>7.5359999999999996</v>
      </c>
      <c r="BI25" s="1">
        <v>2.6015999999999999</v>
      </c>
      <c r="BJ25" s="1">
        <v>0</v>
      </c>
      <c r="BK25" s="1">
        <v>6.2567000000000004</v>
      </c>
      <c r="BL25" s="1">
        <v>0</v>
      </c>
      <c r="BM25" s="1">
        <v>0</v>
      </c>
      <c r="BN25" s="1">
        <v>63.422899999999998</v>
      </c>
      <c r="BO25" s="1">
        <v>8.9657999999999998</v>
      </c>
      <c r="BP25" s="1">
        <v>53.686999999999998</v>
      </c>
      <c r="BQ25" s="1">
        <v>0</v>
      </c>
      <c r="BR25" s="1">
        <v>0</v>
      </c>
      <c r="BS25" s="1">
        <v>67.644199999999998</v>
      </c>
      <c r="BT25" s="1">
        <v>52.227499999999999</v>
      </c>
      <c r="BU25" s="1">
        <v>23.4009</v>
      </c>
      <c r="BV25" s="1">
        <v>24.858000000000001</v>
      </c>
      <c r="BW25" s="1">
        <v>42.275500000000001</v>
      </c>
      <c r="BX25" s="1">
        <v>17.7057</v>
      </c>
      <c r="BY25" s="1">
        <v>2.8331</v>
      </c>
      <c r="BZ25" s="1">
        <v>0</v>
      </c>
      <c r="CA25" s="1">
        <v>293.59769999999997</v>
      </c>
    </row>
    <row r="26" spans="1:79" s="5" customFormat="1" x14ac:dyDescent="0.25">
      <c r="A26" s="11" t="s">
        <v>98</v>
      </c>
      <c r="B26" s="12">
        <v>3925.7067200000001</v>
      </c>
      <c r="C26" s="12">
        <v>2935.4622100000001</v>
      </c>
      <c r="D26" s="12">
        <v>2214.7544199999902</v>
      </c>
      <c r="E26" s="12">
        <v>52.554119999999998</v>
      </c>
      <c r="F26" s="12">
        <v>1444.5644199999999</v>
      </c>
      <c r="G26" s="12">
        <v>1496.91596</v>
      </c>
      <c r="H26" s="12">
        <v>385.99041999999997</v>
      </c>
      <c r="I26" s="12">
        <v>1073.3239799999999</v>
      </c>
      <c r="J26" s="12">
        <v>1256.9063000000001</v>
      </c>
      <c r="K26" s="12">
        <v>226.96749999999901</v>
      </c>
      <c r="L26" s="12">
        <v>135.00700000000001</v>
      </c>
      <c r="M26" s="12">
        <v>1119.2157999999999</v>
      </c>
      <c r="N26" s="12">
        <v>16267.368850000001</v>
      </c>
      <c r="O26" s="12">
        <v>1703.3803</v>
      </c>
      <c r="P26" s="12">
        <v>1987.6655000000001</v>
      </c>
      <c r="Q26" s="12">
        <v>265.62209999999999</v>
      </c>
      <c r="R26" s="12">
        <v>63.571300000000001</v>
      </c>
      <c r="S26" s="12">
        <v>806.07159999999999</v>
      </c>
      <c r="T26" s="12">
        <v>258.29499999999899</v>
      </c>
      <c r="U26" s="12">
        <v>261.94290000000001</v>
      </c>
      <c r="V26" s="12">
        <v>146.035</v>
      </c>
      <c r="W26" s="12">
        <v>250.38389999999899</v>
      </c>
      <c r="X26" s="12">
        <v>61.156599999999997</v>
      </c>
      <c r="Y26" s="12">
        <v>132.80090000000001</v>
      </c>
      <c r="Z26" s="12">
        <v>1304.3955000000001</v>
      </c>
      <c r="AA26" s="12">
        <v>7241.3206</v>
      </c>
      <c r="AB26" s="12">
        <v>2484.1239999999998</v>
      </c>
      <c r="AC26" s="12">
        <v>4353.7614000000003</v>
      </c>
      <c r="AD26" s="12">
        <v>1203.0050000000001</v>
      </c>
      <c r="AE26" s="12">
        <v>120.4706</v>
      </c>
      <c r="AF26" s="12">
        <v>273.03449999999998</v>
      </c>
      <c r="AG26" s="12">
        <v>116.678699999999</v>
      </c>
      <c r="AH26" s="12">
        <v>79.281199999999998</v>
      </c>
      <c r="AI26" s="12">
        <v>158.3135</v>
      </c>
      <c r="AJ26" s="12">
        <v>239.2987</v>
      </c>
      <c r="AK26" s="12">
        <v>47.750799999999998</v>
      </c>
      <c r="AL26" s="12">
        <v>321.42790000000002</v>
      </c>
      <c r="AM26" s="12">
        <v>642.08809999999903</v>
      </c>
      <c r="AN26" s="12">
        <v>10039.234399999999</v>
      </c>
      <c r="AO26" s="12">
        <v>2264.6113</v>
      </c>
      <c r="AP26" s="12">
        <v>2985.0949000000001</v>
      </c>
      <c r="AQ26" s="12">
        <v>1025.0465999999999</v>
      </c>
      <c r="AR26" s="12">
        <v>1068.8719000000001</v>
      </c>
      <c r="AS26" s="12">
        <v>522.55520000000001</v>
      </c>
      <c r="AT26" s="12">
        <v>145.19209999999899</v>
      </c>
      <c r="AU26" s="12">
        <v>125.253199999999</v>
      </c>
      <c r="AV26" s="12">
        <v>131.15819999999999</v>
      </c>
      <c r="AW26" s="12">
        <v>85.5809</v>
      </c>
      <c r="AX26" s="12">
        <v>68.587099999999893</v>
      </c>
      <c r="AY26" s="12">
        <v>238.1584</v>
      </c>
      <c r="AZ26" s="12">
        <v>74.139399999999995</v>
      </c>
      <c r="BA26" s="12">
        <v>8734.2492000000002</v>
      </c>
      <c r="BB26" s="12">
        <v>2215.259</v>
      </c>
      <c r="BC26" s="12">
        <v>2921.5185000000001</v>
      </c>
      <c r="BD26" s="12">
        <v>420.212299999999</v>
      </c>
      <c r="BE26" s="12">
        <v>125.80419999999999</v>
      </c>
      <c r="BF26" s="12">
        <v>576.20589999999902</v>
      </c>
      <c r="BG26" s="12">
        <v>287.456199999999</v>
      </c>
      <c r="BH26" s="12">
        <v>111.79559999999999</v>
      </c>
      <c r="BI26" s="12">
        <v>118.8254</v>
      </c>
      <c r="BJ26" s="12">
        <v>50.963999999999999</v>
      </c>
      <c r="BK26" s="12">
        <v>301.39569999999998</v>
      </c>
      <c r="BL26" s="12">
        <v>205.5463</v>
      </c>
      <c r="BM26" s="12">
        <v>505.55250000000001</v>
      </c>
      <c r="BN26" s="12">
        <v>7840.5355999999902</v>
      </c>
      <c r="BO26" s="12">
        <v>2274.3236999999999</v>
      </c>
      <c r="BP26" s="12">
        <v>2661.5450000000001</v>
      </c>
      <c r="BQ26" s="12">
        <v>696.90750000000003</v>
      </c>
      <c r="BR26" s="12">
        <v>31.7058</v>
      </c>
      <c r="BS26" s="12">
        <v>486.10989999999998</v>
      </c>
      <c r="BT26" s="12">
        <v>189.25819999999999</v>
      </c>
      <c r="BU26" s="12">
        <v>177.27519999999899</v>
      </c>
      <c r="BV26" s="12">
        <v>86.868499999999997</v>
      </c>
      <c r="BW26" s="12">
        <v>260.65210000000002</v>
      </c>
      <c r="BX26" s="12">
        <v>273.34399999999999</v>
      </c>
      <c r="BY26" s="12">
        <v>398.09989999999999</v>
      </c>
      <c r="BZ26" s="12">
        <v>998.4502</v>
      </c>
      <c r="CA26" s="12">
        <v>8534.5400000000009</v>
      </c>
    </row>
    <row r="27" spans="1:79" x14ac:dyDescent="0.25">
      <c r="A27" s="2" t="s">
        <v>97</v>
      </c>
      <c r="B27" s="1">
        <v>19.898540000000001</v>
      </c>
      <c r="C27" s="1">
        <v>3.0098199999999999</v>
      </c>
      <c r="D27" s="1">
        <v>5.5453400000000004</v>
      </c>
      <c r="E27" s="1">
        <v>2.4917399999999899</v>
      </c>
      <c r="F27" s="1">
        <v>2.6126900000000002</v>
      </c>
      <c r="G27" s="1">
        <v>3.0009800000000002</v>
      </c>
      <c r="H27" s="1">
        <v>11.809530000000001</v>
      </c>
      <c r="I27" s="1">
        <v>3.2508499999999998</v>
      </c>
      <c r="J27" s="1">
        <v>3.0210602852005</v>
      </c>
      <c r="K27" s="1">
        <v>0</v>
      </c>
      <c r="L27" s="1">
        <v>3.6943759522830102</v>
      </c>
      <c r="M27" s="1">
        <v>4.4336162697782502</v>
      </c>
      <c r="N27" s="1">
        <v>62.768542507261699</v>
      </c>
      <c r="O27" s="1">
        <v>0.24783314067680401</v>
      </c>
      <c r="P27" s="1">
        <v>8.5607285959344299</v>
      </c>
      <c r="Q27" s="1">
        <v>0.74071736483392103</v>
      </c>
      <c r="R27" s="1">
        <v>0</v>
      </c>
      <c r="S27" s="1">
        <v>3.37565943159042</v>
      </c>
      <c r="T27" s="1">
        <v>0.55330879995368598</v>
      </c>
      <c r="U27" s="1">
        <v>0</v>
      </c>
      <c r="V27" s="1">
        <v>0.74695913732409702</v>
      </c>
      <c r="W27" s="1">
        <v>1.3582394067924399</v>
      </c>
      <c r="X27" s="1">
        <v>0</v>
      </c>
      <c r="Y27" s="1">
        <v>0</v>
      </c>
      <c r="Z27" s="1">
        <v>4.6238999706680097</v>
      </c>
      <c r="AA27" s="1">
        <v>20.207345847773801</v>
      </c>
      <c r="AB27" s="1">
        <v>1.6864009400971001</v>
      </c>
      <c r="AC27" s="1">
        <v>0</v>
      </c>
      <c r="AD27" s="1">
        <v>2.00815562523964</v>
      </c>
      <c r="AE27" s="1">
        <v>1.76342296349695</v>
      </c>
      <c r="AF27" s="1">
        <v>0.85108965625047095</v>
      </c>
      <c r="AG27" s="1">
        <v>0</v>
      </c>
      <c r="AH27" s="1">
        <v>0</v>
      </c>
      <c r="AI27" s="1">
        <v>3.2137376710341798</v>
      </c>
      <c r="AJ27" s="1">
        <v>0</v>
      </c>
      <c r="AK27" s="1">
        <v>0</v>
      </c>
      <c r="AL27" s="1">
        <v>0.45397555989667698</v>
      </c>
      <c r="AM27" s="1">
        <v>0</v>
      </c>
      <c r="AN27" s="1">
        <v>9.9767824160150305</v>
      </c>
      <c r="AO27" s="1">
        <v>0</v>
      </c>
      <c r="AP27" s="1">
        <v>0</v>
      </c>
      <c r="AQ27" s="1">
        <v>4.8160332855016303</v>
      </c>
      <c r="AR27" s="1">
        <v>0.72020817423876204</v>
      </c>
      <c r="AS27" s="1">
        <v>1.42979848246099</v>
      </c>
      <c r="AT27" s="1">
        <v>1.21259957596485</v>
      </c>
      <c r="AU27" s="1">
        <v>0</v>
      </c>
      <c r="AV27" s="1">
        <v>0</v>
      </c>
      <c r="AW27" s="1">
        <v>0.33497474724924198</v>
      </c>
      <c r="AX27" s="1">
        <v>0.42322203970292399</v>
      </c>
      <c r="AY27" s="1">
        <v>0.47300351465021701</v>
      </c>
      <c r="AZ27" s="1">
        <v>0.52964555876781905</v>
      </c>
      <c r="BA27" s="1">
        <v>9.9394853785364408</v>
      </c>
      <c r="BB27" s="1">
        <v>0</v>
      </c>
      <c r="BC27" s="1">
        <v>0.59541849960794102</v>
      </c>
      <c r="BD27" s="1">
        <v>0</v>
      </c>
      <c r="BE27" s="1">
        <v>4.5431938226811797</v>
      </c>
      <c r="BF27" s="1">
        <v>1.2788076527154999</v>
      </c>
      <c r="BG27" s="1">
        <v>3.34601488913157</v>
      </c>
      <c r="BH27" s="1">
        <v>0</v>
      </c>
      <c r="BI27" s="1">
        <v>0</v>
      </c>
      <c r="BJ27" s="1">
        <v>0</v>
      </c>
      <c r="BK27" s="1">
        <v>4.0044365812473099</v>
      </c>
      <c r="BL27" s="1">
        <v>0</v>
      </c>
      <c r="BM27" s="1">
        <v>3.8408161980633402</v>
      </c>
      <c r="BN27" s="1">
        <v>17.6086876434468</v>
      </c>
      <c r="BO27" s="1">
        <v>0.57751701740127603</v>
      </c>
      <c r="BP27" s="1">
        <v>3.8179787522997799</v>
      </c>
      <c r="BQ27" s="1">
        <v>0</v>
      </c>
      <c r="BR27" s="1">
        <v>0.25679999999999997</v>
      </c>
      <c r="BS27" s="1">
        <v>0.71114606223865595</v>
      </c>
      <c r="BT27" s="1">
        <v>0.94965730612923105</v>
      </c>
      <c r="BU27" s="1">
        <v>0.36092691838711799</v>
      </c>
      <c r="BV27" s="1">
        <v>0</v>
      </c>
      <c r="BW27" s="1">
        <v>0.34510407563359002</v>
      </c>
      <c r="BX27" s="1">
        <v>0</v>
      </c>
      <c r="BY27" s="1">
        <v>1.8691630050692301</v>
      </c>
      <c r="BZ27" s="1">
        <v>0.443931710521766</v>
      </c>
      <c r="CA27" s="1">
        <v>9.3322248476806493</v>
      </c>
    </row>
    <row r="28" spans="1:79" s="5" customFormat="1" x14ac:dyDescent="0.25">
      <c r="A28" s="11" t="s">
        <v>96</v>
      </c>
      <c r="B28" s="12">
        <v>3945.6052599999998</v>
      </c>
      <c r="C28" s="12">
        <v>2938.4720299999999</v>
      </c>
      <c r="D28" s="12">
        <v>2220.2997599999999</v>
      </c>
      <c r="E28" s="12">
        <v>55.045859999999998</v>
      </c>
      <c r="F28" s="12">
        <v>1447.1771100000001</v>
      </c>
      <c r="G28" s="12">
        <v>1499.9169400000001</v>
      </c>
      <c r="H28" s="12">
        <v>397.79995000000002</v>
      </c>
      <c r="I28" s="12">
        <v>1076.57482999999</v>
      </c>
      <c r="J28" s="12">
        <v>1259.9273602851999</v>
      </c>
      <c r="K28" s="12">
        <v>226.96749999999901</v>
      </c>
      <c r="L28" s="12">
        <v>138.701375952283</v>
      </c>
      <c r="M28" s="12">
        <v>1123.64941626977</v>
      </c>
      <c r="N28" s="12">
        <v>16330.1373925072</v>
      </c>
      <c r="O28" s="12">
        <v>1703.6281331406699</v>
      </c>
      <c r="P28" s="12">
        <v>1996.22622859593</v>
      </c>
      <c r="Q28" s="12">
        <v>266.36281736483397</v>
      </c>
      <c r="R28" s="12">
        <v>63.571300000000001</v>
      </c>
      <c r="S28" s="12">
        <v>809.44725943159006</v>
      </c>
      <c r="T28" s="12">
        <v>258.84830879995297</v>
      </c>
      <c r="U28" s="12">
        <v>261.94290000000001</v>
      </c>
      <c r="V28" s="12">
        <v>146.78195913732401</v>
      </c>
      <c r="W28" s="12">
        <v>251.74213940679201</v>
      </c>
      <c r="X28" s="12">
        <v>61.156599999999997</v>
      </c>
      <c r="Y28" s="12">
        <v>132.80090000000001</v>
      </c>
      <c r="Z28" s="12">
        <v>1309.0193999706601</v>
      </c>
      <c r="AA28" s="12">
        <v>7261.5279458477698</v>
      </c>
      <c r="AB28" s="12">
        <v>2485.8104009400899</v>
      </c>
      <c r="AC28" s="12">
        <v>4353.7614000000003</v>
      </c>
      <c r="AD28" s="12">
        <v>1205.01315562523</v>
      </c>
      <c r="AE28" s="12">
        <v>122.234022963496</v>
      </c>
      <c r="AF28" s="12">
        <v>273.88558965624998</v>
      </c>
      <c r="AG28" s="12">
        <v>116.678699999999</v>
      </c>
      <c r="AH28" s="12">
        <v>79.281199999999998</v>
      </c>
      <c r="AI28" s="12">
        <v>161.52723767103399</v>
      </c>
      <c r="AJ28" s="12">
        <v>239.2987</v>
      </c>
      <c r="AK28" s="12">
        <v>47.750799999999998</v>
      </c>
      <c r="AL28" s="12">
        <v>321.881875559896</v>
      </c>
      <c r="AM28" s="12">
        <v>642.08809999999903</v>
      </c>
      <c r="AN28" s="12">
        <v>10049.211182416</v>
      </c>
      <c r="AO28" s="12">
        <v>2264.6113</v>
      </c>
      <c r="AP28" s="12">
        <v>2985.0949000000001</v>
      </c>
      <c r="AQ28" s="12">
        <v>1029.8626332854999</v>
      </c>
      <c r="AR28" s="12">
        <v>1069.5921081742299</v>
      </c>
      <c r="AS28" s="12">
        <v>523.98499848246104</v>
      </c>
      <c r="AT28" s="12">
        <v>146.404699575964</v>
      </c>
      <c r="AU28" s="12">
        <v>125.253199999999</v>
      </c>
      <c r="AV28" s="12">
        <v>131.15819999999999</v>
      </c>
      <c r="AW28" s="12">
        <v>85.915874747249205</v>
      </c>
      <c r="AX28" s="12">
        <v>69.010322039702899</v>
      </c>
      <c r="AY28" s="12">
        <v>238.63140351465</v>
      </c>
      <c r="AZ28" s="12">
        <v>74.669045558767806</v>
      </c>
      <c r="BA28" s="12">
        <v>8744.1886853785309</v>
      </c>
      <c r="BB28" s="12">
        <v>2215.259</v>
      </c>
      <c r="BC28" s="12">
        <v>2922.1139184996</v>
      </c>
      <c r="BD28" s="12">
        <v>420.212299999999</v>
      </c>
      <c r="BE28" s="12">
        <v>130.347393822681</v>
      </c>
      <c r="BF28" s="12">
        <v>577.48470765271497</v>
      </c>
      <c r="BG28" s="12">
        <v>290.80221488913099</v>
      </c>
      <c r="BH28" s="12">
        <v>111.79559999999999</v>
      </c>
      <c r="BI28" s="12">
        <v>118.8254</v>
      </c>
      <c r="BJ28" s="12">
        <v>50.963999999999999</v>
      </c>
      <c r="BK28" s="12">
        <v>305.40013658124701</v>
      </c>
      <c r="BL28" s="12">
        <v>205.5463</v>
      </c>
      <c r="BM28" s="12">
        <v>509.39331619806302</v>
      </c>
      <c r="BN28" s="12">
        <v>7858.1442876434403</v>
      </c>
      <c r="BO28" s="12">
        <v>2274.9012170174001</v>
      </c>
      <c r="BP28" s="12">
        <v>2665.3629787523</v>
      </c>
      <c r="BQ28" s="12">
        <v>696.90750000000003</v>
      </c>
      <c r="BR28" s="12">
        <v>31.962599999999998</v>
      </c>
      <c r="BS28" s="12">
        <v>486.821046062238</v>
      </c>
      <c r="BT28" s="12">
        <v>190.207857306129</v>
      </c>
      <c r="BU28" s="12">
        <v>177.63612691838699</v>
      </c>
      <c r="BV28" s="12">
        <v>86.868499999999997</v>
      </c>
      <c r="BW28" s="12">
        <v>260.99720407563302</v>
      </c>
      <c r="BX28" s="12">
        <v>273.34399999999999</v>
      </c>
      <c r="BY28" s="12">
        <v>399.96906300506902</v>
      </c>
      <c r="BZ28" s="12">
        <v>998.89413171052104</v>
      </c>
      <c r="CA28" s="12">
        <v>8543.8722248476806</v>
      </c>
    </row>
    <row r="30" spans="1:79" s="5" customFormat="1" x14ac:dyDescent="0.25">
      <c r="A30" s="11" t="s">
        <v>95</v>
      </c>
      <c r="B30" s="12">
        <v>6023.6397699999998</v>
      </c>
      <c r="C30" s="12">
        <v>1993.7760599999899</v>
      </c>
      <c r="D30" s="12">
        <v>2062.1445899999999</v>
      </c>
      <c r="E30" s="12">
        <v>16.073899999999998</v>
      </c>
      <c r="F30" s="12">
        <v>1072.4048399999999</v>
      </c>
      <c r="G30" s="12">
        <v>754.19739000000004</v>
      </c>
      <c r="H30" s="12">
        <v>122.693489999999</v>
      </c>
      <c r="I30" s="12">
        <v>401.46361000000002</v>
      </c>
      <c r="J30" s="12">
        <v>561.95745931024305</v>
      </c>
      <c r="K30" s="12">
        <v>74.445646972566294</v>
      </c>
      <c r="L30" s="12">
        <v>39.403481160016398</v>
      </c>
      <c r="M30" s="12">
        <v>539.31378692112196</v>
      </c>
      <c r="N30" s="12">
        <v>13661.5140243639</v>
      </c>
      <c r="O30" s="12">
        <v>1223.3967443444999</v>
      </c>
      <c r="P30" s="12">
        <v>1472.41843275049</v>
      </c>
      <c r="Q30" s="12">
        <v>108.768538479566</v>
      </c>
      <c r="R30" s="12">
        <v>18.992994284013001</v>
      </c>
      <c r="S30" s="12">
        <v>269.18801175062498</v>
      </c>
      <c r="T30" s="12">
        <v>75.245624231601596</v>
      </c>
      <c r="U30" s="12">
        <v>98.983963552807893</v>
      </c>
      <c r="V30" s="12">
        <v>31.364292320996501</v>
      </c>
      <c r="W30" s="12">
        <v>62.370094972336702</v>
      </c>
      <c r="X30" s="12">
        <v>14.2403593230864</v>
      </c>
      <c r="Y30" s="12">
        <v>42.9785345754049</v>
      </c>
      <c r="Z30" s="12">
        <v>344.082488500924</v>
      </c>
      <c r="AA30" s="12">
        <v>3762.0300790863698</v>
      </c>
      <c r="AB30" s="12">
        <v>1069.4633730318101</v>
      </c>
      <c r="AC30" s="12">
        <v>2340.9671981676101</v>
      </c>
      <c r="AD30" s="12">
        <v>456.93762451327598</v>
      </c>
      <c r="AE30" s="12">
        <v>29.676177967101399</v>
      </c>
      <c r="AF30" s="12">
        <v>62.155017618010902</v>
      </c>
      <c r="AG30" s="12">
        <v>30.243771183507999</v>
      </c>
      <c r="AH30" s="12">
        <v>17.682864527577902</v>
      </c>
      <c r="AI30" s="12">
        <v>42.065942295604998</v>
      </c>
      <c r="AJ30" s="12">
        <v>60.091664085064501</v>
      </c>
      <c r="AK30" s="12">
        <v>8.1543568853640895</v>
      </c>
      <c r="AL30" s="12">
        <v>110.950237297127</v>
      </c>
      <c r="AM30" s="12">
        <v>148.733156020461</v>
      </c>
      <c r="AN30" s="12">
        <v>4377.12138359252</v>
      </c>
      <c r="AO30" s="12">
        <v>972.37986294826305</v>
      </c>
      <c r="AP30" s="12">
        <v>1226.11907381485</v>
      </c>
      <c r="AQ30" s="12">
        <v>316.62110751404703</v>
      </c>
      <c r="AR30" s="12">
        <v>299.79848855485699</v>
      </c>
      <c r="AS30" s="12">
        <v>165.90554180211799</v>
      </c>
      <c r="AT30" s="12">
        <v>38.689521244855896</v>
      </c>
      <c r="AU30" s="12">
        <v>38.232210114872203</v>
      </c>
      <c r="AV30" s="12">
        <v>36.2719363072069</v>
      </c>
      <c r="AW30" s="12">
        <v>17.575399231382502</v>
      </c>
      <c r="AX30" s="12">
        <v>11.3037130796647</v>
      </c>
      <c r="AY30" s="12">
        <v>80.203747982615894</v>
      </c>
      <c r="AZ30" s="12">
        <v>10.533598026119</v>
      </c>
      <c r="BA30" s="12">
        <v>3213.6342006208502</v>
      </c>
      <c r="BB30" s="12">
        <v>844.09984054992196</v>
      </c>
      <c r="BC30" s="12">
        <v>1042.09730108794</v>
      </c>
      <c r="BD30" s="12">
        <v>130.65327453585601</v>
      </c>
      <c r="BE30" s="12">
        <v>29.581313950134899</v>
      </c>
      <c r="BF30" s="12">
        <v>154.957219878606</v>
      </c>
      <c r="BG30" s="12">
        <v>81.879532749632006</v>
      </c>
      <c r="BH30" s="12">
        <v>29.378214231903002</v>
      </c>
      <c r="BI30" s="12">
        <v>28.207098503905701</v>
      </c>
      <c r="BJ30" s="12">
        <v>10.756</v>
      </c>
      <c r="BK30" s="12">
        <v>82.935935251857401</v>
      </c>
      <c r="BL30" s="12">
        <v>55.5184</v>
      </c>
      <c r="BM30" s="12">
        <v>83.526475573392801</v>
      </c>
      <c r="BN30" s="12">
        <v>2573.5906063131602</v>
      </c>
      <c r="BO30" s="12">
        <v>902.05726957731895</v>
      </c>
      <c r="BP30" s="12">
        <v>928.45618889236198</v>
      </c>
      <c r="BQ30" s="12">
        <v>232.9939</v>
      </c>
      <c r="BR30" s="12">
        <v>8.3018999999999998</v>
      </c>
      <c r="BS30" s="12">
        <v>149.364861424021</v>
      </c>
      <c r="BT30" s="12">
        <v>34.105971176594998</v>
      </c>
      <c r="BU30" s="12">
        <v>42.376431191120403</v>
      </c>
      <c r="BV30" s="12">
        <v>10.915076517817999</v>
      </c>
      <c r="BW30" s="12">
        <v>59.559680764734502</v>
      </c>
      <c r="BX30" s="12">
        <v>67.923376807946497</v>
      </c>
      <c r="BY30" s="12">
        <v>101.900295210839</v>
      </c>
      <c r="BZ30" s="12">
        <v>174.790510630683</v>
      </c>
      <c r="CA30" s="12">
        <v>2712.7454621934398</v>
      </c>
    </row>
    <row r="31" spans="1:79" x14ac:dyDescent="0.25">
      <c r="AG31" s="1">
        <f>SUM(U22:Z22,AB22:AG22,U25:Z25,AB25:AG25)*1000</f>
        <v>3057962.9999999967</v>
      </c>
    </row>
    <row r="32" spans="1:79" x14ac:dyDescent="0.25">
      <c r="A32" s="10" t="s">
        <v>94</v>
      </c>
      <c r="AG32" s="1">
        <f>SUM(U23:Z23,AB23:AG23)*1000</f>
        <v>7649826</v>
      </c>
    </row>
    <row r="33" spans="1:79" x14ac:dyDescent="0.25">
      <c r="A33" s="2" t="s">
        <v>93</v>
      </c>
      <c r="B33" s="1">
        <v>319.95256999999998</v>
      </c>
      <c r="C33" s="1">
        <v>280.13639999999998</v>
      </c>
      <c r="D33" s="1">
        <v>193.99096</v>
      </c>
      <c r="E33" s="1">
        <v>5.7244299999999999</v>
      </c>
      <c r="F33" s="1">
        <v>136.80985000000001</v>
      </c>
      <c r="G33" s="1">
        <v>152.86776999999901</v>
      </c>
      <c r="H33" s="1">
        <v>32.59301</v>
      </c>
      <c r="I33" s="1">
        <v>98.145849999999996</v>
      </c>
      <c r="J33" s="1">
        <v>166.40699999999899</v>
      </c>
      <c r="K33" s="1">
        <v>1.5269999999999999</v>
      </c>
      <c r="L33" s="1">
        <v>5.8390000000000004</v>
      </c>
      <c r="M33" s="1">
        <v>65.454999999999998</v>
      </c>
      <c r="N33" s="1">
        <v>1459.44883999999</v>
      </c>
      <c r="O33" s="1">
        <v>159.023</v>
      </c>
      <c r="P33" s="1">
        <v>210.10599999999999</v>
      </c>
      <c r="Q33" s="1">
        <v>21.798999999999999</v>
      </c>
      <c r="R33" s="1">
        <v>6.702</v>
      </c>
      <c r="S33" s="1">
        <v>85.540999999999997</v>
      </c>
      <c r="T33" s="1">
        <v>20.361999999999998</v>
      </c>
      <c r="U33" s="1">
        <v>23.087</v>
      </c>
      <c r="V33" s="1">
        <v>13.371</v>
      </c>
      <c r="W33" s="1">
        <v>25.321999999999999</v>
      </c>
      <c r="X33" s="1">
        <v>6.88</v>
      </c>
      <c r="Y33" s="1">
        <v>12.840999999999999</v>
      </c>
      <c r="Z33" s="1">
        <v>144.578</v>
      </c>
      <c r="AA33" s="1">
        <v>729.61199999999997</v>
      </c>
      <c r="AB33" s="1">
        <v>199.70099999999999</v>
      </c>
      <c r="AC33" s="1">
        <v>429.69499999999999</v>
      </c>
      <c r="AD33" s="1">
        <v>118.193</v>
      </c>
      <c r="AE33" s="1">
        <v>10.23</v>
      </c>
      <c r="AF33" s="1">
        <v>21.724</v>
      </c>
      <c r="AG33" s="1">
        <v>7.9039999999999999</v>
      </c>
      <c r="AH33" s="1">
        <v>5.5750000000000002</v>
      </c>
      <c r="AI33" s="1">
        <v>16.09</v>
      </c>
      <c r="AJ33" s="1">
        <v>22.367000000000001</v>
      </c>
      <c r="AK33" s="1">
        <v>3.742</v>
      </c>
      <c r="AL33" s="1">
        <v>36.098999999999997</v>
      </c>
      <c r="AM33" s="1">
        <v>71.887</v>
      </c>
      <c r="AN33" s="1">
        <v>943.20699999999999</v>
      </c>
      <c r="AO33" s="1">
        <v>183.828</v>
      </c>
      <c r="AP33" s="1">
        <v>269.69799999999998</v>
      </c>
      <c r="AQ33" s="1">
        <v>97.84</v>
      </c>
      <c r="AR33" s="1">
        <v>114.33499999999999</v>
      </c>
      <c r="AS33" s="1">
        <v>58.113999999999997</v>
      </c>
      <c r="AT33" s="1">
        <v>11.489000000000001</v>
      </c>
      <c r="AU33" s="1">
        <v>10.882999999999999</v>
      </c>
      <c r="AV33" s="1">
        <v>14.012</v>
      </c>
      <c r="AW33" s="1">
        <v>6.3780000000000001</v>
      </c>
      <c r="AX33" s="1">
        <v>4.9649999999999999</v>
      </c>
      <c r="AY33" s="1">
        <v>24.414000000000001</v>
      </c>
      <c r="AZ33" s="1">
        <v>6.1079999999999997</v>
      </c>
      <c r="BA33" s="1">
        <v>802.06399999999996</v>
      </c>
      <c r="BB33" s="1">
        <v>182.46</v>
      </c>
      <c r="BC33" s="1">
        <v>263.12599999999998</v>
      </c>
      <c r="BD33" s="1">
        <v>35.082000000000001</v>
      </c>
      <c r="BE33" s="1">
        <v>9.9120000000000008</v>
      </c>
      <c r="BF33" s="1">
        <v>59.433999999999997</v>
      </c>
      <c r="BG33" s="1">
        <v>23.41</v>
      </c>
      <c r="BH33" s="1">
        <v>9.1660000000000004</v>
      </c>
      <c r="BI33" s="1">
        <v>12.93</v>
      </c>
      <c r="BJ33" s="1">
        <v>4.3869999999999996</v>
      </c>
      <c r="BK33" s="1">
        <v>33.645000000000003</v>
      </c>
      <c r="BL33" s="1">
        <v>16.763000000000002</v>
      </c>
      <c r="BM33" s="1">
        <v>43.079000000000001</v>
      </c>
      <c r="BN33" s="1">
        <v>693.39399999999898</v>
      </c>
      <c r="BO33" s="1">
        <v>184.358</v>
      </c>
      <c r="BP33" s="1">
        <v>241.572</v>
      </c>
      <c r="BQ33" s="1">
        <v>59.5</v>
      </c>
      <c r="BR33" s="1">
        <v>2.1739999999999999</v>
      </c>
      <c r="BS33" s="1">
        <v>45.472999999999999</v>
      </c>
      <c r="BT33" s="1">
        <v>9.65</v>
      </c>
      <c r="BU33" s="1">
        <v>12.999000000000001</v>
      </c>
      <c r="BV33" s="1">
        <v>5.07</v>
      </c>
      <c r="BW33" s="1">
        <v>17.635999999999999</v>
      </c>
      <c r="BX33" s="1">
        <v>26.297999999999998</v>
      </c>
      <c r="BY33" s="1">
        <v>30.805</v>
      </c>
      <c r="BZ33" s="1">
        <v>83.873000000000005</v>
      </c>
      <c r="CA33" s="1">
        <v>719.40800000000002</v>
      </c>
    </row>
    <row r="34" spans="1:79" x14ac:dyDescent="0.25">
      <c r="A34" s="2" t="s">
        <v>92</v>
      </c>
      <c r="B34" s="1">
        <v>806.66749000000004</v>
      </c>
      <c r="C34" s="1">
        <v>123.18652</v>
      </c>
      <c r="D34" s="1">
        <v>344.01758000000001</v>
      </c>
      <c r="E34" s="1">
        <v>7.0022399999999898</v>
      </c>
      <c r="F34" s="1">
        <v>85.039860000000004</v>
      </c>
      <c r="G34" s="1">
        <v>42.821149999999903</v>
      </c>
      <c r="H34" s="1">
        <v>3.3608199999999999</v>
      </c>
      <c r="I34" s="1">
        <v>9.9829799999999995</v>
      </c>
      <c r="J34" s="1">
        <v>58.703000000000003</v>
      </c>
      <c r="K34" s="1">
        <v>0.71799999999999997</v>
      </c>
      <c r="L34" s="1">
        <v>3.0230000000000001</v>
      </c>
      <c r="M34" s="1">
        <v>43.453000000000003</v>
      </c>
      <c r="N34" s="1">
        <v>1527.9756400000001</v>
      </c>
      <c r="O34" s="1">
        <v>155.41399999999999</v>
      </c>
      <c r="P34" s="1">
        <v>245.31899999999999</v>
      </c>
      <c r="Q34" s="1">
        <v>9.2680000000000007</v>
      </c>
      <c r="R34" s="1">
        <v>3.35</v>
      </c>
      <c r="S34" s="1">
        <v>45.761000000000003</v>
      </c>
      <c r="T34" s="1">
        <v>12.393000000000001</v>
      </c>
      <c r="U34" s="1">
        <v>22.172999999999998</v>
      </c>
      <c r="V34" s="1">
        <v>8.0690000000000008</v>
      </c>
      <c r="W34" s="1">
        <v>13.853</v>
      </c>
      <c r="X34" s="1">
        <v>2.548</v>
      </c>
      <c r="Y34" s="1">
        <v>5.0339999999999998</v>
      </c>
      <c r="Z34" s="1">
        <v>93.679000000000002</v>
      </c>
      <c r="AA34" s="1">
        <v>616.86099999999999</v>
      </c>
      <c r="AB34" s="1">
        <v>186.30799999999999</v>
      </c>
      <c r="AC34" s="1">
        <v>433.08499999999998</v>
      </c>
      <c r="AD34" s="1">
        <v>48.384</v>
      </c>
      <c r="AE34" s="1">
        <v>5.6079999999999997</v>
      </c>
      <c r="AF34" s="1">
        <v>11.553000000000001</v>
      </c>
      <c r="AG34" s="1">
        <v>4.9980000000000002</v>
      </c>
      <c r="AH34" s="1">
        <v>5.6980000000000004</v>
      </c>
      <c r="AI34" s="1">
        <v>9.5370000000000008</v>
      </c>
      <c r="AJ34" s="1">
        <v>12.943</v>
      </c>
      <c r="AK34" s="1">
        <v>1.506</v>
      </c>
      <c r="AL34" s="1">
        <v>13.113</v>
      </c>
      <c r="AM34" s="1">
        <v>45.155000000000001</v>
      </c>
      <c r="AN34" s="1">
        <v>777.88799999999901</v>
      </c>
      <c r="AO34" s="1">
        <v>167.85599999999999</v>
      </c>
      <c r="AP34" s="1">
        <v>286.363</v>
      </c>
      <c r="AQ34" s="1">
        <v>40.121000000000002</v>
      </c>
      <c r="AR34" s="1">
        <v>53.591000000000001</v>
      </c>
      <c r="AS34" s="1">
        <v>29.940999999999999</v>
      </c>
      <c r="AT34" s="1">
        <v>7.0460000000000003</v>
      </c>
      <c r="AU34" s="1">
        <v>10.311</v>
      </c>
      <c r="AV34" s="1">
        <v>8.0389999999999997</v>
      </c>
      <c r="AW34" s="1">
        <v>3.778</v>
      </c>
      <c r="AX34" s="1">
        <v>1.7849999999999999</v>
      </c>
      <c r="AY34" s="1">
        <v>9.0269999999999992</v>
      </c>
      <c r="AZ34" s="1">
        <v>4.6130000000000004</v>
      </c>
      <c r="BA34" s="1">
        <v>622.471</v>
      </c>
      <c r="BB34" s="1">
        <v>151.10300000000001</v>
      </c>
      <c r="BC34" s="1">
        <v>199.49199999999999</v>
      </c>
      <c r="BD34" s="1">
        <v>22.507999999999999</v>
      </c>
      <c r="BE34" s="1">
        <v>6.8330000000000002</v>
      </c>
      <c r="BF34" s="1">
        <v>26.303999999999998</v>
      </c>
      <c r="BG34" s="1">
        <v>15.000999999999999</v>
      </c>
      <c r="BH34" s="1">
        <v>6.452</v>
      </c>
      <c r="BI34" s="1">
        <v>7.02</v>
      </c>
      <c r="BJ34" s="1">
        <v>2.306</v>
      </c>
      <c r="BK34" s="1">
        <v>14.391999999999999</v>
      </c>
      <c r="BL34" s="1">
        <v>9.7210000000000001</v>
      </c>
      <c r="BM34" s="1">
        <v>23.655999999999999</v>
      </c>
      <c r="BN34" s="1">
        <v>484.78799999999899</v>
      </c>
      <c r="BO34" s="1">
        <v>146.755</v>
      </c>
      <c r="BP34" s="1">
        <v>165.149</v>
      </c>
      <c r="BQ34" s="1">
        <v>36.253999999999998</v>
      </c>
      <c r="BR34" s="1">
        <v>1.8109999999999999</v>
      </c>
      <c r="BS34" s="1">
        <v>21.603999999999999</v>
      </c>
      <c r="BT34" s="1">
        <v>7.33</v>
      </c>
      <c r="BU34" s="1">
        <v>10.194000000000001</v>
      </c>
      <c r="BV34" s="1">
        <v>3.7250000000000001</v>
      </c>
      <c r="BW34" s="1">
        <v>10.971</v>
      </c>
      <c r="BX34" s="1">
        <v>12.754</v>
      </c>
      <c r="BY34" s="1">
        <v>19.684000000000001</v>
      </c>
      <c r="BZ34" s="1">
        <v>50.231999999999999</v>
      </c>
      <c r="CA34" s="1">
        <v>486.46300000000002</v>
      </c>
    </row>
    <row r="35" spans="1:79" x14ac:dyDescent="0.25">
      <c r="A35" s="2" t="s">
        <v>91</v>
      </c>
      <c r="B35" s="1">
        <v>23.203479999999999</v>
      </c>
      <c r="C35" s="1">
        <v>33.396859999999997</v>
      </c>
      <c r="D35" s="1">
        <v>18.441680000000002</v>
      </c>
      <c r="E35" s="1">
        <v>0</v>
      </c>
      <c r="F35" s="1">
        <v>13.157400000000001</v>
      </c>
      <c r="G35" s="1">
        <v>30.111650000000001</v>
      </c>
      <c r="H35" s="1">
        <v>6.4316800000000001</v>
      </c>
      <c r="I35" s="1">
        <v>22.987120000000001</v>
      </c>
      <c r="J35" s="1">
        <v>0</v>
      </c>
      <c r="K35" s="1">
        <v>0</v>
      </c>
      <c r="L35" s="1">
        <v>0</v>
      </c>
      <c r="M35" s="1">
        <v>0</v>
      </c>
      <c r="N35" s="1">
        <v>147.72987000000001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</row>
    <row r="36" spans="1:79" s="5" customFormat="1" x14ac:dyDescent="0.25">
      <c r="A36" s="11" t="s">
        <v>90</v>
      </c>
      <c r="B36" s="12">
        <v>1149.8235399999901</v>
      </c>
      <c r="C36" s="12">
        <v>436.71977999999899</v>
      </c>
      <c r="D36" s="12">
        <v>556.45021999999994</v>
      </c>
      <c r="E36" s="12">
        <v>12.726669999999899</v>
      </c>
      <c r="F36" s="12">
        <v>235.00711000000001</v>
      </c>
      <c r="G36" s="12">
        <v>225.800569999999</v>
      </c>
      <c r="H36" s="12">
        <v>42.385509999999996</v>
      </c>
      <c r="I36" s="12">
        <v>131.11595</v>
      </c>
      <c r="J36" s="12">
        <v>225.11</v>
      </c>
      <c r="K36" s="12">
        <v>2.2450000000000001</v>
      </c>
      <c r="L36" s="12">
        <v>8.8620000000000001</v>
      </c>
      <c r="M36" s="12">
        <v>108.908</v>
      </c>
      <c r="N36" s="12">
        <v>3135.1543499999998</v>
      </c>
      <c r="O36" s="12">
        <v>314.43700000000001</v>
      </c>
      <c r="P36" s="12">
        <v>455.42500000000001</v>
      </c>
      <c r="Q36" s="12">
        <v>31.067</v>
      </c>
      <c r="R36" s="12">
        <v>10.052</v>
      </c>
      <c r="S36" s="12">
        <v>131.30199999999999</v>
      </c>
      <c r="T36" s="12">
        <v>32.755000000000003</v>
      </c>
      <c r="U36" s="12">
        <v>45.26</v>
      </c>
      <c r="V36" s="12">
        <v>21.44</v>
      </c>
      <c r="W36" s="12">
        <v>39.174999999999997</v>
      </c>
      <c r="X36" s="12">
        <v>9.4280000000000008</v>
      </c>
      <c r="Y36" s="12">
        <v>17.875</v>
      </c>
      <c r="Z36" s="12">
        <v>238.25700000000001</v>
      </c>
      <c r="AA36" s="12">
        <v>1346.473</v>
      </c>
      <c r="AB36" s="12">
        <v>386.00900000000001</v>
      </c>
      <c r="AC36" s="12">
        <v>862.78</v>
      </c>
      <c r="AD36" s="12">
        <v>166.577</v>
      </c>
      <c r="AE36" s="12">
        <v>15.837999999999999</v>
      </c>
      <c r="AF36" s="12">
        <v>33.277000000000001</v>
      </c>
      <c r="AG36" s="12">
        <v>12.901999999999999</v>
      </c>
      <c r="AH36" s="12">
        <v>11.273</v>
      </c>
      <c r="AI36" s="12">
        <v>25.626999999999999</v>
      </c>
      <c r="AJ36" s="12">
        <v>35.31</v>
      </c>
      <c r="AK36" s="12">
        <v>5.2480000000000002</v>
      </c>
      <c r="AL36" s="12">
        <v>49.212000000000003</v>
      </c>
      <c r="AM36" s="12">
        <v>117.042</v>
      </c>
      <c r="AN36" s="12">
        <v>1721.09499999999</v>
      </c>
      <c r="AO36" s="12">
        <v>351.683999999999</v>
      </c>
      <c r="AP36" s="12">
        <v>556.06099999999901</v>
      </c>
      <c r="AQ36" s="12">
        <v>137.96100000000001</v>
      </c>
      <c r="AR36" s="12">
        <v>167.92599999999999</v>
      </c>
      <c r="AS36" s="12">
        <v>88.055000000000007</v>
      </c>
      <c r="AT36" s="12">
        <v>18.535</v>
      </c>
      <c r="AU36" s="12">
        <v>21.193999999999999</v>
      </c>
      <c r="AV36" s="12">
        <v>22.050999999999998</v>
      </c>
      <c r="AW36" s="12">
        <v>10.156000000000001</v>
      </c>
      <c r="AX36" s="12">
        <v>6.75</v>
      </c>
      <c r="AY36" s="12">
        <v>33.441000000000003</v>
      </c>
      <c r="AZ36" s="12">
        <v>10.721</v>
      </c>
      <c r="BA36" s="12">
        <v>1424.5349999999901</v>
      </c>
      <c r="BB36" s="12">
        <v>333.56299999999999</v>
      </c>
      <c r="BC36" s="12">
        <v>462.61799999999999</v>
      </c>
      <c r="BD36" s="12">
        <v>57.59</v>
      </c>
      <c r="BE36" s="12">
        <v>16.745000000000001</v>
      </c>
      <c r="BF36" s="12">
        <v>85.738</v>
      </c>
      <c r="BG36" s="12">
        <v>38.411000000000001</v>
      </c>
      <c r="BH36" s="12">
        <v>15.618</v>
      </c>
      <c r="BI36" s="12">
        <v>19.95</v>
      </c>
      <c r="BJ36" s="12">
        <v>6.6929999999999996</v>
      </c>
      <c r="BK36" s="12">
        <v>48.036999999999999</v>
      </c>
      <c r="BL36" s="12">
        <v>26.484000000000002</v>
      </c>
      <c r="BM36" s="12">
        <v>66.734999999999999</v>
      </c>
      <c r="BN36" s="12">
        <v>1178.182</v>
      </c>
      <c r="BO36" s="12">
        <v>331.113</v>
      </c>
      <c r="BP36" s="12">
        <v>406.721</v>
      </c>
      <c r="BQ36" s="12">
        <v>95.753999999999905</v>
      </c>
      <c r="BR36" s="12">
        <v>3.9849999999999999</v>
      </c>
      <c r="BS36" s="12">
        <v>67.076999999999998</v>
      </c>
      <c r="BT36" s="12">
        <v>16.98</v>
      </c>
      <c r="BU36" s="12">
        <v>23.193000000000001</v>
      </c>
      <c r="BV36" s="12">
        <v>8.7949999999999999</v>
      </c>
      <c r="BW36" s="12">
        <v>28.606999999999999</v>
      </c>
      <c r="BX36" s="12">
        <v>39.052</v>
      </c>
      <c r="BY36" s="12">
        <v>50.488999999999997</v>
      </c>
      <c r="BZ36" s="12">
        <v>134.10499999999999</v>
      </c>
      <c r="CA36" s="12">
        <v>1205.8710000000001</v>
      </c>
    </row>
    <row r="38" spans="1:79" s="5" customFormat="1" x14ac:dyDescent="0.25">
      <c r="A38" s="11" t="s">
        <v>89</v>
      </c>
      <c r="B38" s="12">
        <v>4873.8162300000004</v>
      </c>
      <c r="C38" s="12">
        <v>1557.05627999999</v>
      </c>
      <c r="D38" s="12">
        <v>1505.6943699999899</v>
      </c>
      <c r="E38" s="12">
        <v>3.3472300000000001</v>
      </c>
      <c r="F38" s="12">
        <v>837.39773000000002</v>
      </c>
      <c r="G38" s="12">
        <v>528.39682000000005</v>
      </c>
      <c r="H38" s="12">
        <v>80.307979999999901</v>
      </c>
      <c r="I38" s="12">
        <v>270.34766000000002</v>
      </c>
      <c r="J38" s="12">
        <v>336.84745931024298</v>
      </c>
      <c r="K38" s="12">
        <v>72.200646972566204</v>
      </c>
      <c r="L38" s="12">
        <v>30.541481160016399</v>
      </c>
      <c r="M38" s="12">
        <v>430.405786921122</v>
      </c>
      <c r="N38" s="12">
        <v>10526.359674363899</v>
      </c>
      <c r="O38" s="12">
        <v>908.95974434450898</v>
      </c>
      <c r="P38" s="12">
        <v>1016.99343275049</v>
      </c>
      <c r="Q38" s="12">
        <v>77.701538479566807</v>
      </c>
      <c r="R38" s="12">
        <v>8.9409942840130796</v>
      </c>
      <c r="S38" s="12">
        <v>137.88601175062499</v>
      </c>
      <c r="T38" s="12">
        <v>42.490624231601501</v>
      </c>
      <c r="U38" s="12">
        <v>53.723963552807902</v>
      </c>
      <c r="V38" s="12">
        <v>9.9242923209965195</v>
      </c>
      <c r="W38" s="12">
        <v>23.195094972336701</v>
      </c>
      <c r="X38" s="12">
        <v>4.8123593230864801</v>
      </c>
      <c r="Y38" s="12">
        <v>25.1035345754049</v>
      </c>
      <c r="Z38" s="12">
        <v>105.825488500924</v>
      </c>
      <c r="AA38" s="12">
        <v>2415.5570790863699</v>
      </c>
      <c r="AB38" s="12">
        <v>683.45437303181302</v>
      </c>
      <c r="AC38" s="12">
        <v>1478.1871981676099</v>
      </c>
      <c r="AD38" s="12">
        <v>290.36062451327598</v>
      </c>
      <c r="AE38" s="12">
        <v>13.8381779671014</v>
      </c>
      <c r="AF38" s="12">
        <v>28.878017618010901</v>
      </c>
      <c r="AG38" s="12">
        <v>17.341771183508001</v>
      </c>
      <c r="AH38" s="12">
        <v>6.4098645275779296</v>
      </c>
      <c r="AI38" s="12">
        <v>16.438942295604999</v>
      </c>
      <c r="AJ38" s="12">
        <v>24.781664085064499</v>
      </c>
      <c r="AK38" s="12">
        <v>2.9063568853640902</v>
      </c>
      <c r="AL38" s="12">
        <v>61.7382372971271</v>
      </c>
      <c r="AM38" s="12">
        <v>31.691156020461801</v>
      </c>
      <c r="AN38" s="12">
        <v>2656.0263835925198</v>
      </c>
      <c r="AO38" s="12">
        <v>620.69586294826297</v>
      </c>
      <c r="AP38" s="12">
        <v>670.05807381485295</v>
      </c>
      <c r="AQ38" s="12">
        <v>178.66010751404701</v>
      </c>
      <c r="AR38" s="12">
        <v>131.872488554857</v>
      </c>
      <c r="AS38" s="12">
        <v>77.850541802118897</v>
      </c>
      <c r="AT38" s="12">
        <v>20.1545212448559</v>
      </c>
      <c r="AU38" s="12">
        <v>17.0382101148722</v>
      </c>
      <c r="AV38" s="12">
        <v>14.2209363072069</v>
      </c>
      <c r="AW38" s="12">
        <v>7.4193992313825401</v>
      </c>
      <c r="AX38" s="12">
        <v>4.5537130796646998</v>
      </c>
      <c r="AY38" s="12">
        <v>46.762747982615899</v>
      </c>
      <c r="AZ38" s="12">
        <v>-0.187401973880962</v>
      </c>
      <c r="BA38" s="12">
        <v>1789.0992006208501</v>
      </c>
      <c r="BB38" s="12">
        <v>510.53684054992198</v>
      </c>
      <c r="BC38" s="12">
        <v>579.47930108794696</v>
      </c>
      <c r="BD38" s="12">
        <v>73.063274535856905</v>
      </c>
      <c r="BE38" s="12">
        <v>12.8363139501348</v>
      </c>
      <c r="BF38" s="12">
        <v>69.219219878606097</v>
      </c>
      <c r="BG38" s="12">
        <v>43.468532749631997</v>
      </c>
      <c r="BH38" s="12">
        <v>13.760214231902999</v>
      </c>
      <c r="BI38" s="12">
        <v>8.2570985039057394</v>
      </c>
      <c r="BJ38" s="12">
        <v>4.0629999999999997</v>
      </c>
      <c r="BK38" s="12">
        <v>34.898935251857402</v>
      </c>
      <c r="BL38" s="12">
        <v>29.034400000000002</v>
      </c>
      <c r="BM38" s="12">
        <v>16.791475573392798</v>
      </c>
      <c r="BN38" s="12">
        <v>1395.4086063131499</v>
      </c>
      <c r="BO38" s="12">
        <v>570.94426957731901</v>
      </c>
      <c r="BP38" s="12">
        <v>521.73518889236198</v>
      </c>
      <c r="BQ38" s="12">
        <v>137.23990000000001</v>
      </c>
      <c r="BR38" s="12">
        <v>4.3169000000000004</v>
      </c>
      <c r="BS38" s="12">
        <v>82.2878614240216</v>
      </c>
      <c r="BT38" s="12">
        <v>17.125971176595002</v>
      </c>
      <c r="BU38" s="12">
        <v>19.183431191120398</v>
      </c>
      <c r="BV38" s="12">
        <v>2.1200765178180201</v>
      </c>
      <c r="BW38" s="12">
        <v>30.952680764734499</v>
      </c>
      <c r="BX38" s="12">
        <v>28.871376807946501</v>
      </c>
      <c r="BY38" s="12">
        <v>51.411295210839903</v>
      </c>
      <c r="BZ38" s="12">
        <v>40.685510630683702</v>
      </c>
      <c r="CA38" s="12">
        <v>1506.87446219344</v>
      </c>
    </row>
    <row r="40" spans="1:79" x14ac:dyDescent="0.25">
      <c r="A40" s="10" t="s">
        <v>88</v>
      </c>
    </row>
  </sheetData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"/>
  <sheetViews>
    <sheetView workbookViewId="0">
      <pane xSplit="1" ySplit="3" topLeftCell="B4" activePane="bottomRight" state="frozen"/>
      <selection activeCell="A17" sqref="A17"/>
      <selection pane="topRight" activeCell="A17" sqref="A17"/>
      <selection pane="bottomLeft" activeCell="A17" sqref="A17"/>
      <selection pane="bottomRight" activeCell="B5" sqref="B5"/>
    </sheetView>
  </sheetViews>
  <sheetFormatPr defaultRowHeight="15" x14ac:dyDescent="0.25"/>
  <cols>
    <col min="1" max="1" width="35.28515625" style="2" bestFit="1" customWidth="1"/>
    <col min="2" max="79" width="10.7109375" style="1" customWidth="1"/>
    <col min="80" max="16384" width="9.140625" style="1"/>
  </cols>
  <sheetData>
    <row r="1" spans="1:79" s="3" customFormat="1" x14ac:dyDescent="0.25">
      <c r="A1" s="4"/>
    </row>
    <row r="2" spans="1:79" s="3" customFormat="1" ht="30" x14ac:dyDescent="0.25">
      <c r="A2" s="4" t="s">
        <v>1</v>
      </c>
      <c r="B2" s="3" t="s">
        <v>119</v>
      </c>
      <c r="C2" s="3" t="s">
        <v>120</v>
      </c>
      <c r="D2" s="3" t="s">
        <v>121</v>
      </c>
      <c r="E2" s="3" t="s">
        <v>122</v>
      </c>
      <c r="F2" s="3" t="s">
        <v>123</v>
      </c>
      <c r="G2" s="3" t="s">
        <v>124</v>
      </c>
      <c r="H2" s="3" t="s">
        <v>125</v>
      </c>
      <c r="I2" s="3" t="s">
        <v>126</v>
      </c>
      <c r="J2" s="3" t="s">
        <v>127</v>
      </c>
      <c r="K2" s="3" t="s">
        <v>128</v>
      </c>
      <c r="L2" s="3" t="s">
        <v>129</v>
      </c>
      <c r="M2" s="3" t="s">
        <v>130</v>
      </c>
      <c r="N2" s="3" t="s">
        <v>131</v>
      </c>
      <c r="O2" s="3" t="s">
        <v>132</v>
      </c>
      <c r="P2" s="3" t="s">
        <v>133</v>
      </c>
      <c r="Q2" s="3" t="s">
        <v>134</v>
      </c>
      <c r="R2" s="3" t="s">
        <v>135</v>
      </c>
      <c r="S2" s="3" t="s">
        <v>136</v>
      </c>
      <c r="T2" s="3" t="s">
        <v>137</v>
      </c>
      <c r="U2" s="3" t="s">
        <v>138</v>
      </c>
      <c r="V2" s="3" t="s">
        <v>139</v>
      </c>
      <c r="W2" s="3" t="s">
        <v>140</v>
      </c>
      <c r="X2" s="3" t="s">
        <v>141</v>
      </c>
      <c r="Y2" s="3" t="s">
        <v>142</v>
      </c>
      <c r="Z2" s="3" t="s">
        <v>143</v>
      </c>
      <c r="AA2" s="3" t="s">
        <v>144</v>
      </c>
      <c r="AB2" s="3" t="s">
        <v>145</v>
      </c>
      <c r="AC2" s="3" t="s">
        <v>146</v>
      </c>
      <c r="AD2" s="3" t="s">
        <v>147</v>
      </c>
      <c r="AE2" s="3" t="s">
        <v>148</v>
      </c>
      <c r="AF2" s="3" t="s">
        <v>149</v>
      </c>
      <c r="AG2" s="3" t="s">
        <v>150</v>
      </c>
      <c r="AH2" s="3" t="s">
        <v>151</v>
      </c>
      <c r="AI2" s="3" t="s">
        <v>152</v>
      </c>
      <c r="AJ2" s="3" t="s">
        <v>153</v>
      </c>
      <c r="AK2" s="3" t="s">
        <v>154</v>
      </c>
      <c r="AL2" s="3" t="s">
        <v>155</v>
      </c>
      <c r="AM2" s="3" t="s">
        <v>156</v>
      </c>
      <c r="AN2" s="3" t="s">
        <v>157</v>
      </c>
      <c r="AO2" s="3" t="s">
        <v>158</v>
      </c>
      <c r="AP2" s="3" t="s">
        <v>159</v>
      </c>
      <c r="AQ2" s="3" t="s">
        <v>160</v>
      </c>
      <c r="AR2" s="3" t="s">
        <v>161</v>
      </c>
      <c r="AS2" s="3" t="s">
        <v>162</v>
      </c>
      <c r="AT2" s="3" t="s">
        <v>163</v>
      </c>
      <c r="AU2" s="3" t="s">
        <v>164</v>
      </c>
      <c r="AV2" s="3" t="s">
        <v>165</v>
      </c>
      <c r="AW2" s="3" t="s">
        <v>166</v>
      </c>
      <c r="AX2" s="3" t="s">
        <v>167</v>
      </c>
      <c r="AY2" s="3" t="s">
        <v>168</v>
      </c>
      <c r="AZ2" s="3" t="s">
        <v>169</v>
      </c>
      <c r="BA2" s="3" t="s">
        <v>170</v>
      </c>
      <c r="BB2" s="3" t="s">
        <v>171</v>
      </c>
      <c r="BC2" s="3" t="s">
        <v>172</v>
      </c>
      <c r="BD2" s="3" t="s">
        <v>173</v>
      </c>
      <c r="BE2" s="3" t="s">
        <v>174</v>
      </c>
      <c r="BF2" s="3" t="s">
        <v>175</v>
      </c>
      <c r="BG2" s="3" t="s">
        <v>176</v>
      </c>
      <c r="BH2" s="3" t="s">
        <v>177</v>
      </c>
      <c r="BI2" s="3" t="s">
        <v>178</v>
      </c>
      <c r="BJ2" s="3" t="s">
        <v>179</v>
      </c>
      <c r="BK2" s="3" t="s">
        <v>180</v>
      </c>
      <c r="BL2" s="3" t="s">
        <v>181</v>
      </c>
      <c r="BM2" s="3" t="s">
        <v>182</v>
      </c>
      <c r="BN2" s="3" t="s">
        <v>183</v>
      </c>
      <c r="BO2" s="3" t="s">
        <v>184</v>
      </c>
      <c r="BP2" s="3" t="s">
        <v>185</v>
      </c>
      <c r="BQ2" s="3" t="s">
        <v>186</v>
      </c>
      <c r="BR2" s="3" t="s">
        <v>187</v>
      </c>
      <c r="BS2" s="3" t="s">
        <v>188</v>
      </c>
      <c r="BT2" s="3" t="s">
        <v>189</v>
      </c>
      <c r="BU2" s="3" t="s">
        <v>190</v>
      </c>
      <c r="BV2" s="3" t="s">
        <v>191</v>
      </c>
      <c r="BW2" s="3" t="s">
        <v>192</v>
      </c>
      <c r="BX2" s="3" t="s">
        <v>193</v>
      </c>
      <c r="BY2" s="3" t="s">
        <v>194</v>
      </c>
      <c r="BZ2" s="3" t="s">
        <v>195</v>
      </c>
      <c r="CA2" s="3" t="s">
        <v>196</v>
      </c>
    </row>
    <row r="3" spans="1:79" s="3" customFormat="1" x14ac:dyDescent="0.25">
      <c r="A3" s="4"/>
    </row>
    <row r="4" spans="1:79" x14ac:dyDescent="0.25">
      <c r="A4" s="10" t="s">
        <v>117</v>
      </c>
    </row>
    <row r="5" spans="1:79" s="5" customFormat="1" x14ac:dyDescent="0.25">
      <c r="A5" s="11" t="s">
        <v>198</v>
      </c>
      <c r="B5" s="5">
        <v>13353.51946</v>
      </c>
      <c r="C5" s="5">
        <v>11631.949409999999</v>
      </c>
      <c r="D5" s="5">
        <v>11932.83993</v>
      </c>
      <c r="E5" s="5">
        <v>11540.08113</v>
      </c>
      <c r="F5" s="5">
        <v>7888.8573399999996</v>
      </c>
      <c r="G5" s="5">
        <v>4205.1830499999996</v>
      </c>
      <c r="H5" s="5">
        <v>4541.4846699999998</v>
      </c>
      <c r="I5" s="5">
        <v>4152.6398600000002</v>
      </c>
      <c r="J5" s="5">
        <v>4527.8932000000004</v>
      </c>
      <c r="K5" s="5">
        <v>4112.8693000000003</v>
      </c>
      <c r="L5" s="5">
        <v>6601.8249999999998</v>
      </c>
      <c r="M5" s="5">
        <v>8377.5902000000006</v>
      </c>
      <c r="N5" s="5">
        <v>92866.732550000001</v>
      </c>
      <c r="O5" s="5">
        <v>9315.7284999999902</v>
      </c>
      <c r="P5" s="5">
        <v>5963.5897000000004</v>
      </c>
      <c r="Q5" s="5">
        <v>6293.3038999999999</v>
      </c>
      <c r="R5" s="5">
        <v>5553.8985999999904</v>
      </c>
      <c r="S5" s="5">
        <v>1971.1403</v>
      </c>
      <c r="T5" s="5">
        <v>1486.9159999999999</v>
      </c>
      <c r="U5" s="5">
        <v>2068.4493000000002</v>
      </c>
      <c r="V5" s="5">
        <v>2220.2420999999999</v>
      </c>
      <c r="W5" s="5">
        <v>2417.0482999999999</v>
      </c>
      <c r="X5" s="5">
        <v>6035.7453999999998</v>
      </c>
      <c r="Y5" s="5">
        <v>6443.1424999999999</v>
      </c>
      <c r="Z5" s="5">
        <v>6568.4948999999997</v>
      </c>
      <c r="AA5" s="5">
        <v>56337.699500000002</v>
      </c>
      <c r="AB5" s="5">
        <v>7811.94919999999</v>
      </c>
      <c r="AC5" s="5">
        <v>8156.5892000000003</v>
      </c>
      <c r="AD5" s="5">
        <v>5008.9187999999904</v>
      </c>
      <c r="AE5" s="5">
        <v>7309.7731000000003</v>
      </c>
      <c r="AF5" s="5">
        <v>875.6739</v>
      </c>
      <c r="AG5" s="5">
        <v>1574.08</v>
      </c>
      <c r="AH5" s="5">
        <v>2438.6266999999998</v>
      </c>
      <c r="AI5" s="5">
        <v>2829.5050999999999</v>
      </c>
      <c r="AJ5" s="5">
        <v>3879.03459999999</v>
      </c>
      <c r="AK5" s="5">
        <v>4321.7527</v>
      </c>
      <c r="AL5" s="5">
        <v>5996.5856000000003</v>
      </c>
      <c r="AM5" s="5">
        <v>6755.6307999999999</v>
      </c>
      <c r="AN5" s="5">
        <v>56958.119699999901</v>
      </c>
      <c r="AO5" s="5">
        <v>9392.4393</v>
      </c>
      <c r="AP5" s="5">
        <v>8919.0571999999993</v>
      </c>
      <c r="AQ5" s="5">
        <v>8373.2586999999894</v>
      </c>
      <c r="AR5" s="5">
        <v>2942.4580000000001</v>
      </c>
      <c r="AS5" s="5">
        <v>3224.4516999999901</v>
      </c>
      <c r="AT5" s="5">
        <v>3004.6435999999999</v>
      </c>
      <c r="AU5" s="5">
        <v>2731.6146999999901</v>
      </c>
      <c r="AV5" s="5">
        <v>3427.57529999999</v>
      </c>
      <c r="AW5" s="5">
        <v>1855.0922</v>
      </c>
      <c r="AX5" s="5">
        <v>2807.7658000000001</v>
      </c>
      <c r="AY5" s="5">
        <v>3840.1983</v>
      </c>
      <c r="AZ5" s="5">
        <v>7605.3739999999998</v>
      </c>
      <c r="BA5" s="5">
        <v>58123.928800000002</v>
      </c>
      <c r="BB5" s="5">
        <v>9780.1499000000003</v>
      </c>
      <c r="BC5" s="5">
        <v>8991.2840999999898</v>
      </c>
      <c r="BD5" s="5">
        <v>11507.1988</v>
      </c>
      <c r="BE5" s="5">
        <v>7200.3975999999902</v>
      </c>
      <c r="BF5" s="5">
        <v>3235.3873999999901</v>
      </c>
      <c r="BG5" s="5">
        <v>2731.1905000000002</v>
      </c>
      <c r="BH5" s="5">
        <v>3342.2943</v>
      </c>
      <c r="BI5" s="5">
        <v>3288.1896999999899</v>
      </c>
      <c r="BJ5" s="5">
        <v>6350.9708000000001</v>
      </c>
      <c r="BK5" s="5">
        <v>3135.0925999999999</v>
      </c>
      <c r="BL5" s="5">
        <v>8804.0378999999994</v>
      </c>
      <c r="BM5" s="5">
        <v>8279.7590999999993</v>
      </c>
      <c r="BN5" s="5">
        <v>76645.952699999994</v>
      </c>
      <c r="BO5" s="5">
        <v>9505.9063999999998</v>
      </c>
      <c r="BP5" s="5">
        <v>9238.4056999999993</v>
      </c>
      <c r="BQ5" s="5">
        <v>11371.725699999901</v>
      </c>
      <c r="BR5" s="5">
        <v>9058.9000999999898</v>
      </c>
      <c r="BS5" s="5">
        <v>4277.8402999999998</v>
      </c>
      <c r="BT5" s="5">
        <v>2226.6540999999902</v>
      </c>
      <c r="BU5" s="5">
        <v>1793.7873999999999</v>
      </c>
      <c r="BV5" s="5">
        <v>1971.1216999999999</v>
      </c>
      <c r="BW5" s="5">
        <v>2174.4209999999998</v>
      </c>
      <c r="BX5" s="5">
        <v>3490.8606</v>
      </c>
      <c r="BY5" s="5">
        <v>3140.2026000000001</v>
      </c>
      <c r="BZ5" s="5">
        <v>8291.0292000000009</v>
      </c>
      <c r="CA5" s="5">
        <v>66540.854800000001</v>
      </c>
    </row>
    <row r="7" spans="1:79" x14ac:dyDescent="0.25">
      <c r="A7" s="10" t="s">
        <v>199</v>
      </c>
    </row>
    <row r="8" spans="1:79" x14ac:dyDescent="0.25">
      <c r="A8" s="10" t="s">
        <v>200</v>
      </c>
    </row>
  </sheetData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"/>
  <sheetViews>
    <sheetView workbookViewId="0">
      <pane xSplit="1" ySplit="3" topLeftCell="S4" activePane="bottomRight" state="frozen"/>
      <selection activeCell="A17" sqref="A17"/>
      <selection pane="topRight" activeCell="A17" sqref="A17"/>
      <selection pane="bottomLeft" activeCell="A17" sqref="A17"/>
      <selection pane="bottomRight" activeCell="A8" sqref="A8"/>
    </sheetView>
  </sheetViews>
  <sheetFormatPr defaultRowHeight="15" x14ac:dyDescent="0.25"/>
  <cols>
    <col min="1" max="1" width="35.28515625" style="2" bestFit="1" customWidth="1"/>
    <col min="2" max="79" width="10.7109375" style="1" customWidth="1"/>
    <col min="80" max="16384" width="9.140625" style="1"/>
  </cols>
  <sheetData>
    <row r="1" spans="1:79" s="3" customFormat="1" x14ac:dyDescent="0.25">
      <c r="A1" s="4"/>
    </row>
    <row r="2" spans="1:79" s="3" customFormat="1" ht="30" x14ac:dyDescent="0.25">
      <c r="A2" s="4" t="s">
        <v>1</v>
      </c>
      <c r="B2" s="3" t="s">
        <v>119</v>
      </c>
      <c r="C2" s="3" t="s">
        <v>120</v>
      </c>
      <c r="D2" s="3" t="s">
        <v>121</v>
      </c>
      <c r="E2" s="3" t="s">
        <v>122</v>
      </c>
      <c r="F2" s="3" t="s">
        <v>123</v>
      </c>
      <c r="G2" s="3" t="s">
        <v>124</v>
      </c>
      <c r="H2" s="3" t="s">
        <v>125</v>
      </c>
      <c r="I2" s="3" t="s">
        <v>126</v>
      </c>
      <c r="J2" s="3" t="s">
        <v>127</v>
      </c>
      <c r="K2" s="3" t="s">
        <v>128</v>
      </c>
      <c r="L2" s="3" t="s">
        <v>129</v>
      </c>
      <c r="M2" s="3" t="s">
        <v>130</v>
      </c>
      <c r="N2" s="3" t="s">
        <v>131</v>
      </c>
      <c r="O2" s="3" t="s">
        <v>132</v>
      </c>
      <c r="P2" s="3" t="s">
        <v>133</v>
      </c>
      <c r="Q2" s="3" t="s">
        <v>134</v>
      </c>
      <c r="R2" s="3" t="s">
        <v>135</v>
      </c>
      <c r="S2" s="3" t="s">
        <v>136</v>
      </c>
      <c r="T2" s="3" t="s">
        <v>137</v>
      </c>
      <c r="U2" s="3" t="s">
        <v>138</v>
      </c>
      <c r="V2" s="3" t="s">
        <v>139</v>
      </c>
      <c r="W2" s="3" t="s">
        <v>140</v>
      </c>
      <c r="X2" s="3" t="s">
        <v>141</v>
      </c>
      <c r="Y2" s="3" t="s">
        <v>142</v>
      </c>
      <c r="Z2" s="3" t="s">
        <v>143</v>
      </c>
      <c r="AA2" s="3" t="s">
        <v>144</v>
      </c>
      <c r="AB2" s="3" t="s">
        <v>145</v>
      </c>
      <c r="AC2" s="3" t="s">
        <v>146</v>
      </c>
      <c r="AD2" s="3" t="s">
        <v>147</v>
      </c>
      <c r="AE2" s="3" t="s">
        <v>148</v>
      </c>
      <c r="AF2" s="3" t="s">
        <v>149</v>
      </c>
      <c r="AG2" s="3" t="s">
        <v>150</v>
      </c>
      <c r="AH2" s="3" t="s">
        <v>151</v>
      </c>
      <c r="AI2" s="3" t="s">
        <v>152</v>
      </c>
      <c r="AJ2" s="3" t="s">
        <v>153</v>
      </c>
      <c r="AK2" s="3" t="s">
        <v>154</v>
      </c>
      <c r="AL2" s="3" t="s">
        <v>155</v>
      </c>
      <c r="AM2" s="3" t="s">
        <v>156</v>
      </c>
      <c r="AN2" s="3" t="s">
        <v>157</v>
      </c>
      <c r="AO2" s="3" t="s">
        <v>158</v>
      </c>
      <c r="AP2" s="3" t="s">
        <v>159</v>
      </c>
      <c r="AQ2" s="3" t="s">
        <v>160</v>
      </c>
      <c r="AR2" s="3" t="s">
        <v>161</v>
      </c>
      <c r="AS2" s="3" t="s">
        <v>162</v>
      </c>
      <c r="AT2" s="3" t="s">
        <v>163</v>
      </c>
      <c r="AU2" s="3" t="s">
        <v>164</v>
      </c>
      <c r="AV2" s="3" t="s">
        <v>165</v>
      </c>
      <c r="AW2" s="3" t="s">
        <v>166</v>
      </c>
      <c r="AX2" s="3" t="s">
        <v>167</v>
      </c>
      <c r="AY2" s="3" t="s">
        <v>168</v>
      </c>
      <c r="AZ2" s="3" t="s">
        <v>169</v>
      </c>
      <c r="BA2" s="3" t="s">
        <v>170</v>
      </c>
      <c r="BB2" s="3" t="s">
        <v>171</v>
      </c>
      <c r="BC2" s="3" t="s">
        <v>172</v>
      </c>
      <c r="BD2" s="3" t="s">
        <v>173</v>
      </c>
      <c r="BE2" s="3" t="s">
        <v>174</v>
      </c>
      <c r="BF2" s="3" t="s">
        <v>175</v>
      </c>
      <c r="BG2" s="3" t="s">
        <v>176</v>
      </c>
      <c r="BH2" s="3" t="s">
        <v>177</v>
      </c>
      <c r="BI2" s="3" t="s">
        <v>178</v>
      </c>
      <c r="BJ2" s="3" t="s">
        <v>179</v>
      </c>
      <c r="BK2" s="3" t="s">
        <v>180</v>
      </c>
      <c r="BL2" s="3" t="s">
        <v>181</v>
      </c>
      <c r="BM2" s="3" t="s">
        <v>182</v>
      </c>
      <c r="BN2" s="3" t="s">
        <v>183</v>
      </c>
      <c r="BO2" s="3" t="s">
        <v>184</v>
      </c>
      <c r="BP2" s="3" t="s">
        <v>185</v>
      </c>
      <c r="BQ2" s="3" t="s">
        <v>186</v>
      </c>
      <c r="BR2" s="3" t="s">
        <v>187</v>
      </c>
      <c r="BS2" s="3" t="s">
        <v>188</v>
      </c>
      <c r="BT2" s="3" t="s">
        <v>189</v>
      </c>
      <c r="BU2" s="3" t="s">
        <v>190</v>
      </c>
      <c r="BV2" s="3" t="s">
        <v>191</v>
      </c>
      <c r="BW2" s="3" t="s">
        <v>192</v>
      </c>
      <c r="BX2" s="3" t="s">
        <v>193</v>
      </c>
      <c r="BY2" s="3" t="s">
        <v>194</v>
      </c>
      <c r="BZ2" s="3" t="s">
        <v>195</v>
      </c>
      <c r="CA2" s="3" t="s">
        <v>196</v>
      </c>
    </row>
    <row r="3" spans="1:79" s="3" customFormat="1" x14ac:dyDescent="0.25">
      <c r="A3" s="4"/>
    </row>
    <row r="4" spans="1:79" x14ac:dyDescent="0.25">
      <c r="A4" s="10" t="s">
        <v>116</v>
      </c>
    </row>
    <row r="5" spans="1:79" s="5" customFormat="1" x14ac:dyDescent="0.25">
      <c r="A5" s="11" t="s">
        <v>198</v>
      </c>
      <c r="B5" s="5">
        <v>0</v>
      </c>
      <c r="C5" s="5">
        <v>0</v>
      </c>
      <c r="D5" s="5">
        <v>0</v>
      </c>
      <c r="E5" s="5">
        <v>0</v>
      </c>
      <c r="F5" s="5">
        <v>59.796109999999999</v>
      </c>
      <c r="G5" s="5">
        <v>194.88299000000001</v>
      </c>
      <c r="H5" s="5">
        <v>498.11321999999899</v>
      </c>
      <c r="I5" s="5">
        <v>386.58362</v>
      </c>
      <c r="J5" s="5">
        <v>388.329599999999</v>
      </c>
      <c r="K5" s="5">
        <v>974.04989999999998</v>
      </c>
      <c r="L5" s="5">
        <v>189.268</v>
      </c>
      <c r="M5" s="5">
        <v>63.414299999999997</v>
      </c>
      <c r="N5" s="5">
        <v>2754.4377399999998</v>
      </c>
      <c r="O5" s="5">
        <v>59.342599999999997</v>
      </c>
      <c r="P5" s="5">
        <v>117.6024</v>
      </c>
      <c r="Q5" s="5">
        <v>369.28680000000003</v>
      </c>
      <c r="R5" s="5">
        <v>663.67780000000005</v>
      </c>
      <c r="S5" s="5">
        <v>1843.3136999999999</v>
      </c>
      <c r="T5" s="5">
        <v>1754.0637999999999</v>
      </c>
      <c r="U5" s="5">
        <v>2855.7195999999999</v>
      </c>
      <c r="V5" s="5">
        <v>2513.2492999999999</v>
      </c>
      <c r="W5" s="5">
        <v>1723.3077000000001</v>
      </c>
      <c r="X5" s="5">
        <v>65.844399999999993</v>
      </c>
      <c r="Y5" s="5">
        <v>251.15649999999999</v>
      </c>
      <c r="Z5" s="5">
        <v>623.42830000000004</v>
      </c>
      <c r="AA5" s="5">
        <v>12839.992899999899</v>
      </c>
      <c r="AB5" s="5">
        <v>179.52399999999901</v>
      </c>
      <c r="AC5" s="5">
        <v>6.335</v>
      </c>
      <c r="AD5" s="5">
        <v>889.23220000000003</v>
      </c>
      <c r="AE5" s="5">
        <v>409.20650000000001</v>
      </c>
      <c r="AF5" s="5">
        <v>1965.5473</v>
      </c>
      <c r="AG5" s="5">
        <v>2189.0151000000001</v>
      </c>
      <c r="AH5" s="5">
        <v>1683.07949999999</v>
      </c>
      <c r="AI5" s="5">
        <v>1597.1253999999999</v>
      </c>
      <c r="AJ5" s="5">
        <v>1037.8154999999899</v>
      </c>
      <c r="AK5" s="5">
        <v>350.27080000000001</v>
      </c>
      <c r="AL5" s="5">
        <v>317.6506</v>
      </c>
      <c r="AM5" s="5">
        <v>56.640900000000002</v>
      </c>
      <c r="AN5" s="5">
        <v>10681.442800000001</v>
      </c>
      <c r="AO5" s="5">
        <v>153.5086</v>
      </c>
      <c r="AP5" s="5">
        <v>70.262500000000003</v>
      </c>
      <c r="AQ5" s="5">
        <v>146.54040000000001</v>
      </c>
      <c r="AR5" s="5">
        <v>905.48249999999996</v>
      </c>
      <c r="AS5" s="5">
        <v>675.27729999999997</v>
      </c>
      <c r="AT5" s="5">
        <v>1805.4317000000001</v>
      </c>
      <c r="AU5" s="5">
        <v>1839.0513000000001</v>
      </c>
      <c r="AV5" s="5">
        <v>1800.9278999999999</v>
      </c>
      <c r="AW5" s="5">
        <v>1473.9664</v>
      </c>
      <c r="AX5" s="5">
        <v>1493.3693000000001</v>
      </c>
      <c r="AY5" s="5">
        <v>1486.47899999999</v>
      </c>
      <c r="AZ5" s="5">
        <v>95.936000000000007</v>
      </c>
      <c r="BA5" s="5">
        <v>11946.232899999901</v>
      </c>
      <c r="BB5" s="5">
        <v>43.057299999999998</v>
      </c>
      <c r="BC5" s="5">
        <v>0</v>
      </c>
      <c r="BD5" s="5">
        <v>0</v>
      </c>
      <c r="BE5" s="5">
        <v>68.978099999999998</v>
      </c>
      <c r="BF5" s="5">
        <v>2128.5497</v>
      </c>
      <c r="BG5" s="5">
        <v>1484.2551999999901</v>
      </c>
      <c r="BH5" s="5">
        <v>2163.9414999999999</v>
      </c>
      <c r="BI5" s="5">
        <v>2121.1212</v>
      </c>
      <c r="BJ5" s="5">
        <v>598.594099999999</v>
      </c>
      <c r="BK5" s="5">
        <v>1037.6859999999999</v>
      </c>
      <c r="BL5" s="5">
        <v>38.752699999999997</v>
      </c>
      <c r="BM5" s="5">
        <v>39.014899999999997</v>
      </c>
      <c r="BN5" s="5">
        <v>9723.9506999999994</v>
      </c>
      <c r="BO5" s="5">
        <v>227.9785</v>
      </c>
      <c r="BP5" s="5">
        <v>254.90289999999999</v>
      </c>
      <c r="BQ5" s="5">
        <v>6.9044999999999996</v>
      </c>
      <c r="BR5" s="5">
        <v>136.12819999999999</v>
      </c>
      <c r="BS5" s="5">
        <v>1387.8900999999901</v>
      </c>
      <c r="BT5" s="5">
        <v>2337.8634000000002</v>
      </c>
      <c r="BU5" s="5">
        <v>3029.1489999999999</v>
      </c>
      <c r="BV5" s="5">
        <v>2681.1300999999899</v>
      </c>
      <c r="BW5" s="5">
        <v>2433.3269</v>
      </c>
      <c r="BX5" s="5">
        <v>1142.7157</v>
      </c>
      <c r="BY5" s="5">
        <v>999.36959999999897</v>
      </c>
      <c r="BZ5" s="5">
        <v>191.14580000000001</v>
      </c>
      <c r="CA5" s="5">
        <v>14828.5047</v>
      </c>
    </row>
    <row r="6" spans="1:79" x14ac:dyDescent="0.25">
      <c r="AG6" s="1">
        <f>SUM(U5:Z5,AB5:AG5)*1000</f>
        <v>13671565.9</v>
      </c>
    </row>
    <row r="7" spans="1:79" x14ac:dyDescent="0.25">
      <c r="A7" s="10" t="s">
        <v>199</v>
      </c>
    </row>
    <row r="8" spans="1:79" x14ac:dyDescent="0.25">
      <c r="A8" s="10" t="s">
        <v>201</v>
      </c>
    </row>
  </sheetData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65"/>
  <sheetViews>
    <sheetView workbookViewId="0">
      <selection activeCell="C1" sqref="C1:XFD1048576"/>
    </sheetView>
  </sheetViews>
  <sheetFormatPr defaultColWidth="0" defaultRowHeight="15" x14ac:dyDescent="0.25"/>
  <cols>
    <col min="1" max="1" width="30.7109375" customWidth="1"/>
    <col min="2" max="2" width="80.7109375" customWidth="1"/>
    <col min="3" max="106" width="0" hidden="1" customWidth="1"/>
    <col min="107" max="16384" width="9.140625" hidden="1"/>
  </cols>
  <sheetData>
    <row r="1" spans="1:106" x14ac:dyDescent="0.25">
      <c r="A1" t="s">
        <v>0</v>
      </c>
      <c r="B1" t="s">
        <v>1</v>
      </c>
      <c r="D1" t="s">
        <v>2</v>
      </c>
      <c r="E1" t="s">
        <v>1</v>
      </c>
      <c r="H1">
        <v>91</v>
      </c>
      <c r="K1">
        <v>11</v>
      </c>
      <c r="L1" t="s">
        <v>3</v>
      </c>
      <c r="N1">
        <v>100</v>
      </c>
      <c r="O1">
        <v>0</v>
      </c>
      <c r="P1">
        <v>0</v>
      </c>
      <c r="Q1">
        <v>1</v>
      </c>
      <c r="R1">
        <v>255</v>
      </c>
      <c r="T1">
        <v>0</v>
      </c>
      <c r="V1">
        <v>0</v>
      </c>
      <c r="CM1">
        <v>30</v>
      </c>
      <c r="CN1">
        <v>10</v>
      </c>
      <c r="CO1" t="s">
        <v>4</v>
      </c>
      <c r="CW1" t="s">
        <v>118</v>
      </c>
      <c r="CX1" t="s">
        <v>5</v>
      </c>
      <c r="CZ1" t="s">
        <v>6</v>
      </c>
      <c r="DA1">
        <v>6</v>
      </c>
      <c r="DB1" t="s">
        <v>7</v>
      </c>
    </row>
    <row r="2" spans="1:106" x14ac:dyDescent="0.25">
      <c r="A2" t="s">
        <v>8</v>
      </c>
      <c r="CZ2" t="s">
        <v>9</v>
      </c>
    </row>
    <row r="3" spans="1:106" x14ac:dyDescent="0.25">
      <c r="CZ3" t="s">
        <v>10</v>
      </c>
    </row>
    <row r="4" spans="1:106" x14ac:dyDescent="0.25">
      <c r="A4" t="s">
        <v>11</v>
      </c>
      <c r="B4" t="s">
        <v>12</v>
      </c>
      <c r="CZ4" t="s">
        <v>13</v>
      </c>
    </row>
    <row r="5" spans="1:106" x14ac:dyDescent="0.25">
      <c r="A5" t="s">
        <v>14</v>
      </c>
      <c r="B5" t="s">
        <v>15</v>
      </c>
      <c r="CZ5" t="s">
        <v>6</v>
      </c>
    </row>
    <row r="6" spans="1:106" x14ac:dyDescent="0.25">
      <c r="A6" t="s">
        <v>16</v>
      </c>
      <c r="B6" t="s">
        <v>17</v>
      </c>
      <c r="CZ6" t="s">
        <v>9</v>
      </c>
    </row>
    <row r="7" spans="1:106" x14ac:dyDescent="0.25">
      <c r="A7" t="s">
        <v>18</v>
      </c>
      <c r="CZ7" t="s">
        <v>6</v>
      </c>
    </row>
    <row r="8" spans="1:106" x14ac:dyDescent="0.25">
      <c r="CZ8" t="s">
        <v>19</v>
      </c>
    </row>
    <row r="9" spans="1:106" x14ac:dyDescent="0.25">
      <c r="A9" t="s">
        <v>20</v>
      </c>
      <c r="B9" t="s">
        <v>21</v>
      </c>
      <c r="CZ9" t="s">
        <v>22</v>
      </c>
    </row>
    <row r="10" spans="1:106" x14ac:dyDescent="0.25">
      <c r="CZ10" t="s">
        <v>23</v>
      </c>
    </row>
    <row r="11" spans="1:106" x14ac:dyDescent="0.25">
      <c r="A11" t="s">
        <v>24</v>
      </c>
      <c r="B11" t="s">
        <v>25</v>
      </c>
      <c r="CZ11" t="s">
        <v>26</v>
      </c>
    </row>
    <row r="12" spans="1:106" x14ac:dyDescent="0.25">
      <c r="CZ12" t="s">
        <v>27</v>
      </c>
    </row>
    <row r="13" spans="1:106" x14ac:dyDescent="0.25">
      <c r="A13" t="s">
        <v>28</v>
      </c>
      <c r="B13" t="s">
        <v>29</v>
      </c>
      <c r="CZ13" t="s">
        <v>30</v>
      </c>
    </row>
    <row r="14" spans="1:106" x14ac:dyDescent="0.25">
      <c r="A14" t="s">
        <v>31</v>
      </c>
      <c r="B14" t="s">
        <v>32</v>
      </c>
      <c r="CZ14" t="s">
        <v>33</v>
      </c>
    </row>
    <row r="15" spans="1:106" x14ac:dyDescent="0.25">
      <c r="A15" t="s">
        <v>34</v>
      </c>
      <c r="B15" t="s">
        <v>35</v>
      </c>
      <c r="CZ15" t="s">
        <v>36</v>
      </c>
    </row>
    <row r="16" spans="1:106" x14ac:dyDescent="0.25">
      <c r="CZ16" t="s">
        <v>13</v>
      </c>
    </row>
    <row r="17" spans="1:104" x14ac:dyDescent="0.25">
      <c r="A17" t="s">
        <v>37</v>
      </c>
      <c r="CZ17" t="s">
        <v>38</v>
      </c>
    </row>
    <row r="18" spans="1:104" x14ac:dyDescent="0.25">
      <c r="A18" t="s">
        <v>39</v>
      </c>
      <c r="B18">
        <v>200912</v>
      </c>
      <c r="CZ18" t="s">
        <v>40</v>
      </c>
    </row>
    <row r="19" spans="1:104" x14ac:dyDescent="0.25">
      <c r="A19" t="s">
        <v>41</v>
      </c>
      <c r="B19">
        <v>201112</v>
      </c>
      <c r="CZ19" t="s">
        <v>42</v>
      </c>
    </row>
    <row r="20" spans="1:104" x14ac:dyDescent="0.25">
      <c r="A20" t="s">
        <v>43</v>
      </c>
      <c r="B20">
        <v>201312</v>
      </c>
      <c r="K20" t="s">
        <v>44</v>
      </c>
      <c r="CZ20" t="s">
        <v>45</v>
      </c>
    </row>
    <row r="21" spans="1:104" x14ac:dyDescent="0.25">
      <c r="A21" t="s">
        <v>46</v>
      </c>
      <c r="B21">
        <v>201112</v>
      </c>
      <c r="K21" t="s">
        <v>47</v>
      </c>
      <c r="CZ21" t="s">
        <v>10</v>
      </c>
    </row>
    <row r="22" spans="1:104" x14ac:dyDescent="0.25">
      <c r="A22" t="s">
        <v>48</v>
      </c>
      <c r="B22">
        <v>201112</v>
      </c>
      <c r="K22" t="s">
        <v>49</v>
      </c>
      <c r="CZ22" t="s">
        <v>50</v>
      </c>
    </row>
    <row r="23" spans="1:104" x14ac:dyDescent="0.25">
      <c r="A23" t="s">
        <v>51</v>
      </c>
      <c r="B23">
        <v>200808</v>
      </c>
      <c r="K23">
        <v>0</v>
      </c>
      <c r="CZ23" t="s">
        <v>52</v>
      </c>
    </row>
    <row r="24" spans="1:104" x14ac:dyDescent="0.25">
      <c r="CZ24" t="s">
        <v>53</v>
      </c>
    </row>
    <row r="25" spans="1:104" x14ac:dyDescent="0.25">
      <c r="CZ25" t="s">
        <v>54</v>
      </c>
    </row>
    <row r="26" spans="1:104" x14ac:dyDescent="0.25">
      <c r="CZ26" t="s">
        <v>55</v>
      </c>
    </row>
    <row r="27" spans="1:104" x14ac:dyDescent="0.25">
      <c r="CZ27" t="s">
        <v>56</v>
      </c>
    </row>
    <row r="28" spans="1:104" x14ac:dyDescent="0.25">
      <c r="CZ28" t="s">
        <v>57</v>
      </c>
    </row>
    <row r="29" spans="1:104" x14ac:dyDescent="0.25">
      <c r="CZ29" t="s">
        <v>58</v>
      </c>
    </row>
    <row r="30" spans="1:104" x14ac:dyDescent="0.25">
      <c r="CZ30" t="s">
        <v>59</v>
      </c>
    </row>
    <row r="31" spans="1:104" x14ac:dyDescent="0.25">
      <c r="CZ31" t="s">
        <v>60</v>
      </c>
    </row>
    <row r="32" spans="1:104" x14ac:dyDescent="0.25">
      <c r="CZ32" t="s">
        <v>61</v>
      </c>
    </row>
    <row r="33" spans="104:104" x14ac:dyDescent="0.25">
      <c r="CZ33" t="s">
        <v>62</v>
      </c>
    </row>
    <row r="34" spans="104:104" x14ac:dyDescent="0.25">
      <c r="CZ34" t="s">
        <v>63</v>
      </c>
    </row>
    <row r="35" spans="104:104" x14ac:dyDescent="0.25">
      <c r="CZ35" t="s">
        <v>64</v>
      </c>
    </row>
    <row r="36" spans="104:104" x14ac:dyDescent="0.25">
      <c r="CZ36" t="s">
        <v>65</v>
      </c>
    </row>
    <row r="37" spans="104:104" x14ac:dyDescent="0.25">
      <c r="CZ37" t="s">
        <v>66</v>
      </c>
    </row>
    <row r="38" spans="104:104" x14ac:dyDescent="0.25">
      <c r="CZ38" t="s">
        <v>67</v>
      </c>
    </row>
    <row r="39" spans="104:104" x14ac:dyDescent="0.25">
      <c r="CZ39" t="s">
        <v>68</v>
      </c>
    </row>
    <row r="40" spans="104:104" x14ac:dyDescent="0.25">
      <c r="CZ40" t="s">
        <v>69</v>
      </c>
    </row>
    <row r="41" spans="104:104" x14ac:dyDescent="0.25">
      <c r="CZ41" t="s">
        <v>70</v>
      </c>
    </row>
    <row r="42" spans="104:104" x14ac:dyDescent="0.25">
      <c r="CZ42" t="s">
        <v>71</v>
      </c>
    </row>
    <row r="43" spans="104:104" x14ac:dyDescent="0.25">
      <c r="CZ43" t="s">
        <v>72</v>
      </c>
    </row>
    <row r="44" spans="104:104" x14ac:dyDescent="0.25">
      <c r="CZ44" t="s">
        <v>73</v>
      </c>
    </row>
    <row r="45" spans="104:104" x14ac:dyDescent="0.25">
      <c r="CZ45" t="s">
        <v>74</v>
      </c>
    </row>
    <row r="46" spans="104:104" x14ac:dyDescent="0.25">
      <c r="CZ46" t="s">
        <v>75</v>
      </c>
    </row>
    <row r="47" spans="104:104" x14ac:dyDescent="0.25">
      <c r="CZ47" t="s">
        <v>76</v>
      </c>
    </row>
    <row r="48" spans="104:104" x14ac:dyDescent="0.25">
      <c r="CZ48" t="s">
        <v>77</v>
      </c>
    </row>
    <row r="49" spans="104:104" x14ac:dyDescent="0.25">
      <c r="CZ49" t="s">
        <v>78</v>
      </c>
    </row>
    <row r="50" spans="104:104" x14ac:dyDescent="0.25">
      <c r="CZ50" t="s">
        <v>79</v>
      </c>
    </row>
    <row r="51" spans="104:104" x14ac:dyDescent="0.25">
      <c r="CZ51" t="s">
        <v>80</v>
      </c>
    </row>
    <row r="52" spans="104:104" x14ac:dyDescent="0.25">
      <c r="CZ52" t="s">
        <v>81</v>
      </c>
    </row>
    <row r="53" spans="104:104" x14ac:dyDescent="0.25">
      <c r="CZ53" t="s">
        <v>82</v>
      </c>
    </row>
    <row r="54" spans="104:104" x14ac:dyDescent="0.25">
      <c r="CZ54" t="s">
        <v>83</v>
      </c>
    </row>
    <row r="55" spans="104:104" x14ac:dyDescent="0.25">
      <c r="CZ55" t="s">
        <v>84</v>
      </c>
    </row>
    <row r="56" spans="104:104" x14ac:dyDescent="0.25">
      <c r="CZ56" t="s">
        <v>85</v>
      </c>
    </row>
    <row r="57" spans="104:104" x14ac:dyDescent="0.25">
      <c r="CZ57" t="s">
        <v>86</v>
      </c>
    </row>
    <row r="58" spans="104:104" x14ac:dyDescent="0.25">
      <c r="CZ58" t="s">
        <v>13</v>
      </c>
    </row>
    <row r="59" spans="104:104" x14ac:dyDescent="0.25">
      <c r="CZ59" t="s">
        <v>13</v>
      </c>
    </row>
    <row r="60" spans="104:104" x14ac:dyDescent="0.25">
      <c r="CZ60" t="s">
        <v>13</v>
      </c>
    </row>
    <row r="61" spans="104:104" x14ac:dyDescent="0.25">
      <c r="CZ61" t="s">
        <v>13</v>
      </c>
    </row>
    <row r="62" spans="104:104" x14ac:dyDescent="0.25">
      <c r="CZ62" t="s">
        <v>13</v>
      </c>
    </row>
    <row r="63" spans="104:104" x14ac:dyDescent="0.25">
      <c r="CZ63" t="s">
        <v>13</v>
      </c>
    </row>
    <row r="64" spans="104:104" x14ac:dyDescent="0.25">
      <c r="CZ64" t="s">
        <v>13</v>
      </c>
    </row>
    <row r="65" spans="104:104" x14ac:dyDescent="0.25">
      <c r="CZ65" t="s">
        <v>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7" sqref="C7"/>
    </sheetView>
  </sheetViews>
  <sheetFormatPr defaultRowHeight="15" x14ac:dyDescent="0.25"/>
  <cols>
    <col min="1" max="1" width="14.85546875" bestFit="1" customWidth="1"/>
    <col min="2" max="2" width="14.28515625" bestFit="1" customWidth="1"/>
    <col min="3" max="3" width="12.5703125" bestFit="1" customWidth="1"/>
  </cols>
  <sheetData>
    <row r="1" spans="1:3" x14ac:dyDescent="0.25">
      <c r="A1" t="s">
        <v>205</v>
      </c>
    </row>
    <row r="3" spans="1:3" x14ac:dyDescent="0.25">
      <c r="B3" t="s">
        <v>206</v>
      </c>
      <c r="C3" t="s">
        <v>203</v>
      </c>
    </row>
    <row r="5" spans="1:3" x14ac:dyDescent="0.25">
      <c r="A5" t="s">
        <v>207</v>
      </c>
      <c r="B5" s="20">
        <f>SUM('OSS  LG&amp;E '!D38:M38,'OSS  LG&amp;E '!O38:P38)*1000</f>
        <v>6021440.3414589362</v>
      </c>
      <c r="C5" s="20">
        <f>SUM('OSS  Kentucky Utilities '!D42:M42,'OSS  Kentucky Utilities '!O42:P42)*1000</f>
        <v>656721.60854104185</v>
      </c>
    </row>
    <row r="7" spans="1:3" x14ac:dyDescent="0.25">
      <c r="A7" t="s">
        <v>208</v>
      </c>
      <c r="B7" s="20">
        <f>SUM('OSS  LG&amp;E '!U38:Z38,'OSS  LG&amp;E '!AB38:AG38)*1000</f>
        <v>2734644.8957268754</v>
      </c>
      <c r="C7" s="20">
        <f>SUM('OSS  Kentucky Utilities '!U42:Z42,'OSS  Kentucky Utilities '!AB42:AG42)*1000</f>
        <v>523555.00427311542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Sales - Summary</vt:lpstr>
      <vt:lpstr>OSS  Kentucky Utilities </vt:lpstr>
      <vt:lpstr>OSS  LG&amp;E </vt:lpstr>
      <vt:lpstr>IC Purchases Kentucky Utilities</vt:lpstr>
      <vt:lpstr>IC Purchases LG&amp;E </vt:lpstr>
      <vt:lpstr>Scenario Info</vt:lpstr>
      <vt:lpstr>OSS Margin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Adhitama, Prasetya</dc:creator>
  <cp:lastModifiedBy>Foxworthy, Carol</cp:lastModifiedBy>
  <dcterms:created xsi:type="dcterms:W3CDTF">2014-10-14T14:49:42Z</dcterms:created>
  <dcterms:modified xsi:type="dcterms:W3CDTF">2014-10-14T20:04:30Z</dcterms:modified>
</cp:coreProperties>
</file>