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20310" windowHeight="12330"/>
  </bookViews>
  <sheets>
    <sheet name="Exh C8-Demand Allocation Fac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NE_MESSAGES_HIDDEN" hidden="1">#REF!</definedName>
    <definedName name="BudCol01" localSheetId="0">#REF!</definedName>
    <definedName name="BudCol01">#REF!</definedName>
    <definedName name="BudCol02" localSheetId="0">#REF!</definedName>
    <definedName name="BudCol02">#REF!</definedName>
    <definedName name="BudCol03" localSheetId="0">#REF!</definedName>
    <definedName name="BudCol03">#REF!</definedName>
    <definedName name="BudCol04" localSheetId="0">#REF!</definedName>
    <definedName name="BudCol04">#REF!</definedName>
    <definedName name="BudCol05" localSheetId="0">#REF!</definedName>
    <definedName name="BudCol05">#REF!</definedName>
    <definedName name="BudCol06" localSheetId="0">#REF!</definedName>
    <definedName name="BudCol06">#REF!</definedName>
    <definedName name="BudCol07" localSheetId="0">#REF!</definedName>
    <definedName name="BudCol07">#REF!</definedName>
    <definedName name="BudCol08" localSheetId="0">#REF!</definedName>
    <definedName name="BudCol08">#REF!</definedName>
    <definedName name="BudCol09" localSheetId="0">#REF!</definedName>
    <definedName name="BudCol09">#REF!</definedName>
    <definedName name="BudCol10" localSheetId="0">#REF!</definedName>
    <definedName name="BudCol10">#REF!</definedName>
    <definedName name="BudCol11" localSheetId="0">#REF!</definedName>
    <definedName name="BudCol11">#REF!</definedName>
    <definedName name="BudCol12" localSheetId="0">#REF!</definedName>
    <definedName name="BudCol12">#REF!</definedName>
    <definedName name="BudCol13" localSheetId="0">#REF!</definedName>
    <definedName name="BudCol13">#REF!</definedName>
    <definedName name="BudCol14" localSheetId="0">#REF!</definedName>
    <definedName name="BudCol14">#REF!</definedName>
    <definedName name="BudCol15" localSheetId="0">#REF!</definedName>
    <definedName name="BudCol15">#REF!</definedName>
    <definedName name="BudCol16" localSheetId="0">#REF!</definedName>
    <definedName name="BudCol16">#REF!</definedName>
    <definedName name="BudCol17" localSheetId="0">#REF!</definedName>
    <definedName name="BudCol17">#REF!</definedName>
    <definedName name="BudCol18" localSheetId="0">#REF!</definedName>
    <definedName name="BudCol18">#REF!</definedName>
    <definedName name="BudCol19" localSheetId="0">#REF!</definedName>
    <definedName name="BudCol19">#REF!</definedName>
    <definedName name="BudCol20" localSheetId="0">#REF!</definedName>
    <definedName name="BudCol20">#REF!</definedName>
    <definedName name="BudCol21" localSheetId="0">#REF!</definedName>
    <definedName name="BudCol21">#REF!</definedName>
    <definedName name="BudCol22" localSheetId="0">#REF!</definedName>
    <definedName name="BudCol22">#REF!</definedName>
    <definedName name="BudCol23" localSheetId="0">#REF!</definedName>
    <definedName name="BudCol23">#REF!</definedName>
    <definedName name="BudCol24" localSheetId="0">#REF!</definedName>
    <definedName name="BudCol24">#REF!</definedName>
    <definedName name="BudCol25" localSheetId="0">#REF!</definedName>
    <definedName name="BudCol25">#REF!</definedName>
    <definedName name="BudColTmp" localSheetId="0">#REF!</definedName>
    <definedName name="BudColTmp">#REF!</definedName>
    <definedName name="ClearedSubtotal">#REF!</definedName>
    <definedName name="CMUnclearedSubtotal">#REF!</definedName>
    <definedName name="CurDateTime" localSheetId="0">[1]Input!#REF!</definedName>
    <definedName name="CurDateTime">[1]Input!#REF!</definedName>
    <definedName name="CurrMonth">[2]Instructions!$C$5</definedName>
    <definedName name="DataCol_02" localSheetId="0">'[3]Data Table'!#REF!</definedName>
    <definedName name="DataCol_02">'[3]Data Table'!#REF!</definedName>
    <definedName name="DataCol_03">'[3]Data Table'!#REF!</definedName>
    <definedName name="DataCol_04">'[3]Data Table'!#REF!</definedName>
    <definedName name="DataCol_05">'[3]Data Table'!#REF!</definedName>
    <definedName name="DataCol_06">'[3]Data Table'!#REF!</definedName>
    <definedName name="DataCol_07">'[3]Data Table'!#REF!</definedName>
    <definedName name="DataCol_08">'[3]Data Table'!#REF!</definedName>
    <definedName name="DataCol_09">'[3]Data Table'!#REF!</definedName>
    <definedName name="DataCol_10">'[3]Data Table'!#REF!</definedName>
    <definedName name="DataCol_11">'[3]Data Table'!#REF!</definedName>
    <definedName name="DataCol_12">'[3]Data Table'!#REF!</definedName>
    <definedName name="DataCol_13">'[3]Data Table'!#REF!</definedName>
    <definedName name="DataCol_14">'[3]Data Table'!#REF!</definedName>
    <definedName name="DataCol_15">'[3]Data Table'!#REF!</definedName>
    <definedName name="DataCol_16">'[3]Data Table'!#REF!</definedName>
    <definedName name="DataCol_17">'[3]Data Table'!#REF!</definedName>
    <definedName name="DataCol_18">'[3]Data Table'!#REF!</definedName>
    <definedName name="DataCol_19">'[3]Data Table'!#REF!</definedName>
    <definedName name="DataCol_20">'[3]Data Table'!#REF!</definedName>
    <definedName name="DataCol_21">'[3]Data Table'!#REF!</definedName>
    <definedName name="DataCol_22">'[3]Data Table'!#REF!</definedName>
    <definedName name="DataCol_23">'[3]Data Table'!#REF!</definedName>
    <definedName name="DataCol_24">'[3]Data Table'!#REF!</definedName>
    <definedName name="DataCol_25">'[3]Data Table'!#REF!</definedName>
    <definedName name="DataCol_26">'[3]Data Table'!#REF!</definedName>
    <definedName name="DataCol_27">'[3]Data Table'!#REF!</definedName>
    <definedName name="DataCol_28">'[3]Data Table'!#REF!</definedName>
    <definedName name="DataCol_29">'[3]Data Table'!#REF!</definedName>
    <definedName name="DataCol_30">'[3]Data Table'!#REF!</definedName>
    <definedName name="DataCol_31">'[3]Data Table'!#REF!</definedName>
    <definedName name="DataCol_32">'[3]Data Table'!#REF!</definedName>
    <definedName name="DataCol_33">'[3]Data Table'!#REF!</definedName>
    <definedName name="DataCol_34">'[3]Data Table'!#REF!</definedName>
    <definedName name="DataCol_35">'[3]Data Table'!#REF!</definedName>
    <definedName name="DataCol_36">'[3]Data Table'!#REF!</definedName>
    <definedName name="DataCol_37">'[3]Data Table'!#REF!</definedName>
    <definedName name="GasUnitFactor">[4]ListsValues!$M$44</definedName>
    <definedName name="IDTable">[2]IDTable!$A$5:$C$11</definedName>
    <definedName name="InputSec_01" localSheetId="0">[5]Input!#REF!</definedName>
    <definedName name="InputSec_01">[5]Input!#REF!</definedName>
    <definedName name="InputSec01a">#REF!</definedName>
    <definedName name="InputSec01b">#REF!</definedName>
    <definedName name="InputSec01c">#REF!</definedName>
    <definedName name="InputSec01d">#REF!</definedName>
    <definedName name="InputSec02" localSheetId="0">[1]Input!#REF!</definedName>
    <definedName name="InputSec02">[1]Input!#REF!</definedName>
    <definedName name="InputSec03a">#REF!</definedName>
    <definedName name="InputSec03b">#REF!</definedName>
    <definedName name="InputSec04a">#REF!</definedName>
    <definedName name="InputSec04b">#REF!</definedName>
    <definedName name="InputSec05a">[6]Input!#REF!</definedName>
    <definedName name="InputSec05b">[6]Input!#REF!</definedName>
    <definedName name="InputSec05c">[6]Input!#REF!</definedName>
    <definedName name="InputSec05d">[6]Input!#REF!</definedName>
    <definedName name="InputSec05e">[6]Input!#REF!</definedName>
    <definedName name="InputSec05f">[6]Input!#REF!</definedName>
    <definedName name="InputSec05g">[6]Input!#REF!</definedName>
    <definedName name="InputSec05h">[6]Input!#REF!</definedName>
    <definedName name="InputSec06a" localSheetId="0">[1]Input!#REF!</definedName>
    <definedName name="InputSec06a">[1]Input!#REF!</definedName>
    <definedName name="InputSec06b">[6]Input!#REF!</definedName>
    <definedName name="InputSec06c">[6]Input!#REF!</definedName>
    <definedName name="InputSec06d">[6]Input!#REF!</definedName>
    <definedName name="InputSec06e">[6]Input!#REF!</definedName>
    <definedName name="InputSec07a" localSheetId="0">[1]Input!#REF!</definedName>
    <definedName name="InputSec07a">[1]Input!#REF!</definedName>
    <definedName name="InputSec07b" localSheetId="0">[1]Input!#REF!</definedName>
    <definedName name="InputSec07b">[1]Input!#REF!</definedName>
    <definedName name="InputSec07c" localSheetId="0">[1]Input!#REF!</definedName>
    <definedName name="InputSec07c">[1]Input!#REF!</definedName>
    <definedName name="InputSec07d" localSheetId="0">[1]Input!#REF!</definedName>
    <definedName name="InputSec07d">[1]Input!#REF!</definedName>
    <definedName name="InputSec07e" localSheetId="0">[1]Input!#REF!</definedName>
    <definedName name="InputSec07e">[1]Input!#REF!</definedName>
    <definedName name="InputSec08a" localSheetId="0">[1]Input!#REF!</definedName>
    <definedName name="InputSec08a">[1]Input!#REF!</definedName>
    <definedName name="InputSec08b" localSheetId="0">[1]Input!#REF!</definedName>
    <definedName name="InputSec08b">[1]Input!#REF!</definedName>
    <definedName name="InputSec08c" localSheetId="0">[1]Input!#REF!</definedName>
    <definedName name="InputSec08c">[1]Input!#REF!</definedName>
    <definedName name="InputSec09a" localSheetId="0">[1]Input!#REF!</definedName>
    <definedName name="InputSec09a">[1]Input!#REF!</definedName>
    <definedName name="InputSec09b" localSheetId="0">[1]Input!#REF!</definedName>
    <definedName name="InputSec09b">[1]Input!#REF!</definedName>
    <definedName name="InputSec09c" localSheetId="0">[1]Input!#REF!</definedName>
    <definedName name="InputSec09c">[1]Input!#REF!</definedName>
    <definedName name="InputStartCell">[5]Input!#REF!</definedName>
    <definedName name="J522ODP">#REF!</definedName>
    <definedName name="JE_Name_1">#REF!</definedName>
    <definedName name="JE_Name_2" localSheetId="0">#REF!</definedName>
    <definedName name="JE_Name_2">#REF!</definedName>
    <definedName name="JE_Name_3">#REF!</definedName>
    <definedName name="KWHCol01" localSheetId="0">#REF!</definedName>
    <definedName name="KWHCol01">#REF!</definedName>
    <definedName name="KWHCol02" localSheetId="0">#REF!</definedName>
    <definedName name="KWHCol02">#REF!</definedName>
    <definedName name="KWHCol03" localSheetId="0">#REF!</definedName>
    <definedName name="KWHCol03">#REF!</definedName>
    <definedName name="KWHCol04" localSheetId="0">#REF!</definedName>
    <definedName name="KWHCol04">#REF!</definedName>
    <definedName name="KWHCol05" localSheetId="0">#REF!</definedName>
    <definedName name="KWHCol05">#REF!</definedName>
    <definedName name="KWHCol06" localSheetId="0">#REF!</definedName>
    <definedName name="KWHCol06">#REF!</definedName>
    <definedName name="KWHCol07" localSheetId="0">#REF!</definedName>
    <definedName name="KWHCol07">#REF!</definedName>
    <definedName name="KWHCol08" localSheetId="0">#REF!</definedName>
    <definedName name="KWHCol08">#REF!</definedName>
    <definedName name="KWHCol09" localSheetId="0">#REF!</definedName>
    <definedName name="KWHCol09">#REF!</definedName>
    <definedName name="KWHCol10" localSheetId="0">#REF!</definedName>
    <definedName name="KWHCol10">#REF!</definedName>
    <definedName name="KWHCol11" localSheetId="0">#REF!</definedName>
    <definedName name="KWHCol11">#REF!</definedName>
    <definedName name="KWHCol12" localSheetId="0">#REF!</definedName>
    <definedName name="KWHCol12">#REF!</definedName>
    <definedName name="KWHCol13" localSheetId="0">#REF!</definedName>
    <definedName name="KWHCol13">#REF!</definedName>
    <definedName name="KWHCol14" localSheetId="0">#REF!</definedName>
    <definedName name="KWHCol14">#REF!</definedName>
    <definedName name="KWHCol15" localSheetId="0">#REF!</definedName>
    <definedName name="KWHCol15">#REF!</definedName>
    <definedName name="KWHCol16" localSheetId="0">#REF!</definedName>
    <definedName name="KWHCol16">#REF!</definedName>
    <definedName name="KWHCol17" localSheetId="0">#REF!</definedName>
    <definedName name="KWHCol17">#REF!</definedName>
    <definedName name="KWHCol18" localSheetId="0">#REF!</definedName>
    <definedName name="KWHCol18">#REF!</definedName>
    <definedName name="KWHCol19" localSheetId="0">#REF!</definedName>
    <definedName name="KWHCol19">#REF!</definedName>
    <definedName name="KWHCol20" localSheetId="0">#REF!</definedName>
    <definedName name="KWHCol20">#REF!</definedName>
    <definedName name="KWHCol21" localSheetId="0">#REF!</definedName>
    <definedName name="KWHCol21">#REF!</definedName>
    <definedName name="KWHCol22" localSheetId="0">#REF!</definedName>
    <definedName name="KWHCol22">#REF!</definedName>
    <definedName name="KWHCol23" localSheetId="0">#REF!</definedName>
    <definedName name="KWHCol23">#REF!</definedName>
    <definedName name="KWHCol24" localSheetId="0">#REF!</definedName>
    <definedName name="KWHCol24">#REF!</definedName>
    <definedName name="KWHCol25" localSheetId="0">#REF!</definedName>
    <definedName name="KWHCol25">#REF!</definedName>
    <definedName name="KWHColTmp" localSheetId="0">#REF!</definedName>
    <definedName name="KWHColTmp">#REF!</definedName>
    <definedName name="Lkup4210">[7]Table!$A$4:$A$32</definedName>
    <definedName name="NextMonth">#REF!</definedName>
    <definedName name="NextReptPeriod">[6]Input!#REF!</definedName>
    <definedName name="PAGE1" localSheetId="0">#REF!</definedName>
    <definedName name="PAGE1">#REF!</definedName>
    <definedName name="PAGE2" localSheetId="0">#REF!</definedName>
    <definedName name="PAGE2">#REF!</definedName>
    <definedName name="PopCache_GL_INTERFACE_REFERENCE7">[8]PopCache_Sheet1!$A$1:$A$2</definedName>
    <definedName name="PPUnclearedSubtotal">#REF!</definedName>
    <definedName name="_xlnm.Print_Area" localSheetId="0">'Exh C8-Demand Allocation Factor'!$A$1:$I$23</definedName>
    <definedName name="RBCDtl_KUE" localSheetId="0">#REF!</definedName>
    <definedName name="RBCDtl_KUE">#REF!</definedName>
    <definedName name="RBCDtl_KUOD" localSheetId="0">#REF!</definedName>
    <definedName name="RBCDtl_KUOD">#REF!</definedName>
    <definedName name="RBCDtl_LGEE" localSheetId="0">#REF!</definedName>
    <definedName name="RBCDtl_LGEE">#REF!</definedName>
    <definedName name="RBCDtl_LGEG" localSheetId="0">#REF!</definedName>
    <definedName name="RBCDtl_LGEG">#REF!</definedName>
    <definedName name="RBCDtl_ODPE" localSheetId="0">#REF!</definedName>
    <definedName name="RBCDtl_ODPE">#REF!</definedName>
    <definedName name="RBCSum_KUOD">'[9]RBC Summary'!#REF!</definedName>
    <definedName name="ReconItemsBalance">#REF!</definedName>
    <definedName name="Report" localSheetId="0">#REF!</definedName>
    <definedName name="Report">#REF!</definedName>
    <definedName name="ReptPeriod">[10]Input!$K$10</definedName>
    <definedName name="RevCol01">#REF!</definedName>
    <definedName name="RevCol01A">#REF!</definedName>
    <definedName name="RevCol01B">#REF!</definedName>
    <definedName name="RevCol02">#REF!</definedName>
    <definedName name="RevCol02A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#REF!</definedName>
    <definedName name="RevColTmpA">#REF!</definedName>
    <definedName name="RevColTmpB">#REF!</definedName>
    <definedName name="RptgMonth">[11]ListsValues!$F$3</definedName>
    <definedName name="SALES" localSheetId="0">#REF!</definedName>
    <definedName name="SALES">#REF!</definedName>
    <definedName name="StandardJESubtotal">#REF!</definedName>
    <definedName name="Support" localSheetId="0">#REF!</definedName>
    <definedName name="Support">#REF!</definedName>
    <definedName name="Tbl_SchedRdDate">#REF!</definedName>
    <definedName name="TempReptPeriod">[6]Input!#REF!</definedName>
    <definedName name="Timing">#REF!</definedName>
    <definedName name="TimingSubtotal">#REF!</definedName>
    <definedName name="TimingTotal">#REF!</definedName>
    <definedName name="Untitled" localSheetId="0">#REF!</definedName>
    <definedName name="Untitled">#REF!</definedName>
    <definedName name="UpdateDateTime" localSheetId="0">[1]Input!#REF!</definedName>
    <definedName name="UpdateDateTime">[1]Input!#REF!</definedName>
  </definedNames>
  <calcPr calcId="145621"/>
</workbook>
</file>

<file path=xl/calcChain.xml><?xml version="1.0" encoding="utf-8"?>
<calcChain xmlns="http://schemas.openxmlformats.org/spreadsheetml/2006/main">
  <c r="I6" i="1" l="1"/>
  <c r="I7" i="1"/>
  <c r="B8" i="1"/>
  <c r="C8" i="1"/>
  <c r="I8" i="1" s="1"/>
  <c r="I10" i="1" s="1"/>
  <c r="D8" i="1"/>
  <c r="E8" i="1"/>
  <c r="F8" i="1"/>
  <c r="G8" i="1"/>
  <c r="G10" i="1" s="1"/>
  <c r="G12" i="1" s="1"/>
  <c r="G15" i="1" s="1"/>
  <c r="G18" i="1" s="1"/>
  <c r="G19" i="1" s="1"/>
  <c r="H8" i="1"/>
  <c r="H10" i="1" s="1"/>
  <c r="H12" i="1" s="1"/>
  <c r="B9" i="1"/>
  <c r="C9" i="1"/>
  <c r="D9" i="1"/>
  <c r="E9" i="1"/>
  <c r="F9" i="1"/>
  <c r="F15" i="1" s="1"/>
  <c r="F18" i="1" s="1"/>
  <c r="G9" i="1"/>
  <c r="H9" i="1"/>
  <c r="B10" i="1"/>
  <c r="C10" i="1"/>
  <c r="D10" i="1"/>
  <c r="D12" i="1" s="1"/>
  <c r="E10" i="1"/>
  <c r="E12" i="1" s="1"/>
  <c r="B12" i="1"/>
  <c r="C12" i="1"/>
  <c r="C15" i="1" s="1"/>
  <c r="C18" i="1" s="1"/>
  <c r="C19" i="1" s="1"/>
  <c r="I9" i="1" l="1"/>
  <c r="H15" i="1"/>
  <c r="H18" i="1" s="1"/>
  <c r="E15" i="1"/>
  <c r="D15" i="1"/>
  <c r="I12" i="1"/>
  <c r="I15" i="1" s="1"/>
  <c r="B15" i="1"/>
  <c r="C16" i="1" l="1"/>
  <c r="G16" i="1"/>
  <c r="H16" i="1"/>
  <c r="F16" i="1"/>
  <c r="E16" i="1"/>
  <c r="E18" i="1"/>
  <c r="E19" i="1" s="1"/>
  <c r="B19" i="1"/>
  <c r="B16" i="1"/>
  <c r="B18" i="1"/>
  <c r="D16" i="1"/>
  <c r="D18" i="1"/>
  <c r="D19" i="1" s="1"/>
  <c r="I16" i="1" l="1"/>
  <c r="I19" i="1"/>
  <c r="I18" i="1"/>
</calcChain>
</file>

<file path=xl/sharedStrings.xml><?xml version="1.0" encoding="utf-8"?>
<sst xmlns="http://schemas.openxmlformats.org/spreadsheetml/2006/main" count="26" uniqueCount="26">
  <si>
    <t xml:space="preserve">  (1)  Rate FT includes LG&amp;E Transportation Special Contract</t>
  </si>
  <si>
    <t xml:space="preserve">    Demands - Low and Medium Pressure Distribution System</t>
  </si>
  <si>
    <t xml:space="preserve">    Demands - High Pressure Distribution System</t>
  </si>
  <si>
    <t>Percentage of Total</t>
  </si>
  <si>
    <t xml:space="preserve">    Total Demands</t>
  </si>
  <si>
    <t>Calculated Daily Customer Deliveries (Demands) @ -12 Degrees (77 Degree Days)</t>
  </si>
  <si>
    <t>Temperature Sensitive Sales &amp; Transportation per Degree Day</t>
  </si>
  <si>
    <t>Degree Days</t>
  </si>
  <si>
    <t>Temperature Sensitive Sales &amp; Transportation</t>
  </si>
  <si>
    <t>Non-Temperature Sensitive Sales &amp; Transportation per Day</t>
  </si>
  <si>
    <t>Annualized Non-Temperature Sensitive Sales &amp; Transport.</t>
  </si>
  <si>
    <t>Non-Temp. Sensitive Sales &amp; Transportation - Jul. &amp; Aug.</t>
  </si>
  <si>
    <t>Total Mcf Sales and Transportation</t>
  </si>
  <si>
    <t>Actual</t>
  </si>
  <si>
    <t>Total</t>
  </si>
  <si>
    <t>Contracts</t>
  </si>
  <si>
    <t>Rate FT (1)</t>
  </si>
  <si>
    <t>IntraCompany</t>
  </si>
  <si>
    <t>Rate AAGS</t>
  </si>
  <si>
    <t>Rate IGS</t>
  </si>
  <si>
    <t>Rate CGS</t>
  </si>
  <si>
    <t>Rate RGS</t>
  </si>
  <si>
    <t>Special</t>
  </si>
  <si>
    <t>Industrial</t>
  </si>
  <si>
    <t>Commercial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</si>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</sst>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[$-409]mmmm\-yy;@"/>
    <numFmt numFmtId="167" formatCode="&quot;$&quot;#,##0\ ;\(&quot;$&quot;#,##0\)"/>
    <numFmt numFmtId="168" formatCode="_([$€-2]* #,##0.00_);_([$€-2]* \(#,##0.00\);_([$€-2]* &quot;-&quot;??_)"/>
    <numFmt numFmtId="169" formatCode="General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sz val="9"/>
      <color theme="1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11"/>
      <color indexed="10"/>
      <name val="Calibri"/>
      <family val="2"/>
    </font>
    <font>
      <sz val="11"/>
      <color rgb="FFFF0000"/>
      <name val="Times New Roman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4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6" fontId="7" fillId="33" borderId="0" applyNumberFormat="0" applyBorder="0" applyAlignment="0" applyProtection="0"/>
    <xf numFmtId="166" fontId="7" fillId="33" borderId="0" applyNumberFormat="0" applyBorder="0" applyAlignment="0" applyProtection="0"/>
    <xf numFmtId="166" fontId="7" fillId="33" borderId="0" applyNumberFormat="0" applyBorder="0" applyAlignment="0" applyProtection="0"/>
    <xf numFmtId="166" fontId="7" fillId="33" borderId="0" applyNumberFormat="0" applyBorder="0" applyAlignment="0" applyProtection="0"/>
    <xf numFmtId="166" fontId="7" fillId="33" borderId="0" applyNumberFormat="0" applyBorder="0" applyAlignment="0" applyProtection="0"/>
    <xf numFmtId="166" fontId="7" fillId="33" borderId="0" applyNumberFormat="0" applyBorder="0" applyAlignment="0" applyProtection="0"/>
    <xf numFmtId="166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6" fontId="7" fillId="34" borderId="0" applyNumberFormat="0" applyBorder="0" applyAlignment="0" applyProtection="0"/>
    <xf numFmtId="166" fontId="7" fillId="34" borderId="0" applyNumberFormat="0" applyBorder="0" applyAlignment="0" applyProtection="0"/>
    <xf numFmtId="166" fontId="7" fillId="34" borderId="0" applyNumberFormat="0" applyBorder="0" applyAlignment="0" applyProtection="0"/>
    <xf numFmtId="166" fontId="7" fillId="34" borderId="0" applyNumberFormat="0" applyBorder="0" applyAlignment="0" applyProtection="0"/>
    <xf numFmtId="166" fontId="7" fillId="34" borderId="0" applyNumberFormat="0" applyBorder="0" applyAlignment="0" applyProtection="0"/>
    <xf numFmtId="166" fontId="7" fillId="34" borderId="0" applyNumberFormat="0" applyBorder="0" applyAlignment="0" applyProtection="0"/>
    <xf numFmtId="166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6" fontId="7" fillId="35" borderId="0" applyNumberFormat="0" applyBorder="0" applyAlignment="0" applyProtection="0"/>
    <xf numFmtId="166" fontId="7" fillId="35" borderId="0" applyNumberFormat="0" applyBorder="0" applyAlignment="0" applyProtection="0"/>
    <xf numFmtId="166" fontId="7" fillId="35" borderId="0" applyNumberFormat="0" applyBorder="0" applyAlignment="0" applyProtection="0"/>
    <xf numFmtId="166" fontId="7" fillId="35" borderId="0" applyNumberFormat="0" applyBorder="0" applyAlignment="0" applyProtection="0"/>
    <xf numFmtId="166" fontId="7" fillId="35" borderId="0" applyNumberFormat="0" applyBorder="0" applyAlignment="0" applyProtection="0"/>
    <xf numFmtId="166" fontId="7" fillId="35" borderId="0" applyNumberFormat="0" applyBorder="0" applyAlignment="0" applyProtection="0"/>
    <xf numFmtId="166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5" fontId="8" fillId="22" borderId="0" applyNumberFormat="0" applyBorder="0" applyAlignment="0" applyProtection="0"/>
    <xf numFmtId="165" fontId="8" fillId="22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5" fontId="8" fillId="26" borderId="0" applyNumberFormat="0" applyBorder="0" applyAlignment="0" applyProtection="0"/>
    <xf numFmtId="165" fontId="8" fillId="26" borderId="0" applyNumberFormat="0" applyBorder="0" applyAlignment="0" applyProtection="0"/>
    <xf numFmtId="166" fontId="7" fillId="37" borderId="0" applyNumberFormat="0" applyBorder="0" applyAlignment="0" applyProtection="0"/>
    <xf numFmtId="166" fontId="7" fillId="37" borderId="0" applyNumberFormat="0" applyBorder="0" applyAlignment="0" applyProtection="0"/>
    <xf numFmtId="166" fontId="7" fillId="37" borderId="0" applyNumberFormat="0" applyBorder="0" applyAlignment="0" applyProtection="0"/>
    <xf numFmtId="166" fontId="7" fillId="37" borderId="0" applyNumberFormat="0" applyBorder="0" applyAlignment="0" applyProtection="0"/>
    <xf numFmtId="166" fontId="7" fillId="37" borderId="0" applyNumberFormat="0" applyBorder="0" applyAlignment="0" applyProtection="0"/>
    <xf numFmtId="166" fontId="7" fillId="37" borderId="0" applyNumberFormat="0" applyBorder="0" applyAlignment="0" applyProtection="0"/>
    <xf numFmtId="166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165" fontId="8" fillId="30" borderId="0" applyNumberFormat="0" applyBorder="0" applyAlignment="0" applyProtection="0"/>
    <xf numFmtId="165" fontId="8" fillId="30" borderId="0" applyNumberFormat="0" applyBorder="0" applyAlignment="0" applyProtection="0"/>
    <xf numFmtId="166" fontId="7" fillId="38" borderId="0" applyNumberFormat="0" applyBorder="0" applyAlignment="0" applyProtection="0"/>
    <xf numFmtId="166" fontId="7" fillId="38" borderId="0" applyNumberFormat="0" applyBorder="0" applyAlignment="0" applyProtection="0"/>
    <xf numFmtId="166" fontId="7" fillId="38" borderId="0" applyNumberFormat="0" applyBorder="0" applyAlignment="0" applyProtection="0"/>
    <xf numFmtId="166" fontId="7" fillId="38" borderId="0" applyNumberFormat="0" applyBorder="0" applyAlignment="0" applyProtection="0"/>
    <xf numFmtId="166" fontId="7" fillId="38" borderId="0" applyNumberFormat="0" applyBorder="0" applyAlignment="0" applyProtection="0"/>
    <xf numFmtId="166" fontId="7" fillId="38" borderId="0" applyNumberFormat="0" applyBorder="0" applyAlignment="0" applyProtection="0"/>
    <xf numFmtId="166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6" fontId="7" fillId="40" borderId="0" applyNumberFormat="0" applyBorder="0" applyAlignment="0" applyProtection="0"/>
    <xf numFmtId="166" fontId="7" fillId="40" borderId="0" applyNumberFormat="0" applyBorder="0" applyAlignment="0" applyProtection="0"/>
    <xf numFmtId="166" fontId="7" fillId="40" borderId="0" applyNumberFormat="0" applyBorder="0" applyAlignment="0" applyProtection="0"/>
    <xf numFmtId="166" fontId="7" fillId="40" borderId="0" applyNumberFormat="0" applyBorder="0" applyAlignment="0" applyProtection="0"/>
    <xf numFmtId="166" fontId="7" fillId="40" borderId="0" applyNumberFormat="0" applyBorder="0" applyAlignment="0" applyProtection="0"/>
    <xf numFmtId="166" fontId="7" fillId="40" borderId="0" applyNumberFormat="0" applyBorder="0" applyAlignment="0" applyProtection="0"/>
    <xf numFmtId="166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6" fontId="7" fillId="41" borderId="0" applyNumberFormat="0" applyBorder="0" applyAlignment="0" applyProtection="0"/>
    <xf numFmtId="166" fontId="7" fillId="41" borderId="0" applyNumberFormat="0" applyBorder="0" applyAlignment="0" applyProtection="0"/>
    <xf numFmtId="166" fontId="7" fillId="41" borderId="0" applyNumberFormat="0" applyBorder="0" applyAlignment="0" applyProtection="0"/>
    <xf numFmtId="166" fontId="7" fillId="41" borderId="0" applyNumberFormat="0" applyBorder="0" applyAlignment="0" applyProtection="0"/>
    <xf numFmtId="166" fontId="7" fillId="41" borderId="0" applyNumberFormat="0" applyBorder="0" applyAlignment="0" applyProtection="0"/>
    <xf numFmtId="166" fontId="7" fillId="41" borderId="0" applyNumberFormat="0" applyBorder="0" applyAlignment="0" applyProtection="0"/>
    <xf numFmtId="166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5" fontId="8" fillId="23" borderId="0" applyNumberFormat="0" applyBorder="0" applyAlignment="0" applyProtection="0"/>
    <xf numFmtId="165" fontId="8" fillId="23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165" fontId="8" fillId="27" borderId="0" applyNumberFormat="0" applyBorder="0" applyAlignment="0" applyProtection="0"/>
    <xf numFmtId="165" fontId="8" fillId="27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166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165" fontId="8" fillId="31" borderId="0" applyNumberFormat="0" applyBorder="0" applyAlignment="0" applyProtection="0"/>
    <xf numFmtId="165" fontId="8" fillId="31" borderId="0" applyNumberFormat="0" applyBorder="0" applyAlignment="0" applyProtection="0"/>
    <xf numFmtId="166" fontId="7" fillId="42" borderId="0" applyNumberFormat="0" applyBorder="0" applyAlignment="0" applyProtection="0"/>
    <xf numFmtId="166" fontId="7" fillId="42" borderId="0" applyNumberFormat="0" applyBorder="0" applyAlignment="0" applyProtection="0"/>
    <xf numFmtId="166" fontId="7" fillId="42" borderId="0" applyNumberFormat="0" applyBorder="0" applyAlignment="0" applyProtection="0"/>
    <xf numFmtId="166" fontId="7" fillId="42" borderId="0" applyNumberFormat="0" applyBorder="0" applyAlignment="0" applyProtection="0"/>
    <xf numFmtId="166" fontId="7" fillId="42" borderId="0" applyNumberFormat="0" applyBorder="0" applyAlignment="0" applyProtection="0"/>
    <xf numFmtId="166" fontId="7" fillId="42" borderId="0" applyNumberFormat="0" applyBorder="0" applyAlignment="0" applyProtection="0"/>
    <xf numFmtId="166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165" fontId="10" fillId="12" borderId="0" applyNumberFormat="0" applyBorder="0" applyAlignment="0" applyProtection="0"/>
    <xf numFmtId="165" fontId="10" fillId="12" borderId="0" applyNumberFormat="0" applyBorder="0" applyAlignment="0" applyProtection="0"/>
    <xf numFmtId="166" fontId="9" fillId="43" borderId="0" applyNumberFormat="0" applyBorder="0" applyAlignment="0" applyProtection="0"/>
    <xf numFmtId="166" fontId="9" fillId="43" borderId="0" applyNumberFormat="0" applyBorder="0" applyAlignment="0" applyProtection="0"/>
    <xf numFmtId="166" fontId="9" fillId="43" borderId="0" applyNumberFormat="0" applyBorder="0" applyAlignment="0" applyProtection="0"/>
    <xf numFmtId="166" fontId="9" fillId="43" borderId="0" applyNumberFormat="0" applyBorder="0" applyAlignment="0" applyProtection="0"/>
    <xf numFmtId="166" fontId="9" fillId="43" borderId="0" applyNumberFormat="0" applyBorder="0" applyAlignment="0" applyProtection="0"/>
    <xf numFmtId="166" fontId="9" fillId="43" borderId="0" applyNumberFormat="0" applyBorder="0" applyAlignment="0" applyProtection="0"/>
    <xf numFmtId="166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0" fillId="16" borderId="0" applyNumberFormat="0" applyBorder="0" applyAlignment="0" applyProtection="0"/>
    <xf numFmtId="165" fontId="10" fillId="16" borderId="0" applyNumberFormat="0" applyBorder="0" applyAlignment="0" applyProtection="0"/>
    <xf numFmtId="166" fontId="9" fillId="40" borderId="0" applyNumberFormat="0" applyBorder="0" applyAlignment="0" applyProtection="0"/>
    <xf numFmtId="166" fontId="9" fillId="40" borderId="0" applyNumberFormat="0" applyBorder="0" applyAlignment="0" applyProtection="0"/>
    <xf numFmtId="166" fontId="9" fillId="40" borderId="0" applyNumberFormat="0" applyBorder="0" applyAlignment="0" applyProtection="0"/>
    <xf numFmtId="166" fontId="9" fillId="40" borderId="0" applyNumberFormat="0" applyBorder="0" applyAlignment="0" applyProtection="0"/>
    <xf numFmtId="166" fontId="9" fillId="40" borderId="0" applyNumberFormat="0" applyBorder="0" applyAlignment="0" applyProtection="0"/>
    <xf numFmtId="166" fontId="9" fillId="40" borderId="0" applyNumberFormat="0" applyBorder="0" applyAlignment="0" applyProtection="0"/>
    <xf numFmtId="166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6" fontId="9" fillId="41" borderId="0" applyNumberFormat="0" applyBorder="0" applyAlignment="0" applyProtection="0"/>
    <xf numFmtId="166" fontId="9" fillId="41" borderId="0" applyNumberFormat="0" applyBorder="0" applyAlignment="0" applyProtection="0"/>
    <xf numFmtId="166" fontId="9" fillId="41" borderId="0" applyNumberFormat="0" applyBorder="0" applyAlignment="0" applyProtection="0"/>
    <xf numFmtId="166" fontId="9" fillId="41" borderId="0" applyNumberFormat="0" applyBorder="0" applyAlignment="0" applyProtection="0"/>
    <xf numFmtId="166" fontId="9" fillId="41" borderId="0" applyNumberFormat="0" applyBorder="0" applyAlignment="0" applyProtection="0"/>
    <xf numFmtId="166" fontId="9" fillId="41" borderId="0" applyNumberFormat="0" applyBorder="0" applyAlignment="0" applyProtection="0"/>
    <xf numFmtId="166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165" fontId="10" fillId="24" borderId="0" applyNumberFormat="0" applyBorder="0" applyAlignment="0" applyProtection="0"/>
    <xf numFmtId="165" fontId="10" fillId="2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165" fontId="10" fillId="28" borderId="0" applyNumberFormat="0" applyBorder="0" applyAlignment="0" applyProtection="0"/>
    <xf numFmtId="165" fontId="10" fillId="28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165" fontId="10" fillId="32" borderId="0" applyNumberFormat="0" applyBorder="0" applyAlignment="0" applyProtection="0"/>
    <xf numFmtId="165" fontId="10" fillId="32" borderId="0" applyNumberFormat="0" applyBorder="0" applyAlignment="0" applyProtection="0"/>
    <xf numFmtId="166" fontId="9" fillId="46" borderId="0" applyNumberFormat="0" applyBorder="0" applyAlignment="0" applyProtection="0"/>
    <xf numFmtId="166" fontId="9" fillId="46" borderId="0" applyNumberFormat="0" applyBorder="0" applyAlignment="0" applyProtection="0"/>
    <xf numFmtId="166" fontId="9" fillId="46" borderId="0" applyNumberFormat="0" applyBorder="0" applyAlignment="0" applyProtection="0"/>
    <xf numFmtId="166" fontId="9" fillId="46" borderId="0" applyNumberFormat="0" applyBorder="0" applyAlignment="0" applyProtection="0"/>
    <xf numFmtId="166" fontId="9" fillId="46" borderId="0" applyNumberFormat="0" applyBorder="0" applyAlignment="0" applyProtection="0"/>
    <xf numFmtId="166" fontId="9" fillId="46" borderId="0" applyNumberFormat="0" applyBorder="0" applyAlignment="0" applyProtection="0"/>
    <xf numFmtId="166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165" fontId="10" fillId="9" borderId="0" applyNumberFormat="0" applyBorder="0" applyAlignment="0" applyProtection="0"/>
    <xf numFmtId="165" fontId="10" fillId="9" borderId="0" applyNumberFormat="0" applyBorder="0" applyAlignment="0" applyProtection="0"/>
    <xf numFmtId="166" fontId="9" fillId="47" borderId="0" applyNumberFormat="0" applyBorder="0" applyAlignment="0" applyProtection="0"/>
    <xf numFmtId="166" fontId="9" fillId="47" borderId="0" applyNumberFormat="0" applyBorder="0" applyAlignment="0" applyProtection="0"/>
    <xf numFmtId="166" fontId="9" fillId="47" borderId="0" applyNumberFormat="0" applyBorder="0" applyAlignment="0" applyProtection="0"/>
    <xf numFmtId="166" fontId="9" fillId="47" borderId="0" applyNumberFormat="0" applyBorder="0" applyAlignment="0" applyProtection="0"/>
    <xf numFmtId="166" fontId="9" fillId="47" borderId="0" applyNumberFormat="0" applyBorder="0" applyAlignment="0" applyProtection="0"/>
    <xf numFmtId="166" fontId="9" fillId="47" borderId="0" applyNumberFormat="0" applyBorder="0" applyAlignment="0" applyProtection="0"/>
    <xf numFmtId="166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165" fontId="10" fillId="13" borderId="0" applyNumberFormat="0" applyBorder="0" applyAlignment="0" applyProtection="0"/>
    <xf numFmtId="165" fontId="10" fillId="13" borderId="0" applyNumberFormat="0" applyBorder="0" applyAlignment="0" applyProtection="0"/>
    <xf numFmtId="166" fontId="9" fillId="48" borderId="0" applyNumberFormat="0" applyBorder="0" applyAlignment="0" applyProtection="0"/>
    <xf numFmtId="166" fontId="9" fillId="48" borderId="0" applyNumberFormat="0" applyBorder="0" applyAlignment="0" applyProtection="0"/>
    <xf numFmtId="166" fontId="9" fillId="48" borderId="0" applyNumberFormat="0" applyBorder="0" applyAlignment="0" applyProtection="0"/>
    <xf numFmtId="166" fontId="9" fillId="48" borderId="0" applyNumberFormat="0" applyBorder="0" applyAlignment="0" applyProtection="0"/>
    <xf numFmtId="166" fontId="9" fillId="48" borderId="0" applyNumberFormat="0" applyBorder="0" applyAlignment="0" applyProtection="0"/>
    <xf numFmtId="166" fontId="9" fillId="48" borderId="0" applyNumberFormat="0" applyBorder="0" applyAlignment="0" applyProtection="0"/>
    <xf numFmtId="166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165" fontId="10" fillId="17" borderId="0" applyNumberFormat="0" applyBorder="0" applyAlignment="0" applyProtection="0"/>
    <xf numFmtId="165" fontId="10" fillId="17" borderId="0" applyNumberFormat="0" applyBorder="0" applyAlignment="0" applyProtection="0"/>
    <xf numFmtId="166" fontId="9" fillId="49" borderId="0" applyNumberFormat="0" applyBorder="0" applyAlignment="0" applyProtection="0"/>
    <xf numFmtId="166" fontId="9" fillId="49" borderId="0" applyNumberFormat="0" applyBorder="0" applyAlignment="0" applyProtection="0"/>
    <xf numFmtId="166" fontId="9" fillId="49" borderId="0" applyNumberFormat="0" applyBorder="0" applyAlignment="0" applyProtection="0"/>
    <xf numFmtId="166" fontId="9" fillId="49" borderId="0" applyNumberFormat="0" applyBorder="0" applyAlignment="0" applyProtection="0"/>
    <xf numFmtId="166" fontId="9" fillId="49" borderId="0" applyNumberFormat="0" applyBorder="0" applyAlignment="0" applyProtection="0"/>
    <xf numFmtId="166" fontId="9" fillId="49" borderId="0" applyNumberFormat="0" applyBorder="0" applyAlignment="0" applyProtection="0"/>
    <xf numFmtId="166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165" fontId="10" fillId="21" borderId="0" applyNumberFormat="0" applyBorder="0" applyAlignment="0" applyProtection="0"/>
    <xf numFmtId="165" fontId="10" fillId="21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165" fontId="10" fillId="25" borderId="0" applyNumberFormat="0" applyBorder="0" applyAlignment="0" applyProtection="0"/>
    <xf numFmtId="165" fontId="10" fillId="2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165" fontId="10" fillId="29" borderId="0" applyNumberFormat="0" applyBorder="0" applyAlignment="0" applyProtection="0"/>
    <xf numFmtId="165" fontId="10" fillId="29" borderId="0" applyNumberFormat="0" applyBorder="0" applyAlignment="0" applyProtection="0"/>
    <xf numFmtId="166" fontId="9" fillId="50" borderId="0" applyNumberFormat="0" applyBorder="0" applyAlignment="0" applyProtection="0"/>
    <xf numFmtId="166" fontId="9" fillId="50" borderId="0" applyNumberFormat="0" applyBorder="0" applyAlignment="0" applyProtection="0"/>
    <xf numFmtId="166" fontId="9" fillId="50" borderId="0" applyNumberFormat="0" applyBorder="0" applyAlignment="0" applyProtection="0"/>
    <xf numFmtId="166" fontId="9" fillId="50" borderId="0" applyNumberFormat="0" applyBorder="0" applyAlignment="0" applyProtection="0"/>
    <xf numFmtId="166" fontId="9" fillId="50" borderId="0" applyNumberFormat="0" applyBorder="0" applyAlignment="0" applyProtection="0"/>
    <xf numFmtId="166" fontId="9" fillId="50" borderId="0" applyNumberFormat="0" applyBorder="0" applyAlignment="0" applyProtection="0"/>
    <xf numFmtId="166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3" fillId="51" borderId="12" applyNumberFormat="0" applyAlignment="0" applyProtection="0"/>
    <xf numFmtId="0" fontId="13" fillId="51" borderId="12" applyNumberFormat="0" applyAlignment="0" applyProtection="0"/>
    <xf numFmtId="0" fontId="13" fillId="51" borderId="12" applyNumberFormat="0" applyAlignment="0" applyProtection="0"/>
    <xf numFmtId="0" fontId="13" fillId="51" borderId="12" applyNumberFormat="0" applyAlignment="0" applyProtection="0"/>
    <xf numFmtId="0" fontId="13" fillId="51" borderId="12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6" fontId="13" fillId="51" borderId="12" applyNumberFormat="0" applyAlignment="0" applyProtection="0"/>
    <xf numFmtId="166" fontId="13" fillId="51" borderId="12" applyNumberFormat="0" applyAlignment="0" applyProtection="0"/>
    <xf numFmtId="166" fontId="13" fillId="51" borderId="12" applyNumberFormat="0" applyAlignment="0" applyProtection="0"/>
    <xf numFmtId="166" fontId="13" fillId="51" borderId="12" applyNumberFormat="0" applyAlignment="0" applyProtection="0"/>
    <xf numFmtId="166" fontId="13" fillId="51" borderId="12" applyNumberFormat="0" applyAlignment="0" applyProtection="0"/>
    <xf numFmtId="166" fontId="13" fillId="51" borderId="12" applyNumberFormat="0" applyAlignment="0" applyProtection="0"/>
    <xf numFmtId="166" fontId="13" fillId="51" borderId="12" applyNumberFormat="0" applyAlignment="0" applyProtection="0"/>
    <xf numFmtId="0" fontId="13" fillId="51" borderId="12" applyNumberFormat="0" applyAlignment="0" applyProtection="0"/>
    <xf numFmtId="0" fontId="15" fillId="52" borderId="13" applyNumberFormat="0" applyAlignment="0" applyProtection="0"/>
    <xf numFmtId="0" fontId="15" fillId="52" borderId="13" applyNumberFormat="0" applyAlignment="0" applyProtection="0"/>
    <xf numFmtId="0" fontId="15" fillId="52" borderId="13" applyNumberFormat="0" applyAlignment="0" applyProtection="0"/>
    <xf numFmtId="0" fontId="15" fillId="52" borderId="13" applyNumberFormat="0" applyAlignment="0" applyProtection="0"/>
    <xf numFmtId="0" fontId="15" fillId="52" borderId="13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166" fontId="15" fillId="52" borderId="13" applyNumberFormat="0" applyAlignment="0" applyProtection="0"/>
    <xf numFmtId="166" fontId="15" fillId="52" borderId="13" applyNumberFormat="0" applyAlignment="0" applyProtection="0"/>
    <xf numFmtId="166" fontId="15" fillId="52" borderId="13" applyNumberFormat="0" applyAlignment="0" applyProtection="0"/>
    <xf numFmtId="166" fontId="15" fillId="52" borderId="13" applyNumberFormat="0" applyAlignment="0" applyProtection="0"/>
    <xf numFmtId="166" fontId="15" fillId="52" borderId="13" applyNumberFormat="0" applyAlignment="0" applyProtection="0"/>
    <xf numFmtId="166" fontId="15" fillId="52" borderId="13" applyNumberFormat="0" applyAlignment="0" applyProtection="0"/>
    <xf numFmtId="166" fontId="15" fillId="52" borderId="13" applyNumberFormat="0" applyAlignment="0" applyProtection="0"/>
    <xf numFmtId="0" fontId="15" fillId="52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165" fontId="20" fillId="0" borderId="0" applyProtection="0"/>
    <xf numFmtId="165" fontId="20" fillId="0" borderId="0" applyProtection="0"/>
    <xf numFmtId="0" fontId="20" fillId="0" borderId="0" applyProtection="0"/>
    <xf numFmtId="166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165" fontId="21" fillId="0" borderId="0" applyProtection="0"/>
    <xf numFmtId="165" fontId="21" fillId="0" borderId="0" applyProtection="0"/>
    <xf numFmtId="0" fontId="21" fillId="0" borderId="0" applyProtection="0"/>
    <xf numFmtId="166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165" fontId="22" fillId="0" borderId="0" applyProtection="0"/>
    <xf numFmtId="165" fontId="22" fillId="0" borderId="0" applyProtection="0"/>
    <xf numFmtId="0" fontId="22" fillId="0" borderId="0" applyProtection="0"/>
    <xf numFmtId="166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65" fontId="23" fillId="0" borderId="0" applyProtection="0"/>
    <xf numFmtId="165" fontId="23" fillId="0" borderId="0" applyProtection="0"/>
    <xf numFmtId="0" fontId="23" fillId="0" borderId="0" applyProtection="0"/>
    <xf numFmtId="166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5" fontId="3" fillId="0" borderId="0" applyProtection="0"/>
    <xf numFmtId="165" fontId="3" fillId="0" borderId="0" applyProtection="0"/>
    <xf numFmtId="0" fontId="3" fillId="0" borderId="0" applyProtection="0"/>
    <xf numFmtId="166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165" fontId="20" fillId="0" borderId="0" applyProtection="0"/>
    <xf numFmtId="165" fontId="20" fillId="0" borderId="0" applyProtection="0"/>
    <xf numFmtId="0" fontId="20" fillId="0" borderId="0" applyProtection="0"/>
    <xf numFmtId="166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65" fontId="24" fillId="0" borderId="0" applyProtection="0"/>
    <xf numFmtId="165" fontId="24" fillId="0" borderId="0" applyProtection="0"/>
    <xf numFmtId="0" fontId="24" fillId="0" borderId="0" applyProtection="0"/>
    <xf numFmtId="2" fontId="3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6" fillId="2" borderId="0" applyNumberFormat="0" applyBorder="0" applyAlignment="0" applyProtection="0"/>
    <xf numFmtId="165" fontId="26" fillId="2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165" fontId="28" fillId="0" borderId="1" applyNumberFormat="0" applyFill="0" applyAlignment="0" applyProtection="0"/>
    <xf numFmtId="165" fontId="28" fillId="0" borderId="1" applyNumberFormat="0" applyFill="0" applyAlignment="0" applyProtection="0"/>
    <xf numFmtId="166" fontId="27" fillId="0" borderId="14" applyNumberFormat="0" applyFill="0" applyAlignment="0" applyProtection="0"/>
    <xf numFmtId="166" fontId="27" fillId="0" borderId="14" applyNumberFormat="0" applyFill="0" applyAlignment="0" applyProtection="0"/>
    <xf numFmtId="166" fontId="27" fillId="0" borderId="14" applyNumberFormat="0" applyFill="0" applyAlignment="0" applyProtection="0"/>
    <xf numFmtId="166" fontId="27" fillId="0" borderId="14" applyNumberFormat="0" applyFill="0" applyAlignment="0" applyProtection="0"/>
    <xf numFmtId="166" fontId="27" fillId="0" borderId="14" applyNumberFormat="0" applyFill="0" applyAlignment="0" applyProtection="0"/>
    <xf numFmtId="166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165" fontId="30" fillId="0" borderId="2" applyNumberFormat="0" applyFill="0" applyAlignment="0" applyProtection="0"/>
    <xf numFmtId="165" fontId="30" fillId="0" borderId="2" applyNumberFormat="0" applyFill="0" applyAlignment="0" applyProtection="0"/>
    <xf numFmtId="166" fontId="29" fillId="0" borderId="15" applyNumberFormat="0" applyFill="0" applyAlignment="0" applyProtection="0"/>
    <xf numFmtId="166" fontId="29" fillId="0" borderId="15" applyNumberFormat="0" applyFill="0" applyAlignment="0" applyProtection="0"/>
    <xf numFmtId="166" fontId="29" fillId="0" borderId="15" applyNumberFormat="0" applyFill="0" applyAlignment="0" applyProtection="0"/>
    <xf numFmtId="166" fontId="29" fillId="0" borderId="15" applyNumberFormat="0" applyFill="0" applyAlignment="0" applyProtection="0"/>
    <xf numFmtId="166" fontId="29" fillId="0" borderId="15" applyNumberFormat="0" applyFill="0" applyAlignment="0" applyProtection="0"/>
    <xf numFmtId="166" fontId="29" fillId="0" borderId="15" applyNumberFormat="0" applyFill="0" applyAlignment="0" applyProtection="0"/>
    <xf numFmtId="166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2" fillId="0" borderId="3" applyNumberFormat="0" applyFill="0" applyAlignment="0" applyProtection="0"/>
    <xf numFmtId="165" fontId="32" fillId="0" borderId="3" applyNumberFormat="0" applyFill="0" applyAlignment="0" applyProtection="0"/>
    <xf numFmtId="166" fontId="31" fillId="0" borderId="16" applyNumberFormat="0" applyFill="0" applyAlignment="0" applyProtection="0"/>
    <xf numFmtId="166" fontId="31" fillId="0" borderId="16" applyNumberFormat="0" applyFill="0" applyAlignment="0" applyProtection="0"/>
    <xf numFmtId="166" fontId="31" fillId="0" borderId="16" applyNumberFormat="0" applyFill="0" applyAlignment="0" applyProtection="0"/>
    <xf numFmtId="166" fontId="31" fillId="0" borderId="16" applyNumberFormat="0" applyFill="0" applyAlignment="0" applyProtection="0"/>
    <xf numFmtId="166" fontId="31" fillId="0" borderId="16" applyNumberFormat="0" applyFill="0" applyAlignment="0" applyProtection="0"/>
    <xf numFmtId="166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38" borderId="12" applyNumberFormat="0" applyAlignment="0" applyProtection="0"/>
    <xf numFmtId="0" fontId="33" fillId="38" borderId="12" applyNumberFormat="0" applyAlignment="0" applyProtection="0"/>
    <xf numFmtId="0" fontId="33" fillId="38" borderId="12" applyNumberFormat="0" applyAlignment="0" applyProtection="0"/>
    <xf numFmtId="0" fontId="33" fillId="38" borderId="12" applyNumberFormat="0" applyAlignment="0" applyProtection="0"/>
    <xf numFmtId="0" fontId="33" fillId="38" borderId="12" applyNumberFormat="0" applyAlignment="0" applyProtection="0"/>
    <xf numFmtId="165" fontId="34" fillId="5" borderId="4" applyNumberFormat="0" applyAlignment="0" applyProtection="0"/>
    <xf numFmtId="165" fontId="34" fillId="5" borderId="4" applyNumberFormat="0" applyAlignment="0" applyProtection="0"/>
    <xf numFmtId="166" fontId="33" fillId="38" borderId="12" applyNumberFormat="0" applyAlignment="0" applyProtection="0"/>
    <xf numFmtId="166" fontId="33" fillId="38" borderId="12" applyNumberFormat="0" applyAlignment="0" applyProtection="0"/>
    <xf numFmtId="166" fontId="33" fillId="38" borderId="12" applyNumberFormat="0" applyAlignment="0" applyProtection="0"/>
    <xf numFmtId="166" fontId="33" fillId="38" borderId="12" applyNumberFormat="0" applyAlignment="0" applyProtection="0"/>
    <xf numFmtId="166" fontId="33" fillId="38" borderId="12" applyNumberFormat="0" applyAlignment="0" applyProtection="0"/>
    <xf numFmtId="166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6" fillId="0" borderId="6" applyNumberFormat="0" applyFill="0" applyAlignment="0" applyProtection="0"/>
    <xf numFmtId="165" fontId="36" fillId="0" borderId="6" applyNumberFormat="0" applyFill="0" applyAlignment="0" applyProtection="0"/>
    <xf numFmtId="166" fontId="35" fillId="0" borderId="17" applyNumberFormat="0" applyFill="0" applyAlignment="0" applyProtection="0"/>
    <xf numFmtId="166" fontId="35" fillId="0" borderId="17" applyNumberFormat="0" applyFill="0" applyAlignment="0" applyProtection="0"/>
    <xf numFmtId="166" fontId="35" fillId="0" borderId="17" applyNumberFormat="0" applyFill="0" applyAlignment="0" applyProtection="0"/>
    <xf numFmtId="166" fontId="35" fillId="0" borderId="17" applyNumberFormat="0" applyFill="0" applyAlignment="0" applyProtection="0"/>
    <xf numFmtId="166" fontId="35" fillId="0" borderId="17" applyNumberFormat="0" applyFill="0" applyAlignment="0" applyProtection="0"/>
    <xf numFmtId="166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8" fillId="4" borderId="0" applyNumberFormat="0" applyBorder="0" applyAlignment="0" applyProtection="0"/>
    <xf numFmtId="165" fontId="38" fillId="4" borderId="0" applyNumberFormat="0" applyBorder="0" applyAlignment="0" applyProtection="0"/>
    <xf numFmtId="166" fontId="37" fillId="53" borderId="0" applyNumberFormat="0" applyBorder="0" applyAlignment="0" applyProtection="0"/>
    <xf numFmtId="166" fontId="37" fillId="53" borderId="0" applyNumberFormat="0" applyBorder="0" applyAlignment="0" applyProtection="0"/>
    <xf numFmtId="166" fontId="37" fillId="53" borderId="0" applyNumberFormat="0" applyBorder="0" applyAlignment="0" applyProtection="0"/>
    <xf numFmtId="166" fontId="37" fillId="53" borderId="0" applyNumberFormat="0" applyBorder="0" applyAlignment="0" applyProtection="0"/>
    <xf numFmtId="166" fontId="37" fillId="53" borderId="0" applyNumberFormat="0" applyBorder="0" applyAlignment="0" applyProtection="0"/>
    <xf numFmtId="166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3" fillId="0" borderId="0"/>
    <xf numFmtId="165" fontId="3" fillId="0" borderId="0"/>
    <xf numFmtId="41" fontId="4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41" fontId="4" fillId="0" borderId="0"/>
    <xf numFmtId="41" fontId="4" fillId="0" borderId="0"/>
    <xf numFmtId="41" fontId="4" fillId="0" borderId="0"/>
    <xf numFmtId="0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5" fontId="8" fillId="0" borderId="0"/>
    <xf numFmtId="165" fontId="8" fillId="0" borderId="0"/>
    <xf numFmtId="0" fontId="3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0" fontId="3" fillId="0" borderId="0"/>
    <xf numFmtId="165" fontId="8" fillId="0" borderId="0"/>
    <xf numFmtId="165" fontId="8" fillId="0" borderId="0"/>
    <xf numFmtId="0" fontId="3" fillId="0" borderId="0"/>
    <xf numFmtId="169" fontId="40" fillId="0" borderId="0"/>
    <xf numFmtId="165" fontId="8" fillId="0" borderId="0"/>
    <xf numFmtId="165" fontId="8" fillId="0" borderId="0"/>
    <xf numFmtId="166" fontId="3" fillId="0" borderId="0"/>
    <xf numFmtId="165" fontId="8" fillId="0" borderId="0"/>
    <xf numFmtId="165" fontId="8" fillId="0" borderId="0"/>
    <xf numFmtId="166" fontId="3" fillId="0" borderId="0"/>
    <xf numFmtId="165" fontId="8" fillId="0" borderId="0"/>
    <xf numFmtId="165" fontId="8" fillId="0" borderId="0"/>
    <xf numFmtId="166" fontId="3" fillId="0" borderId="0"/>
    <xf numFmtId="165" fontId="8" fillId="0" borderId="0"/>
    <xf numFmtId="165" fontId="8" fillId="0" borderId="0"/>
    <xf numFmtId="166" fontId="3" fillId="0" borderId="0"/>
    <xf numFmtId="165" fontId="8" fillId="0" borderId="0"/>
    <xf numFmtId="165" fontId="8" fillId="0" borderId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166" fontId="41" fillId="54" borderId="18" applyNumberFormat="0" applyFont="0" applyAlignment="0" applyProtection="0"/>
    <xf numFmtId="165" fontId="41" fillId="8" borderId="8" applyNumberFormat="0" applyFont="0" applyAlignment="0" applyProtection="0"/>
    <xf numFmtId="165" fontId="41" fillId="8" borderId="8" applyNumberFormat="0" applyFont="0" applyAlignment="0" applyProtection="0"/>
    <xf numFmtId="166" fontId="41" fillId="54" borderId="18" applyNumberFormat="0" applyFont="0" applyAlignment="0" applyProtection="0"/>
    <xf numFmtId="165" fontId="41" fillId="8" borderId="8" applyNumberFormat="0" applyFont="0" applyAlignment="0" applyProtection="0"/>
    <xf numFmtId="165" fontId="41" fillId="8" borderId="8" applyNumberFormat="0" applyFont="0" applyAlignment="0" applyProtection="0"/>
    <xf numFmtId="166" fontId="41" fillId="54" borderId="18" applyNumberFormat="0" applyFont="0" applyAlignment="0" applyProtection="0"/>
    <xf numFmtId="165" fontId="41" fillId="8" borderId="8" applyNumberFormat="0" applyFont="0" applyAlignment="0" applyProtection="0"/>
    <xf numFmtId="165" fontId="41" fillId="8" borderId="8" applyNumberFormat="0" applyFont="0" applyAlignment="0" applyProtection="0"/>
    <xf numFmtId="166" fontId="41" fillId="54" borderId="18" applyNumberFormat="0" applyFont="0" applyAlignment="0" applyProtection="0"/>
    <xf numFmtId="165" fontId="41" fillId="8" borderId="8" applyNumberFormat="0" applyFont="0" applyAlignment="0" applyProtection="0"/>
    <xf numFmtId="165" fontId="41" fillId="8" borderId="8" applyNumberFormat="0" applyFont="0" applyAlignment="0" applyProtection="0"/>
    <xf numFmtId="166" fontId="41" fillId="54" borderId="18" applyNumberFormat="0" applyFont="0" applyAlignment="0" applyProtection="0"/>
    <xf numFmtId="165" fontId="41" fillId="8" borderId="8" applyNumberFormat="0" applyFont="0" applyAlignment="0" applyProtection="0"/>
    <xf numFmtId="165" fontId="41" fillId="8" borderId="8" applyNumberFormat="0" applyFont="0" applyAlignment="0" applyProtection="0"/>
    <xf numFmtId="166" fontId="41" fillId="54" borderId="18" applyNumberFormat="0" applyFont="0" applyAlignment="0" applyProtection="0"/>
    <xf numFmtId="165" fontId="41" fillId="8" borderId="8" applyNumberFormat="0" applyFont="0" applyAlignment="0" applyProtection="0"/>
    <xf numFmtId="165" fontId="41" fillId="8" borderId="8" applyNumberFormat="0" applyFont="0" applyAlignment="0" applyProtection="0"/>
    <xf numFmtId="166" fontId="41" fillId="54" borderId="18" applyNumberFormat="0" applyFont="0" applyAlignment="0" applyProtection="0"/>
    <xf numFmtId="165" fontId="41" fillId="8" borderId="8" applyNumberFormat="0" applyFont="0" applyAlignment="0" applyProtection="0"/>
    <xf numFmtId="165" fontId="41" fillId="8" borderId="8" applyNumberFormat="0" applyFont="0" applyAlignment="0" applyProtection="0"/>
    <xf numFmtId="0" fontId="41" fillId="54" borderId="18" applyNumberFormat="0" applyFont="0" applyAlignment="0" applyProtection="0"/>
    <xf numFmtId="0" fontId="42" fillId="51" borderId="19" applyNumberFormat="0" applyAlignment="0" applyProtection="0"/>
    <xf numFmtId="0" fontId="42" fillId="51" borderId="19" applyNumberFormat="0" applyAlignment="0" applyProtection="0"/>
    <xf numFmtId="0" fontId="42" fillId="51" borderId="19" applyNumberFormat="0" applyAlignment="0" applyProtection="0"/>
    <xf numFmtId="0" fontId="42" fillId="51" borderId="19" applyNumberFormat="0" applyAlignment="0" applyProtection="0"/>
    <xf numFmtId="0" fontId="42" fillId="51" borderId="19" applyNumberFormat="0" applyAlignment="0" applyProtection="0"/>
    <xf numFmtId="165" fontId="43" fillId="6" borderId="5" applyNumberFormat="0" applyAlignment="0" applyProtection="0"/>
    <xf numFmtId="165" fontId="43" fillId="6" borderId="5" applyNumberFormat="0" applyAlignment="0" applyProtection="0"/>
    <xf numFmtId="166" fontId="42" fillId="51" borderId="19" applyNumberFormat="0" applyAlignment="0" applyProtection="0"/>
    <xf numFmtId="166" fontId="42" fillId="51" borderId="19" applyNumberFormat="0" applyAlignment="0" applyProtection="0"/>
    <xf numFmtId="166" fontId="42" fillId="51" borderId="19" applyNumberFormat="0" applyAlignment="0" applyProtection="0"/>
    <xf numFmtId="166" fontId="42" fillId="51" borderId="19" applyNumberFormat="0" applyAlignment="0" applyProtection="0"/>
    <xf numFmtId="166" fontId="42" fillId="51" borderId="19" applyNumberFormat="0" applyAlignment="0" applyProtection="0"/>
    <xf numFmtId="166" fontId="42" fillId="51" borderId="19" applyNumberFormat="0" applyAlignment="0" applyProtection="0"/>
    <xf numFmtId="166" fontId="42" fillId="51" borderId="19" applyNumberFormat="0" applyAlignment="0" applyProtection="0"/>
    <xf numFmtId="0" fontId="42" fillId="51" borderId="19" applyNumberFormat="0" applyAlignment="0" applyProtection="0"/>
    <xf numFmtId="4" fontId="44" fillId="55" borderId="0">
      <alignment horizontal="right"/>
    </xf>
    <xf numFmtId="166" fontId="45" fillId="55" borderId="0">
      <alignment horizontal="center" vertical="center"/>
    </xf>
    <xf numFmtId="0" fontId="45" fillId="55" borderId="0">
      <alignment horizontal="center" vertical="center"/>
    </xf>
    <xf numFmtId="0" fontId="45" fillId="55" borderId="0">
      <alignment horizontal="center" vertical="center"/>
    </xf>
    <xf numFmtId="0" fontId="45" fillId="55" borderId="0">
      <alignment horizontal="center" vertical="center"/>
    </xf>
    <xf numFmtId="0" fontId="45" fillId="55" borderId="0">
      <alignment horizontal="center" vertical="center"/>
    </xf>
    <xf numFmtId="0" fontId="45" fillId="55" borderId="0">
      <alignment horizontal="center" vertical="center"/>
    </xf>
    <xf numFmtId="0" fontId="45" fillId="55" borderId="0">
      <alignment horizontal="center" vertical="center"/>
    </xf>
    <xf numFmtId="165" fontId="45" fillId="55" borderId="0">
      <alignment horizontal="center" vertical="center"/>
    </xf>
    <xf numFmtId="165" fontId="45" fillId="55" borderId="0">
      <alignment horizontal="center" vertical="center"/>
    </xf>
    <xf numFmtId="0" fontId="45" fillId="55" borderId="0">
      <alignment horizontal="center" vertical="center"/>
    </xf>
    <xf numFmtId="166" fontId="46" fillId="55" borderId="20"/>
    <xf numFmtId="0" fontId="46" fillId="55" borderId="20"/>
    <xf numFmtId="0" fontId="46" fillId="55" borderId="20"/>
    <xf numFmtId="0" fontId="46" fillId="55" borderId="20"/>
    <xf numFmtId="0" fontId="46" fillId="55" borderId="20"/>
    <xf numFmtId="0" fontId="46" fillId="55" borderId="20"/>
    <xf numFmtId="0" fontId="46" fillId="55" borderId="20"/>
    <xf numFmtId="165" fontId="46" fillId="55" borderId="20"/>
    <xf numFmtId="165" fontId="46" fillId="55" borderId="20"/>
    <xf numFmtId="0" fontId="46" fillId="55" borderId="20"/>
    <xf numFmtId="166" fontId="45" fillId="55" borderId="0" applyBorder="0">
      <alignment horizontal="centerContinuous"/>
    </xf>
    <xf numFmtId="0" fontId="45" fillId="55" borderId="0" applyBorder="0">
      <alignment horizontal="centerContinuous"/>
    </xf>
    <xf numFmtId="0" fontId="45" fillId="55" borderId="0" applyBorder="0">
      <alignment horizontal="centerContinuous"/>
    </xf>
    <xf numFmtId="0" fontId="45" fillId="55" borderId="0" applyBorder="0">
      <alignment horizontal="centerContinuous"/>
    </xf>
    <xf numFmtId="0" fontId="45" fillId="55" borderId="0" applyBorder="0">
      <alignment horizontal="centerContinuous"/>
    </xf>
    <xf numFmtId="0" fontId="45" fillId="55" borderId="0" applyBorder="0">
      <alignment horizontal="centerContinuous"/>
    </xf>
    <xf numFmtId="0" fontId="45" fillId="55" borderId="0" applyBorder="0">
      <alignment horizontal="centerContinuous"/>
    </xf>
    <xf numFmtId="165" fontId="45" fillId="55" borderId="0" applyBorder="0">
      <alignment horizontal="centerContinuous"/>
    </xf>
    <xf numFmtId="165" fontId="45" fillId="55" borderId="0" applyBorder="0">
      <alignment horizontal="centerContinuous"/>
    </xf>
    <xf numFmtId="0" fontId="45" fillId="55" borderId="0" applyBorder="0">
      <alignment horizontal="centerContinuous"/>
    </xf>
    <xf numFmtId="166" fontId="47" fillId="55" borderId="0" applyBorder="0">
      <alignment horizontal="centerContinuous"/>
    </xf>
    <xf numFmtId="0" fontId="47" fillId="55" borderId="0" applyBorder="0">
      <alignment horizontal="centerContinuous"/>
    </xf>
    <xf numFmtId="0" fontId="47" fillId="55" borderId="0" applyBorder="0">
      <alignment horizontal="centerContinuous"/>
    </xf>
    <xf numFmtId="0" fontId="47" fillId="55" borderId="0" applyBorder="0">
      <alignment horizontal="centerContinuous"/>
    </xf>
    <xf numFmtId="0" fontId="47" fillId="55" borderId="0" applyBorder="0">
      <alignment horizontal="centerContinuous"/>
    </xf>
    <xf numFmtId="0" fontId="47" fillId="55" borderId="0" applyBorder="0">
      <alignment horizontal="centerContinuous"/>
    </xf>
    <xf numFmtId="0" fontId="47" fillId="55" borderId="0" applyBorder="0">
      <alignment horizontal="centerContinuous"/>
    </xf>
    <xf numFmtId="165" fontId="47" fillId="55" borderId="0" applyBorder="0">
      <alignment horizontal="centerContinuous"/>
    </xf>
    <xf numFmtId="165" fontId="47" fillId="55" borderId="0" applyBorder="0">
      <alignment horizontal="centerContinuous"/>
    </xf>
    <xf numFmtId="0" fontId="47" fillId="55" borderId="0" applyBorder="0">
      <alignment horizontal="centerContinuous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5" fontId="50" fillId="0" borderId="9" applyNumberFormat="0" applyFill="0" applyAlignment="0" applyProtection="0"/>
    <xf numFmtId="165" fontId="50" fillId="0" borderId="9" applyNumberFormat="0" applyFill="0" applyAlignment="0" applyProtection="0"/>
    <xf numFmtId="166" fontId="49" fillId="0" borderId="21" applyNumberFormat="0" applyFill="0" applyAlignment="0" applyProtection="0"/>
    <xf numFmtId="166" fontId="49" fillId="0" borderId="21" applyNumberFormat="0" applyFill="0" applyAlignment="0" applyProtection="0"/>
    <xf numFmtId="166" fontId="49" fillId="0" borderId="21" applyNumberFormat="0" applyFill="0" applyAlignment="0" applyProtection="0"/>
    <xf numFmtId="166" fontId="49" fillId="0" borderId="21" applyNumberFormat="0" applyFill="0" applyAlignment="0" applyProtection="0"/>
    <xf numFmtId="166" fontId="49" fillId="0" borderId="21" applyNumberFormat="0" applyFill="0" applyAlignment="0" applyProtection="0"/>
    <xf numFmtId="166" fontId="49" fillId="0" borderId="21" applyNumberFormat="0" applyFill="0" applyAlignment="0" applyProtection="0"/>
    <xf numFmtId="166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3">
    <xf numFmtId="0" fontId="0" fillId="0" borderId="0" xfId="0"/>
    <xf numFmtId="164" fontId="4" fillId="0" borderId="0" xfId="1" applyNumberFormat="1" applyFont="1" applyFill="1"/>
    <xf numFmtId="164" fontId="4" fillId="0" borderId="0" xfId="1" applyNumberFormat="1" applyFont="1" applyFill="1" applyBorder="1"/>
    <xf numFmtId="164" fontId="5" fillId="0" borderId="0" xfId="1" applyNumberFormat="1" applyFont="1" applyFill="1" applyBorder="1"/>
    <xf numFmtId="10" fontId="4" fillId="0" borderId="0" xfId="2" applyNumberFormat="1" applyFont="1" applyFill="1" applyBorder="1"/>
    <xf numFmtId="10" fontId="4" fillId="0" borderId="0" xfId="2" applyNumberFormat="1" applyFont="1" applyFill="1"/>
    <xf numFmtId="164" fontId="6" fillId="0" borderId="0" xfId="1" applyNumberFormat="1" applyFont="1" applyFill="1"/>
    <xf numFmtId="164" fontId="4" fillId="0" borderId="10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164" fontId="4" fillId="0" borderId="11" xfId="1" applyNumberFormat="1" applyFont="1" applyFill="1" applyBorder="1" applyAlignment="1">
      <alignment horizontal="right"/>
    </xf>
    <xf numFmtId="164" fontId="4" fillId="0" borderId="11" xfId="1" applyNumberFormat="1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center"/>
    </xf>
  </cellXfs>
  <cellStyles count="844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2" xfId="10"/>
    <cellStyle name="20% - Accent1 3" xfId="11"/>
    <cellStyle name="20% - Accent1 4" xfId="12"/>
    <cellStyle name="20% - Accent1 5" xfId="13"/>
    <cellStyle name="20% - Accent1 6" xfId="14"/>
    <cellStyle name="20% - Accent1 7" xfId="15"/>
    <cellStyle name="20% - Accent1 8" xfId="16"/>
    <cellStyle name="20% - Accent1 9" xfId="17"/>
    <cellStyle name="20% - Accent2 10" xfId="18"/>
    <cellStyle name="20% - Accent2 11" xfId="19"/>
    <cellStyle name="20% - Accent2 12" xfId="20"/>
    <cellStyle name="20% - Accent2 13" xfId="21"/>
    <cellStyle name="20% - Accent2 14" xfId="22"/>
    <cellStyle name="20% - Accent2 15" xfId="23"/>
    <cellStyle name="20% - Accent2 16" xfId="24"/>
    <cellStyle name="20% - Accent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2 9" xfId="32"/>
    <cellStyle name="20% - Accent3 10" xfId="33"/>
    <cellStyle name="20% - Accent3 11" xfId="34"/>
    <cellStyle name="20% - Accent3 12" xfId="35"/>
    <cellStyle name="20% - Accent3 13" xfId="36"/>
    <cellStyle name="20% - Accent3 14" xfId="37"/>
    <cellStyle name="20% - Accent3 15" xfId="38"/>
    <cellStyle name="20% - Accent3 16" xfId="39"/>
    <cellStyle name="20% - Accent3 2" xfId="40"/>
    <cellStyle name="20% - Accent3 3" xfId="41"/>
    <cellStyle name="20% - Accent3 4" xfId="42"/>
    <cellStyle name="20% - Accent3 5" xfId="43"/>
    <cellStyle name="20% - Accent3 6" xfId="44"/>
    <cellStyle name="20% - Accent3 7" xfId="45"/>
    <cellStyle name="20% - Accent3 8" xfId="46"/>
    <cellStyle name="20% - Accent3 9" xfId="47"/>
    <cellStyle name="20% - Accent4 10" xfId="48"/>
    <cellStyle name="20% - Accent4 11" xfId="49"/>
    <cellStyle name="20% - Accent4 12" xfId="50"/>
    <cellStyle name="20% - Accent4 13" xfId="51"/>
    <cellStyle name="20% - Accent4 14" xfId="52"/>
    <cellStyle name="20% - Accent4 15" xfId="53"/>
    <cellStyle name="20% - Accent4 16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 10" xfId="63"/>
    <cellStyle name="20% - Accent5 11" xfId="64"/>
    <cellStyle name="20% - Accent5 12" xfId="65"/>
    <cellStyle name="20% - Accent5 13" xfId="66"/>
    <cellStyle name="20% - Accent5 14" xfId="67"/>
    <cellStyle name="20% - Accent5 15" xfId="68"/>
    <cellStyle name="20% - Accent5 16" xfId="69"/>
    <cellStyle name="20% - Accent5 2" xfId="70"/>
    <cellStyle name="20% - Accent5 3" xfId="71"/>
    <cellStyle name="20% - Accent5 4" xfId="72"/>
    <cellStyle name="20% - Accent5 5" xfId="73"/>
    <cellStyle name="20% - Accent5 6" xfId="74"/>
    <cellStyle name="20% - Accent5 7" xfId="75"/>
    <cellStyle name="20% - Accent5 8" xfId="76"/>
    <cellStyle name="20% - Accent5 9" xfId="77"/>
    <cellStyle name="20% - Accent6 10" xfId="78"/>
    <cellStyle name="20% - Accent6 11" xfId="79"/>
    <cellStyle name="20% - Accent6 12" xfId="80"/>
    <cellStyle name="20% - Accent6 13" xfId="81"/>
    <cellStyle name="20% - Accent6 14" xfId="82"/>
    <cellStyle name="20% - Accent6 15" xfId="83"/>
    <cellStyle name="20% - Accent6 16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14" xfId="97"/>
    <cellStyle name="40% - Accent1 15" xfId="98"/>
    <cellStyle name="40% - Accent1 16" xfId="99"/>
    <cellStyle name="40% - Accent1 2" xfId="100"/>
    <cellStyle name="40% - Accent1 3" xfId="101"/>
    <cellStyle name="40% - Accent1 4" xfId="102"/>
    <cellStyle name="40% - Accent1 5" xfId="103"/>
    <cellStyle name="40% - Accent1 6" xfId="104"/>
    <cellStyle name="40% - Accent1 7" xfId="105"/>
    <cellStyle name="40% - Accent1 8" xfId="106"/>
    <cellStyle name="40% - Accent1 9" xfId="107"/>
    <cellStyle name="40% - Accent2 10" xfId="108"/>
    <cellStyle name="40% - Accent2 11" xfId="109"/>
    <cellStyle name="40% - Accent2 12" xfId="110"/>
    <cellStyle name="40% - Accent2 13" xfId="111"/>
    <cellStyle name="40% - Accent2 14" xfId="112"/>
    <cellStyle name="40% - Accent2 15" xfId="113"/>
    <cellStyle name="40% - Accent2 16" xfId="114"/>
    <cellStyle name="40% - Accent2 2" xfId="115"/>
    <cellStyle name="40% - Accent2 3" xfId="116"/>
    <cellStyle name="40% - Accent2 4" xfId="117"/>
    <cellStyle name="40% - Accent2 5" xfId="118"/>
    <cellStyle name="40% - Accent2 6" xfId="119"/>
    <cellStyle name="40% - Accent2 7" xfId="120"/>
    <cellStyle name="40% - Accent2 8" xfId="121"/>
    <cellStyle name="40% - Accent2 9" xfId="122"/>
    <cellStyle name="40% - Accent3 10" xfId="123"/>
    <cellStyle name="40% - Accent3 11" xfId="124"/>
    <cellStyle name="40% - Accent3 12" xfId="125"/>
    <cellStyle name="40% - Accent3 13" xfId="126"/>
    <cellStyle name="40% - Accent3 14" xfId="127"/>
    <cellStyle name="40% - Accent3 15" xfId="128"/>
    <cellStyle name="40% - Accent3 16" xfId="129"/>
    <cellStyle name="40% - Accent3 2" xfId="130"/>
    <cellStyle name="40% - Accent3 3" xfId="131"/>
    <cellStyle name="40% - Accent3 4" xfId="132"/>
    <cellStyle name="40% - Accent3 5" xfId="133"/>
    <cellStyle name="40% - Accent3 6" xfId="134"/>
    <cellStyle name="40% - Accent3 7" xfId="135"/>
    <cellStyle name="40% - Accent3 8" xfId="136"/>
    <cellStyle name="40% - Accent3 9" xfId="137"/>
    <cellStyle name="40% - Accent4 10" xfId="138"/>
    <cellStyle name="40% - Accent4 11" xfId="139"/>
    <cellStyle name="40% - Accent4 12" xfId="140"/>
    <cellStyle name="40% - Accent4 13" xfId="141"/>
    <cellStyle name="40% - Accent4 14" xfId="142"/>
    <cellStyle name="40% - Accent4 15" xfId="143"/>
    <cellStyle name="40% - Accent4 16" xfId="144"/>
    <cellStyle name="40% - Accent4 2" xfId="145"/>
    <cellStyle name="40% - Accent4 3" xfId="146"/>
    <cellStyle name="40% - Accent4 4" xfId="147"/>
    <cellStyle name="40% - Accent4 5" xfId="148"/>
    <cellStyle name="40% - Accent4 6" xfId="149"/>
    <cellStyle name="40% - Accent4 7" xfId="150"/>
    <cellStyle name="40% - Accent4 8" xfId="151"/>
    <cellStyle name="40% - Accent4 9" xfId="152"/>
    <cellStyle name="40% - Accent5 10" xfId="153"/>
    <cellStyle name="40% - Accent5 11" xfId="154"/>
    <cellStyle name="40% - Accent5 12" xfId="155"/>
    <cellStyle name="40% - Accent5 13" xfId="156"/>
    <cellStyle name="40% - Accent5 14" xfId="157"/>
    <cellStyle name="40% - Accent5 15" xfId="158"/>
    <cellStyle name="40% - Accent5 16" xfId="159"/>
    <cellStyle name="40% - Accent5 2" xfId="160"/>
    <cellStyle name="40% - Accent5 3" xfId="161"/>
    <cellStyle name="40% - Accent5 4" xfId="162"/>
    <cellStyle name="40% - Accent5 5" xfId="163"/>
    <cellStyle name="40% - Accent5 6" xfId="164"/>
    <cellStyle name="40% - Accent5 7" xfId="165"/>
    <cellStyle name="40% - Accent5 8" xfId="166"/>
    <cellStyle name="40% - Accent5 9" xfId="167"/>
    <cellStyle name="40% - Accent6 10" xfId="168"/>
    <cellStyle name="40% - Accent6 11" xfId="169"/>
    <cellStyle name="40% - Accent6 12" xfId="170"/>
    <cellStyle name="40% - Accent6 13" xfId="171"/>
    <cellStyle name="40% - Accent6 14" xfId="172"/>
    <cellStyle name="40% - Accent6 15" xfId="173"/>
    <cellStyle name="40% - Accent6 16" xfId="174"/>
    <cellStyle name="40% - Accent6 2" xfId="175"/>
    <cellStyle name="40% - Accent6 3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 10" xfId="183"/>
    <cellStyle name="60% - Accent1 11" xfId="184"/>
    <cellStyle name="60% - Accent1 12" xfId="185"/>
    <cellStyle name="60% - Accent1 13" xfId="186"/>
    <cellStyle name="60% - Accent1 14" xfId="187"/>
    <cellStyle name="60% - Accent1 15" xfId="188"/>
    <cellStyle name="60% - Accent1 16" xfId="189"/>
    <cellStyle name="60% - Accent1 2" xfId="190"/>
    <cellStyle name="60% - Accent1 3" xfId="191"/>
    <cellStyle name="60% - Accent1 4" xfId="192"/>
    <cellStyle name="60% - Accent1 5" xfId="193"/>
    <cellStyle name="60% - Accent1 6" xfId="194"/>
    <cellStyle name="60% - Accent1 7" xfId="195"/>
    <cellStyle name="60% - Accent1 8" xfId="196"/>
    <cellStyle name="60% - Accent1 9" xfId="197"/>
    <cellStyle name="60% - Accent2 10" xfId="198"/>
    <cellStyle name="60% - Accent2 11" xfId="199"/>
    <cellStyle name="60% - Accent2 12" xfId="200"/>
    <cellStyle name="60% - Accent2 13" xfId="201"/>
    <cellStyle name="60% - Accent2 14" xfId="202"/>
    <cellStyle name="60% - Accent2 15" xfId="203"/>
    <cellStyle name="60% - Accent2 16" xfId="204"/>
    <cellStyle name="60% - Accent2 2" xfId="205"/>
    <cellStyle name="60% - Accent2 3" xfId="206"/>
    <cellStyle name="60% - Accent2 4" xfId="207"/>
    <cellStyle name="60% - Accent2 5" xfId="208"/>
    <cellStyle name="60% - Accent2 6" xfId="209"/>
    <cellStyle name="60% - Accent2 7" xfId="210"/>
    <cellStyle name="60% - Accent2 8" xfId="211"/>
    <cellStyle name="60% - Accent2 9" xfId="212"/>
    <cellStyle name="60% - Accent3 10" xfId="213"/>
    <cellStyle name="60% - Accent3 11" xfId="214"/>
    <cellStyle name="60% - Accent3 12" xfId="215"/>
    <cellStyle name="60% - Accent3 13" xfId="216"/>
    <cellStyle name="60% - Accent3 14" xfId="217"/>
    <cellStyle name="60% - Accent3 15" xfId="218"/>
    <cellStyle name="60% - Accent3 16" xfId="219"/>
    <cellStyle name="60% - Accent3 2" xfId="220"/>
    <cellStyle name="60% - Accent3 3" xfId="221"/>
    <cellStyle name="60% - Accent3 4" xfId="222"/>
    <cellStyle name="60% - Accent3 5" xfId="223"/>
    <cellStyle name="60% - Accent3 6" xfId="224"/>
    <cellStyle name="60% - Accent3 7" xfId="225"/>
    <cellStyle name="60% - Accent3 8" xfId="226"/>
    <cellStyle name="60% - Accent3 9" xfId="227"/>
    <cellStyle name="60% - Accent4 10" xfId="228"/>
    <cellStyle name="60% - Accent4 11" xfId="229"/>
    <cellStyle name="60% - Accent4 12" xfId="230"/>
    <cellStyle name="60% - Accent4 13" xfId="231"/>
    <cellStyle name="60% - Accent4 14" xfId="232"/>
    <cellStyle name="60% - Accent4 15" xfId="233"/>
    <cellStyle name="60% - Accent4 16" xfId="234"/>
    <cellStyle name="60% - Accent4 2" xfId="235"/>
    <cellStyle name="60% - Accent4 3" xfId="236"/>
    <cellStyle name="60% - Accent4 4" xfId="237"/>
    <cellStyle name="60% - Accent4 5" xfId="238"/>
    <cellStyle name="60% - Accent4 6" xfId="239"/>
    <cellStyle name="60% - Accent4 7" xfId="240"/>
    <cellStyle name="60% - Accent4 8" xfId="241"/>
    <cellStyle name="60% - Accent4 9" xfId="242"/>
    <cellStyle name="60% - Accent5 10" xfId="243"/>
    <cellStyle name="60% - Accent5 11" xfId="244"/>
    <cellStyle name="60% - Accent5 12" xfId="245"/>
    <cellStyle name="60% - Accent5 13" xfId="246"/>
    <cellStyle name="60% - Accent5 14" xfId="247"/>
    <cellStyle name="60% - Accent5 15" xfId="248"/>
    <cellStyle name="60% - Accent5 16" xfId="249"/>
    <cellStyle name="60% - Accent5 2" xfId="250"/>
    <cellStyle name="60% - Accent5 3" xfId="251"/>
    <cellStyle name="60% - Accent5 4" xfId="252"/>
    <cellStyle name="60% - Accent5 5" xfId="253"/>
    <cellStyle name="60% - Accent5 6" xfId="254"/>
    <cellStyle name="60% - Accent5 7" xfId="255"/>
    <cellStyle name="60% - Accent5 8" xfId="256"/>
    <cellStyle name="60% - Accent5 9" xfId="257"/>
    <cellStyle name="60% - Accent6 10" xfId="258"/>
    <cellStyle name="60% - Accent6 11" xfId="259"/>
    <cellStyle name="60% - Accent6 12" xfId="260"/>
    <cellStyle name="60% - Accent6 13" xfId="261"/>
    <cellStyle name="60% - Accent6 14" xfId="262"/>
    <cellStyle name="60% - Accent6 15" xfId="263"/>
    <cellStyle name="60% - Accent6 16" xfId="264"/>
    <cellStyle name="60% - Accent6 2" xfId="265"/>
    <cellStyle name="60% - Accent6 3" xfId="266"/>
    <cellStyle name="60% - Accent6 4" xfId="267"/>
    <cellStyle name="60% - Accent6 5" xfId="268"/>
    <cellStyle name="60% - Accent6 6" xfId="269"/>
    <cellStyle name="60% - Accent6 7" xfId="270"/>
    <cellStyle name="60% - Accent6 8" xfId="271"/>
    <cellStyle name="60% - Accent6 9" xfId="272"/>
    <cellStyle name="Accent1 10" xfId="273"/>
    <cellStyle name="Accent1 11" xfId="274"/>
    <cellStyle name="Accent1 12" xfId="275"/>
    <cellStyle name="Accent1 13" xfId="276"/>
    <cellStyle name="Accent1 14" xfId="277"/>
    <cellStyle name="Accent1 15" xfId="278"/>
    <cellStyle name="Accent1 16" xfId="279"/>
    <cellStyle name="Accent1 2" xfId="280"/>
    <cellStyle name="Accent1 3" xfId="281"/>
    <cellStyle name="Accent1 4" xfId="282"/>
    <cellStyle name="Accent1 5" xfId="283"/>
    <cellStyle name="Accent1 6" xfId="284"/>
    <cellStyle name="Accent1 7" xfId="285"/>
    <cellStyle name="Accent1 8" xfId="286"/>
    <cellStyle name="Accent1 9" xfId="287"/>
    <cellStyle name="Accent2 10" xfId="288"/>
    <cellStyle name="Accent2 11" xfId="289"/>
    <cellStyle name="Accent2 12" xfId="290"/>
    <cellStyle name="Accent2 13" xfId="291"/>
    <cellStyle name="Accent2 14" xfId="292"/>
    <cellStyle name="Accent2 15" xfId="293"/>
    <cellStyle name="Accent2 16" xfId="294"/>
    <cellStyle name="Accent2 2" xfId="295"/>
    <cellStyle name="Accent2 3" xfId="296"/>
    <cellStyle name="Accent2 4" xfId="297"/>
    <cellStyle name="Accent2 5" xfId="298"/>
    <cellStyle name="Accent2 6" xfId="299"/>
    <cellStyle name="Accent2 7" xfId="300"/>
    <cellStyle name="Accent2 8" xfId="301"/>
    <cellStyle name="Accent2 9" xfId="302"/>
    <cellStyle name="Accent3 10" xfId="303"/>
    <cellStyle name="Accent3 11" xfId="304"/>
    <cellStyle name="Accent3 12" xfId="305"/>
    <cellStyle name="Accent3 13" xfId="306"/>
    <cellStyle name="Accent3 14" xfId="307"/>
    <cellStyle name="Accent3 15" xfId="308"/>
    <cellStyle name="Accent3 16" xfId="309"/>
    <cellStyle name="Accent3 2" xfId="310"/>
    <cellStyle name="Accent3 3" xfId="311"/>
    <cellStyle name="Accent3 4" xfId="312"/>
    <cellStyle name="Accent3 5" xfId="313"/>
    <cellStyle name="Accent3 6" xfId="314"/>
    <cellStyle name="Accent3 7" xfId="315"/>
    <cellStyle name="Accent3 8" xfId="316"/>
    <cellStyle name="Accent3 9" xfId="317"/>
    <cellStyle name="Accent4 10" xfId="318"/>
    <cellStyle name="Accent4 11" xfId="319"/>
    <cellStyle name="Accent4 12" xfId="320"/>
    <cellStyle name="Accent4 13" xfId="321"/>
    <cellStyle name="Accent4 14" xfId="322"/>
    <cellStyle name="Accent4 15" xfId="323"/>
    <cellStyle name="Accent4 16" xfId="324"/>
    <cellStyle name="Accent4 2" xfId="325"/>
    <cellStyle name="Accent4 3" xfId="326"/>
    <cellStyle name="Accent4 4" xfId="327"/>
    <cellStyle name="Accent4 5" xfId="328"/>
    <cellStyle name="Accent4 6" xfId="329"/>
    <cellStyle name="Accent4 7" xfId="330"/>
    <cellStyle name="Accent4 8" xfId="331"/>
    <cellStyle name="Accent4 9" xfId="332"/>
    <cellStyle name="Accent5 10" xfId="333"/>
    <cellStyle name="Accent5 11" xfId="334"/>
    <cellStyle name="Accent5 12" xfId="335"/>
    <cellStyle name="Accent5 13" xfId="336"/>
    <cellStyle name="Accent5 14" xfId="337"/>
    <cellStyle name="Accent5 15" xfId="338"/>
    <cellStyle name="Accent5 16" xfId="339"/>
    <cellStyle name="Accent5 2" xfId="340"/>
    <cellStyle name="Accent5 3" xfId="341"/>
    <cellStyle name="Accent5 4" xfId="342"/>
    <cellStyle name="Accent5 5" xfId="343"/>
    <cellStyle name="Accent5 6" xfId="344"/>
    <cellStyle name="Accent5 7" xfId="345"/>
    <cellStyle name="Accent5 8" xfId="346"/>
    <cellStyle name="Accent5 9" xfId="347"/>
    <cellStyle name="Accent6 10" xfId="348"/>
    <cellStyle name="Accent6 11" xfId="349"/>
    <cellStyle name="Accent6 12" xfId="350"/>
    <cellStyle name="Accent6 13" xfId="351"/>
    <cellStyle name="Accent6 14" xfId="352"/>
    <cellStyle name="Accent6 15" xfId="353"/>
    <cellStyle name="Accent6 16" xfId="354"/>
    <cellStyle name="Accent6 2" xfId="355"/>
    <cellStyle name="Accent6 3" xfId="356"/>
    <cellStyle name="Accent6 4" xfId="357"/>
    <cellStyle name="Accent6 5" xfId="358"/>
    <cellStyle name="Accent6 6" xfId="359"/>
    <cellStyle name="Accent6 7" xfId="360"/>
    <cellStyle name="Accent6 8" xfId="361"/>
    <cellStyle name="Accent6 9" xfId="362"/>
    <cellStyle name="Bad 10" xfId="363"/>
    <cellStyle name="Bad 11" xfId="364"/>
    <cellStyle name="Bad 12" xfId="365"/>
    <cellStyle name="Bad 13" xfId="366"/>
    <cellStyle name="Bad 14" xfId="367"/>
    <cellStyle name="Bad 15" xfId="368"/>
    <cellStyle name="Bad 16" xfId="369"/>
    <cellStyle name="Bad 2" xfId="370"/>
    <cellStyle name="Bad 3" xfId="371"/>
    <cellStyle name="Bad 4" xfId="372"/>
    <cellStyle name="Bad 5" xfId="373"/>
    <cellStyle name="Bad 6" xfId="374"/>
    <cellStyle name="Bad 7" xfId="375"/>
    <cellStyle name="Bad 8" xfId="376"/>
    <cellStyle name="Bad 9" xfId="377"/>
    <cellStyle name="Calculation 10" xfId="378"/>
    <cellStyle name="Calculation 11" xfId="379"/>
    <cellStyle name="Calculation 12" xfId="380"/>
    <cellStyle name="Calculation 13" xfId="381"/>
    <cellStyle name="Calculation 14" xfId="382"/>
    <cellStyle name="Calculation 15" xfId="383"/>
    <cellStyle name="Calculation 16" xfId="384"/>
    <cellStyle name="Calculation 2" xfId="385"/>
    <cellStyle name="Calculation 3" xfId="386"/>
    <cellStyle name="Calculation 4" xfId="387"/>
    <cellStyle name="Calculation 5" xfId="388"/>
    <cellStyle name="Calculation 6" xfId="389"/>
    <cellStyle name="Calculation 7" xfId="390"/>
    <cellStyle name="Calculation 8" xfId="391"/>
    <cellStyle name="Calculation 9" xfId="392"/>
    <cellStyle name="Check Cell 10" xfId="393"/>
    <cellStyle name="Check Cell 11" xfId="394"/>
    <cellStyle name="Check Cell 12" xfId="395"/>
    <cellStyle name="Check Cell 13" xfId="396"/>
    <cellStyle name="Check Cell 14" xfId="397"/>
    <cellStyle name="Check Cell 15" xfId="398"/>
    <cellStyle name="Check Cell 16" xfId="399"/>
    <cellStyle name="Check Cell 2" xfId="400"/>
    <cellStyle name="Check Cell 3" xfId="401"/>
    <cellStyle name="Check Cell 4" xfId="402"/>
    <cellStyle name="Check Cell 5" xfId="403"/>
    <cellStyle name="Check Cell 6" xfId="404"/>
    <cellStyle name="Check Cell 7" xfId="405"/>
    <cellStyle name="Check Cell 8" xfId="406"/>
    <cellStyle name="Check Cell 9" xfId="407"/>
    <cellStyle name="Comma 2" xfId="1"/>
    <cellStyle name="Comma 2 10" xfId="408"/>
    <cellStyle name="Comma 2 11" xfId="409"/>
    <cellStyle name="Comma 2 12" xfId="410"/>
    <cellStyle name="Comma 2 13" xfId="411"/>
    <cellStyle name="Comma 2 14" xfId="412"/>
    <cellStyle name="Comma 2 2" xfId="413"/>
    <cellStyle name="Comma 2 3" xfId="414"/>
    <cellStyle name="Comma 2 4" xfId="415"/>
    <cellStyle name="Comma 2 5" xfId="416"/>
    <cellStyle name="Comma 2 6" xfId="417"/>
    <cellStyle name="Comma 2 7" xfId="418"/>
    <cellStyle name="Comma 2 8" xfId="419"/>
    <cellStyle name="Comma 2 9" xfId="420"/>
    <cellStyle name="Comma 3" xfId="421"/>
    <cellStyle name="Comma 4" xfId="422"/>
    <cellStyle name="Comma 5" xfId="423"/>
    <cellStyle name="Comma 6" xfId="424"/>
    <cellStyle name="Comma 7" xfId="425"/>
    <cellStyle name="Comma0" xfId="426"/>
    <cellStyle name="Currency 2" xfId="427"/>
    <cellStyle name="Currency 3" xfId="428"/>
    <cellStyle name="Currency 4" xfId="429"/>
    <cellStyle name="Currency 5" xfId="430"/>
    <cellStyle name="Currency0" xfId="431"/>
    <cellStyle name="Date" xfId="432"/>
    <cellStyle name="Euro" xfId="433"/>
    <cellStyle name="Explanatory Text 10" xfId="434"/>
    <cellStyle name="Explanatory Text 11" xfId="435"/>
    <cellStyle name="Explanatory Text 12" xfId="436"/>
    <cellStyle name="Explanatory Text 13" xfId="437"/>
    <cellStyle name="Explanatory Text 14" xfId="438"/>
    <cellStyle name="Explanatory Text 15" xfId="439"/>
    <cellStyle name="Explanatory Text 16" xfId="440"/>
    <cellStyle name="Explanatory Text 2" xfId="441"/>
    <cellStyle name="Explanatory Text 3" xfId="442"/>
    <cellStyle name="Explanatory Text 4" xfId="443"/>
    <cellStyle name="Explanatory Text 5" xfId="444"/>
    <cellStyle name="Explanatory Text 6" xfId="445"/>
    <cellStyle name="Explanatory Text 7" xfId="446"/>
    <cellStyle name="Explanatory Text 8" xfId="447"/>
    <cellStyle name="Explanatory Text 9" xfId="448"/>
    <cellStyle name="F2" xfId="449"/>
    <cellStyle name="F2 2" xfId="450"/>
    <cellStyle name="F2 3" xfId="451"/>
    <cellStyle name="F2 4" xfId="452"/>
    <cellStyle name="F2 5" xfId="453"/>
    <cellStyle name="F2 6" xfId="454"/>
    <cellStyle name="F2 7" xfId="455"/>
    <cellStyle name="F2 8" xfId="456"/>
    <cellStyle name="F2 9" xfId="457"/>
    <cellStyle name="F2_Regenerated Revenues LGE Gas 2008-04 with Elec Gen-Seelye final version " xfId="458"/>
    <cellStyle name="F3" xfId="459"/>
    <cellStyle name="F3 2" xfId="460"/>
    <cellStyle name="F3 3" xfId="461"/>
    <cellStyle name="F3 4" xfId="462"/>
    <cellStyle name="F3 5" xfId="463"/>
    <cellStyle name="F3 6" xfId="464"/>
    <cellStyle name="F3 7" xfId="465"/>
    <cellStyle name="F3 8" xfId="466"/>
    <cellStyle name="F3 9" xfId="467"/>
    <cellStyle name="F3_Regenerated Revenues LGE Gas 2008-04 with Elec Gen-Seelye final version " xfId="468"/>
    <cellStyle name="F4" xfId="469"/>
    <cellStyle name="F4 2" xfId="470"/>
    <cellStyle name="F4 3" xfId="471"/>
    <cellStyle name="F4 4" xfId="472"/>
    <cellStyle name="F4 5" xfId="473"/>
    <cellStyle name="F4 6" xfId="474"/>
    <cellStyle name="F4 7" xfId="475"/>
    <cellStyle name="F4 8" xfId="476"/>
    <cellStyle name="F4 9" xfId="477"/>
    <cellStyle name="F4_Regenerated Revenues LGE Gas 2008-04 with Elec Gen-Seelye final version " xfId="478"/>
    <cellStyle name="F5" xfId="479"/>
    <cellStyle name="F5 2" xfId="480"/>
    <cellStyle name="F5 3" xfId="481"/>
    <cellStyle name="F5 4" xfId="482"/>
    <cellStyle name="F5 5" xfId="483"/>
    <cellStyle name="F5 6" xfId="484"/>
    <cellStyle name="F5 7" xfId="485"/>
    <cellStyle name="F5 8" xfId="486"/>
    <cellStyle name="F5 9" xfId="487"/>
    <cellStyle name="F5_Regenerated Revenues LGE Gas 2008-04 with Elec Gen-Seelye final version " xfId="488"/>
    <cellStyle name="F6" xfId="489"/>
    <cellStyle name="F6 2" xfId="490"/>
    <cellStyle name="F6 3" xfId="491"/>
    <cellStyle name="F6 4" xfId="492"/>
    <cellStyle name="F6 5" xfId="493"/>
    <cellStyle name="F6 6" xfId="494"/>
    <cellStyle name="F6 7" xfId="495"/>
    <cellStyle name="F6 8" xfId="496"/>
    <cellStyle name="F6 9" xfId="497"/>
    <cellStyle name="F6_Regenerated Revenues LGE Gas 2008-04 with Elec Gen-Seelye final version " xfId="498"/>
    <cellStyle name="F7" xfId="499"/>
    <cellStyle name="F7 2" xfId="500"/>
    <cellStyle name="F7 3" xfId="501"/>
    <cellStyle name="F7 4" xfId="502"/>
    <cellStyle name="F7 5" xfId="503"/>
    <cellStyle name="F7 6" xfId="504"/>
    <cellStyle name="F7 7" xfId="505"/>
    <cellStyle name="F7 8" xfId="506"/>
    <cellStyle name="F7 9" xfId="507"/>
    <cellStyle name="F7_Regenerated Revenues LGE Gas 2008-04 with Elec Gen-Seelye final version " xfId="508"/>
    <cellStyle name="F8" xfId="509"/>
    <cellStyle name="F8 2" xfId="510"/>
    <cellStyle name="F8 3" xfId="511"/>
    <cellStyle name="F8 4" xfId="512"/>
    <cellStyle name="F8 5" xfId="513"/>
    <cellStyle name="F8 6" xfId="514"/>
    <cellStyle name="F8 7" xfId="515"/>
    <cellStyle name="F8 8" xfId="516"/>
    <cellStyle name="F8 9" xfId="517"/>
    <cellStyle name="F8_Regenerated Revenues LGE Gas 2008-04 with Elec Gen-Seelye final version " xfId="518"/>
    <cellStyle name="Fixed" xfId="519"/>
    <cellStyle name="Good 10" xfId="520"/>
    <cellStyle name="Good 11" xfId="521"/>
    <cellStyle name="Good 12" xfId="522"/>
    <cellStyle name="Good 13" xfId="523"/>
    <cellStyle name="Good 14" xfId="524"/>
    <cellStyle name="Good 15" xfId="525"/>
    <cellStyle name="Good 16" xfId="526"/>
    <cellStyle name="Good 2" xfId="527"/>
    <cellStyle name="Good 3" xfId="528"/>
    <cellStyle name="Good 4" xfId="529"/>
    <cellStyle name="Good 5" xfId="530"/>
    <cellStyle name="Good 6" xfId="531"/>
    <cellStyle name="Good 7" xfId="532"/>
    <cellStyle name="Good 8" xfId="533"/>
    <cellStyle name="Good 9" xfId="534"/>
    <cellStyle name="Heading 1 10" xfId="535"/>
    <cellStyle name="Heading 1 11" xfId="536"/>
    <cellStyle name="Heading 1 12" xfId="537"/>
    <cellStyle name="Heading 1 13" xfId="538"/>
    <cellStyle name="Heading 1 14" xfId="539"/>
    <cellStyle name="Heading 1 15" xfId="540"/>
    <cellStyle name="Heading 1 16" xfId="541"/>
    <cellStyle name="Heading 1 2" xfId="542"/>
    <cellStyle name="Heading 1 3" xfId="543"/>
    <cellStyle name="Heading 1 4" xfId="544"/>
    <cellStyle name="Heading 1 5" xfId="545"/>
    <cellStyle name="Heading 1 6" xfId="546"/>
    <cellStyle name="Heading 1 7" xfId="547"/>
    <cellStyle name="Heading 1 8" xfId="548"/>
    <cellStyle name="Heading 1 9" xfId="549"/>
    <cellStyle name="Heading 2 10" xfId="550"/>
    <cellStyle name="Heading 2 11" xfId="551"/>
    <cellStyle name="Heading 2 12" xfId="552"/>
    <cellStyle name="Heading 2 13" xfId="553"/>
    <cellStyle name="Heading 2 14" xfId="554"/>
    <cellStyle name="Heading 2 15" xfId="555"/>
    <cellStyle name="Heading 2 16" xfId="556"/>
    <cellStyle name="Heading 2 2" xfId="557"/>
    <cellStyle name="Heading 2 3" xfId="558"/>
    <cellStyle name="Heading 2 4" xfId="559"/>
    <cellStyle name="Heading 2 5" xfId="560"/>
    <cellStyle name="Heading 2 6" xfId="561"/>
    <cellStyle name="Heading 2 7" xfId="562"/>
    <cellStyle name="Heading 2 8" xfId="563"/>
    <cellStyle name="Heading 2 9" xfId="564"/>
    <cellStyle name="Heading 3 10" xfId="565"/>
    <cellStyle name="Heading 3 11" xfId="566"/>
    <cellStyle name="Heading 3 12" xfId="567"/>
    <cellStyle name="Heading 3 13" xfId="568"/>
    <cellStyle name="Heading 3 14" xfId="569"/>
    <cellStyle name="Heading 3 15" xfId="570"/>
    <cellStyle name="Heading 3 16" xfId="571"/>
    <cellStyle name="Heading 3 2" xfId="572"/>
    <cellStyle name="Heading 3 3" xfId="573"/>
    <cellStyle name="Heading 3 4" xfId="574"/>
    <cellStyle name="Heading 3 5" xfId="575"/>
    <cellStyle name="Heading 3 6" xfId="576"/>
    <cellStyle name="Heading 3 7" xfId="577"/>
    <cellStyle name="Heading 3 8" xfId="578"/>
    <cellStyle name="Heading 3 9" xfId="579"/>
    <cellStyle name="Heading 4 10" xfId="580"/>
    <cellStyle name="Heading 4 11" xfId="581"/>
    <cellStyle name="Heading 4 12" xfId="582"/>
    <cellStyle name="Heading 4 13" xfId="583"/>
    <cellStyle name="Heading 4 14" xfId="584"/>
    <cellStyle name="Heading 4 15" xfId="585"/>
    <cellStyle name="Heading 4 16" xfId="586"/>
    <cellStyle name="Heading 4 2" xfId="587"/>
    <cellStyle name="Heading 4 3" xfId="588"/>
    <cellStyle name="Heading 4 4" xfId="589"/>
    <cellStyle name="Heading 4 5" xfId="590"/>
    <cellStyle name="Heading 4 6" xfId="591"/>
    <cellStyle name="Heading 4 7" xfId="592"/>
    <cellStyle name="Heading 4 8" xfId="593"/>
    <cellStyle name="Heading 4 9" xfId="594"/>
    <cellStyle name="Input 10" xfId="595"/>
    <cellStyle name="Input 11" xfId="596"/>
    <cellStyle name="Input 12" xfId="597"/>
    <cellStyle name="Input 13" xfId="598"/>
    <cellStyle name="Input 14" xfId="599"/>
    <cellStyle name="Input 15" xfId="600"/>
    <cellStyle name="Input 16" xfId="601"/>
    <cellStyle name="Input 2" xfId="602"/>
    <cellStyle name="Input 3" xfId="603"/>
    <cellStyle name="Input 4" xfId="604"/>
    <cellStyle name="Input 5" xfId="605"/>
    <cellStyle name="Input 6" xfId="606"/>
    <cellStyle name="Input 7" xfId="607"/>
    <cellStyle name="Input 8" xfId="608"/>
    <cellStyle name="Input 9" xfId="609"/>
    <cellStyle name="Linked Cell 10" xfId="610"/>
    <cellStyle name="Linked Cell 11" xfId="611"/>
    <cellStyle name="Linked Cell 12" xfId="612"/>
    <cellStyle name="Linked Cell 13" xfId="613"/>
    <cellStyle name="Linked Cell 14" xfId="614"/>
    <cellStyle name="Linked Cell 15" xfId="615"/>
    <cellStyle name="Linked Cell 16" xfId="616"/>
    <cellStyle name="Linked Cell 2" xfId="617"/>
    <cellStyle name="Linked Cell 3" xfId="618"/>
    <cellStyle name="Linked Cell 4" xfId="619"/>
    <cellStyle name="Linked Cell 5" xfId="620"/>
    <cellStyle name="Linked Cell 6" xfId="621"/>
    <cellStyle name="Linked Cell 7" xfId="622"/>
    <cellStyle name="Linked Cell 8" xfId="623"/>
    <cellStyle name="Linked Cell 9" xfId="624"/>
    <cellStyle name="Neutral 10" xfId="625"/>
    <cellStyle name="Neutral 11" xfId="626"/>
    <cellStyle name="Neutral 12" xfId="627"/>
    <cellStyle name="Neutral 13" xfId="628"/>
    <cellStyle name="Neutral 14" xfId="629"/>
    <cellStyle name="Neutral 15" xfId="630"/>
    <cellStyle name="Neutral 16" xfId="631"/>
    <cellStyle name="Neutral 2" xfId="632"/>
    <cellStyle name="Neutral 3" xfId="633"/>
    <cellStyle name="Neutral 4" xfId="634"/>
    <cellStyle name="Neutral 5" xfId="635"/>
    <cellStyle name="Neutral 6" xfId="636"/>
    <cellStyle name="Neutral 7" xfId="637"/>
    <cellStyle name="Neutral 8" xfId="638"/>
    <cellStyle name="Neutral 9" xfId="639"/>
    <cellStyle name="Normal" xfId="0" builtinId="0"/>
    <cellStyle name="Normal 10" xfId="640"/>
    <cellStyle name="Normal 11" xfId="641"/>
    <cellStyle name="Normal 12" xfId="642"/>
    <cellStyle name="Normal 13" xfId="643"/>
    <cellStyle name="Normal 14" xfId="644"/>
    <cellStyle name="Normal 15" xfId="645"/>
    <cellStyle name="Normal 16" xfId="646"/>
    <cellStyle name="Normal 17" xfId="647"/>
    <cellStyle name="Normal 18" xfId="648"/>
    <cellStyle name="Normal 19" xfId="649"/>
    <cellStyle name="Normal 2" xfId="650"/>
    <cellStyle name="Normal 2 10" xfId="651"/>
    <cellStyle name="Normal 2 11" xfId="652"/>
    <cellStyle name="Normal 2 12" xfId="653"/>
    <cellStyle name="Normal 2 13" xfId="654"/>
    <cellStyle name="Normal 2 14" xfId="655"/>
    <cellStyle name="Normal 2 15" xfId="656"/>
    <cellStyle name="Normal 2 16" xfId="657"/>
    <cellStyle name="Normal 2 19" xfId="658"/>
    <cellStyle name="Normal 2 2" xfId="659"/>
    <cellStyle name="Normal 2 3" xfId="660"/>
    <cellStyle name="Normal 2 4" xfId="661"/>
    <cellStyle name="Normal 2 5" xfId="662"/>
    <cellStyle name="Normal 2 6" xfId="663"/>
    <cellStyle name="Normal 2 7" xfId="664"/>
    <cellStyle name="Normal 2 8" xfId="665"/>
    <cellStyle name="Normal 2 9" xfId="666"/>
    <cellStyle name="Normal 2_LGEElecBillingDeterminants2009-10" xfId="667"/>
    <cellStyle name="Normal 20" xfId="668"/>
    <cellStyle name="Normal 21" xfId="669"/>
    <cellStyle name="Normal 22" xfId="670"/>
    <cellStyle name="Normal 23" xfId="671"/>
    <cellStyle name="Normal 3" xfId="672"/>
    <cellStyle name="Normal 3 10" xfId="673"/>
    <cellStyle name="Normal 3 11" xfId="674"/>
    <cellStyle name="Normal 3 12" xfId="675"/>
    <cellStyle name="Normal 3 13" xfId="676"/>
    <cellStyle name="Normal 3 14" xfId="677"/>
    <cellStyle name="Normal 3 15" xfId="678"/>
    <cellStyle name="Normal 3 16" xfId="679"/>
    <cellStyle name="Normal 3 17" xfId="680"/>
    <cellStyle name="Normal 3 2" xfId="681"/>
    <cellStyle name="Normal 3 3" xfId="682"/>
    <cellStyle name="Normal 3 4" xfId="683"/>
    <cellStyle name="Normal 3 5" xfId="684"/>
    <cellStyle name="Normal 3 6" xfId="685"/>
    <cellStyle name="Normal 3 7" xfId="686"/>
    <cellStyle name="Normal 3 8" xfId="687"/>
    <cellStyle name="Normal 3 9" xfId="688"/>
    <cellStyle name="Normal 3_LGEElecBillingDeterminants2009-10" xfId="689"/>
    <cellStyle name="Normal 4" xfId="690"/>
    <cellStyle name="Normal 4 2" xfId="691"/>
    <cellStyle name="Normal 4 3" xfId="692"/>
    <cellStyle name="Normal 4_Regenerated Revenues LGE Gas 10312009" xfId="693"/>
    <cellStyle name="Normal 5" xfId="694"/>
    <cellStyle name="Normal 5 2" xfId="695"/>
    <cellStyle name="Normal 5 3" xfId="696"/>
    <cellStyle name="Normal 6" xfId="697"/>
    <cellStyle name="Normal 6 2" xfId="698"/>
    <cellStyle name="Normal 6 3" xfId="699"/>
    <cellStyle name="Normal 7" xfId="700"/>
    <cellStyle name="Normal 7 2" xfId="701"/>
    <cellStyle name="Normal 7 3" xfId="702"/>
    <cellStyle name="Normal 8" xfId="703"/>
    <cellStyle name="Normal 8 2" xfId="704"/>
    <cellStyle name="Normal 8 3" xfId="705"/>
    <cellStyle name="Normal 9" xfId="706"/>
    <cellStyle name="Normal 9 2" xfId="707"/>
    <cellStyle name="Normal 9 3" xfId="708"/>
    <cellStyle name="Note 10" xfId="709"/>
    <cellStyle name="Note 11" xfId="710"/>
    <cellStyle name="Note 12" xfId="711"/>
    <cellStyle name="Note 13" xfId="712"/>
    <cellStyle name="Note 14" xfId="713"/>
    <cellStyle name="Note 2" xfId="714"/>
    <cellStyle name="Note 2 2" xfId="715"/>
    <cellStyle name="Note 2 3" xfId="716"/>
    <cellStyle name="Note 3" xfId="717"/>
    <cellStyle name="Note 3 2" xfId="718"/>
    <cellStyle name="Note 3 3" xfId="719"/>
    <cellStyle name="Note 4" xfId="720"/>
    <cellStyle name="Note 4 2" xfId="721"/>
    <cellStyle name="Note 4 3" xfId="722"/>
    <cellStyle name="Note 5" xfId="723"/>
    <cellStyle name="Note 5 2" xfId="724"/>
    <cellStyle name="Note 5 3" xfId="725"/>
    <cellStyle name="Note 6" xfId="726"/>
    <cellStyle name="Note 6 2" xfId="727"/>
    <cellStyle name="Note 6 3" xfId="728"/>
    <cellStyle name="Note 7" xfId="729"/>
    <cellStyle name="Note 7 2" xfId="730"/>
    <cellStyle name="Note 7 3" xfId="731"/>
    <cellStyle name="Note 8" xfId="732"/>
    <cellStyle name="Note 8 2" xfId="733"/>
    <cellStyle name="Note 8 3" xfId="734"/>
    <cellStyle name="Note 9" xfId="735"/>
    <cellStyle name="Output 10" xfId="736"/>
    <cellStyle name="Output 11" xfId="737"/>
    <cellStyle name="Output 12" xfId="738"/>
    <cellStyle name="Output 13" xfId="739"/>
    <cellStyle name="Output 14" xfId="740"/>
    <cellStyle name="Output 15" xfId="741"/>
    <cellStyle name="Output 16" xfId="742"/>
    <cellStyle name="Output 2" xfId="743"/>
    <cellStyle name="Output 3" xfId="744"/>
    <cellStyle name="Output 4" xfId="745"/>
    <cellStyle name="Output 5" xfId="746"/>
    <cellStyle name="Output 6" xfId="747"/>
    <cellStyle name="Output 7" xfId="748"/>
    <cellStyle name="Output 8" xfId="749"/>
    <cellStyle name="Output 9" xfId="750"/>
    <cellStyle name="Output Amounts" xfId="751"/>
    <cellStyle name="Output Column Headings" xfId="752"/>
    <cellStyle name="Output Column Headings 2" xfId="753"/>
    <cellStyle name="Output Column Headings 3" xfId="754"/>
    <cellStyle name="Output Column Headings 4" xfId="755"/>
    <cellStyle name="Output Column Headings 5" xfId="756"/>
    <cellStyle name="Output Column Headings 6" xfId="757"/>
    <cellStyle name="Output Column Headings 7" xfId="758"/>
    <cellStyle name="Output Column Headings 8" xfId="759"/>
    <cellStyle name="Output Column Headings 9" xfId="760"/>
    <cellStyle name="Output Column Headings_Regenerated Revenues LGE Gas 2008-04 with Elec Gen-Seelye final version " xfId="761"/>
    <cellStyle name="Output Line Items" xfId="762"/>
    <cellStyle name="Output Line Items 2" xfId="763"/>
    <cellStyle name="Output Line Items 3" xfId="764"/>
    <cellStyle name="Output Line Items 4" xfId="765"/>
    <cellStyle name="Output Line Items 5" xfId="766"/>
    <cellStyle name="Output Line Items 6" xfId="767"/>
    <cellStyle name="Output Line Items 7" xfId="768"/>
    <cellStyle name="Output Line Items 8" xfId="769"/>
    <cellStyle name="Output Line Items 9" xfId="770"/>
    <cellStyle name="Output Line Items_Regenerated Revenues LGE Gas 2008-04 with Elec Gen-Seelye final version " xfId="771"/>
    <cellStyle name="Output Report Heading" xfId="772"/>
    <cellStyle name="Output Report Heading 2" xfId="773"/>
    <cellStyle name="Output Report Heading 3" xfId="774"/>
    <cellStyle name="Output Report Heading 4" xfId="775"/>
    <cellStyle name="Output Report Heading 5" xfId="776"/>
    <cellStyle name="Output Report Heading 6" xfId="777"/>
    <cellStyle name="Output Report Heading 7" xfId="778"/>
    <cellStyle name="Output Report Heading 8" xfId="779"/>
    <cellStyle name="Output Report Heading 9" xfId="780"/>
    <cellStyle name="Output Report Heading_Regenerated Revenues LGE Gas 2008-04 with Elec Gen-Seelye final version " xfId="781"/>
    <cellStyle name="Output Report Title" xfId="782"/>
    <cellStyle name="Output Report Title 2" xfId="783"/>
    <cellStyle name="Output Report Title 3" xfId="784"/>
    <cellStyle name="Output Report Title 4" xfId="785"/>
    <cellStyle name="Output Report Title 5" xfId="786"/>
    <cellStyle name="Output Report Title 6" xfId="787"/>
    <cellStyle name="Output Report Title 7" xfId="788"/>
    <cellStyle name="Output Report Title 8" xfId="789"/>
    <cellStyle name="Output Report Title 9" xfId="790"/>
    <cellStyle name="Output Report Title_Regenerated Revenues LGE Gas 2008-04 with Elec Gen-Seelye final version " xfId="791"/>
    <cellStyle name="Percent 2" xfId="792"/>
    <cellStyle name="Percent 3" xfId="2"/>
    <cellStyle name="STYL5 - Style5" xfId="793"/>
    <cellStyle name="STYL6 - Style6" xfId="794"/>
    <cellStyle name="STYLE1 - Style1" xfId="795"/>
    <cellStyle name="STYLE2 - Style2" xfId="796"/>
    <cellStyle name="STYLE3 - Style3" xfId="797"/>
    <cellStyle name="STYLE4 - Style4" xfId="798"/>
    <cellStyle name="Title 10" xfId="799"/>
    <cellStyle name="Title 11" xfId="800"/>
    <cellStyle name="Title 12" xfId="801"/>
    <cellStyle name="Title 13" xfId="802"/>
    <cellStyle name="Title 14" xfId="803"/>
    <cellStyle name="Title 15" xfId="804"/>
    <cellStyle name="Title 16" xfId="805"/>
    <cellStyle name="Title 2" xfId="806"/>
    <cellStyle name="Title 3" xfId="807"/>
    <cellStyle name="Title 4" xfId="808"/>
    <cellStyle name="Title 5" xfId="809"/>
    <cellStyle name="Title 6" xfId="810"/>
    <cellStyle name="Title 7" xfId="811"/>
    <cellStyle name="Title 8" xfId="812"/>
    <cellStyle name="Title 9" xfId="813"/>
    <cellStyle name="Total 10" xfId="814"/>
    <cellStyle name="Total 11" xfId="815"/>
    <cellStyle name="Total 12" xfId="816"/>
    <cellStyle name="Total 13" xfId="817"/>
    <cellStyle name="Total 14" xfId="818"/>
    <cellStyle name="Total 15" xfId="819"/>
    <cellStyle name="Total 16" xfId="820"/>
    <cellStyle name="Total 2" xfId="821"/>
    <cellStyle name="Total 3" xfId="822"/>
    <cellStyle name="Total 4" xfId="823"/>
    <cellStyle name="Total 5" xfId="824"/>
    <cellStyle name="Total 6" xfId="825"/>
    <cellStyle name="Total 7" xfId="826"/>
    <cellStyle name="Total 8" xfId="827"/>
    <cellStyle name="Total 9" xfId="828"/>
    <cellStyle name="Warning Text 10" xfId="829"/>
    <cellStyle name="Warning Text 11" xfId="830"/>
    <cellStyle name="Warning Text 12" xfId="831"/>
    <cellStyle name="Warning Text 13" xfId="832"/>
    <cellStyle name="Warning Text 14" xfId="833"/>
    <cellStyle name="Warning Text 15" xfId="834"/>
    <cellStyle name="Warning Text 16" xfId="835"/>
    <cellStyle name="Warning Text 2" xfId="836"/>
    <cellStyle name="Warning Text 3" xfId="837"/>
    <cellStyle name="Warning Text 4" xfId="838"/>
    <cellStyle name="Warning Text 5" xfId="839"/>
    <cellStyle name="Warning Text 6" xfId="840"/>
    <cellStyle name="Warning Text 7" xfId="841"/>
    <cellStyle name="Warning Text 8" xfId="842"/>
    <cellStyle name="Warning Text 9" xfId="8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638175</xdr:colOff>
      <xdr:row>94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15849600" y="179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billed\KU\2008\KU%20Unbilled%202008.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billed\KU\2010\KU%20Unbilled%202010.09%20KU%20ONLY%20V3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%20Reports\2011\Revenue%20Volume%20Analysis%202011%2005(REVISED%20CDD%20and%20HDD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urnal%20Entries\KU\2009\J518-588%20Billed%20Revenues%20Reclass\J518-J588%20Billed%20Revenues%20Reclass%202009.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11031\Local%20Settings\Temporary%20Internet%20Files\OLK39\LGE\LGE%20BECR%20Calc%202008.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09\Revenue%20Volume%20Analysis%202009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drea\2010%20KY%20Rate%20Case\LGEElecBillDeter2009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billed\KU\2009\KU%20Unbilled%202009.06%20KU%20ONL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6206\AppData\Local\Microsoft\Windows\Temporary%20Internet%20Files\Content.Outlook\HGDC1RGE\LGE%20Gas%20CCS%20EOM%202011.0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Revenue%20Acct\End%20of%20Month%20Revenue\EOM%20KU\2010\KU%20CCS%20EOM%202010.10%20(Beth's%20review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09\Revenue%20Volume%20Analysis%202009.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U Unbilled"/>
      <sheetName val="KUUnbKWHAlloc"/>
      <sheetName val="KUUnbCCH"/>
      <sheetName val="KuUnbPricing"/>
      <sheetName val="KUUnbByComp"/>
      <sheetName val="ODP Unbilled"/>
      <sheetName val="ODPUnbKwhAlloc"/>
      <sheetName val="ODPUnbPricing"/>
      <sheetName val="ODPUnbByComp"/>
      <sheetName val="Summary_UnbByComp"/>
      <sheetName val="KU JE"/>
      <sheetName val="ODP JE"/>
      <sheetName val="RevDatabase"/>
      <sheetName val="2008 Allocation Tables"/>
      <sheetName val="Checklist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Unbilled Revenue(KU)"/>
      <sheetName val="JE Details"/>
      <sheetName val="Input"/>
      <sheetName val="KUUnbCCH"/>
      <sheetName val="KU Unbilled"/>
      <sheetName val="KuUnbPricing"/>
      <sheetName val="KU Unb. kWh Alloc."/>
      <sheetName val="KUUnbByComp"/>
      <sheetName val="Summary_UnbByComp"/>
      <sheetName val="J511"/>
      <sheetName val="2010 Allocation Tables"/>
      <sheetName val="Error Check"/>
      <sheetName val="VersionHist"/>
      <sheetName val="instructions"/>
    </sheetNames>
    <sheetDataSet>
      <sheetData sheetId="0">
        <row r="1">
          <cell r="A1" t="str">
            <v>No</v>
          </cell>
        </row>
      </sheetData>
      <sheetData sheetId="1" refreshError="1"/>
      <sheetData sheetId="2" refreshError="1"/>
      <sheetData sheetId="3" refreshError="1"/>
      <sheetData sheetId="4">
        <row r="10">
          <cell r="K10">
            <v>40422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F3">
            <v>40664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U_Billed"/>
      <sheetName val="ODP_Billed"/>
      <sheetName val="JE518"/>
      <sheetName val="JE588"/>
      <sheetName val="Error Check"/>
      <sheetName val="IDTable"/>
    </sheetNames>
    <sheetDataSet>
      <sheetData sheetId="0" refreshError="1">
        <row r="5">
          <cell r="C5">
            <v>39845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>
        <row r="5">
          <cell r="A5">
            <v>13063</v>
          </cell>
          <cell r="B5" t="str">
            <v>Kim Withers</v>
          </cell>
          <cell r="C5" t="str">
            <v>KHW</v>
          </cell>
        </row>
        <row r="6">
          <cell r="A6">
            <v>11568</v>
          </cell>
          <cell r="B6" t="str">
            <v>Albert Elkins</v>
          </cell>
          <cell r="C6" t="str">
            <v>AME</v>
          </cell>
        </row>
        <row r="7">
          <cell r="A7">
            <v>11216</v>
          </cell>
          <cell r="B7" t="str">
            <v>Mike Brann</v>
          </cell>
          <cell r="C7" t="str">
            <v>CMB</v>
          </cell>
        </row>
        <row r="8">
          <cell r="A8">
            <v>6180</v>
          </cell>
          <cell r="B8" t="str">
            <v>Pam White</v>
          </cell>
          <cell r="C8" t="str">
            <v>PKW</v>
          </cell>
        </row>
        <row r="9">
          <cell r="A9">
            <v>9078</v>
          </cell>
          <cell r="B9" t="str">
            <v>Rich Dowdell</v>
          </cell>
          <cell r="C9" t="str">
            <v>RHD</v>
          </cell>
        </row>
        <row r="10">
          <cell r="A10">
            <v>4860</v>
          </cell>
          <cell r="B10" t="str">
            <v>David Stead</v>
          </cell>
          <cell r="C10" t="str">
            <v>DDS</v>
          </cell>
        </row>
        <row r="11">
          <cell r="A11" t="str">
            <v>XXXXX</v>
          </cell>
          <cell r="B11" t="str">
            <v>XXXXX</v>
          </cell>
          <cell r="C11" t="str">
            <v>XXX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Data Table"/>
      <sheetName val="mData"/>
      <sheetName val="odlData"/>
      <sheetName val="Error Check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VA"/>
      <sheetName val="RBC Summary"/>
      <sheetName val="RBC Detail"/>
      <sheetName val="Information for SEC Table"/>
      <sheetName val="Curr Mo. Error Checks"/>
      <sheetName val="Weather Check"/>
      <sheetName val="Qtd Error Checks"/>
      <sheetName val="12 mo rolling error checks"/>
      <sheetName val="Ytd Error Checks"/>
      <sheetName val="Data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4">
          <cell r="M44">
            <v>1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Billing Determinants"/>
      <sheetName val="BaseRtFACECREx23pg1"/>
      <sheetName val="BaseRtFACECR,Ex23 pg 2-36"/>
      <sheetName val="Full Yr FAC Chgs Rollin, Ex 24"/>
      <sheetName val="YrEnd Customers"/>
      <sheetName val="TempAdj"/>
      <sheetName val="200902OldRates"/>
      <sheetName val="200906NewRates"/>
      <sheetName val="200910FAC"/>
      <sheetName val="200910Billed"/>
      <sheetName val="ReconcileBillings,Ex 27 pg 2-24"/>
      <sheetName val="200910RevRateAnnual"/>
      <sheetName val="200910FACAnnual"/>
      <sheetName val="RevVolRecon"/>
      <sheetName val="ECR Rates"/>
      <sheetName val="ECR Rates-Alt"/>
      <sheetName val="BillingFactors"/>
      <sheetName val="SBR"/>
      <sheetName val="200901"/>
      <sheetName val="200902Old"/>
      <sheetName val="200902New"/>
      <sheetName val="200902"/>
      <sheetName val="200903Old"/>
      <sheetName val="200903New"/>
      <sheetName val="200903"/>
      <sheetName val="200904"/>
      <sheetName val="200905"/>
      <sheetName val="200906"/>
      <sheetName val="200907"/>
      <sheetName val="200908"/>
      <sheetName val="200909"/>
      <sheetName val="200910"/>
      <sheetName val="200811"/>
      <sheetName val="200812"/>
      <sheetName val="RevDeltaRoll-in"/>
      <sheetName val="Dec06ECR"/>
      <sheetName val="LGE"/>
      <sheetName val="Input"/>
      <sheetName val="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vDatabase Input"/>
      <sheetName val="Additional Unbilled Input"/>
      <sheetName val="KU Unbilled"/>
      <sheetName val="KuUnbPricing"/>
      <sheetName val="KUUnbKWHAlloc"/>
      <sheetName val="KUUnbCCH"/>
      <sheetName val="KUUnbByComp"/>
      <sheetName val="KU JE"/>
      <sheetName val="Summary_UnbByComp"/>
      <sheetName val="Error Check"/>
      <sheetName val="2009 Allocation Tables"/>
      <sheetName val="VersionHis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Contracts"/>
      <sheetName val="2011.08 SBR"/>
      <sheetName val="Oracle"/>
      <sheetName val="4022"/>
      <sheetName val="4022 Original Input"/>
      <sheetName val="4210 Input"/>
      <sheetName val="4240 Input"/>
      <sheetName val="Table"/>
      <sheetName val="Oracle Input"/>
      <sheetName val="Summary"/>
      <sheetName val="Analysis"/>
      <sheetName val="EOM - Gas Journal"/>
      <sheetName val="STAT Journal"/>
      <sheetName val="VersionHist"/>
    </sheetNames>
    <sheetDataSet>
      <sheetData sheetId="0" refreshError="1"/>
      <sheetData sheetId="1" refreshError="1"/>
      <sheetData sheetId="2"/>
      <sheetData sheetId="3" refreshError="1"/>
      <sheetData sheetId="4">
        <row r="24">
          <cell r="E24">
            <v>332614.14</v>
          </cell>
        </row>
      </sheetData>
      <sheetData sheetId="5" refreshError="1"/>
      <sheetData sheetId="6" refreshError="1"/>
      <sheetData sheetId="7" refreshError="1"/>
      <sheetData sheetId="8">
        <row r="4">
          <cell r="A4">
            <v>480101</v>
          </cell>
        </row>
        <row r="5">
          <cell r="A5">
            <v>480102</v>
          </cell>
        </row>
        <row r="6">
          <cell r="A6">
            <v>480104</v>
          </cell>
        </row>
        <row r="7">
          <cell r="A7">
            <v>480107</v>
          </cell>
        </row>
        <row r="8">
          <cell r="A8">
            <v>480119</v>
          </cell>
        </row>
        <row r="9">
          <cell r="A9">
            <v>481101</v>
          </cell>
        </row>
        <row r="10">
          <cell r="A10">
            <v>481102</v>
          </cell>
        </row>
        <row r="11">
          <cell r="A11">
            <v>481104</v>
          </cell>
        </row>
        <row r="12">
          <cell r="A12">
            <v>481107</v>
          </cell>
        </row>
        <row r="13">
          <cell r="A13">
            <v>481119</v>
          </cell>
        </row>
        <row r="14">
          <cell r="A14">
            <v>481202</v>
          </cell>
        </row>
        <row r="15">
          <cell r="A15">
            <v>481204</v>
          </cell>
        </row>
        <row r="16">
          <cell r="A16">
            <v>481219</v>
          </cell>
        </row>
        <row r="17">
          <cell r="A17">
            <v>482101</v>
          </cell>
        </row>
        <row r="18">
          <cell r="A18">
            <v>482102</v>
          </cell>
        </row>
        <row r="19">
          <cell r="A19">
            <v>482104</v>
          </cell>
        </row>
        <row r="20">
          <cell r="A20">
            <v>482107</v>
          </cell>
        </row>
        <row r="21">
          <cell r="A21">
            <v>482119</v>
          </cell>
        </row>
        <row r="22">
          <cell r="A22">
            <v>484102</v>
          </cell>
        </row>
        <row r="23">
          <cell r="A23">
            <v>484104</v>
          </cell>
        </row>
        <row r="24">
          <cell r="A24">
            <v>484119</v>
          </cell>
        </row>
        <row r="25">
          <cell r="A25">
            <v>489201</v>
          </cell>
        </row>
        <row r="26">
          <cell r="A26">
            <v>489204</v>
          </cell>
        </row>
        <row r="27">
          <cell r="A27">
            <v>489301</v>
          </cell>
        </row>
        <row r="28">
          <cell r="A28">
            <v>489302</v>
          </cell>
        </row>
        <row r="29">
          <cell r="A29">
            <v>489304</v>
          </cell>
        </row>
        <row r="30">
          <cell r="A30">
            <v>489322</v>
          </cell>
        </row>
        <row r="31">
          <cell r="A31">
            <v>489332</v>
          </cell>
        </row>
        <row r="32">
          <cell r="A32">
            <v>803001</v>
          </cell>
        </row>
      </sheetData>
      <sheetData sheetId="9" refreshError="1"/>
      <sheetData sheetId="10">
        <row r="5">
          <cell r="E5">
            <v>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Instruction"/>
      <sheetName val="4023-Orig.Data"/>
      <sheetName val="4023-Summ(Orig.Data)"/>
      <sheetName val="4023-Revised"/>
      <sheetName val="4023-Summ(Revised)"/>
      <sheetName val="SummOfAdjmts"/>
      <sheetName val="ODPRev."/>
      <sheetName val="4210-Data"/>
      <sheetName val="OracleInput"/>
      <sheetName val="Oracle KU"/>
      <sheetName val="4240-BI Adjmts"/>
      <sheetName val="4240-Detail"/>
      <sheetName val="4210-4023Recon"/>
      <sheetName val="4210 Adjmts"/>
      <sheetName val="4023 Adjmts"/>
      <sheetName val="Sept2010"/>
      <sheetName val="J518"/>
      <sheetName val="J532_KW&amp;KWH"/>
      <sheetName val="KU Summary"/>
      <sheetName val="Revenue Accounting Inputs"/>
      <sheetName val="VersionHist"/>
      <sheetName val="instructions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VA"/>
      <sheetName val="RBC Summary"/>
      <sheetName val="RBC Detail"/>
      <sheetName val="Information for SEC Table"/>
      <sheetName val="Curr Mo. Error Checks"/>
      <sheetName val="Weather Check"/>
      <sheetName val="Qtd Error Checks"/>
      <sheetName val="12 mo rolling error checks"/>
      <sheetName val="Ytd Error Checks"/>
      <sheetName val="DataChecks"/>
      <sheetName val="Data"/>
      <sheetName val="ListsValues"/>
      <sheetName val="VersionHist"/>
      <sheetName val="Revenue Volume Analysis 200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V63"/>
  <sheetViews>
    <sheetView tabSelected="1" zoomScaleNormal="100" zoomScaleSheetLayoutView="90" workbookViewId="0">
      <selection activeCell="E16" sqref="E16"/>
    </sheetView>
  </sheetViews>
  <sheetFormatPr defaultRowHeight="15.75" x14ac:dyDescent="0.25"/>
  <cols>
    <col min="1" max="1" width="64.7109375" style="1" customWidth="1"/>
    <col min="2" max="2" width="16.140625" style="1" bestFit="1" customWidth="1"/>
    <col min="3" max="3" width="15.85546875" style="1" bestFit="1" customWidth="1"/>
    <col min="4" max="4" width="13.85546875" style="1" customWidth="1"/>
    <col min="5" max="5" width="13.28515625" style="1" bestFit="1" customWidth="1"/>
    <col min="6" max="6" width="15.85546875" style="1" customWidth="1"/>
    <col min="7" max="7" width="16.7109375" style="1" bestFit="1" customWidth="1"/>
    <col min="8" max="8" width="14.42578125" style="1" customWidth="1"/>
    <col min="9" max="9" width="16.5703125" style="1" customWidth="1"/>
    <col min="10" max="10" width="12.28515625" style="1" customWidth="1"/>
    <col min="11" max="11" width="12.28515625" style="2" customWidth="1"/>
    <col min="12" max="12" width="13.42578125" style="1" customWidth="1"/>
    <col min="13" max="13" width="14" style="1" customWidth="1"/>
    <col min="14" max="14" width="13.42578125" style="1" customWidth="1"/>
    <col min="15" max="15" width="9.140625" style="1"/>
    <col min="16" max="16" width="13.140625" style="1" bestFit="1" customWidth="1"/>
    <col min="17" max="17" width="13.28515625" style="1" bestFit="1" customWidth="1"/>
    <col min="18" max="18" width="14" style="1" bestFit="1" customWidth="1"/>
    <col min="19" max="255" width="9.140625" style="1"/>
    <col min="256" max="256" width="64.7109375" style="1" customWidth="1"/>
    <col min="257" max="257" width="16.140625" style="1" bestFit="1" customWidth="1"/>
    <col min="258" max="258" width="15.85546875" style="1" bestFit="1" customWidth="1"/>
    <col min="259" max="259" width="13.85546875" style="1" customWidth="1"/>
    <col min="260" max="260" width="13.28515625" style="1" bestFit="1" customWidth="1"/>
    <col min="261" max="261" width="15.85546875" style="1" customWidth="1"/>
    <col min="262" max="262" width="16.7109375" style="1" bestFit="1" customWidth="1"/>
    <col min="263" max="263" width="14.42578125" style="1" customWidth="1"/>
    <col min="264" max="264" width="16.5703125" style="1" customWidth="1"/>
    <col min="265" max="265" width="12.28515625" style="1" customWidth="1"/>
    <col min="266" max="266" width="13.42578125" style="1" customWidth="1"/>
    <col min="267" max="267" width="14" style="1" customWidth="1"/>
    <col min="268" max="268" width="14.140625" style="1" customWidth="1"/>
    <col min="269" max="269" width="13.42578125" style="1" customWidth="1"/>
    <col min="270" max="270" width="9.140625" style="1"/>
    <col min="271" max="271" width="13.140625" style="1" bestFit="1" customWidth="1"/>
    <col min="272" max="272" width="12.7109375" style="1" bestFit="1" customWidth="1"/>
    <col min="273" max="273" width="11.140625" style="1" bestFit="1" customWidth="1"/>
    <col min="274" max="274" width="12.7109375" style="1" customWidth="1"/>
    <col min="275" max="511" width="9.140625" style="1"/>
    <col min="512" max="512" width="64.7109375" style="1" customWidth="1"/>
    <col min="513" max="513" width="16.140625" style="1" bestFit="1" customWidth="1"/>
    <col min="514" max="514" width="15.85546875" style="1" bestFit="1" customWidth="1"/>
    <col min="515" max="515" width="13.85546875" style="1" customWidth="1"/>
    <col min="516" max="516" width="13.28515625" style="1" bestFit="1" customWidth="1"/>
    <col min="517" max="517" width="15.85546875" style="1" customWidth="1"/>
    <col min="518" max="518" width="16.7109375" style="1" bestFit="1" customWidth="1"/>
    <col min="519" max="519" width="14.42578125" style="1" customWidth="1"/>
    <col min="520" max="520" width="16.5703125" style="1" customWidth="1"/>
    <col min="521" max="521" width="12.28515625" style="1" customWidth="1"/>
    <col min="522" max="522" width="13.42578125" style="1" customWidth="1"/>
    <col min="523" max="523" width="14" style="1" customWidth="1"/>
    <col min="524" max="524" width="14.140625" style="1" customWidth="1"/>
    <col min="525" max="525" width="13.42578125" style="1" customWidth="1"/>
    <col min="526" max="526" width="9.140625" style="1"/>
    <col min="527" max="527" width="13.140625" style="1" bestFit="1" customWidth="1"/>
    <col min="528" max="528" width="12.7109375" style="1" bestFit="1" customWidth="1"/>
    <col min="529" max="529" width="11.140625" style="1" bestFit="1" customWidth="1"/>
    <col min="530" max="530" width="12.7109375" style="1" customWidth="1"/>
    <col min="531" max="767" width="9.140625" style="1"/>
    <col min="768" max="768" width="64.7109375" style="1" customWidth="1"/>
    <col min="769" max="769" width="16.140625" style="1" bestFit="1" customWidth="1"/>
    <col min="770" max="770" width="15.85546875" style="1" bestFit="1" customWidth="1"/>
    <col min="771" max="771" width="13.85546875" style="1" customWidth="1"/>
    <col min="772" max="772" width="13.28515625" style="1" bestFit="1" customWidth="1"/>
    <col min="773" max="773" width="15.85546875" style="1" customWidth="1"/>
    <col min="774" max="774" width="16.7109375" style="1" bestFit="1" customWidth="1"/>
    <col min="775" max="775" width="14.42578125" style="1" customWidth="1"/>
    <col min="776" max="776" width="16.5703125" style="1" customWidth="1"/>
    <col min="777" max="777" width="12.28515625" style="1" customWidth="1"/>
    <col min="778" max="778" width="13.42578125" style="1" customWidth="1"/>
    <col min="779" max="779" width="14" style="1" customWidth="1"/>
    <col min="780" max="780" width="14.140625" style="1" customWidth="1"/>
    <col min="781" max="781" width="13.42578125" style="1" customWidth="1"/>
    <col min="782" max="782" width="9.140625" style="1"/>
    <col min="783" max="783" width="13.140625" style="1" bestFit="1" customWidth="1"/>
    <col min="784" max="784" width="12.7109375" style="1" bestFit="1" customWidth="1"/>
    <col min="785" max="785" width="11.140625" style="1" bestFit="1" customWidth="1"/>
    <col min="786" max="786" width="12.7109375" style="1" customWidth="1"/>
    <col min="787" max="1023" width="9.140625" style="1"/>
    <col min="1024" max="1024" width="64.7109375" style="1" customWidth="1"/>
    <col min="1025" max="1025" width="16.140625" style="1" bestFit="1" customWidth="1"/>
    <col min="1026" max="1026" width="15.85546875" style="1" bestFit="1" customWidth="1"/>
    <col min="1027" max="1027" width="13.85546875" style="1" customWidth="1"/>
    <col min="1028" max="1028" width="13.28515625" style="1" bestFit="1" customWidth="1"/>
    <col min="1029" max="1029" width="15.85546875" style="1" customWidth="1"/>
    <col min="1030" max="1030" width="16.7109375" style="1" bestFit="1" customWidth="1"/>
    <col min="1031" max="1031" width="14.42578125" style="1" customWidth="1"/>
    <col min="1032" max="1032" width="16.5703125" style="1" customWidth="1"/>
    <col min="1033" max="1033" width="12.28515625" style="1" customWidth="1"/>
    <col min="1034" max="1034" width="13.42578125" style="1" customWidth="1"/>
    <col min="1035" max="1035" width="14" style="1" customWidth="1"/>
    <col min="1036" max="1036" width="14.140625" style="1" customWidth="1"/>
    <col min="1037" max="1037" width="13.42578125" style="1" customWidth="1"/>
    <col min="1038" max="1038" width="9.140625" style="1"/>
    <col min="1039" max="1039" width="13.140625" style="1" bestFit="1" customWidth="1"/>
    <col min="1040" max="1040" width="12.7109375" style="1" bestFit="1" customWidth="1"/>
    <col min="1041" max="1041" width="11.140625" style="1" bestFit="1" customWidth="1"/>
    <col min="1042" max="1042" width="12.7109375" style="1" customWidth="1"/>
    <col min="1043" max="1279" width="9.140625" style="1"/>
    <col min="1280" max="1280" width="64.7109375" style="1" customWidth="1"/>
    <col min="1281" max="1281" width="16.140625" style="1" bestFit="1" customWidth="1"/>
    <col min="1282" max="1282" width="15.85546875" style="1" bestFit="1" customWidth="1"/>
    <col min="1283" max="1283" width="13.85546875" style="1" customWidth="1"/>
    <col min="1284" max="1284" width="13.28515625" style="1" bestFit="1" customWidth="1"/>
    <col min="1285" max="1285" width="15.85546875" style="1" customWidth="1"/>
    <col min="1286" max="1286" width="16.7109375" style="1" bestFit="1" customWidth="1"/>
    <col min="1287" max="1287" width="14.42578125" style="1" customWidth="1"/>
    <col min="1288" max="1288" width="16.5703125" style="1" customWidth="1"/>
    <col min="1289" max="1289" width="12.28515625" style="1" customWidth="1"/>
    <col min="1290" max="1290" width="13.42578125" style="1" customWidth="1"/>
    <col min="1291" max="1291" width="14" style="1" customWidth="1"/>
    <col min="1292" max="1292" width="14.140625" style="1" customWidth="1"/>
    <col min="1293" max="1293" width="13.42578125" style="1" customWidth="1"/>
    <col min="1294" max="1294" width="9.140625" style="1"/>
    <col min="1295" max="1295" width="13.140625" style="1" bestFit="1" customWidth="1"/>
    <col min="1296" max="1296" width="12.7109375" style="1" bestFit="1" customWidth="1"/>
    <col min="1297" max="1297" width="11.140625" style="1" bestFit="1" customWidth="1"/>
    <col min="1298" max="1298" width="12.7109375" style="1" customWidth="1"/>
    <col min="1299" max="1535" width="9.140625" style="1"/>
    <col min="1536" max="1536" width="64.7109375" style="1" customWidth="1"/>
    <col min="1537" max="1537" width="16.140625" style="1" bestFit="1" customWidth="1"/>
    <col min="1538" max="1538" width="15.85546875" style="1" bestFit="1" customWidth="1"/>
    <col min="1539" max="1539" width="13.85546875" style="1" customWidth="1"/>
    <col min="1540" max="1540" width="13.28515625" style="1" bestFit="1" customWidth="1"/>
    <col min="1541" max="1541" width="15.85546875" style="1" customWidth="1"/>
    <col min="1542" max="1542" width="16.7109375" style="1" bestFit="1" customWidth="1"/>
    <col min="1543" max="1543" width="14.42578125" style="1" customWidth="1"/>
    <col min="1544" max="1544" width="16.5703125" style="1" customWidth="1"/>
    <col min="1545" max="1545" width="12.28515625" style="1" customWidth="1"/>
    <col min="1546" max="1546" width="13.42578125" style="1" customWidth="1"/>
    <col min="1547" max="1547" width="14" style="1" customWidth="1"/>
    <col min="1548" max="1548" width="14.140625" style="1" customWidth="1"/>
    <col min="1549" max="1549" width="13.42578125" style="1" customWidth="1"/>
    <col min="1550" max="1550" width="9.140625" style="1"/>
    <col min="1551" max="1551" width="13.140625" style="1" bestFit="1" customWidth="1"/>
    <col min="1552" max="1552" width="12.7109375" style="1" bestFit="1" customWidth="1"/>
    <col min="1553" max="1553" width="11.140625" style="1" bestFit="1" customWidth="1"/>
    <col min="1554" max="1554" width="12.7109375" style="1" customWidth="1"/>
    <col min="1555" max="1791" width="9.140625" style="1"/>
    <col min="1792" max="1792" width="64.7109375" style="1" customWidth="1"/>
    <col min="1793" max="1793" width="16.140625" style="1" bestFit="1" customWidth="1"/>
    <col min="1794" max="1794" width="15.85546875" style="1" bestFit="1" customWidth="1"/>
    <col min="1795" max="1795" width="13.85546875" style="1" customWidth="1"/>
    <col min="1796" max="1796" width="13.28515625" style="1" bestFit="1" customWidth="1"/>
    <col min="1797" max="1797" width="15.85546875" style="1" customWidth="1"/>
    <col min="1798" max="1798" width="16.7109375" style="1" bestFit="1" customWidth="1"/>
    <col min="1799" max="1799" width="14.42578125" style="1" customWidth="1"/>
    <col min="1800" max="1800" width="16.5703125" style="1" customWidth="1"/>
    <col min="1801" max="1801" width="12.28515625" style="1" customWidth="1"/>
    <col min="1802" max="1802" width="13.42578125" style="1" customWidth="1"/>
    <col min="1803" max="1803" width="14" style="1" customWidth="1"/>
    <col min="1804" max="1804" width="14.140625" style="1" customWidth="1"/>
    <col min="1805" max="1805" width="13.42578125" style="1" customWidth="1"/>
    <col min="1806" max="1806" width="9.140625" style="1"/>
    <col min="1807" max="1807" width="13.140625" style="1" bestFit="1" customWidth="1"/>
    <col min="1808" max="1808" width="12.7109375" style="1" bestFit="1" customWidth="1"/>
    <col min="1809" max="1809" width="11.140625" style="1" bestFit="1" customWidth="1"/>
    <col min="1810" max="1810" width="12.7109375" style="1" customWidth="1"/>
    <col min="1811" max="2047" width="9.140625" style="1"/>
    <col min="2048" max="2048" width="64.7109375" style="1" customWidth="1"/>
    <col min="2049" max="2049" width="16.140625" style="1" bestFit="1" customWidth="1"/>
    <col min="2050" max="2050" width="15.85546875" style="1" bestFit="1" customWidth="1"/>
    <col min="2051" max="2051" width="13.85546875" style="1" customWidth="1"/>
    <col min="2052" max="2052" width="13.28515625" style="1" bestFit="1" customWidth="1"/>
    <col min="2053" max="2053" width="15.85546875" style="1" customWidth="1"/>
    <col min="2054" max="2054" width="16.7109375" style="1" bestFit="1" customWidth="1"/>
    <col min="2055" max="2055" width="14.42578125" style="1" customWidth="1"/>
    <col min="2056" max="2056" width="16.5703125" style="1" customWidth="1"/>
    <col min="2057" max="2057" width="12.28515625" style="1" customWidth="1"/>
    <col min="2058" max="2058" width="13.42578125" style="1" customWidth="1"/>
    <col min="2059" max="2059" width="14" style="1" customWidth="1"/>
    <col min="2060" max="2060" width="14.140625" style="1" customWidth="1"/>
    <col min="2061" max="2061" width="13.42578125" style="1" customWidth="1"/>
    <col min="2062" max="2062" width="9.140625" style="1"/>
    <col min="2063" max="2063" width="13.140625" style="1" bestFit="1" customWidth="1"/>
    <col min="2064" max="2064" width="12.7109375" style="1" bestFit="1" customWidth="1"/>
    <col min="2065" max="2065" width="11.140625" style="1" bestFit="1" customWidth="1"/>
    <col min="2066" max="2066" width="12.7109375" style="1" customWidth="1"/>
    <col min="2067" max="2303" width="9.140625" style="1"/>
    <col min="2304" max="2304" width="64.7109375" style="1" customWidth="1"/>
    <col min="2305" max="2305" width="16.140625" style="1" bestFit="1" customWidth="1"/>
    <col min="2306" max="2306" width="15.85546875" style="1" bestFit="1" customWidth="1"/>
    <col min="2307" max="2307" width="13.85546875" style="1" customWidth="1"/>
    <col min="2308" max="2308" width="13.28515625" style="1" bestFit="1" customWidth="1"/>
    <col min="2309" max="2309" width="15.85546875" style="1" customWidth="1"/>
    <col min="2310" max="2310" width="16.7109375" style="1" bestFit="1" customWidth="1"/>
    <col min="2311" max="2311" width="14.42578125" style="1" customWidth="1"/>
    <col min="2312" max="2312" width="16.5703125" style="1" customWidth="1"/>
    <col min="2313" max="2313" width="12.28515625" style="1" customWidth="1"/>
    <col min="2314" max="2314" width="13.42578125" style="1" customWidth="1"/>
    <col min="2315" max="2315" width="14" style="1" customWidth="1"/>
    <col min="2316" max="2316" width="14.140625" style="1" customWidth="1"/>
    <col min="2317" max="2317" width="13.42578125" style="1" customWidth="1"/>
    <col min="2318" max="2318" width="9.140625" style="1"/>
    <col min="2319" max="2319" width="13.140625" style="1" bestFit="1" customWidth="1"/>
    <col min="2320" max="2320" width="12.7109375" style="1" bestFit="1" customWidth="1"/>
    <col min="2321" max="2321" width="11.140625" style="1" bestFit="1" customWidth="1"/>
    <col min="2322" max="2322" width="12.7109375" style="1" customWidth="1"/>
    <col min="2323" max="2559" width="9.140625" style="1"/>
    <col min="2560" max="2560" width="64.7109375" style="1" customWidth="1"/>
    <col min="2561" max="2561" width="16.140625" style="1" bestFit="1" customWidth="1"/>
    <col min="2562" max="2562" width="15.85546875" style="1" bestFit="1" customWidth="1"/>
    <col min="2563" max="2563" width="13.85546875" style="1" customWidth="1"/>
    <col min="2564" max="2564" width="13.28515625" style="1" bestFit="1" customWidth="1"/>
    <col min="2565" max="2565" width="15.85546875" style="1" customWidth="1"/>
    <col min="2566" max="2566" width="16.7109375" style="1" bestFit="1" customWidth="1"/>
    <col min="2567" max="2567" width="14.42578125" style="1" customWidth="1"/>
    <col min="2568" max="2568" width="16.5703125" style="1" customWidth="1"/>
    <col min="2569" max="2569" width="12.28515625" style="1" customWidth="1"/>
    <col min="2570" max="2570" width="13.42578125" style="1" customWidth="1"/>
    <col min="2571" max="2571" width="14" style="1" customWidth="1"/>
    <col min="2572" max="2572" width="14.140625" style="1" customWidth="1"/>
    <col min="2573" max="2573" width="13.42578125" style="1" customWidth="1"/>
    <col min="2574" max="2574" width="9.140625" style="1"/>
    <col min="2575" max="2575" width="13.140625" style="1" bestFit="1" customWidth="1"/>
    <col min="2576" max="2576" width="12.7109375" style="1" bestFit="1" customWidth="1"/>
    <col min="2577" max="2577" width="11.140625" style="1" bestFit="1" customWidth="1"/>
    <col min="2578" max="2578" width="12.7109375" style="1" customWidth="1"/>
    <col min="2579" max="2815" width="9.140625" style="1"/>
    <col min="2816" max="2816" width="64.7109375" style="1" customWidth="1"/>
    <col min="2817" max="2817" width="16.140625" style="1" bestFit="1" customWidth="1"/>
    <col min="2818" max="2818" width="15.85546875" style="1" bestFit="1" customWidth="1"/>
    <col min="2819" max="2819" width="13.85546875" style="1" customWidth="1"/>
    <col min="2820" max="2820" width="13.28515625" style="1" bestFit="1" customWidth="1"/>
    <col min="2821" max="2821" width="15.85546875" style="1" customWidth="1"/>
    <col min="2822" max="2822" width="16.7109375" style="1" bestFit="1" customWidth="1"/>
    <col min="2823" max="2823" width="14.42578125" style="1" customWidth="1"/>
    <col min="2824" max="2824" width="16.5703125" style="1" customWidth="1"/>
    <col min="2825" max="2825" width="12.28515625" style="1" customWidth="1"/>
    <col min="2826" max="2826" width="13.42578125" style="1" customWidth="1"/>
    <col min="2827" max="2827" width="14" style="1" customWidth="1"/>
    <col min="2828" max="2828" width="14.140625" style="1" customWidth="1"/>
    <col min="2829" max="2829" width="13.42578125" style="1" customWidth="1"/>
    <col min="2830" max="2830" width="9.140625" style="1"/>
    <col min="2831" max="2831" width="13.140625" style="1" bestFit="1" customWidth="1"/>
    <col min="2832" max="2832" width="12.7109375" style="1" bestFit="1" customWidth="1"/>
    <col min="2833" max="2833" width="11.140625" style="1" bestFit="1" customWidth="1"/>
    <col min="2834" max="2834" width="12.7109375" style="1" customWidth="1"/>
    <col min="2835" max="3071" width="9.140625" style="1"/>
    <col min="3072" max="3072" width="64.7109375" style="1" customWidth="1"/>
    <col min="3073" max="3073" width="16.140625" style="1" bestFit="1" customWidth="1"/>
    <col min="3074" max="3074" width="15.85546875" style="1" bestFit="1" customWidth="1"/>
    <col min="3075" max="3075" width="13.85546875" style="1" customWidth="1"/>
    <col min="3076" max="3076" width="13.28515625" style="1" bestFit="1" customWidth="1"/>
    <col min="3077" max="3077" width="15.85546875" style="1" customWidth="1"/>
    <col min="3078" max="3078" width="16.7109375" style="1" bestFit="1" customWidth="1"/>
    <col min="3079" max="3079" width="14.42578125" style="1" customWidth="1"/>
    <col min="3080" max="3080" width="16.5703125" style="1" customWidth="1"/>
    <col min="3081" max="3081" width="12.28515625" style="1" customWidth="1"/>
    <col min="3082" max="3082" width="13.42578125" style="1" customWidth="1"/>
    <col min="3083" max="3083" width="14" style="1" customWidth="1"/>
    <col min="3084" max="3084" width="14.140625" style="1" customWidth="1"/>
    <col min="3085" max="3085" width="13.42578125" style="1" customWidth="1"/>
    <col min="3086" max="3086" width="9.140625" style="1"/>
    <col min="3087" max="3087" width="13.140625" style="1" bestFit="1" customWidth="1"/>
    <col min="3088" max="3088" width="12.7109375" style="1" bestFit="1" customWidth="1"/>
    <col min="3089" max="3089" width="11.140625" style="1" bestFit="1" customWidth="1"/>
    <col min="3090" max="3090" width="12.7109375" style="1" customWidth="1"/>
    <col min="3091" max="3327" width="9.140625" style="1"/>
    <col min="3328" max="3328" width="64.7109375" style="1" customWidth="1"/>
    <col min="3329" max="3329" width="16.140625" style="1" bestFit="1" customWidth="1"/>
    <col min="3330" max="3330" width="15.85546875" style="1" bestFit="1" customWidth="1"/>
    <col min="3331" max="3331" width="13.85546875" style="1" customWidth="1"/>
    <col min="3332" max="3332" width="13.28515625" style="1" bestFit="1" customWidth="1"/>
    <col min="3333" max="3333" width="15.85546875" style="1" customWidth="1"/>
    <col min="3334" max="3334" width="16.7109375" style="1" bestFit="1" customWidth="1"/>
    <col min="3335" max="3335" width="14.42578125" style="1" customWidth="1"/>
    <col min="3336" max="3336" width="16.5703125" style="1" customWidth="1"/>
    <col min="3337" max="3337" width="12.28515625" style="1" customWidth="1"/>
    <col min="3338" max="3338" width="13.42578125" style="1" customWidth="1"/>
    <col min="3339" max="3339" width="14" style="1" customWidth="1"/>
    <col min="3340" max="3340" width="14.140625" style="1" customWidth="1"/>
    <col min="3341" max="3341" width="13.42578125" style="1" customWidth="1"/>
    <col min="3342" max="3342" width="9.140625" style="1"/>
    <col min="3343" max="3343" width="13.140625" style="1" bestFit="1" customWidth="1"/>
    <col min="3344" max="3344" width="12.7109375" style="1" bestFit="1" customWidth="1"/>
    <col min="3345" max="3345" width="11.140625" style="1" bestFit="1" customWidth="1"/>
    <col min="3346" max="3346" width="12.7109375" style="1" customWidth="1"/>
    <col min="3347" max="3583" width="9.140625" style="1"/>
    <col min="3584" max="3584" width="64.7109375" style="1" customWidth="1"/>
    <col min="3585" max="3585" width="16.140625" style="1" bestFit="1" customWidth="1"/>
    <col min="3586" max="3586" width="15.85546875" style="1" bestFit="1" customWidth="1"/>
    <col min="3587" max="3587" width="13.85546875" style="1" customWidth="1"/>
    <col min="3588" max="3588" width="13.28515625" style="1" bestFit="1" customWidth="1"/>
    <col min="3589" max="3589" width="15.85546875" style="1" customWidth="1"/>
    <col min="3590" max="3590" width="16.7109375" style="1" bestFit="1" customWidth="1"/>
    <col min="3591" max="3591" width="14.42578125" style="1" customWidth="1"/>
    <col min="3592" max="3592" width="16.5703125" style="1" customWidth="1"/>
    <col min="3593" max="3593" width="12.28515625" style="1" customWidth="1"/>
    <col min="3594" max="3594" width="13.42578125" style="1" customWidth="1"/>
    <col min="3595" max="3595" width="14" style="1" customWidth="1"/>
    <col min="3596" max="3596" width="14.140625" style="1" customWidth="1"/>
    <col min="3597" max="3597" width="13.42578125" style="1" customWidth="1"/>
    <col min="3598" max="3598" width="9.140625" style="1"/>
    <col min="3599" max="3599" width="13.140625" style="1" bestFit="1" customWidth="1"/>
    <col min="3600" max="3600" width="12.7109375" style="1" bestFit="1" customWidth="1"/>
    <col min="3601" max="3601" width="11.140625" style="1" bestFit="1" customWidth="1"/>
    <col min="3602" max="3602" width="12.7109375" style="1" customWidth="1"/>
    <col min="3603" max="3839" width="9.140625" style="1"/>
    <col min="3840" max="3840" width="64.7109375" style="1" customWidth="1"/>
    <col min="3841" max="3841" width="16.140625" style="1" bestFit="1" customWidth="1"/>
    <col min="3842" max="3842" width="15.85546875" style="1" bestFit="1" customWidth="1"/>
    <col min="3843" max="3843" width="13.85546875" style="1" customWidth="1"/>
    <col min="3844" max="3844" width="13.28515625" style="1" bestFit="1" customWidth="1"/>
    <col min="3845" max="3845" width="15.85546875" style="1" customWidth="1"/>
    <col min="3846" max="3846" width="16.7109375" style="1" bestFit="1" customWidth="1"/>
    <col min="3847" max="3847" width="14.42578125" style="1" customWidth="1"/>
    <col min="3848" max="3848" width="16.5703125" style="1" customWidth="1"/>
    <col min="3849" max="3849" width="12.28515625" style="1" customWidth="1"/>
    <col min="3850" max="3850" width="13.42578125" style="1" customWidth="1"/>
    <col min="3851" max="3851" width="14" style="1" customWidth="1"/>
    <col min="3852" max="3852" width="14.140625" style="1" customWidth="1"/>
    <col min="3853" max="3853" width="13.42578125" style="1" customWidth="1"/>
    <col min="3854" max="3854" width="9.140625" style="1"/>
    <col min="3855" max="3855" width="13.140625" style="1" bestFit="1" customWidth="1"/>
    <col min="3856" max="3856" width="12.7109375" style="1" bestFit="1" customWidth="1"/>
    <col min="3857" max="3857" width="11.140625" style="1" bestFit="1" customWidth="1"/>
    <col min="3858" max="3858" width="12.7109375" style="1" customWidth="1"/>
    <col min="3859" max="4095" width="9.140625" style="1"/>
    <col min="4096" max="4096" width="64.7109375" style="1" customWidth="1"/>
    <col min="4097" max="4097" width="16.140625" style="1" bestFit="1" customWidth="1"/>
    <col min="4098" max="4098" width="15.85546875" style="1" bestFit="1" customWidth="1"/>
    <col min="4099" max="4099" width="13.85546875" style="1" customWidth="1"/>
    <col min="4100" max="4100" width="13.28515625" style="1" bestFit="1" customWidth="1"/>
    <col min="4101" max="4101" width="15.85546875" style="1" customWidth="1"/>
    <col min="4102" max="4102" width="16.7109375" style="1" bestFit="1" customWidth="1"/>
    <col min="4103" max="4103" width="14.42578125" style="1" customWidth="1"/>
    <col min="4104" max="4104" width="16.5703125" style="1" customWidth="1"/>
    <col min="4105" max="4105" width="12.28515625" style="1" customWidth="1"/>
    <col min="4106" max="4106" width="13.42578125" style="1" customWidth="1"/>
    <col min="4107" max="4107" width="14" style="1" customWidth="1"/>
    <col min="4108" max="4108" width="14.140625" style="1" customWidth="1"/>
    <col min="4109" max="4109" width="13.42578125" style="1" customWidth="1"/>
    <col min="4110" max="4110" width="9.140625" style="1"/>
    <col min="4111" max="4111" width="13.140625" style="1" bestFit="1" customWidth="1"/>
    <col min="4112" max="4112" width="12.7109375" style="1" bestFit="1" customWidth="1"/>
    <col min="4113" max="4113" width="11.140625" style="1" bestFit="1" customWidth="1"/>
    <col min="4114" max="4114" width="12.7109375" style="1" customWidth="1"/>
    <col min="4115" max="4351" width="9.140625" style="1"/>
    <col min="4352" max="4352" width="64.7109375" style="1" customWidth="1"/>
    <col min="4353" max="4353" width="16.140625" style="1" bestFit="1" customWidth="1"/>
    <col min="4354" max="4354" width="15.85546875" style="1" bestFit="1" customWidth="1"/>
    <col min="4355" max="4355" width="13.85546875" style="1" customWidth="1"/>
    <col min="4356" max="4356" width="13.28515625" style="1" bestFit="1" customWidth="1"/>
    <col min="4357" max="4357" width="15.85546875" style="1" customWidth="1"/>
    <col min="4358" max="4358" width="16.7109375" style="1" bestFit="1" customWidth="1"/>
    <col min="4359" max="4359" width="14.42578125" style="1" customWidth="1"/>
    <col min="4360" max="4360" width="16.5703125" style="1" customWidth="1"/>
    <col min="4361" max="4361" width="12.28515625" style="1" customWidth="1"/>
    <col min="4362" max="4362" width="13.42578125" style="1" customWidth="1"/>
    <col min="4363" max="4363" width="14" style="1" customWidth="1"/>
    <col min="4364" max="4364" width="14.140625" style="1" customWidth="1"/>
    <col min="4365" max="4365" width="13.42578125" style="1" customWidth="1"/>
    <col min="4366" max="4366" width="9.140625" style="1"/>
    <col min="4367" max="4367" width="13.140625" style="1" bestFit="1" customWidth="1"/>
    <col min="4368" max="4368" width="12.7109375" style="1" bestFit="1" customWidth="1"/>
    <col min="4369" max="4369" width="11.140625" style="1" bestFit="1" customWidth="1"/>
    <col min="4370" max="4370" width="12.7109375" style="1" customWidth="1"/>
    <col min="4371" max="4607" width="9.140625" style="1"/>
    <col min="4608" max="4608" width="64.7109375" style="1" customWidth="1"/>
    <col min="4609" max="4609" width="16.140625" style="1" bestFit="1" customWidth="1"/>
    <col min="4610" max="4610" width="15.85546875" style="1" bestFit="1" customWidth="1"/>
    <col min="4611" max="4611" width="13.85546875" style="1" customWidth="1"/>
    <col min="4612" max="4612" width="13.28515625" style="1" bestFit="1" customWidth="1"/>
    <col min="4613" max="4613" width="15.85546875" style="1" customWidth="1"/>
    <col min="4614" max="4614" width="16.7109375" style="1" bestFit="1" customWidth="1"/>
    <col min="4615" max="4615" width="14.42578125" style="1" customWidth="1"/>
    <col min="4616" max="4616" width="16.5703125" style="1" customWidth="1"/>
    <col min="4617" max="4617" width="12.28515625" style="1" customWidth="1"/>
    <col min="4618" max="4618" width="13.42578125" style="1" customWidth="1"/>
    <col min="4619" max="4619" width="14" style="1" customWidth="1"/>
    <col min="4620" max="4620" width="14.140625" style="1" customWidth="1"/>
    <col min="4621" max="4621" width="13.42578125" style="1" customWidth="1"/>
    <col min="4622" max="4622" width="9.140625" style="1"/>
    <col min="4623" max="4623" width="13.140625" style="1" bestFit="1" customWidth="1"/>
    <col min="4624" max="4624" width="12.7109375" style="1" bestFit="1" customWidth="1"/>
    <col min="4625" max="4625" width="11.140625" style="1" bestFit="1" customWidth="1"/>
    <col min="4626" max="4626" width="12.7109375" style="1" customWidth="1"/>
    <col min="4627" max="4863" width="9.140625" style="1"/>
    <col min="4864" max="4864" width="64.7109375" style="1" customWidth="1"/>
    <col min="4865" max="4865" width="16.140625" style="1" bestFit="1" customWidth="1"/>
    <col min="4866" max="4866" width="15.85546875" style="1" bestFit="1" customWidth="1"/>
    <col min="4867" max="4867" width="13.85546875" style="1" customWidth="1"/>
    <col min="4868" max="4868" width="13.28515625" style="1" bestFit="1" customWidth="1"/>
    <col min="4869" max="4869" width="15.85546875" style="1" customWidth="1"/>
    <col min="4870" max="4870" width="16.7109375" style="1" bestFit="1" customWidth="1"/>
    <col min="4871" max="4871" width="14.42578125" style="1" customWidth="1"/>
    <col min="4872" max="4872" width="16.5703125" style="1" customWidth="1"/>
    <col min="4873" max="4873" width="12.28515625" style="1" customWidth="1"/>
    <col min="4874" max="4874" width="13.42578125" style="1" customWidth="1"/>
    <col min="4875" max="4875" width="14" style="1" customWidth="1"/>
    <col min="4876" max="4876" width="14.140625" style="1" customWidth="1"/>
    <col min="4877" max="4877" width="13.42578125" style="1" customWidth="1"/>
    <col min="4878" max="4878" width="9.140625" style="1"/>
    <col min="4879" max="4879" width="13.140625" style="1" bestFit="1" customWidth="1"/>
    <col min="4880" max="4880" width="12.7109375" style="1" bestFit="1" customWidth="1"/>
    <col min="4881" max="4881" width="11.140625" style="1" bestFit="1" customWidth="1"/>
    <col min="4882" max="4882" width="12.7109375" style="1" customWidth="1"/>
    <col min="4883" max="5119" width="9.140625" style="1"/>
    <col min="5120" max="5120" width="64.7109375" style="1" customWidth="1"/>
    <col min="5121" max="5121" width="16.140625" style="1" bestFit="1" customWidth="1"/>
    <col min="5122" max="5122" width="15.85546875" style="1" bestFit="1" customWidth="1"/>
    <col min="5123" max="5123" width="13.85546875" style="1" customWidth="1"/>
    <col min="5124" max="5124" width="13.28515625" style="1" bestFit="1" customWidth="1"/>
    <col min="5125" max="5125" width="15.85546875" style="1" customWidth="1"/>
    <col min="5126" max="5126" width="16.7109375" style="1" bestFit="1" customWidth="1"/>
    <col min="5127" max="5127" width="14.42578125" style="1" customWidth="1"/>
    <col min="5128" max="5128" width="16.5703125" style="1" customWidth="1"/>
    <col min="5129" max="5129" width="12.28515625" style="1" customWidth="1"/>
    <col min="5130" max="5130" width="13.42578125" style="1" customWidth="1"/>
    <col min="5131" max="5131" width="14" style="1" customWidth="1"/>
    <col min="5132" max="5132" width="14.140625" style="1" customWidth="1"/>
    <col min="5133" max="5133" width="13.42578125" style="1" customWidth="1"/>
    <col min="5134" max="5134" width="9.140625" style="1"/>
    <col min="5135" max="5135" width="13.140625" style="1" bestFit="1" customWidth="1"/>
    <col min="5136" max="5136" width="12.7109375" style="1" bestFit="1" customWidth="1"/>
    <col min="5137" max="5137" width="11.140625" style="1" bestFit="1" customWidth="1"/>
    <col min="5138" max="5138" width="12.7109375" style="1" customWidth="1"/>
    <col min="5139" max="5375" width="9.140625" style="1"/>
    <col min="5376" max="5376" width="64.7109375" style="1" customWidth="1"/>
    <col min="5377" max="5377" width="16.140625" style="1" bestFit="1" customWidth="1"/>
    <col min="5378" max="5378" width="15.85546875" style="1" bestFit="1" customWidth="1"/>
    <col min="5379" max="5379" width="13.85546875" style="1" customWidth="1"/>
    <col min="5380" max="5380" width="13.28515625" style="1" bestFit="1" customWidth="1"/>
    <col min="5381" max="5381" width="15.85546875" style="1" customWidth="1"/>
    <col min="5382" max="5382" width="16.7109375" style="1" bestFit="1" customWidth="1"/>
    <col min="5383" max="5383" width="14.42578125" style="1" customWidth="1"/>
    <col min="5384" max="5384" width="16.5703125" style="1" customWidth="1"/>
    <col min="5385" max="5385" width="12.28515625" style="1" customWidth="1"/>
    <col min="5386" max="5386" width="13.42578125" style="1" customWidth="1"/>
    <col min="5387" max="5387" width="14" style="1" customWidth="1"/>
    <col min="5388" max="5388" width="14.140625" style="1" customWidth="1"/>
    <col min="5389" max="5389" width="13.42578125" style="1" customWidth="1"/>
    <col min="5390" max="5390" width="9.140625" style="1"/>
    <col min="5391" max="5391" width="13.140625" style="1" bestFit="1" customWidth="1"/>
    <col min="5392" max="5392" width="12.7109375" style="1" bestFit="1" customWidth="1"/>
    <col min="5393" max="5393" width="11.140625" style="1" bestFit="1" customWidth="1"/>
    <col min="5394" max="5394" width="12.7109375" style="1" customWidth="1"/>
    <col min="5395" max="5631" width="9.140625" style="1"/>
    <col min="5632" max="5632" width="64.7109375" style="1" customWidth="1"/>
    <col min="5633" max="5633" width="16.140625" style="1" bestFit="1" customWidth="1"/>
    <col min="5634" max="5634" width="15.85546875" style="1" bestFit="1" customWidth="1"/>
    <col min="5635" max="5635" width="13.85546875" style="1" customWidth="1"/>
    <col min="5636" max="5636" width="13.28515625" style="1" bestFit="1" customWidth="1"/>
    <col min="5637" max="5637" width="15.85546875" style="1" customWidth="1"/>
    <col min="5638" max="5638" width="16.7109375" style="1" bestFit="1" customWidth="1"/>
    <col min="5639" max="5639" width="14.42578125" style="1" customWidth="1"/>
    <col min="5640" max="5640" width="16.5703125" style="1" customWidth="1"/>
    <col min="5641" max="5641" width="12.28515625" style="1" customWidth="1"/>
    <col min="5642" max="5642" width="13.42578125" style="1" customWidth="1"/>
    <col min="5643" max="5643" width="14" style="1" customWidth="1"/>
    <col min="5644" max="5644" width="14.140625" style="1" customWidth="1"/>
    <col min="5645" max="5645" width="13.42578125" style="1" customWidth="1"/>
    <col min="5646" max="5646" width="9.140625" style="1"/>
    <col min="5647" max="5647" width="13.140625" style="1" bestFit="1" customWidth="1"/>
    <col min="5648" max="5648" width="12.7109375" style="1" bestFit="1" customWidth="1"/>
    <col min="5649" max="5649" width="11.140625" style="1" bestFit="1" customWidth="1"/>
    <col min="5650" max="5650" width="12.7109375" style="1" customWidth="1"/>
    <col min="5651" max="5887" width="9.140625" style="1"/>
    <col min="5888" max="5888" width="64.7109375" style="1" customWidth="1"/>
    <col min="5889" max="5889" width="16.140625" style="1" bestFit="1" customWidth="1"/>
    <col min="5890" max="5890" width="15.85546875" style="1" bestFit="1" customWidth="1"/>
    <col min="5891" max="5891" width="13.85546875" style="1" customWidth="1"/>
    <col min="5892" max="5892" width="13.28515625" style="1" bestFit="1" customWidth="1"/>
    <col min="5893" max="5893" width="15.85546875" style="1" customWidth="1"/>
    <col min="5894" max="5894" width="16.7109375" style="1" bestFit="1" customWidth="1"/>
    <col min="5895" max="5895" width="14.42578125" style="1" customWidth="1"/>
    <col min="5896" max="5896" width="16.5703125" style="1" customWidth="1"/>
    <col min="5897" max="5897" width="12.28515625" style="1" customWidth="1"/>
    <col min="5898" max="5898" width="13.42578125" style="1" customWidth="1"/>
    <col min="5899" max="5899" width="14" style="1" customWidth="1"/>
    <col min="5900" max="5900" width="14.140625" style="1" customWidth="1"/>
    <col min="5901" max="5901" width="13.42578125" style="1" customWidth="1"/>
    <col min="5902" max="5902" width="9.140625" style="1"/>
    <col min="5903" max="5903" width="13.140625" style="1" bestFit="1" customWidth="1"/>
    <col min="5904" max="5904" width="12.7109375" style="1" bestFit="1" customWidth="1"/>
    <col min="5905" max="5905" width="11.140625" style="1" bestFit="1" customWidth="1"/>
    <col min="5906" max="5906" width="12.7109375" style="1" customWidth="1"/>
    <col min="5907" max="6143" width="9.140625" style="1"/>
    <col min="6144" max="6144" width="64.7109375" style="1" customWidth="1"/>
    <col min="6145" max="6145" width="16.140625" style="1" bestFit="1" customWidth="1"/>
    <col min="6146" max="6146" width="15.85546875" style="1" bestFit="1" customWidth="1"/>
    <col min="6147" max="6147" width="13.85546875" style="1" customWidth="1"/>
    <col min="6148" max="6148" width="13.28515625" style="1" bestFit="1" customWidth="1"/>
    <col min="6149" max="6149" width="15.85546875" style="1" customWidth="1"/>
    <col min="6150" max="6150" width="16.7109375" style="1" bestFit="1" customWidth="1"/>
    <col min="6151" max="6151" width="14.42578125" style="1" customWidth="1"/>
    <col min="6152" max="6152" width="16.5703125" style="1" customWidth="1"/>
    <col min="6153" max="6153" width="12.28515625" style="1" customWidth="1"/>
    <col min="6154" max="6154" width="13.42578125" style="1" customWidth="1"/>
    <col min="6155" max="6155" width="14" style="1" customWidth="1"/>
    <col min="6156" max="6156" width="14.140625" style="1" customWidth="1"/>
    <col min="6157" max="6157" width="13.42578125" style="1" customWidth="1"/>
    <col min="6158" max="6158" width="9.140625" style="1"/>
    <col min="6159" max="6159" width="13.140625" style="1" bestFit="1" customWidth="1"/>
    <col min="6160" max="6160" width="12.7109375" style="1" bestFit="1" customWidth="1"/>
    <col min="6161" max="6161" width="11.140625" style="1" bestFit="1" customWidth="1"/>
    <col min="6162" max="6162" width="12.7109375" style="1" customWidth="1"/>
    <col min="6163" max="6399" width="9.140625" style="1"/>
    <col min="6400" max="6400" width="64.7109375" style="1" customWidth="1"/>
    <col min="6401" max="6401" width="16.140625" style="1" bestFit="1" customWidth="1"/>
    <col min="6402" max="6402" width="15.85546875" style="1" bestFit="1" customWidth="1"/>
    <col min="6403" max="6403" width="13.85546875" style="1" customWidth="1"/>
    <col min="6404" max="6404" width="13.28515625" style="1" bestFit="1" customWidth="1"/>
    <col min="6405" max="6405" width="15.85546875" style="1" customWidth="1"/>
    <col min="6406" max="6406" width="16.7109375" style="1" bestFit="1" customWidth="1"/>
    <col min="6407" max="6407" width="14.42578125" style="1" customWidth="1"/>
    <col min="6408" max="6408" width="16.5703125" style="1" customWidth="1"/>
    <col min="6409" max="6409" width="12.28515625" style="1" customWidth="1"/>
    <col min="6410" max="6410" width="13.42578125" style="1" customWidth="1"/>
    <col min="6411" max="6411" width="14" style="1" customWidth="1"/>
    <col min="6412" max="6412" width="14.140625" style="1" customWidth="1"/>
    <col min="6413" max="6413" width="13.42578125" style="1" customWidth="1"/>
    <col min="6414" max="6414" width="9.140625" style="1"/>
    <col min="6415" max="6415" width="13.140625" style="1" bestFit="1" customWidth="1"/>
    <col min="6416" max="6416" width="12.7109375" style="1" bestFit="1" customWidth="1"/>
    <col min="6417" max="6417" width="11.140625" style="1" bestFit="1" customWidth="1"/>
    <col min="6418" max="6418" width="12.7109375" style="1" customWidth="1"/>
    <col min="6419" max="6655" width="9.140625" style="1"/>
    <col min="6656" max="6656" width="64.7109375" style="1" customWidth="1"/>
    <col min="6657" max="6657" width="16.140625" style="1" bestFit="1" customWidth="1"/>
    <col min="6658" max="6658" width="15.85546875" style="1" bestFit="1" customWidth="1"/>
    <col min="6659" max="6659" width="13.85546875" style="1" customWidth="1"/>
    <col min="6660" max="6660" width="13.28515625" style="1" bestFit="1" customWidth="1"/>
    <col min="6661" max="6661" width="15.85546875" style="1" customWidth="1"/>
    <col min="6662" max="6662" width="16.7109375" style="1" bestFit="1" customWidth="1"/>
    <col min="6663" max="6663" width="14.42578125" style="1" customWidth="1"/>
    <col min="6664" max="6664" width="16.5703125" style="1" customWidth="1"/>
    <col min="6665" max="6665" width="12.28515625" style="1" customWidth="1"/>
    <col min="6666" max="6666" width="13.42578125" style="1" customWidth="1"/>
    <col min="6667" max="6667" width="14" style="1" customWidth="1"/>
    <col min="6668" max="6668" width="14.140625" style="1" customWidth="1"/>
    <col min="6669" max="6669" width="13.42578125" style="1" customWidth="1"/>
    <col min="6670" max="6670" width="9.140625" style="1"/>
    <col min="6671" max="6671" width="13.140625" style="1" bestFit="1" customWidth="1"/>
    <col min="6672" max="6672" width="12.7109375" style="1" bestFit="1" customWidth="1"/>
    <col min="6673" max="6673" width="11.140625" style="1" bestFit="1" customWidth="1"/>
    <col min="6674" max="6674" width="12.7109375" style="1" customWidth="1"/>
    <col min="6675" max="6911" width="9.140625" style="1"/>
    <col min="6912" max="6912" width="64.7109375" style="1" customWidth="1"/>
    <col min="6913" max="6913" width="16.140625" style="1" bestFit="1" customWidth="1"/>
    <col min="6914" max="6914" width="15.85546875" style="1" bestFit="1" customWidth="1"/>
    <col min="6915" max="6915" width="13.85546875" style="1" customWidth="1"/>
    <col min="6916" max="6916" width="13.28515625" style="1" bestFit="1" customWidth="1"/>
    <col min="6917" max="6917" width="15.85546875" style="1" customWidth="1"/>
    <col min="6918" max="6918" width="16.7109375" style="1" bestFit="1" customWidth="1"/>
    <col min="6919" max="6919" width="14.42578125" style="1" customWidth="1"/>
    <col min="6920" max="6920" width="16.5703125" style="1" customWidth="1"/>
    <col min="6921" max="6921" width="12.28515625" style="1" customWidth="1"/>
    <col min="6922" max="6922" width="13.42578125" style="1" customWidth="1"/>
    <col min="6923" max="6923" width="14" style="1" customWidth="1"/>
    <col min="6924" max="6924" width="14.140625" style="1" customWidth="1"/>
    <col min="6925" max="6925" width="13.42578125" style="1" customWidth="1"/>
    <col min="6926" max="6926" width="9.140625" style="1"/>
    <col min="6927" max="6927" width="13.140625" style="1" bestFit="1" customWidth="1"/>
    <col min="6928" max="6928" width="12.7109375" style="1" bestFit="1" customWidth="1"/>
    <col min="6929" max="6929" width="11.140625" style="1" bestFit="1" customWidth="1"/>
    <col min="6930" max="6930" width="12.7109375" style="1" customWidth="1"/>
    <col min="6931" max="7167" width="9.140625" style="1"/>
    <col min="7168" max="7168" width="64.7109375" style="1" customWidth="1"/>
    <col min="7169" max="7169" width="16.140625" style="1" bestFit="1" customWidth="1"/>
    <col min="7170" max="7170" width="15.85546875" style="1" bestFit="1" customWidth="1"/>
    <col min="7171" max="7171" width="13.85546875" style="1" customWidth="1"/>
    <col min="7172" max="7172" width="13.28515625" style="1" bestFit="1" customWidth="1"/>
    <col min="7173" max="7173" width="15.85546875" style="1" customWidth="1"/>
    <col min="7174" max="7174" width="16.7109375" style="1" bestFit="1" customWidth="1"/>
    <col min="7175" max="7175" width="14.42578125" style="1" customWidth="1"/>
    <col min="7176" max="7176" width="16.5703125" style="1" customWidth="1"/>
    <col min="7177" max="7177" width="12.28515625" style="1" customWidth="1"/>
    <col min="7178" max="7178" width="13.42578125" style="1" customWidth="1"/>
    <col min="7179" max="7179" width="14" style="1" customWidth="1"/>
    <col min="7180" max="7180" width="14.140625" style="1" customWidth="1"/>
    <col min="7181" max="7181" width="13.42578125" style="1" customWidth="1"/>
    <col min="7182" max="7182" width="9.140625" style="1"/>
    <col min="7183" max="7183" width="13.140625" style="1" bestFit="1" customWidth="1"/>
    <col min="7184" max="7184" width="12.7109375" style="1" bestFit="1" customWidth="1"/>
    <col min="7185" max="7185" width="11.140625" style="1" bestFit="1" customWidth="1"/>
    <col min="7186" max="7186" width="12.7109375" style="1" customWidth="1"/>
    <col min="7187" max="7423" width="9.140625" style="1"/>
    <col min="7424" max="7424" width="64.7109375" style="1" customWidth="1"/>
    <col min="7425" max="7425" width="16.140625" style="1" bestFit="1" customWidth="1"/>
    <col min="7426" max="7426" width="15.85546875" style="1" bestFit="1" customWidth="1"/>
    <col min="7427" max="7427" width="13.85546875" style="1" customWidth="1"/>
    <col min="7428" max="7428" width="13.28515625" style="1" bestFit="1" customWidth="1"/>
    <col min="7429" max="7429" width="15.85546875" style="1" customWidth="1"/>
    <col min="7430" max="7430" width="16.7109375" style="1" bestFit="1" customWidth="1"/>
    <col min="7431" max="7431" width="14.42578125" style="1" customWidth="1"/>
    <col min="7432" max="7432" width="16.5703125" style="1" customWidth="1"/>
    <col min="7433" max="7433" width="12.28515625" style="1" customWidth="1"/>
    <col min="7434" max="7434" width="13.42578125" style="1" customWidth="1"/>
    <col min="7435" max="7435" width="14" style="1" customWidth="1"/>
    <col min="7436" max="7436" width="14.140625" style="1" customWidth="1"/>
    <col min="7437" max="7437" width="13.42578125" style="1" customWidth="1"/>
    <col min="7438" max="7438" width="9.140625" style="1"/>
    <col min="7439" max="7439" width="13.140625" style="1" bestFit="1" customWidth="1"/>
    <col min="7440" max="7440" width="12.7109375" style="1" bestFit="1" customWidth="1"/>
    <col min="7441" max="7441" width="11.140625" style="1" bestFit="1" customWidth="1"/>
    <col min="7442" max="7442" width="12.7109375" style="1" customWidth="1"/>
    <col min="7443" max="7679" width="9.140625" style="1"/>
    <col min="7680" max="7680" width="64.7109375" style="1" customWidth="1"/>
    <col min="7681" max="7681" width="16.140625" style="1" bestFit="1" customWidth="1"/>
    <col min="7682" max="7682" width="15.85546875" style="1" bestFit="1" customWidth="1"/>
    <col min="7683" max="7683" width="13.85546875" style="1" customWidth="1"/>
    <col min="7684" max="7684" width="13.28515625" style="1" bestFit="1" customWidth="1"/>
    <col min="7685" max="7685" width="15.85546875" style="1" customWidth="1"/>
    <col min="7686" max="7686" width="16.7109375" style="1" bestFit="1" customWidth="1"/>
    <col min="7687" max="7687" width="14.42578125" style="1" customWidth="1"/>
    <col min="7688" max="7688" width="16.5703125" style="1" customWidth="1"/>
    <col min="7689" max="7689" width="12.28515625" style="1" customWidth="1"/>
    <col min="7690" max="7690" width="13.42578125" style="1" customWidth="1"/>
    <col min="7691" max="7691" width="14" style="1" customWidth="1"/>
    <col min="7692" max="7692" width="14.140625" style="1" customWidth="1"/>
    <col min="7693" max="7693" width="13.42578125" style="1" customWidth="1"/>
    <col min="7694" max="7694" width="9.140625" style="1"/>
    <col min="7695" max="7695" width="13.140625" style="1" bestFit="1" customWidth="1"/>
    <col min="7696" max="7696" width="12.7109375" style="1" bestFit="1" customWidth="1"/>
    <col min="7697" max="7697" width="11.140625" style="1" bestFit="1" customWidth="1"/>
    <col min="7698" max="7698" width="12.7109375" style="1" customWidth="1"/>
    <col min="7699" max="7935" width="9.140625" style="1"/>
    <col min="7936" max="7936" width="64.7109375" style="1" customWidth="1"/>
    <col min="7937" max="7937" width="16.140625" style="1" bestFit="1" customWidth="1"/>
    <col min="7938" max="7938" width="15.85546875" style="1" bestFit="1" customWidth="1"/>
    <col min="7939" max="7939" width="13.85546875" style="1" customWidth="1"/>
    <col min="7940" max="7940" width="13.28515625" style="1" bestFit="1" customWidth="1"/>
    <col min="7941" max="7941" width="15.85546875" style="1" customWidth="1"/>
    <col min="7942" max="7942" width="16.7109375" style="1" bestFit="1" customWidth="1"/>
    <col min="7943" max="7943" width="14.42578125" style="1" customWidth="1"/>
    <col min="7944" max="7944" width="16.5703125" style="1" customWidth="1"/>
    <col min="7945" max="7945" width="12.28515625" style="1" customWidth="1"/>
    <col min="7946" max="7946" width="13.42578125" style="1" customWidth="1"/>
    <col min="7947" max="7947" width="14" style="1" customWidth="1"/>
    <col min="7948" max="7948" width="14.140625" style="1" customWidth="1"/>
    <col min="7949" max="7949" width="13.42578125" style="1" customWidth="1"/>
    <col min="7950" max="7950" width="9.140625" style="1"/>
    <col min="7951" max="7951" width="13.140625" style="1" bestFit="1" customWidth="1"/>
    <col min="7952" max="7952" width="12.7109375" style="1" bestFit="1" customWidth="1"/>
    <col min="7953" max="7953" width="11.140625" style="1" bestFit="1" customWidth="1"/>
    <col min="7954" max="7954" width="12.7109375" style="1" customWidth="1"/>
    <col min="7955" max="8191" width="9.140625" style="1"/>
    <col min="8192" max="8192" width="64.7109375" style="1" customWidth="1"/>
    <col min="8193" max="8193" width="16.140625" style="1" bestFit="1" customWidth="1"/>
    <col min="8194" max="8194" width="15.85546875" style="1" bestFit="1" customWidth="1"/>
    <col min="8195" max="8195" width="13.85546875" style="1" customWidth="1"/>
    <col min="8196" max="8196" width="13.28515625" style="1" bestFit="1" customWidth="1"/>
    <col min="8197" max="8197" width="15.85546875" style="1" customWidth="1"/>
    <col min="8198" max="8198" width="16.7109375" style="1" bestFit="1" customWidth="1"/>
    <col min="8199" max="8199" width="14.42578125" style="1" customWidth="1"/>
    <col min="8200" max="8200" width="16.5703125" style="1" customWidth="1"/>
    <col min="8201" max="8201" width="12.28515625" style="1" customWidth="1"/>
    <col min="8202" max="8202" width="13.42578125" style="1" customWidth="1"/>
    <col min="8203" max="8203" width="14" style="1" customWidth="1"/>
    <col min="8204" max="8204" width="14.140625" style="1" customWidth="1"/>
    <col min="8205" max="8205" width="13.42578125" style="1" customWidth="1"/>
    <col min="8206" max="8206" width="9.140625" style="1"/>
    <col min="8207" max="8207" width="13.140625" style="1" bestFit="1" customWidth="1"/>
    <col min="8208" max="8208" width="12.7109375" style="1" bestFit="1" customWidth="1"/>
    <col min="8209" max="8209" width="11.140625" style="1" bestFit="1" customWidth="1"/>
    <col min="8210" max="8210" width="12.7109375" style="1" customWidth="1"/>
    <col min="8211" max="8447" width="9.140625" style="1"/>
    <col min="8448" max="8448" width="64.7109375" style="1" customWidth="1"/>
    <col min="8449" max="8449" width="16.140625" style="1" bestFit="1" customWidth="1"/>
    <col min="8450" max="8450" width="15.85546875" style="1" bestFit="1" customWidth="1"/>
    <col min="8451" max="8451" width="13.85546875" style="1" customWidth="1"/>
    <col min="8452" max="8452" width="13.28515625" style="1" bestFit="1" customWidth="1"/>
    <col min="8453" max="8453" width="15.85546875" style="1" customWidth="1"/>
    <col min="8454" max="8454" width="16.7109375" style="1" bestFit="1" customWidth="1"/>
    <col min="8455" max="8455" width="14.42578125" style="1" customWidth="1"/>
    <col min="8456" max="8456" width="16.5703125" style="1" customWidth="1"/>
    <col min="8457" max="8457" width="12.28515625" style="1" customWidth="1"/>
    <col min="8458" max="8458" width="13.42578125" style="1" customWidth="1"/>
    <col min="8459" max="8459" width="14" style="1" customWidth="1"/>
    <col min="8460" max="8460" width="14.140625" style="1" customWidth="1"/>
    <col min="8461" max="8461" width="13.42578125" style="1" customWidth="1"/>
    <col min="8462" max="8462" width="9.140625" style="1"/>
    <col min="8463" max="8463" width="13.140625" style="1" bestFit="1" customWidth="1"/>
    <col min="8464" max="8464" width="12.7109375" style="1" bestFit="1" customWidth="1"/>
    <col min="8465" max="8465" width="11.140625" style="1" bestFit="1" customWidth="1"/>
    <col min="8466" max="8466" width="12.7109375" style="1" customWidth="1"/>
    <col min="8467" max="8703" width="9.140625" style="1"/>
    <col min="8704" max="8704" width="64.7109375" style="1" customWidth="1"/>
    <col min="8705" max="8705" width="16.140625" style="1" bestFit="1" customWidth="1"/>
    <col min="8706" max="8706" width="15.85546875" style="1" bestFit="1" customWidth="1"/>
    <col min="8707" max="8707" width="13.85546875" style="1" customWidth="1"/>
    <col min="8708" max="8708" width="13.28515625" style="1" bestFit="1" customWidth="1"/>
    <col min="8709" max="8709" width="15.85546875" style="1" customWidth="1"/>
    <col min="8710" max="8710" width="16.7109375" style="1" bestFit="1" customWidth="1"/>
    <col min="8711" max="8711" width="14.42578125" style="1" customWidth="1"/>
    <col min="8712" max="8712" width="16.5703125" style="1" customWidth="1"/>
    <col min="8713" max="8713" width="12.28515625" style="1" customWidth="1"/>
    <col min="8714" max="8714" width="13.42578125" style="1" customWidth="1"/>
    <col min="8715" max="8715" width="14" style="1" customWidth="1"/>
    <col min="8716" max="8716" width="14.140625" style="1" customWidth="1"/>
    <col min="8717" max="8717" width="13.42578125" style="1" customWidth="1"/>
    <col min="8718" max="8718" width="9.140625" style="1"/>
    <col min="8719" max="8719" width="13.140625" style="1" bestFit="1" customWidth="1"/>
    <col min="8720" max="8720" width="12.7109375" style="1" bestFit="1" customWidth="1"/>
    <col min="8721" max="8721" width="11.140625" style="1" bestFit="1" customWidth="1"/>
    <col min="8722" max="8722" width="12.7109375" style="1" customWidth="1"/>
    <col min="8723" max="8959" width="9.140625" style="1"/>
    <col min="8960" max="8960" width="64.7109375" style="1" customWidth="1"/>
    <col min="8961" max="8961" width="16.140625" style="1" bestFit="1" customWidth="1"/>
    <col min="8962" max="8962" width="15.85546875" style="1" bestFit="1" customWidth="1"/>
    <col min="8963" max="8963" width="13.85546875" style="1" customWidth="1"/>
    <col min="8964" max="8964" width="13.28515625" style="1" bestFit="1" customWidth="1"/>
    <col min="8965" max="8965" width="15.85546875" style="1" customWidth="1"/>
    <col min="8966" max="8966" width="16.7109375" style="1" bestFit="1" customWidth="1"/>
    <col min="8967" max="8967" width="14.42578125" style="1" customWidth="1"/>
    <col min="8968" max="8968" width="16.5703125" style="1" customWidth="1"/>
    <col min="8969" max="8969" width="12.28515625" style="1" customWidth="1"/>
    <col min="8970" max="8970" width="13.42578125" style="1" customWidth="1"/>
    <col min="8971" max="8971" width="14" style="1" customWidth="1"/>
    <col min="8972" max="8972" width="14.140625" style="1" customWidth="1"/>
    <col min="8973" max="8973" width="13.42578125" style="1" customWidth="1"/>
    <col min="8974" max="8974" width="9.140625" style="1"/>
    <col min="8975" max="8975" width="13.140625" style="1" bestFit="1" customWidth="1"/>
    <col min="8976" max="8976" width="12.7109375" style="1" bestFit="1" customWidth="1"/>
    <col min="8977" max="8977" width="11.140625" style="1" bestFit="1" customWidth="1"/>
    <col min="8978" max="8978" width="12.7109375" style="1" customWidth="1"/>
    <col min="8979" max="9215" width="9.140625" style="1"/>
    <col min="9216" max="9216" width="64.7109375" style="1" customWidth="1"/>
    <col min="9217" max="9217" width="16.140625" style="1" bestFit="1" customWidth="1"/>
    <col min="9218" max="9218" width="15.85546875" style="1" bestFit="1" customWidth="1"/>
    <col min="9219" max="9219" width="13.85546875" style="1" customWidth="1"/>
    <col min="9220" max="9220" width="13.28515625" style="1" bestFit="1" customWidth="1"/>
    <col min="9221" max="9221" width="15.85546875" style="1" customWidth="1"/>
    <col min="9222" max="9222" width="16.7109375" style="1" bestFit="1" customWidth="1"/>
    <col min="9223" max="9223" width="14.42578125" style="1" customWidth="1"/>
    <col min="9224" max="9224" width="16.5703125" style="1" customWidth="1"/>
    <col min="9225" max="9225" width="12.28515625" style="1" customWidth="1"/>
    <col min="9226" max="9226" width="13.42578125" style="1" customWidth="1"/>
    <col min="9227" max="9227" width="14" style="1" customWidth="1"/>
    <col min="9228" max="9228" width="14.140625" style="1" customWidth="1"/>
    <col min="9229" max="9229" width="13.42578125" style="1" customWidth="1"/>
    <col min="9230" max="9230" width="9.140625" style="1"/>
    <col min="9231" max="9231" width="13.140625" style="1" bestFit="1" customWidth="1"/>
    <col min="9232" max="9232" width="12.7109375" style="1" bestFit="1" customWidth="1"/>
    <col min="9233" max="9233" width="11.140625" style="1" bestFit="1" customWidth="1"/>
    <col min="9234" max="9234" width="12.7109375" style="1" customWidth="1"/>
    <col min="9235" max="9471" width="9.140625" style="1"/>
    <col min="9472" max="9472" width="64.7109375" style="1" customWidth="1"/>
    <col min="9473" max="9473" width="16.140625" style="1" bestFit="1" customWidth="1"/>
    <col min="9474" max="9474" width="15.85546875" style="1" bestFit="1" customWidth="1"/>
    <col min="9475" max="9475" width="13.85546875" style="1" customWidth="1"/>
    <col min="9476" max="9476" width="13.28515625" style="1" bestFit="1" customWidth="1"/>
    <col min="9477" max="9477" width="15.85546875" style="1" customWidth="1"/>
    <col min="9478" max="9478" width="16.7109375" style="1" bestFit="1" customWidth="1"/>
    <col min="9479" max="9479" width="14.42578125" style="1" customWidth="1"/>
    <col min="9480" max="9480" width="16.5703125" style="1" customWidth="1"/>
    <col min="9481" max="9481" width="12.28515625" style="1" customWidth="1"/>
    <col min="9482" max="9482" width="13.42578125" style="1" customWidth="1"/>
    <col min="9483" max="9483" width="14" style="1" customWidth="1"/>
    <col min="9484" max="9484" width="14.140625" style="1" customWidth="1"/>
    <col min="9485" max="9485" width="13.42578125" style="1" customWidth="1"/>
    <col min="9486" max="9486" width="9.140625" style="1"/>
    <col min="9487" max="9487" width="13.140625" style="1" bestFit="1" customWidth="1"/>
    <col min="9488" max="9488" width="12.7109375" style="1" bestFit="1" customWidth="1"/>
    <col min="9489" max="9489" width="11.140625" style="1" bestFit="1" customWidth="1"/>
    <col min="9490" max="9490" width="12.7109375" style="1" customWidth="1"/>
    <col min="9491" max="9727" width="9.140625" style="1"/>
    <col min="9728" max="9728" width="64.7109375" style="1" customWidth="1"/>
    <col min="9729" max="9729" width="16.140625" style="1" bestFit="1" customWidth="1"/>
    <col min="9730" max="9730" width="15.85546875" style="1" bestFit="1" customWidth="1"/>
    <col min="9731" max="9731" width="13.85546875" style="1" customWidth="1"/>
    <col min="9732" max="9732" width="13.28515625" style="1" bestFit="1" customWidth="1"/>
    <col min="9733" max="9733" width="15.85546875" style="1" customWidth="1"/>
    <col min="9734" max="9734" width="16.7109375" style="1" bestFit="1" customWidth="1"/>
    <col min="9735" max="9735" width="14.42578125" style="1" customWidth="1"/>
    <col min="9736" max="9736" width="16.5703125" style="1" customWidth="1"/>
    <col min="9737" max="9737" width="12.28515625" style="1" customWidth="1"/>
    <col min="9738" max="9738" width="13.42578125" style="1" customWidth="1"/>
    <col min="9739" max="9739" width="14" style="1" customWidth="1"/>
    <col min="9740" max="9740" width="14.140625" style="1" customWidth="1"/>
    <col min="9741" max="9741" width="13.42578125" style="1" customWidth="1"/>
    <col min="9742" max="9742" width="9.140625" style="1"/>
    <col min="9743" max="9743" width="13.140625" style="1" bestFit="1" customWidth="1"/>
    <col min="9744" max="9744" width="12.7109375" style="1" bestFit="1" customWidth="1"/>
    <col min="9745" max="9745" width="11.140625" style="1" bestFit="1" customWidth="1"/>
    <col min="9746" max="9746" width="12.7109375" style="1" customWidth="1"/>
    <col min="9747" max="9983" width="9.140625" style="1"/>
    <col min="9984" max="9984" width="64.7109375" style="1" customWidth="1"/>
    <col min="9985" max="9985" width="16.140625" style="1" bestFit="1" customWidth="1"/>
    <col min="9986" max="9986" width="15.85546875" style="1" bestFit="1" customWidth="1"/>
    <col min="9987" max="9987" width="13.85546875" style="1" customWidth="1"/>
    <col min="9988" max="9988" width="13.28515625" style="1" bestFit="1" customWidth="1"/>
    <col min="9989" max="9989" width="15.85546875" style="1" customWidth="1"/>
    <col min="9990" max="9990" width="16.7109375" style="1" bestFit="1" customWidth="1"/>
    <col min="9991" max="9991" width="14.42578125" style="1" customWidth="1"/>
    <col min="9992" max="9992" width="16.5703125" style="1" customWidth="1"/>
    <col min="9993" max="9993" width="12.28515625" style="1" customWidth="1"/>
    <col min="9994" max="9994" width="13.42578125" style="1" customWidth="1"/>
    <col min="9995" max="9995" width="14" style="1" customWidth="1"/>
    <col min="9996" max="9996" width="14.140625" style="1" customWidth="1"/>
    <col min="9997" max="9997" width="13.42578125" style="1" customWidth="1"/>
    <col min="9998" max="9998" width="9.140625" style="1"/>
    <col min="9999" max="9999" width="13.140625" style="1" bestFit="1" customWidth="1"/>
    <col min="10000" max="10000" width="12.7109375" style="1" bestFit="1" customWidth="1"/>
    <col min="10001" max="10001" width="11.140625" style="1" bestFit="1" customWidth="1"/>
    <col min="10002" max="10002" width="12.7109375" style="1" customWidth="1"/>
    <col min="10003" max="10239" width="9.140625" style="1"/>
    <col min="10240" max="10240" width="64.7109375" style="1" customWidth="1"/>
    <col min="10241" max="10241" width="16.140625" style="1" bestFit="1" customWidth="1"/>
    <col min="10242" max="10242" width="15.85546875" style="1" bestFit="1" customWidth="1"/>
    <col min="10243" max="10243" width="13.85546875" style="1" customWidth="1"/>
    <col min="10244" max="10244" width="13.28515625" style="1" bestFit="1" customWidth="1"/>
    <col min="10245" max="10245" width="15.85546875" style="1" customWidth="1"/>
    <col min="10246" max="10246" width="16.7109375" style="1" bestFit="1" customWidth="1"/>
    <col min="10247" max="10247" width="14.42578125" style="1" customWidth="1"/>
    <col min="10248" max="10248" width="16.5703125" style="1" customWidth="1"/>
    <col min="10249" max="10249" width="12.28515625" style="1" customWidth="1"/>
    <col min="10250" max="10250" width="13.42578125" style="1" customWidth="1"/>
    <col min="10251" max="10251" width="14" style="1" customWidth="1"/>
    <col min="10252" max="10252" width="14.140625" style="1" customWidth="1"/>
    <col min="10253" max="10253" width="13.42578125" style="1" customWidth="1"/>
    <col min="10254" max="10254" width="9.140625" style="1"/>
    <col min="10255" max="10255" width="13.140625" style="1" bestFit="1" customWidth="1"/>
    <col min="10256" max="10256" width="12.7109375" style="1" bestFit="1" customWidth="1"/>
    <col min="10257" max="10257" width="11.140625" style="1" bestFit="1" customWidth="1"/>
    <col min="10258" max="10258" width="12.7109375" style="1" customWidth="1"/>
    <col min="10259" max="10495" width="9.140625" style="1"/>
    <col min="10496" max="10496" width="64.7109375" style="1" customWidth="1"/>
    <col min="10497" max="10497" width="16.140625" style="1" bestFit="1" customWidth="1"/>
    <col min="10498" max="10498" width="15.85546875" style="1" bestFit="1" customWidth="1"/>
    <col min="10499" max="10499" width="13.85546875" style="1" customWidth="1"/>
    <col min="10500" max="10500" width="13.28515625" style="1" bestFit="1" customWidth="1"/>
    <col min="10501" max="10501" width="15.85546875" style="1" customWidth="1"/>
    <col min="10502" max="10502" width="16.7109375" style="1" bestFit="1" customWidth="1"/>
    <col min="10503" max="10503" width="14.42578125" style="1" customWidth="1"/>
    <col min="10504" max="10504" width="16.5703125" style="1" customWidth="1"/>
    <col min="10505" max="10505" width="12.28515625" style="1" customWidth="1"/>
    <col min="10506" max="10506" width="13.42578125" style="1" customWidth="1"/>
    <col min="10507" max="10507" width="14" style="1" customWidth="1"/>
    <col min="10508" max="10508" width="14.140625" style="1" customWidth="1"/>
    <col min="10509" max="10509" width="13.42578125" style="1" customWidth="1"/>
    <col min="10510" max="10510" width="9.140625" style="1"/>
    <col min="10511" max="10511" width="13.140625" style="1" bestFit="1" customWidth="1"/>
    <col min="10512" max="10512" width="12.7109375" style="1" bestFit="1" customWidth="1"/>
    <col min="10513" max="10513" width="11.140625" style="1" bestFit="1" customWidth="1"/>
    <col min="10514" max="10514" width="12.7109375" style="1" customWidth="1"/>
    <col min="10515" max="10751" width="9.140625" style="1"/>
    <col min="10752" max="10752" width="64.7109375" style="1" customWidth="1"/>
    <col min="10753" max="10753" width="16.140625" style="1" bestFit="1" customWidth="1"/>
    <col min="10754" max="10754" width="15.85546875" style="1" bestFit="1" customWidth="1"/>
    <col min="10755" max="10755" width="13.85546875" style="1" customWidth="1"/>
    <col min="10756" max="10756" width="13.28515625" style="1" bestFit="1" customWidth="1"/>
    <col min="10757" max="10757" width="15.85546875" style="1" customWidth="1"/>
    <col min="10758" max="10758" width="16.7109375" style="1" bestFit="1" customWidth="1"/>
    <col min="10759" max="10759" width="14.42578125" style="1" customWidth="1"/>
    <col min="10760" max="10760" width="16.5703125" style="1" customWidth="1"/>
    <col min="10761" max="10761" width="12.28515625" style="1" customWidth="1"/>
    <col min="10762" max="10762" width="13.42578125" style="1" customWidth="1"/>
    <col min="10763" max="10763" width="14" style="1" customWidth="1"/>
    <col min="10764" max="10764" width="14.140625" style="1" customWidth="1"/>
    <col min="10765" max="10765" width="13.42578125" style="1" customWidth="1"/>
    <col min="10766" max="10766" width="9.140625" style="1"/>
    <col min="10767" max="10767" width="13.140625" style="1" bestFit="1" customWidth="1"/>
    <col min="10768" max="10768" width="12.7109375" style="1" bestFit="1" customWidth="1"/>
    <col min="10769" max="10769" width="11.140625" style="1" bestFit="1" customWidth="1"/>
    <col min="10770" max="10770" width="12.7109375" style="1" customWidth="1"/>
    <col min="10771" max="11007" width="9.140625" style="1"/>
    <col min="11008" max="11008" width="64.7109375" style="1" customWidth="1"/>
    <col min="11009" max="11009" width="16.140625" style="1" bestFit="1" customWidth="1"/>
    <col min="11010" max="11010" width="15.85546875" style="1" bestFit="1" customWidth="1"/>
    <col min="11011" max="11011" width="13.85546875" style="1" customWidth="1"/>
    <col min="11012" max="11012" width="13.28515625" style="1" bestFit="1" customWidth="1"/>
    <col min="11013" max="11013" width="15.85546875" style="1" customWidth="1"/>
    <col min="11014" max="11014" width="16.7109375" style="1" bestFit="1" customWidth="1"/>
    <col min="11015" max="11015" width="14.42578125" style="1" customWidth="1"/>
    <col min="11016" max="11016" width="16.5703125" style="1" customWidth="1"/>
    <col min="11017" max="11017" width="12.28515625" style="1" customWidth="1"/>
    <col min="11018" max="11018" width="13.42578125" style="1" customWidth="1"/>
    <col min="11019" max="11019" width="14" style="1" customWidth="1"/>
    <col min="11020" max="11020" width="14.140625" style="1" customWidth="1"/>
    <col min="11021" max="11021" width="13.42578125" style="1" customWidth="1"/>
    <col min="11022" max="11022" width="9.140625" style="1"/>
    <col min="11023" max="11023" width="13.140625" style="1" bestFit="1" customWidth="1"/>
    <col min="11024" max="11024" width="12.7109375" style="1" bestFit="1" customWidth="1"/>
    <col min="11025" max="11025" width="11.140625" style="1" bestFit="1" customWidth="1"/>
    <col min="11026" max="11026" width="12.7109375" style="1" customWidth="1"/>
    <col min="11027" max="11263" width="9.140625" style="1"/>
    <col min="11264" max="11264" width="64.7109375" style="1" customWidth="1"/>
    <col min="11265" max="11265" width="16.140625" style="1" bestFit="1" customWidth="1"/>
    <col min="11266" max="11266" width="15.85546875" style="1" bestFit="1" customWidth="1"/>
    <col min="11267" max="11267" width="13.85546875" style="1" customWidth="1"/>
    <col min="11268" max="11268" width="13.28515625" style="1" bestFit="1" customWidth="1"/>
    <col min="11269" max="11269" width="15.85546875" style="1" customWidth="1"/>
    <col min="11270" max="11270" width="16.7109375" style="1" bestFit="1" customWidth="1"/>
    <col min="11271" max="11271" width="14.42578125" style="1" customWidth="1"/>
    <col min="11272" max="11272" width="16.5703125" style="1" customWidth="1"/>
    <col min="11273" max="11273" width="12.28515625" style="1" customWidth="1"/>
    <col min="11274" max="11274" width="13.42578125" style="1" customWidth="1"/>
    <col min="11275" max="11275" width="14" style="1" customWidth="1"/>
    <col min="11276" max="11276" width="14.140625" style="1" customWidth="1"/>
    <col min="11277" max="11277" width="13.42578125" style="1" customWidth="1"/>
    <col min="11278" max="11278" width="9.140625" style="1"/>
    <col min="11279" max="11279" width="13.140625" style="1" bestFit="1" customWidth="1"/>
    <col min="11280" max="11280" width="12.7109375" style="1" bestFit="1" customWidth="1"/>
    <col min="11281" max="11281" width="11.140625" style="1" bestFit="1" customWidth="1"/>
    <col min="11282" max="11282" width="12.7109375" style="1" customWidth="1"/>
    <col min="11283" max="11519" width="9.140625" style="1"/>
    <col min="11520" max="11520" width="64.7109375" style="1" customWidth="1"/>
    <col min="11521" max="11521" width="16.140625" style="1" bestFit="1" customWidth="1"/>
    <col min="11522" max="11522" width="15.85546875" style="1" bestFit="1" customWidth="1"/>
    <col min="11523" max="11523" width="13.85546875" style="1" customWidth="1"/>
    <col min="11524" max="11524" width="13.28515625" style="1" bestFit="1" customWidth="1"/>
    <col min="11525" max="11525" width="15.85546875" style="1" customWidth="1"/>
    <col min="11526" max="11526" width="16.7109375" style="1" bestFit="1" customWidth="1"/>
    <col min="11527" max="11527" width="14.42578125" style="1" customWidth="1"/>
    <col min="11528" max="11528" width="16.5703125" style="1" customWidth="1"/>
    <col min="11529" max="11529" width="12.28515625" style="1" customWidth="1"/>
    <col min="11530" max="11530" width="13.42578125" style="1" customWidth="1"/>
    <col min="11531" max="11531" width="14" style="1" customWidth="1"/>
    <col min="11532" max="11532" width="14.140625" style="1" customWidth="1"/>
    <col min="11533" max="11533" width="13.42578125" style="1" customWidth="1"/>
    <col min="11534" max="11534" width="9.140625" style="1"/>
    <col min="11535" max="11535" width="13.140625" style="1" bestFit="1" customWidth="1"/>
    <col min="11536" max="11536" width="12.7109375" style="1" bestFit="1" customWidth="1"/>
    <col min="11537" max="11537" width="11.140625" style="1" bestFit="1" customWidth="1"/>
    <col min="11538" max="11538" width="12.7109375" style="1" customWidth="1"/>
    <col min="11539" max="11775" width="9.140625" style="1"/>
    <col min="11776" max="11776" width="64.7109375" style="1" customWidth="1"/>
    <col min="11777" max="11777" width="16.140625" style="1" bestFit="1" customWidth="1"/>
    <col min="11778" max="11778" width="15.85546875" style="1" bestFit="1" customWidth="1"/>
    <col min="11779" max="11779" width="13.85546875" style="1" customWidth="1"/>
    <col min="11780" max="11780" width="13.28515625" style="1" bestFit="1" customWidth="1"/>
    <col min="11781" max="11781" width="15.85546875" style="1" customWidth="1"/>
    <col min="11782" max="11782" width="16.7109375" style="1" bestFit="1" customWidth="1"/>
    <col min="11783" max="11783" width="14.42578125" style="1" customWidth="1"/>
    <col min="11784" max="11784" width="16.5703125" style="1" customWidth="1"/>
    <col min="11785" max="11785" width="12.28515625" style="1" customWidth="1"/>
    <col min="11786" max="11786" width="13.42578125" style="1" customWidth="1"/>
    <col min="11787" max="11787" width="14" style="1" customWidth="1"/>
    <col min="11788" max="11788" width="14.140625" style="1" customWidth="1"/>
    <col min="11789" max="11789" width="13.42578125" style="1" customWidth="1"/>
    <col min="11790" max="11790" width="9.140625" style="1"/>
    <col min="11791" max="11791" width="13.140625" style="1" bestFit="1" customWidth="1"/>
    <col min="11792" max="11792" width="12.7109375" style="1" bestFit="1" customWidth="1"/>
    <col min="11793" max="11793" width="11.140625" style="1" bestFit="1" customWidth="1"/>
    <col min="11794" max="11794" width="12.7109375" style="1" customWidth="1"/>
    <col min="11795" max="12031" width="9.140625" style="1"/>
    <col min="12032" max="12032" width="64.7109375" style="1" customWidth="1"/>
    <col min="12033" max="12033" width="16.140625" style="1" bestFit="1" customWidth="1"/>
    <col min="12034" max="12034" width="15.85546875" style="1" bestFit="1" customWidth="1"/>
    <col min="12035" max="12035" width="13.85546875" style="1" customWidth="1"/>
    <col min="12036" max="12036" width="13.28515625" style="1" bestFit="1" customWidth="1"/>
    <col min="12037" max="12037" width="15.85546875" style="1" customWidth="1"/>
    <col min="12038" max="12038" width="16.7109375" style="1" bestFit="1" customWidth="1"/>
    <col min="12039" max="12039" width="14.42578125" style="1" customWidth="1"/>
    <col min="12040" max="12040" width="16.5703125" style="1" customWidth="1"/>
    <col min="12041" max="12041" width="12.28515625" style="1" customWidth="1"/>
    <col min="12042" max="12042" width="13.42578125" style="1" customWidth="1"/>
    <col min="12043" max="12043" width="14" style="1" customWidth="1"/>
    <col min="12044" max="12044" width="14.140625" style="1" customWidth="1"/>
    <col min="12045" max="12045" width="13.42578125" style="1" customWidth="1"/>
    <col min="12046" max="12046" width="9.140625" style="1"/>
    <col min="12047" max="12047" width="13.140625" style="1" bestFit="1" customWidth="1"/>
    <col min="12048" max="12048" width="12.7109375" style="1" bestFit="1" customWidth="1"/>
    <col min="12049" max="12049" width="11.140625" style="1" bestFit="1" customWidth="1"/>
    <col min="12050" max="12050" width="12.7109375" style="1" customWidth="1"/>
    <col min="12051" max="12287" width="9.140625" style="1"/>
    <col min="12288" max="12288" width="64.7109375" style="1" customWidth="1"/>
    <col min="12289" max="12289" width="16.140625" style="1" bestFit="1" customWidth="1"/>
    <col min="12290" max="12290" width="15.85546875" style="1" bestFit="1" customWidth="1"/>
    <col min="12291" max="12291" width="13.85546875" style="1" customWidth="1"/>
    <col min="12292" max="12292" width="13.28515625" style="1" bestFit="1" customWidth="1"/>
    <col min="12293" max="12293" width="15.85546875" style="1" customWidth="1"/>
    <col min="12294" max="12294" width="16.7109375" style="1" bestFit="1" customWidth="1"/>
    <col min="12295" max="12295" width="14.42578125" style="1" customWidth="1"/>
    <col min="12296" max="12296" width="16.5703125" style="1" customWidth="1"/>
    <col min="12297" max="12297" width="12.28515625" style="1" customWidth="1"/>
    <col min="12298" max="12298" width="13.42578125" style="1" customWidth="1"/>
    <col min="12299" max="12299" width="14" style="1" customWidth="1"/>
    <col min="12300" max="12300" width="14.140625" style="1" customWidth="1"/>
    <col min="12301" max="12301" width="13.42578125" style="1" customWidth="1"/>
    <col min="12302" max="12302" width="9.140625" style="1"/>
    <col min="12303" max="12303" width="13.140625" style="1" bestFit="1" customWidth="1"/>
    <col min="12304" max="12304" width="12.7109375" style="1" bestFit="1" customWidth="1"/>
    <col min="12305" max="12305" width="11.140625" style="1" bestFit="1" customWidth="1"/>
    <col min="12306" max="12306" width="12.7109375" style="1" customWidth="1"/>
    <col min="12307" max="12543" width="9.140625" style="1"/>
    <col min="12544" max="12544" width="64.7109375" style="1" customWidth="1"/>
    <col min="12545" max="12545" width="16.140625" style="1" bestFit="1" customWidth="1"/>
    <col min="12546" max="12546" width="15.85546875" style="1" bestFit="1" customWidth="1"/>
    <col min="12547" max="12547" width="13.85546875" style="1" customWidth="1"/>
    <col min="12548" max="12548" width="13.28515625" style="1" bestFit="1" customWidth="1"/>
    <col min="12549" max="12549" width="15.85546875" style="1" customWidth="1"/>
    <col min="12550" max="12550" width="16.7109375" style="1" bestFit="1" customWidth="1"/>
    <col min="12551" max="12551" width="14.42578125" style="1" customWidth="1"/>
    <col min="12552" max="12552" width="16.5703125" style="1" customWidth="1"/>
    <col min="12553" max="12553" width="12.28515625" style="1" customWidth="1"/>
    <col min="12554" max="12554" width="13.42578125" style="1" customWidth="1"/>
    <col min="12555" max="12555" width="14" style="1" customWidth="1"/>
    <col min="12556" max="12556" width="14.140625" style="1" customWidth="1"/>
    <col min="12557" max="12557" width="13.42578125" style="1" customWidth="1"/>
    <col min="12558" max="12558" width="9.140625" style="1"/>
    <col min="12559" max="12559" width="13.140625" style="1" bestFit="1" customWidth="1"/>
    <col min="12560" max="12560" width="12.7109375" style="1" bestFit="1" customWidth="1"/>
    <col min="12561" max="12561" width="11.140625" style="1" bestFit="1" customWidth="1"/>
    <col min="12562" max="12562" width="12.7109375" style="1" customWidth="1"/>
    <col min="12563" max="12799" width="9.140625" style="1"/>
    <col min="12800" max="12800" width="64.7109375" style="1" customWidth="1"/>
    <col min="12801" max="12801" width="16.140625" style="1" bestFit="1" customWidth="1"/>
    <col min="12802" max="12802" width="15.85546875" style="1" bestFit="1" customWidth="1"/>
    <col min="12803" max="12803" width="13.85546875" style="1" customWidth="1"/>
    <col min="12804" max="12804" width="13.28515625" style="1" bestFit="1" customWidth="1"/>
    <col min="12805" max="12805" width="15.85546875" style="1" customWidth="1"/>
    <col min="12806" max="12806" width="16.7109375" style="1" bestFit="1" customWidth="1"/>
    <col min="12807" max="12807" width="14.42578125" style="1" customWidth="1"/>
    <col min="12808" max="12808" width="16.5703125" style="1" customWidth="1"/>
    <col min="12809" max="12809" width="12.28515625" style="1" customWidth="1"/>
    <col min="12810" max="12810" width="13.42578125" style="1" customWidth="1"/>
    <col min="12811" max="12811" width="14" style="1" customWidth="1"/>
    <col min="12812" max="12812" width="14.140625" style="1" customWidth="1"/>
    <col min="12813" max="12813" width="13.42578125" style="1" customWidth="1"/>
    <col min="12814" max="12814" width="9.140625" style="1"/>
    <col min="12815" max="12815" width="13.140625" style="1" bestFit="1" customWidth="1"/>
    <col min="12816" max="12816" width="12.7109375" style="1" bestFit="1" customWidth="1"/>
    <col min="12817" max="12817" width="11.140625" style="1" bestFit="1" customWidth="1"/>
    <col min="12818" max="12818" width="12.7109375" style="1" customWidth="1"/>
    <col min="12819" max="13055" width="9.140625" style="1"/>
    <col min="13056" max="13056" width="64.7109375" style="1" customWidth="1"/>
    <col min="13057" max="13057" width="16.140625" style="1" bestFit="1" customWidth="1"/>
    <col min="13058" max="13058" width="15.85546875" style="1" bestFit="1" customWidth="1"/>
    <col min="13059" max="13059" width="13.85546875" style="1" customWidth="1"/>
    <col min="13060" max="13060" width="13.28515625" style="1" bestFit="1" customWidth="1"/>
    <col min="13061" max="13061" width="15.85546875" style="1" customWidth="1"/>
    <col min="13062" max="13062" width="16.7109375" style="1" bestFit="1" customWidth="1"/>
    <col min="13063" max="13063" width="14.42578125" style="1" customWidth="1"/>
    <col min="13064" max="13064" width="16.5703125" style="1" customWidth="1"/>
    <col min="13065" max="13065" width="12.28515625" style="1" customWidth="1"/>
    <col min="13066" max="13066" width="13.42578125" style="1" customWidth="1"/>
    <col min="13067" max="13067" width="14" style="1" customWidth="1"/>
    <col min="13068" max="13068" width="14.140625" style="1" customWidth="1"/>
    <col min="13069" max="13069" width="13.42578125" style="1" customWidth="1"/>
    <col min="13070" max="13070" width="9.140625" style="1"/>
    <col min="13071" max="13071" width="13.140625" style="1" bestFit="1" customWidth="1"/>
    <col min="13072" max="13072" width="12.7109375" style="1" bestFit="1" customWidth="1"/>
    <col min="13073" max="13073" width="11.140625" style="1" bestFit="1" customWidth="1"/>
    <col min="13074" max="13074" width="12.7109375" style="1" customWidth="1"/>
    <col min="13075" max="13311" width="9.140625" style="1"/>
    <col min="13312" max="13312" width="64.7109375" style="1" customWidth="1"/>
    <col min="13313" max="13313" width="16.140625" style="1" bestFit="1" customWidth="1"/>
    <col min="13314" max="13314" width="15.85546875" style="1" bestFit="1" customWidth="1"/>
    <col min="13315" max="13315" width="13.85546875" style="1" customWidth="1"/>
    <col min="13316" max="13316" width="13.28515625" style="1" bestFit="1" customWidth="1"/>
    <col min="13317" max="13317" width="15.85546875" style="1" customWidth="1"/>
    <col min="13318" max="13318" width="16.7109375" style="1" bestFit="1" customWidth="1"/>
    <col min="13319" max="13319" width="14.42578125" style="1" customWidth="1"/>
    <col min="13320" max="13320" width="16.5703125" style="1" customWidth="1"/>
    <col min="13321" max="13321" width="12.28515625" style="1" customWidth="1"/>
    <col min="13322" max="13322" width="13.42578125" style="1" customWidth="1"/>
    <col min="13323" max="13323" width="14" style="1" customWidth="1"/>
    <col min="13324" max="13324" width="14.140625" style="1" customWidth="1"/>
    <col min="13325" max="13325" width="13.42578125" style="1" customWidth="1"/>
    <col min="13326" max="13326" width="9.140625" style="1"/>
    <col min="13327" max="13327" width="13.140625" style="1" bestFit="1" customWidth="1"/>
    <col min="13328" max="13328" width="12.7109375" style="1" bestFit="1" customWidth="1"/>
    <col min="13329" max="13329" width="11.140625" style="1" bestFit="1" customWidth="1"/>
    <col min="13330" max="13330" width="12.7109375" style="1" customWidth="1"/>
    <col min="13331" max="13567" width="9.140625" style="1"/>
    <col min="13568" max="13568" width="64.7109375" style="1" customWidth="1"/>
    <col min="13569" max="13569" width="16.140625" style="1" bestFit="1" customWidth="1"/>
    <col min="13570" max="13570" width="15.85546875" style="1" bestFit="1" customWidth="1"/>
    <col min="13571" max="13571" width="13.85546875" style="1" customWidth="1"/>
    <col min="13572" max="13572" width="13.28515625" style="1" bestFit="1" customWidth="1"/>
    <col min="13573" max="13573" width="15.85546875" style="1" customWidth="1"/>
    <col min="13574" max="13574" width="16.7109375" style="1" bestFit="1" customWidth="1"/>
    <col min="13575" max="13575" width="14.42578125" style="1" customWidth="1"/>
    <col min="13576" max="13576" width="16.5703125" style="1" customWidth="1"/>
    <col min="13577" max="13577" width="12.28515625" style="1" customWidth="1"/>
    <col min="13578" max="13578" width="13.42578125" style="1" customWidth="1"/>
    <col min="13579" max="13579" width="14" style="1" customWidth="1"/>
    <col min="13580" max="13580" width="14.140625" style="1" customWidth="1"/>
    <col min="13581" max="13581" width="13.42578125" style="1" customWidth="1"/>
    <col min="13582" max="13582" width="9.140625" style="1"/>
    <col min="13583" max="13583" width="13.140625" style="1" bestFit="1" customWidth="1"/>
    <col min="13584" max="13584" width="12.7109375" style="1" bestFit="1" customWidth="1"/>
    <col min="13585" max="13585" width="11.140625" style="1" bestFit="1" customWidth="1"/>
    <col min="13586" max="13586" width="12.7109375" style="1" customWidth="1"/>
    <col min="13587" max="13823" width="9.140625" style="1"/>
    <col min="13824" max="13824" width="64.7109375" style="1" customWidth="1"/>
    <col min="13825" max="13825" width="16.140625" style="1" bestFit="1" customWidth="1"/>
    <col min="13826" max="13826" width="15.85546875" style="1" bestFit="1" customWidth="1"/>
    <col min="13827" max="13827" width="13.85546875" style="1" customWidth="1"/>
    <col min="13828" max="13828" width="13.28515625" style="1" bestFit="1" customWidth="1"/>
    <col min="13829" max="13829" width="15.85546875" style="1" customWidth="1"/>
    <col min="13830" max="13830" width="16.7109375" style="1" bestFit="1" customWidth="1"/>
    <col min="13831" max="13831" width="14.42578125" style="1" customWidth="1"/>
    <col min="13832" max="13832" width="16.5703125" style="1" customWidth="1"/>
    <col min="13833" max="13833" width="12.28515625" style="1" customWidth="1"/>
    <col min="13834" max="13834" width="13.42578125" style="1" customWidth="1"/>
    <col min="13835" max="13835" width="14" style="1" customWidth="1"/>
    <col min="13836" max="13836" width="14.140625" style="1" customWidth="1"/>
    <col min="13837" max="13837" width="13.42578125" style="1" customWidth="1"/>
    <col min="13838" max="13838" width="9.140625" style="1"/>
    <col min="13839" max="13839" width="13.140625" style="1" bestFit="1" customWidth="1"/>
    <col min="13840" max="13840" width="12.7109375" style="1" bestFit="1" customWidth="1"/>
    <col min="13841" max="13841" width="11.140625" style="1" bestFit="1" customWidth="1"/>
    <col min="13842" max="13842" width="12.7109375" style="1" customWidth="1"/>
    <col min="13843" max="14079" width="9.140625" style="1"/>
    <col min="14080" max="14080" width="64.7109375" style="1" customWidth="1"/>
    <col min="14081" max="14081" width="16.140625" style="1" bestFit="1" customWidth="1"/>
    <col min="14082" max="14082" width="15.85546875" style="1" bestFit="1" customWidth="1"/>
    <col min="14083" max="14083" width="13.85546875" style="1" customWidth="1"/>
    <col min="14084" max="14084" width="13.28515625" style="1" bestFit="1" customWidth="1"/>
    <col min="14085" max="14085" width="15.85546875" style="1" customWidth="1"/>
    <col min="14086" max="14086" width="16.7109375" style="1" bestFit="1" customWidth="1"/>
    <col min="14087" max="14087" width="14.42578125" style="1" customWidth="1"/>
    <col min="14088" max="14088" width="16.5703125" style="1" customWidth="1"/>
    <col min="14089" max="14089" width="12.28515625" style="1" customWidth="1"/>
    <col min="14090" max="14090" width="13.42578125" style="1" customWidth="1"/>
    <col min="14091" max="14091" width="14" style="1" customWidth="1"/>
    <col min="14092" max="14092" width="14.140625" style="1" customWidth="1"/>
    <col min="14093" max="14093" width="13.42578125" style="1" customWidth="1"/>
    <col min="14094" max="14094" width="9.140625" style="1"/>
    <col min="14095" max="14095" width="13.140625" style="1" bestFit="1" customWidth="1"/>
    <col min="14096" max="14096" width="12.7109375" style="1" bestFit="1" customWidth="1"/>
    <col min="14097" max="14097" width="11.140625" style="1" bestFit="1" customWidth="1"/>
    <col min="14098" max="14098" width="12.7109375" style="1" customWidth="1"/>
    <col min="14099" max="14335" width="9.140625" style="1"/>
    <col min="14336" max="14336" width="64.7109375" style="1" customWidth="1"/>
    <col min="14337" max="14337" width="16.140625" style="1" bestFit="1" customWidth="1"/>
    <col min="14338" max="14338" width="15.85546875" style="1" bestFit="1" customWidth="1"/>
    <col min="14339" max="14339" width="13.85546875" style="1" customWidth="1"/>
    <col min="14340" max="14340" width="13.28515625" style="1" bestFit="1" customWidth="1"/>
    <col min="14341" max="14341" width="15.85546875" style="1" customWidth="1"/>
    <col min="14342" max="14342" width="16.7109375" style="1" bestFit="1" customWidth="1"/>
    <col min="14343" max="14343" width="14.42578125" style="1" customWidth="1"/>
    <col min="14344" max="14344" width="16.5703125" style="1" customWidth="1"/>
    <col min="14345" max="14345" width="12.28515625" style="1" customWidth="1"/>
    <col min="14346" max="14346" width="13.42578125" style="1" customWidth="1"/>
    <col min="14347" max="14347" width="14" style="1" customWidth="1"/>
    <col min="14348" max="14348" width="14.140625" style="1" customWidth="1"/>
    <col min="14349" max="14349" width="13.42578125" style="1" customWidth="1"/>
    <col min="14350" max="14350" width="9.140625" style="1"/>
    <col min="14351" max="14351" width="13.140625" style="1" bestFit="1" customWidth="1"/>
    <col min="14352" max="14352" width="12.7109375" style="1" bestFit="1" customWidth="1"/>
    <col min="14353" max="14353" width="11.140625" style="1" bestFit="1" customWidth="1"/>
    <col min="14354" max="14354" width="12.7109375" style="1" customWidth="1"/>
    <col min="14355" max="14591" width="9.140625" style="1"/>
    <col min="14592" max="14592" width="64.7109375" style="1" customWidth="1"/>
    <col min="14593" max="14593" width="16.140625" style="1" bestFit="1" customWidth="1"/>
    <col min="14594" max="14594" width="15.85546875" style="1" bestFit="1" customWidth="1"/>
    <col min="14595" max="14595" width="13.85546875" style="1" customWidth="1"/>
    <col min="14596" max="14596" width="13.28515625" style="1" bestFit="1" customWidth="1"/>
    <col min="14597" max="14597" width="15.85546875" style="1" customWidth="1"/>
    <col min="14598" max="14598" width="16.7109375" style="1" bestFit="1" customWidth="1"/>
    <col min="14599" max="14599" width="14.42578125" style="1" customWidth="1"/>
    <col min="14600" max="14600" width="16.5703125" style="1" customWidth="1"/>
    <col min="14601" max="14601" width="12.28515625" style="1" customWidth="1"/>
    <col min="14602" max="14602" width="13.42578125" style="1" customWidth="1"/>
    <col min="14603" max="14603" width="14" style="1" customWidth="1"/>
    <col min="14604" max="14604" width="14.140625" style="1" customWidth="1"/>
    <col min="14605" max="14605" width="13.42578125" style="1" customWidth="1"/>
    <col min="14606" max="14606" width="9.140625" style="1"/>
    <col min="14607" max="14607" width="13.140625" style="1" bestFit="1" customWidth="1"/>
    <col min="14608" max="14608" width="12.7109375" style="1" bestFit="1" customWidth="1"/>
    <col min="14609" max="14609" width="11.140625" style="1" bestFit="1" customWidth="1"/>
    <col min="14610" max="14610" width="12.7109375" style="1" customWidth="1"/>
    <col min="14611" max="14847" width="9.140625" style="1"/>
    <col min="14848" max="14848" width="64.7109375" style="1" customWidth="1"/>
    <col min="14849" max="14849" width="16.140625" style="1" bestFit="1" customWidth="1"/>
    <col min="14850" max="14850" width="15.85546875" style="1" bestFit="1" customWidth="1"/>
    <col min="14851" max="14851" width="13.85546875" style="1" customWidth="1"/>
    <col min="14852" max="14852" width="13.28515625" style="1" bestFit="1" customWidth="1"/>
    <col min="14853" max="14853" width="15.85546875" style="1" customWidth="1"/>
    <col min="14854" max="14854" width="16.7109375" style="1" bestFit="1" customWidth="1"/>
    <col min="14855" max="14855" width="14.42578125" style="1" customWidth="1"/>
    <col min="14856" max="14856" width="16.5703125" style="1" customWidth="1"/>
    <col min="14857" max="14857" width="12.28515625" style="1" customWidth="1"/>
    <col min="14858" max="14858" width="13.42578125" style="1" customWidth="1"/>
    <col min="14859" max="14859" width="14" style="1" customWidth="1"/>
    <col min="14860" max="14860" width="14.140625" style="1" customWidth="1"/>
    <col min="14861" max="14861" width="13.42578125" style="1" customWidth="1"/>
    <col min="14862" max="14862" width="9.140625" style="1"/>
    <col min="14863" max="14863" width="13.140625" style="1" bestFit="1" customWidth="1"/>
    <col min="14864" max="14864" width="12.7109375" style="1" bestFit="1" customWidth="1"/>
    <col min="14865" max="14865" width="11.140625" style="1" bestFit="1" customWidth="1"/>
    <col min="14866" max="14866" width="12.7109375" style="1" customWidth="1"/>
    <col min="14867" max="15103" width="9.140625" style="1"/>
    <col min="15104" max="15104" width="64.7109375" style="1" customWidth="1"/>
    <col min="15105" max="15105" width="16.140625" style="1" bestFit="1" customWidth="1"/>
    <col min="15106" max="15106" width="15.85546875" style="1" bestFit="1" customWidth="1"/>
    <col min="15107" max="15107" width="13.85546875" style="1" customWidth="1"/>
    <col min="15108" max="15108" width="13.28515625" style="1" bestFit="1" customWidth="1"/>
    <col min="15109" max="15109" width="15.85546875" style="1" customWidth="1"/>
    <col min="15110" max="15110" width="16.7109375" style="1" bestFit="1" customWidth="1"/>
    <col min="15111" max="15111" width="14.42578125" style="1" customWidth="1"/>
    <col min="15112" max="15112" width="16.5703125" style="1" customWidth="1"/>
    <col min="15113" max="15113" width="12.28515625" style="1" customWidth="1"/>
    <col min="15114" max="15114" width="13.42578125" style="1" customWidth="1"/>
    <col min="15115" max="15115" width="14" style="1" customWidth="1"/>
    <col min="15116" max="15116" width="14.140625" style="1" customWidth="1"/>
    <col min="15117" max="15117" width="13.42578125" style="1" customWidth="1"/>
    <col min="15118" max="15118" width="9.140625" style="1"/>
    <col min="15119" max="15119" width="13.140625" style="1" bestFit="1" customWidth="1"/>
    <col min="15120" max="15120" width="12.7109375" style="1" bestFit="1" customWidth="1"/>
    <col min="15121" max="15121" width="11.140625" style="1" bestFit="1" customWidth="1"/>
    <col min="15122" max="15122" width="12.7109375" style="1" customWidth="1"/>
    <col min="15123" max="15359" width="9.140625" style="1"/>
    <col min="15360" max="15360" width="64.7109375" style="1" customWidth="1"/>
    <col min="15361" max="15361" width="16.140625" style="1" bestFit="1" customWidth="1"/>
    <col min="15362" max="15362" width="15.85546875" style="1" bestFit="1" customWidth="1"/>
    <col min="15363" max="15363" width="13.85546875" style="1" customWidth="1"/>
    <col min="15364" max="15364" width="13.28515625" style="1" bestFit="1" customWidth="1"/>
    <col min="15365" max="15365" width="15.85546875" style="1" customWidth="1"/>
    <col min="15366" max="15366" width="16.7109375" style="1" bestFit="1" customWidth="1"/>
    <col min="15367" max="15367" width="14.42578125" style="1" customWidth="1"/>
    <col min="15368" max="15368" width="16.5703125" style="1" customWidth="1"/>
    <col min="15369" max="15369" width="12.28515625" style="1" customWidth="1"/>
    <col min="15370" max="15370" width="13.42578125" style="1" customWidth="1"/>
    <col min="15371" max="15371" width="14" style="1" customWidth="1"/>
    <col min="15372" max="15372" width="14.140625" style="1" customWidth="1"/>
    <col min="15373" max="15373" width="13.42578125" style="1" customWidth="1"/>
    <col min="15374" max="15374" width="9.140625" style="1"/>
    <col min="15375" max="15375" width="13.140625" style="1" bestFit="1" customWidth="1"/>
    <col min="15376" max="15376" width="12.7109375" style="1" bestFit="1" customWidth="1"/>
    <col min="15377" max="15377" width="11.140625" style="1" bestFit="1" customWidth="1"/>
    <col min="15378" max="15378" width="12.7109375" style="1" customWidth="1"/>
    <col min="15379" max="15615" width="9.140625" style="1"/>
    <col min="15616" max="15616" width="64.7109375" style="1" customWidth="1"/>
    <col min="15617" max="15617" width="16.140625" style="1" bestFit="1" customWidth="1"/>
    <col min="15618" max="15618" width="15.85546875" style="1" bestFit="1" customWidth="1"/>
    <col min="15619" max="15619" width="13.85546875" style="1" customWidth="1"/>
    <col min="15620" max="15620" width="13.28515625" style="1" bestFit="1" customWidth="1"/>
    <col min="15621" max="15621" width="15.85546875" style="1" customWidth="1"/>
    <col min="15622" max="15622" width="16.7109375" style="1" bestFit="1" customWidth="1"/>
    <col min="15623" max="15623" width="14.42578125" style="1" customWidth="1"/>
    <col min="15624" max="15624" width="16.5703125" style="1" customWidth="1"/>
    <col min="15625" max="15625" width="12.28515625" style="1" customWidth="1"/>
    <col min="15626" max="15626" width="13.42578125" style="1" customWidth="1"/>
    <col min="15627" max="15627" width="14" style="1" customWidth="1"/>
    <col min="15628" max="15628" width="14.140625" style="1" customWidth="1"/>
    <col min="15629" max="15629" width="13.42578125" style="1" customWidth="1"/>
    <col min="15630" max="15630" width="9.140625" style="1"/>
    <col min="15631" max="15631" width="13.140625" style="1" bestFit="1" customWidth="1"/>
    <col min="15632" max="15632" width="12.7109375" style="1" bestFit="1" customWidth="1"/>
    <col min="15633" max="15633" width="11.140625" style="1" bestFit="1" customWidth="1"/>
    <col min="15634" max="15634" width="12.7109375" style="1" customWidth="1"/>
    <col min="15635" max="15871" width="9.140625" style="1"/>
    <col min="15872" max="15872" width="64.7109375" style="1" customWidth="1"/>
    <col min="15873" max="15873" width="16.140625" style="1" bestFit="1" customWidth="1"/>
    <col min="15874" max="15874" width="15.85546875" style="1" bestFit="1" customWidth="1"/>
    <col min="15875" max="15875" width="13.85546875" style="1" customWidth="1"/>
    <col min="15876" max="15876" width="13.28515625" style="1" bestFit="1" customWidth="1"/>
    <col min="15877" max="15877" width="15.85546875" style="1" customWidth="1"/>
    <col min="15878" max="15878" width="16.7109375" style="1" bestFit="1" customWidth="1"/>
    <col min="15879" max="15879" width="14.42578125" style="1" customWidth="1"/>
    <col min="15880" max="15880" width="16.5703125" style="1" customWidth="1"/>
    <col min="15881" max="15881" width="12.28515625" style="1" customWidth="1"/>
    <col min="15882" max="15882" width="13.42578125" style="1" customWidth="1"/>
    <col min="15883" max="15883" width="14" style="1" customWidth="1"/>
    <col min="15884" max="15884" width="14.140625" style="1" customWidth="1"/>
    <col min="15885" max="15885" width="13.42578125" style="1" customWidth="1"/>
    <col min="15886" max="15886" width="9.140625" style="1"/>
    <col min="15887" max="15887" width="13.140625" style="1" bestFit="1" customWidth="1"/>
    <col min="15888" max="15888" width="12.7109375" style="1" bestFit="1" customWidth="1"/>
    <col min="15889" max="15889" width="11.140625" style="1" bestFit="1" customWidth="1"/>
    <col min="15890" max="15890" width="12.7109375" style="1" customWidth="1"/>
    <col min="15891" max="16127" width="9.140625" style="1"/>
    <col min="16128" max="16128" width="64.7109375" style="1" customWidth="1"/>
    <col min="16129" max="16129" width="16.140625" style="1" bestFit="1" customWidth="1"/>
    <col min="16130" max="16130" width="15.85546875" style="1" bestFit="1" customWidth="1"/>
    <col min="16131" max="16131" width="13.85546875" style="1" customWidth="1"/>
    <col min="16132" max="16132" width="13.28515625" style="1" bestFit="1" customWidth="1"/>
    <col min="16133" max="16133" width="15.85546875" style="1" customWidth="1"/>
    <col min="16134" max="16134" width="16.7109375" style="1" bestFit="1" customWidth="1"/>
    <col min="16135" max="16135" width="14.42578125" style="1" customWidth="1"/>
    <col min="16136" max="16136" width="16.5703125" style="1" customWidth="1"/>
    <col min="16137" max="16137" width="12.28515625" style="1" customWidth="1"/>
    <col min="16138" max="16138" width="13.42578125" style="1" customWidth="1"/>
    <col min="16139" max="16139" width="14" style="1" customWidth="1"/>
    <col min="16140" max="16140" width="14.140625" style="1" customWidth="1"/>
    <col min="16141" max="16141" width="13.42578125" style="1" customWidth="1"/>
    <col min="16142" max="16142" width="9.140625" style="1"/>
    <col min="16143" max="16143" width="13.140625" style="1" bestFit="1" customWidth="1"/>
    <col min="16144" max="16144" width="12.7109375" style="1" bestFit="1" customWidth="1"/>
    <col min="16145" max="16145" width="11.140625" style="1" bestFit="1" customWidth="1"/>
    <col min="16146" max="16146" width="12.7109375" style="1" customWidth="1"/>
    <col min="16147" max="16384" width="9.140625" style="1"/>
  </cols>
  <sheetData>
    <row r="2" spans="1:22" x14ac:dyDescent="0.25">
      <c r="G2" s="8"/>
      <c r="J2" s="2"/>
      <c r="L2"/>
      <c r="M2"/>
      <c r="N2"/>
      <c r="O2"/>
      <c r="P2"/>
      <c r="Q2"/>
      <c r="R2"/>
      <c r="S2"/>
      <c r="T2"/>
      <c r="U2"/>
      <c r="V2"/>
    </row>
    <row r="3" spans="1:22" x14ac:dyDescent="0.25">
      <c r="B3" s="11" t="s">
        <v>25</v>
      </c>
      <c r="C3" s="11" t="s">
        <v>24</v>
      </c>
      <c r="D3" s="11" t="s">
        <v>23</v>
      </c>
      <c r="E3" s="11"/>
      <c r="F3" s="12"/>
      <c r="G3" s="8"/>
      <c r="H3" s="11" t="s">
        <v>22</v>
      </c>
      <c r="I3" s="11"/>
      <c r="J3" s="8"/>
      <c r="K3" s="8"/>
      <c r="L3"/>
      <c r="M3"/>
      <c r="N3"/>
      <c r="O3"/>
      <c r="P3"/>
      <c r="Q3"/>
      <c r="R3"/>
      <c r="S3"/>
      <c r="T3"/>
      <c r="U3"/>
      <c r="V3"/>
    </row>
    <row r="4" spans="1:22" x14ac:dyDescent="0.25">
      <c r="B4" s="9" t="s">
        <v>21</v>
      </c>
      <c r="C4" s="9" t="s">
        <v>20</v>
      </c>
      <c r="D4" s="9" t="s">
        <v>19</v>
      </c>
      <c r="E4" s="10" t="s">
        <v>18</v>
      </c>
      <c r="F4" s="10" t="s">
        <v>17</v>
      </c>
      <c r="G4" s="10" t="s">
        <v>16</v>
      </c>
      <c r="H4" s="9" t="s">
        <v>15</v>
      </c>
      <c r="I4" s="9" t="s">
        <v>14</v>
      </c>
      <c r="J4" s="8"/>
      <c r="K4" s="8"/>
      <c r="L4"/>
      <c r="M4"/>
      <c r="N4"/>
      <c r="O4"/>
      <c r="P4"/>
      <c r="Q4"/>
      <c r="R4"/>
      <c r="S4"/>
      <c r="T4"/>
      <c r="U4"/>
      <c r="V4"/>
    </row>
    <row r="5" spans="1:22" x14ac:dyDescent="0.25">
      <c r="A5" s="6" t="s">
        <v>13</v>
      </c>
      <c r="J5" s="2"/>
      <c r="L5"/>
      <c r="M5"/>
      <c r="N5"/>
      <c r="O5"/>
      <c r="P5"/>
      <c r="Q5"/>
      <c r="R5"/>
      <c r="S5"/>
      <c r="T5"/>
      <c r="U5"/>
      <c r="V5"/>
    </row>
    <row r="6" spans="1:22" x14ac:dyDescent="0.25">
      <c r="A6" s="7" t="s">
        <v>12</v>
      </c>
      <c r="B6" s="7">
        <v>22449798.899999999</v>
      </c>
      <c r="C6" s="7">
        <v>11635625</v>
      </c>
      <c r="D6" s="7">
        <v>1499600.3000000003</v>
      </c>
      <c r="E6" s="7">
        <v>467136.79999999993</v>
      </c>
      <c r="F6" s="7">
        <v>593694.4</v>
      </c>
      <c r="G6" s="7">
        <v>12275307.4</v>
      </c>
      <c r="H6" s="7">
        <v>572847</v>
      </c>
      <c r="I6" s="7">
        <f>SUM(B6:H6)</f>
        <v>49494009.79999999</v>
      </c>
      <c r="J6" s="2"/>
      <c r="L6"/>
      <c r="M6"/>
      <c r="N6"/>
      <c r="O6"/>
      <c r="P6"/>
      <c r="Q6"/>
      <c r="R6"/>
      <c r="S6"/>
      <c r="T6"/>
      <c r="U6"/>
      <c r="V6"/>
    </row>
    <row r="7" spans="1:22" x14ac:dyDescent="0.25">
      <c r="A7" s="1" t="s">
        <v>11</v>
      </c>
      <c r="B7" s="1">
        <v>731512.7</v>
      </c>
      <c r="C7" s="1">
        <v>553834.69999999995</v>
      </c>
      <c r="D7" s="1">
        <v>170017.40000000002</v>
      </c>
      <c r="E7" s="1">
        <v>58132.800000000003</v>
      </c>
      <c r="F7" s="1">
        <v>104759.2</v>
      </c>
      <c r="G7" s="1">
        <v>1444413.2</v>
      </c>
      <c r="H7" s="1">
        <v>89099.6</v>
      </c>
      <c r="I7" s="1">
        <f>SUM(B7:H7)</f>
        <v>3151769.6000000001</v>
      </c>
      <c r="J7" s="2"/>
      <c r="L7"/>
      <c r="M7"/>
      <c r="N7"/>
      <c r="O7"/>
      <c r="P7"/>
      <c r="Q7"/>
      <c r="R7"/>
      <c r="S7"/>
      <c r="T7"/>
      <c r="U7"/>
      <c r="V7"/>
    </row>
    <row r="8" spans="1:22" x14ac:dyDescent="0.25">
      <c r="A8" s="1" t="s">
        <v>10</v>
      </c>
      <c r="B8" s="1">
        <f t="shared" ref="B8:H8" si="0">(B7*6)</f>
        <v>4389076.1999999993</v>
      </c>
      <c r="C8" s="1">
        <f t="shared" si="0"/>
        <v>3323008.1999999997</v>
      </c>
      <c r="D8" s="1">
        <f t="shared" si="0"/>
        <v>1020104.4000000001</v>
      </c>
      <c r="E8" s="1">
        <f t="shared" si="0"/>
        <v>348796.80000000005</v>
      </c>
      <c r="F8" s="1">
        <f t="shared" si="0"/>
        <v>628555.19999999995</v>
      </c>
      <c r="G8" s="1">
        <f t="shared" si="0"/>
        <v>8666479.1999999993</v>
      </c>
      <c r="H8" s="1">
        <f t="shared" si="0"/>
        <v>534597.60000000009</v>
      </c>
      <c r="I8" s="1">
        <f>SUM(B8:H8)</f>
        <v>18910617.600000001</v>
      </c>
      <c r="J8" s="2"/>
      <c r="L8"/>
      <c r="M8"/>
      <c r="N8"/>
      <c r="O8"/>
      <c r="P8"/>
      <c r="Q8"/>
      <c r="R8"/>
      <c r="S8"/>
      <c r="T8"/>
      <c r="U8"/>
      <c r="V8"/>
    </row>
    <row r="9" spans="1:22" x14ac:dyDescent="0.25">
      <c r="A9" s="7" t="s">
        <v>9</v>
      </c>
      <c r="B9" s="7">
        <f t="shared" ref="B9:H9" si="1">(B8/365)</f>
        <v>12024.866301369861</v>
      </c>
      <c r="C9" s="7">
        <f t="shared" si="1"/>
        <v>9104.1320547945197</v>
      </c>
      <c r="D9" s="7">
        <f t="shared" si="1"/>
        <v>2794.8065753424662</v>
      </c>
      <c r="E9" s="7">
        <f t="shared" si="1"/>
        <v>955.6076712328769</v>
      </c>
      <c r="F9" s="7">
        <f t="shared" si="1"/>
        <v>1722.0690410958903</v>
      </c>
      <c r="G9" s="7">
        <f t="shared" si="1"/>
        <v>23743.778630136985</v>
      </c>
      <c r="H9" s="7">
        <f t="shared" si="1"/>
        <v>1464.6509589041098</v>
      </c>
      <c r="I9" s="7">
        <f>SUM(B9:H9)</f>
        <v>51809.911232876708</v>
      </c>
      <c r="J9" s="2"/>
      <c r="L9"/>
      <c r="M9"/>
      <c r="N9"/>
      <c r="O9"/>
      <c r="P9"/>
      <c r="Q9"/>
      <c r="R9"/>
      <c r="S9"/>
      <c r="T9"/>
      <c r="U9"/>
      <c r="V9"/>
    </row>
    <row r="10" spans="1:22" x14ac:dyDescent="0.25">
      <c r="A10" s="1" t="s">
        <v>8</v>
      </c>
      <c r="B10" s="1">
        <f>B6-B8</f>
        <v>18060722.699999999</v>
      </c>
      <c r="C10" s="1">
        <f>C6-C8</f>
        <v>8312616.8000000007</v>
      </c>
      <c r="D10" s="1">
        <f>D6-D8</f>
        <v>479495.90000000014</v>
      </c>
      <c r="E10" s="1">
        <f>E6-E8</f>
        <v>118339.99999999988</v>
      </c>
      <c r="F10" s="1">
        <v>0</v>
      </c>
      <c r="G10" s="1">
        <f>G6-G8</f>
        <v>3608828.2000000011</v>
      </c>
      <c r="H10" s="1">
        <f>H6-H8</f>
        <v>38249.399999999907</v>
      </c>
      <c r="I10" s="1">
        <f>I6-I8</f>
        <v>30583392.199999988</v>
      </c>
      <c r="J10" s="2"/>
      <c r="L10"/>
      <c r="M10"/>
      <c r="N10"/>
      <c r="O10"/>
      <c r="P10"/>
      <c r="Q10"/>
      <c r="R10"/>
      <c r="S10"/>
      <c r="T10"/>
      <c r="U10"/>
      <c r="V10"/>
    </row>
    <row r="11" spans="1:22" x14ac:dyDescent="0.25">
      <c r="A11" s="1" t="s">
        <v>7</v>
      </c>
      <c r="B11" s="1">
        <v>4544</v>
      </c>
      <c r="C11" s="1">
        <v>4544</v>
      </c>
      <c r="D11" s="1">
        <v>4544</v>
      </c>
      <c r="E11" s="1">
        <v>4544</v>
      </c>
      <c r="F11" s="1">
        <v>4544</v>
      </c>
      <c r="G11" s="1">
        <v>4544</v>
      </c>
      <c r="H11" s="1">
        <v>4544</v>
      </c>
      <c r="J11" s="2"/>
      <c r="L11"/>
      <c r="M11"/>
      <c r="N11"/>
      <c r="O11"/>
      <c r="P11"/>
      <c r="Q11"/>
      <c r="R11"/>
      <c r="S11"/>
      <c r="T11"/>
      <c r="U11"/>
      <c r="V11"/>
    </row>
    <row r="12" spans="1:22" x14ac:dyDescent="0.25">
      <c r="A12" s="7" t="s">
        <v>6</v>
      </c>
      <c r="B12" s="7">
        <f>(B10/B11)</f>
        <v>3974.6308758802816</v>
      </c>
      <c r="C12" s="7">
        <f>(C10/C11)</f>
        <v>1829.3610915492959</v>
      </c>
      <c r="D12" s="7">
        <f>(D10/D11)</f>
        <v>105.52286531690144</v>
      </c>
      <c r="E12" s="7">
        <f>(E10/E11)</f>
        <v>26.043133802816875</v>
      </c>
      <c r="F12" s="7">
        <v>0</v>
      </c>
      <c r="G12" s="7">
        <f>(G10/G11)</f>
        <v>794.19634683098616</v>
      </c>
      <c r="H12" s="7">
        <f>(H10/H11)</f>
        <v>8.4175616197182901</v>
      </c>
      <c r="I12" s="7">
        <f>SUM(B12:H12)</f>
        <v>6738.171875</v>
      </c>
      <c r="J12" s="2"/>
      <c r="L12"/>
      <c r="M12"/>
      <c r="N12"/>
      <c r="O12"/>
      <c r="P12"/>
      <c r="Q12"/>
      <c r="R12"/>
      <c r="S12"/>
      <c r="T12"/>
      <c r="U12"/>
      <c r="V12"/>
    </row>
    <row r="13" spans="1:22" ht="15.6" customHeight="1" x14ac:dyDescent="0.25">
      <c r="J13" s="2"/>
      <c r="L13"/>
      <c r="M13"/>
      <c r="N13"/>
      <c r="O13"/>
      <c r="P13"/>
      <c r="Q13"/>
      <c r="R13"/>
      <c r="S13"/>
      <c r="T13"/>
      <c r="U13"/>
      <c r="V13"/>
    </row>
    <row r="14" spans="1:22" ht="15.6" customHeight="1" x14ac:dyDescent="0.25">
      <c r="A14" s="6" t="s">
        <v>5</v>
      </c>
      <c r="J14" s="2"/>
      <c r="L1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" t="s">
        <v>4</v>
      </c>
      <c r="B15" s="1">
        <f t="shared" ref="B15:I15" si="2">B9+(B12*77)</f>
        <v>318071.44374415156</v>
      </c>
      <c r="C15" s="1">
        <f t="shared" si="2"/>
        <v>149964.9361040903</v>
      </c>
      <c r="D15" s="1">
        <f t="shared" si="2"/>
        <v>10920.067204743878</v>
      </c>
      <c r="E15" s="1">
        <f t="shared" si="2"/>
        <v>2960.9289740497761</v>
      </c>
      <c r="F15" s="1">
        <f t="shared" si="2"/>
        <v>1722.0690410958903</v>
      </c>
      <c r="G15" s="1">
        <f t="shared" si="2"/>
        <v>84896.897336122929</v>
      </c>
      <c r="H15" s="1">
        <f t="shared" si="2"/>
        <v>2112.8032036224181</v>
      </c>
      <c r="I15" s="1">
        <f t="shared" si="2"/>
        <v>570649.14560787671</v>
      </c>
      <c r="J15" s="2"/>
      <c r="L15"/>
      <c r="M15"/>
      <c r="N15"/>
      <c r="O15"/>
      <c r="P15"/>
      <c r="Q15"/>
      <c r="R15"/>
      <c r="S15"/>
      <c r="T15"/>
      <c r="U15"/>
      <c r="V15"/>
    </row>
    <row r="16" spans="1:22" x14ac:dyDescent="0.25">
      <c r="A16" s="1" t="s">
        <v>3</v>
      </c>
      <c r="B16" s="5">
        <f t="shared" ref="B16:H16" si="3">B15/$I15</f>
        <v>0.55738529741480647</v>
      </c>
      <c r="C16" s="5">
        <f t="shared" si="3"/>
        <v>0.26279709215080321</v>
      </c>
      <c r="D16" s="5">
        <f t="shared" si="3"/>
        <v>1.9136219319335731E-2</v>
      </c>
      <c r="E16" s="5">
        <f t="shared" si="3"/>
        <v>5.1887030705981066E-3</v>
      </c>
      <c r="F16" s="5">
        <f t="shared" si="3"/>
        <v>3.0177370006599733E-3</v>
      </c>
      <c r="G16" s="5">
        <f t="shared" si="3"/>
        <v>0.14877249530565334</v>
      </c>
      <c r="H16" s="5">
        <f t="shared" si="3"/>
        <v>3.7024557381432361E-3</v>
      </c>
      <c r="I16" s="5">
        <f>SUM(B16:H16)</f>
        <v>1.0000000000000002</v>
      </c>
      <c r="J16" s="4"/>
      <c r="K16" s="4"/>
      <c r="L16"/>
      <c r="M16"/>
      <c r="N16"/>
      <c r="O16"/>
      <c r="P16"/>
      <c r="Q16"/>
      <c r="R16"/>
      <c r="S16"/>
      <c r="T16"/>
      <c r="U16"/>
      <c r="V16"/>
    </row>
    <row r="17" spans="1:22" x14ac:dyDescent="0.25">
      <c r="J17" s="2"/>
      <c r="L17"/>
      <c r="M17"/>
      <c r="N17"/>
      <c r="O17"/>
      <c r="P17"/>
      <c r="Q17"/>
      <c r="R17"/>
      <c r="S17"/>
      <c r="T17"/>
      <c r="U17"/>
      <c r="V17"/>
    </row>
    <row r="18" spans="1:22" x14ac:dyDescent="0.25">
      <c r="A18" s="1" t="s">
        <v>2</v>
      </c>
      <c r="B18" s="1">
        <f t="shared" ref="B18:H18" si="4">B15</f>
        <v>318071.44374415156</v>
      </c>
      <c r="C18" s="1">
        <f t="shared" si="4"/>
        <v>149964.9361040903</v>
      </c>
      <c r="D18" s="1">
        <f t="shared" si="4"/>
        <v>10920.067204743878</v>
      </c>
      <c r="E18" s="1">
        <f t="shared" si="4"/>
        <v>2960.9289740497761</v>
      </c>
      <c r="F18" s="1">
        <f t="shared" si="4"/>
        <v>1722.0690410958903</v>
      </c>
      <c r="G18" s="1">
        <f t="shared" si="4"/>
        <v>84896.897336122929</v>
      </c>
      <c r="H18" s="1">
        <f t="shared" si="4"/>
        <v>2112.8032036224181</v>
      </c>
      <c r="I18" s="1">
        <f>SUM(B18:H18)</f>
        <v>570649.14560787671</v>
      </c>
      <c r="J18" s="2"/>
      <c r="L18"/>
      <c r="M18"/>
      <c r="N18"/>
      <c r="O18"/>
      <c r="P18"/>
      <c r="Q18"/>
      <c r="R18"/>
      <c r="S18"/>
      <c r="T18"/>
      <c r="U18"/>
      <c r="V18"/>
    </row>
    <row r="19" spans="1:22" x14ac:dyDescent="0.25">
      <c r="A19" s="1" t="s">
        <v>1</v>
      </c>
      <c r="B19" s="1">
        <f>B15</f>
        <v>318071.44374415156</v>
      </c>
      <c r="C19" s="1">
        <f>C18-3173.5</f>
        <v>146791.4361040903</v>
      </c>
      <c r="D19" s="1">
        <f>D18-444.6</f>
        <v>10475.467204743878</v>
      </c>
      <c r="E19" s="1">
        <f>E18-683.4-2277.5</f>
        <v>2.8974049776024913E-2</v>
      </c>
      <c r="F19" s="1">
        <v>0</v>
      </c>
      <c r="G19" s="1">
        <f>G18-3572.6-55731.8</f>
        <v>25592.49733612292</v>
      </c>
      <c r="H19" s="1">
        <v>0</v>
      </c>
      <c r="I19" s="1">
        <f>SUM(B19:H19)</f>
        <v>500930.87336315843</v>
      </c>
      <c r="J19" s="2"/>
      <c r="L19"/>
      <c r="M19"/>
      <c r="N19"/>
      <c r="O19"/>
      <c r="P19"/>
      <c r="Q19"/>
      <c r="R19"/>
      <c r="S19"/>
      <c r="T19"/>
      <c r="U19"/>
      <c r="V19"/>
    </row>
    <row r="20" spans="1:22" ht="20.25" x14ac:dyDescent="0.3">
      <c r="J20" s="3"/>
      <c r="K20" s="3"/>
      <c r="L20"/>
      <c r="M20"/>
      <c r="N20"/>
      <c r="O20"/>
      <c r="P20"/>
      <c r="Q20"/>
      <c r="R20"/>
      <c r="S20"/>
      <c r="T20"/>
      <c r="U20"/>
      <c r="V20"/>
    </row>
    <row r="21" spans="1:22" x14ac:dyDescent="0.25">
      <c r="J21" s="2"/>
      <c r="L21"/>
      <c r="M21"/>
      <c r="N21"/>
      <c r="O21"/>
      <c r="P21"/>
      <c r="Q21"/>
      <c r="R21"/>
      <c r="S21"/>
      <c r="T21"/>
    </row>
    <row r="22" spans="1:22" x14ac:dyDescent="0.25">
      <c r="A22" s="1" t="s">
        <v>0</v>
      </c>
      <c r="J22" s="2"/>
      <c r="L22"/>
      <c r="M22"/>
      <c r="N22"/>
      <c r="O22"/>
      <c r="P22"/>
      <c r="Q22"/>
      <c r="R22"/>
      <c r="S22"/>
      <c r="T22"/>
    </row>
    <row r="23" spans="1:22" x14ac:dyDescent="0.25">
      <c r="J23" s="2"/>
      <c r="L23"/>
      <c r="M23"/>
      <c r="N23"/>
      <c r="O23"/>
      <c r="P23"/>
      <c r="Q23"/>
      <c r="R23"/>
      <c r="S23"/>
      <c r="T23"/>
    </row>
    <row r="24" spans="1:22" x14ac:dyDescent="0.25">
      <c r="J24" s="2"/>
      <c r="L24"/>
      <c r="M24"/>
      <c r="N24"/>
      <c r="O24"/>
      <c r="P24"/>
      <c r="Q24"/>
      <c r="R24"/>
      <c r="S24"/>
      <c r="T24"/>
    </row>
    <row r="25" spans="1:22" x14ac:dyDescent="0.25">
      <c r="L25"/>
      <c r="M25"/>
      <c r="N25"/>
      <c r="O25"/>
      <c r="P25"/>
      <c r="Q25"/>
      <c r="R25"/>
      <c r="S25"/>
      <c r="T25"/>
    </row>
    <row r="26" spans="1:22" x14ac:dyDescent="0.25">
      <c r="B26"/>
      <c r="C26"/>
      <c r="D26"/>
      <c r="E26"/>
      <c r="F26"/>
      <c r="G26"/>
      <c r="H26"/>
      <c r="I26"/>
      <c r="J26"/>
      <c r="L26"/>
      <c r="M26"/>
      <c r="N26"/>
      <c r="O26"/>
      <c r="P26"/>
      <c r="Q26"/>
      <c r="R26"/>
      <c r="S26"/>
      <c r="T26"/>
    </row>
    <row r="27" spans="1:22" x14ac:dyDescent="0.25">
      <c r="B27"/>
      <c r="C27"/>
      <c r="D27"/>
      <c r="E27"/>
      <c r="F27"/>
      <c r="G27"/>
      <c r="H27"/>
      <c r="I27"/>
      <c r="J27"/>
      <c r="L27"/>
      <c r="M27"/>
      <c r="N27"/>
      <c r="O27"/>
      <c r="P27"/>
      <c r="Q27"/>
      <c r="R27"/>
      <c r="S27"/>
      <c r="T27"/>
    </row>
    <row r="28" spans="1:22" x14ac:dyDescent="0.25">
      <c r="L28"/>
      <c r="M28"/>
      <c r="N28"/>
      <c r="O28"/>
      <c r="P28"/>
      <c r="Q28"/>
      <c r="R28"/>
      <c r="S28"/>
      <c r="T28"/>
    </row>
    <row r="29" spans="1:22" x14ac:dyDescent="0.25">
      <c r="L29"/>
      <c r="M29"/>
      <c r="N29"/>
      <c r="O29"/>
      <c r="P29"/>
      <c r="Q29"/>
      <c r="R29"/>
      <c r="S29"/>
      <c r="T29"/>
    </row>
    <row r="30" spans="1:22" x14ac:dyDescent="0.25">
      <c r="L30"/>
      <c r="M30"/>
      <c r="N30"/>
      <c r="O30"/>
      <c r="P30"/>
      <c r="Q30"/>
      <c r="R30"/>
      <c r="S30"/>
      <c r="T30"/>
    </row>
    <row r="31" spans="1:22" x14ac:dyDescent="0.25">
      <c r="L31"/>
      <c r="M31"/>
      <c r="N31"/>
      <c r="O31"/>
      <c r="P31"/>
      <c r="Q31"/>
      <c r="R31"/>
      <c r="S31"/>
      <c r="T31"/>
    </row>
    <row r="32" spans="1:22" x14ac:dyDescent="0.25">
      <c r="L32"/>
      <c r="M32"/>
      <c r="N32"/>
      <c r="O32"/>
      <c r="P32"/>
      <c r="Q32"/>
      <c r="R32"/>
      <c r="S32"/>
      <c r="T32"/>
    </row>
    <row r="33" spans="12:20" x14ac:dyDescent="0.25">
      <c r="L33"/>
      <c r="M33"/>
      <c r="N33"/>
      <c r="O33"/>
      <c r="P33"/>
      <c r="Q33"/>
      <c r="R33"/>
      <c r="S33"/>
      <c r="T33"/>
    </row>
    <row r="34" spans="12:20" x14ac:dyDescent="0.25">
      <c r="L34"/>
      <c r="M34"/>
      <c r="N34"/>
      <c r="O34"/>
      <c r="P34"/>
      <c r="Q34"/>
      <c r="R34"/>
      <c r="S34"/>
      <c r="T34"/>
    </row>
    <row r="35" spans="12:20" x14ac:dyDescent="0.25">
      <c r="L35"/>
      <c r="M35"/>
      <c r="N35"/>
      <c r="O35"/>
      <c r="P35"/>
      <c r="Q35"/>
      <c r="R35"/>
      <c r="S35"/>
      <c r="T35"/>
    </row>
    <row r="36" spans="12:20" x14ac:dyDescent="0.25">
      <c r="L36"/>
      <c r="M36"/>
      <c r="N36"/>
      <c r="O36"/>
      <c r="P36"/>
      <c r="Q36"/>
      <c r="R36"/>
      <c r="S36"/>
      <c r="T36"/>
    </row>
    <row r="37" spans="12:20" x14ac:dyDescent="0.25">
      <c r="L37"/>
      <c r="M37"/>
      <c r="N37"/>
      <c r="O37"/>
      <c r="P37"/>
      <c r="Q37"/>
      <c r="R37"/>
      <c r="S37"/>
      <c r="T37"/>
    </row>
    <row r="38" spans="12:20" x14ac:dyDescent="0.25">
      <c r="L38"/>
      <c r="M38"/>
      <c r="N38"/>
      <c r="O38"/>
      <c r="P38"/>
      <c r="Q38"/>
      <c r="R38"/>
      <c r="S38"/>
      <c r="T38"/>
    </row>
    <row r="39" spans="12:20" x14ac:dyDescent="0.25">
      <c r="L39"/>
      <c r="M39"/>
      <c r="N39"/>
      <c r="O39"/>
      <c r="P39"/>
      <c r="Q39"/>
      <c r="R39"/>
      <c r="S39"/>
      <c r="T39"/>
    </row>
    <row r="40" spans="12:20" x14ac:dyDescent="0.25">
      <c r="L40"/>
      <c r="M40"/>
      <c r="N40"/>
      <c r="O40"/>
      <c r="P40"/>
      <c r="Q40"/>
      <c r="R40"/>
      <c r="S40"/>
      <c r="T40"/>
    </row>
    <row r="41" spans="12:20" x14ac:dyDescent="0.25">
      <c r="L41"/>
      <c r="M41"/>
      <c r="N41"/>
      <c r="O41"/>
      <c r="P41"/>
      <c r="Q41"/>
      <c r="R41"/>
      <c r="S41"/>
      <c r="T41"/>
    </row>
    <row r="42" spans="12:20" x14ac:dyDescent="0.25">
      <c r="L42"/>
      <c r="M42"/>
      <c r="N42"/>
      <c r="O42"/>
      <c r="P42"/>
      <c r="Q42"/>
      <c r="R42"/>
      <c r="S42"/>
      <c r="T42"/>
    </row>
    <row r="43" spans="12:20" x14ac:dyDescent="0.25">
      <c r="L43"/>
      <c r="M43"/>
      <c r="N43"/>
      <c r="O43"/>
      <c r="P43"/>
      <c r="Q43"/>
      <c r="R43"/>
      <c r="S43"/>
      <c r="T43"/>
    </row>
    <row r="44" spans="12:20" x14ac:dyDescent="0.25">
      <c r="L44"/>
      <c r="M44"/>
      <c r="N44"/>
      <c r="O44"/>
      <c r="P44"/>
      <c r="Q44"/>
      <c r="R44"/>
      <c r="S44"/>
      <c r="T44"/>
    </row>
    <row r="45" spans="12:20" x14ac:dyDescent="0.25">
      <c r="L45"/>
      <c r="M45"/>
      <c r="N45"/>
      <c r="O45"/>
      <c r="P45"/>
      <c r="Q45"/>
      <c r="R45"/>
      <c r="S45"/>
      <c r="T45"/>
    </row>
    <row r="46" spans="12:20" x14ac:dyDescent="0.25">
      <c r="L46"/>
      <c r="M46"/>
      <c r="N46"/>
      <c r="O46"/>
      <c r="P46"/>
      <c r="Q46"/>
      <c r="R46"/>
      <c r="S46"/>
      <c r="T46"/>
    </row>
    <row r="47" spans="12:20" x14ac:dyDescent="0.25">
      <c r="L47"/>
      <c r="M47"/>
      <c r="N47"/>
      <c r="O47"/>
      <c r="P47"/>
      <c r="Q47"/>
      <c r="R47"/>
      <c r="S47"/>
      <c r="T47"/>
    </row>
    <row r="48" spans="12:20" x14ac:dyDescent="0.25">
      <c r="L48"/>
      <c r="M48"/>
      <c r="N48"/>
      <c r="O48"/>
      <c r="P48"/>
      <c r="Q48"/>
      <c r="R48"/>
      <c r="S48"/>
      <c r="T48"/>
    </row>
    <row r="49" spans="12:20" x14ac:dyDescent="0.25">
      <c r="L49"/>
      <c r="M49"/>
      <c r="N49"/>
      <c r="O49"/>
      <c r="P49"/>
      <c r="Q49"/>
      <c r="R49"/>
      <c r="S49"/>
      <c r="T49"/>
    </row>
    <row r="50" spans="12:20" x14ac:dyDescent="0.25">
      <c r="L50"/>
      <c r="M50"/>
      <c r="N50"/>
      <c r="O50"/>
      <c r="P50"/>
      <c r="Q50"/>
      <c r="R50"/>
      <c r="S50"/>
      <c r="T50"/>
    </row>
    <row r="51" spans="12:20" x14ac:dyDescent="0.25">
      <c r="L51"/>
      <c r="M51"/>
      <c r="N51"/>
      <c r="O51"/>
      <c r="P51"/>
      <c r="Q51"/>
      <c r="R51"/>
      <c r="S51"/>
      <c r="T51"/>
    </row>
    <row r="52" spans="12:20" x14ac:dyDescent="0.25">
      <c r="L52"/>
      <c r="M52"/>
      <c r="N52"/>
      <c r="O52"/>
      <c r="P52"/>
      <c r="Q52"/>
      <c r="R52"/>
      <c r="S52"/>
      <c r="T52"/>
    </row>
    <row r="53" spans="12:20" x14ac:dyDescent="0.25">
      <c r="L53"/>
      <c r="M53"/>
      <c r="N53"/>
      <c r="O53"/>
      <c r="P53"/>
      <c r="Q53"/>
      <c r="R53"/>
      <c r="S53"/>
      <c r="T53"/>
    </row>
    <row r="54" spans="12:20" x14ac:dyDescent="0.25">
      <c r="L54"/>
      <c r="M54"/>
      <c r="N54"/>
      <c r="O54"/>
      <c r="P54"/>
      <c r="Q54"/>
      <c r="R54"/>
      <c r="S54"/>
      <c r="T54"/>
    </row>
    <row r="55" spans="12:20" x14ac:dyDescent="0.25">
      <c r="L55"/>
      <c r="M55"/>
      <c r="N55"/>
      <c r="O55"/>
      <c r="P55"/>
      <c r="Q55"/>
      <c r="R55"/>
      <c r="S55"/>
      <c r="T55"/>
    </row>
    <row r="56" spans="12:20" x14ac:dyDescent="0.25">
      <c r="L56"/>
      <c r="M56"/>
      <c r="N56"/>
      <c r="O56"/>
      <c r="P56"/>
      <c r="Q56"/>
      <c r="R56"/>
      <c r="S56"/>
      <c r="T56"/>
    </row>
    <row r="57" spans="12:20" x14ac:dyDescent="0.25">
      <c r="L57"/>
      <c r="M57"/>
      <c r="N57"/>
      <c r="O57"/>
      <c r="P57"/>
      <c r="Q57"/>
      <c r="R57"/>
      <c r="S57"/>
      <c r="T57"/>
    </row>
    <row r="58" spans="12:20" x14ac:dyDescent="0.25">
      <c r="L58"/>
      <c r="M58"/>
      <c r="N58"/>
      <c r="O58"/>
      <c r="P58"/>
      <c r="Q58"/>
      <c r="R58"/>
      <c r="S58"/>
      <c r="T58"/>
    </row>
    <row r="59" spans="12:20" x14ac:dyDescent="0.25">
      <c r="L59"/>
      <c r="M59"/>
      <c r="N59"/>
      <c r="O59"/>
      <c r="P59"/>
      <c r="Q59"/>
      <c r="R59"/>
      <c r="S59"/>
      <c r="T59"/>
    </row>
    <row r="60" spans="12:20" x14ac:dyDescent="0.25">
      <c r="L60"/>
      <c r="M60"/>
      <c r="N60"/>
      <c r="O60"/>
      <c r="P60"/>
      <c r="Q60"/>
      <c r="R60"/>
      <c r="S60"/>
      <c r="T60"/>
    </row>
    <row r="61" spans="12:20" x14ac:dyDescent="0.25">
      <c r="L61"/>
      <c r="M61"/>
      <c r="N61"/>
      <c r="O61"/>
      <c r="P61"/>
      <c r="Q61"/>
      <c r="R61"/>
      <c r="S61"/>
      <c r="T61"/>
    </row>
    <row r="62" spans="12:20" x14ac:dyDescent="0.25">
      <c r="L62"/>
      <c r="M62"/>
      <c r="N62"/>
      <c r="O62"/>
      <c r="P62"/>
      <c r="Q62"/>
      <c r="R62"/>
      <c r="S62"/>
      <c r="T62"/>
    </row>
    <row r="63" spans="12:20" x14ac:dyDescent="0.25">
      <c r="L63"/>
      <c r="M63"/>
      <c r="N63"/>
      <c r="O63"/>
      <c r="P63"/>
      <c r="Q63"/>
      <c r="R63"/>
      <c r="S63"/>
      <c r="T63"/>
    </row>
  </sheetData>
  <pageMargins left="1.25" right="0.75" top="1.5" bottom="0.5" header="0.91" footer="0.5"/>
  <pageSetup scale="44" pageOrder="overThenDown" orientation="portrait" r:id="rId1"/>
  <headerFooter alignWithMargins="0">
    <oddHeader>&amp;CLOUISVILLE GAS AND ELECTRIC COMPANY
CALCULATION OF MAXIMUM CLASS DEMANDS 
FOR DETERMINATION OF DEMAND ALLOCATION FACTORS
12 MONTHS ENDED AUGUST 31, 2014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C8-Demand Allocation Factor</vt:lpstr>
      <vt:lpstr>'Exh C8-Demand Allocation Factor'!Print_Area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2015-01-14T22:55:43Z</dcterms:created>
  <dcterms:modified xsi:type="dcterms:W3CDTF">2015-01-14T23:11:45Z</dcterms:modified>
</cp:coreProperties>
</file>