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21510" windowHeight="12330"/>
  </bookViews>
  <sheets>
    <sheet name="ACM LGE Q#5" sheetId="1" r:id="rId1"/>
  </sheets>
  <calcPr calcId="145621"/>
</workbook>
</file>

<file path=xl/calcChain.xml><?xml version="1.0" encoding="utf-8"?>
<calcChain xmlns="http://schemas.openxmlformats.org/spreadsheetml/2006/main">
  <c r="D16" i="1" l="1"/>
  <c r="D15" i="1"/>
  <c r="D13" i="1" l="1"/>
  <c r="G13" i="1" s="1"/>
  <c r="D14" i="1"/>
  <c r="G14" i="1" s="1"/>
  <c r="I15" i="1"/>
  <c r="G16" i="1"/>
  <c r="D17" i="1"/>
  <c r="G17" i="1" s="1"/>
  <c r="D18" i="1"/>
  <c r="G18" i="1" s="1"/>
  <c r="D19" i="1"/>
  <c r="I19" i="1" s="1"/>
  <c r="D20" i="1"/>
  <c r="I20" i="1" s="1"/>
  <c r="D21" i="1"/>
  <c r="G21" i="1" s="1"/>
  <c r="D22" i="1"/>
  <c r="I22" i="1" s="1"/>
  <c r="D23" i="1"/>
  <c r="I23" i="1" s="1"/>
  <c r="D24" i="1"/>
  <c r="G24" i="1" s="1"/>
  <c r="D25" i="1"/>
  <c r="G25" i="1" s="1"/>
  <c r="D26" i="1"/>
  <c r="I26" i="1" s="1"/>
  <c r="D27" i="1"/>
  <c r="G27" i="1" s="1"/>
  <c r="D28" i="1"/>
  <c r="G28" i="1" s="1"/>
  <c r="D29" i="1"/>
  <c r="I29" i="1" s="1"/>
  <c r="D30" i="1"/>
  <c r="I30" i="1" s="1"/>
  <c r="D31" i="1"/>
  <c r="I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I38" i="1" s="1"/>
  <c r="D39" i="1"/>
  <c r="I39" i="1" s="1"/>
  <c r="D40" i="1"/>
  <c r="G40" i="1" s="1"/>
  <c r="D12" i="1"/>
  <c r="G12" i="1" s="1"/>
  <c r="I24" i="1" l="1"/>
  <c r="I18" i="1"/>
  <c r="J18" i="1" s="1"/>
  <c r="I14" i="1"/>
  <c r="J14" i="1" s="1"/>
  <c r="I12" i="1"/>
  <c r="J12" i="1" s="1"/>
  <c r="I40" i="1"/>
  <c r="J40" i="1" s="1"/>
  <c r="J24" i="1"/>
  <c r="G19" i="1"/>
  <c r="J19" i="1" s="1"/>
  <c r="I17" i="1"/>
  <c r="J17" i="1" s="1"/>
  <c r="I13" i="1"/>
  <c r="J13" i="1" s="1"/>
  <c r="G15" i="1"/>
  <c r="J15" i="1" s="1"/>
  <c r="I16" i="1"/>
  <c r="J16" i="1" s="1"/>
  <c r="G23" i="1"/>
  <c r="J23" i="1" s="1"/>
  <c r="G22" i="1"/>
  <c r="J22" i="1" s="1"/>
  <c r="I21" i="1"/>
  <c r="J21" i="1" s="1"/>
  <c r="G20" i="1"/>
  <c r="J20" i="1" s="1"/>
  <c r="G39" i="1"/>
  <c r="J39" i="1" s="1"/>
  <c r="G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G31" i="1"/>
  <c r="J31" i="1" s="1"/>
  <c r="I32" i="1"/>
  <c r="J32" i="1" s="1"/>
  <c r="G30" i="1"/>
  <c r="J30" i="1" s="1"/>
  <c r="G29" i="1"/>
  <c r="J29" i="1" s="1"/>
  <c r="I28" i="1"/>
  <c r="J28" i="1" s="1"/>
  <c r="I27" i="1"/>
  <c r="J27" i="1" s="1"/>
  <c r="G26" i="1"/>
  <c r="J26" i="1" s="1"/>
  <c r="I25" i="1"/>
  <c r="J25" i="1" s="1"/>
  <c r="A40" i="1"/>
  <c r="A35" i="1"/>
  <c r="A36" i="1" s="1"/>
  <c r="A37" i="1" s="1"/>
  <c r="A38" i="1" s="1"/>
  <c r="A39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4" i="1"/>
  <c r="A13" i="1"/>
</calcChain>
</file>

<file path=xl/sharedStrings.xml><?xml version="1.0" encoding="utf-8"?>
<sst xmlns="http://schemas.openxmlformats.org/spreadsheetml/2006/main" count="20" uniqueCount="20">
  <si>
    <t>For the Period August 1, 2012 through December 31, 2014</t>
  </si>
  <si>
    <t>RGS Customers</t>
  </si>
  <si>
    <t>RGS Natural Gas Consumption (ccf)</t>
  </si>
  <si>
    <t>Customer Charge</t>
  </si>
  <si>
    <t>Distribution Cost Component</t>
  </si>
  <si>
    <t>Distribution Revenue</t>
  </si>
  <si>
    <t>Gas Supply Cost Component</t>
  </si>
  <si>
    <t>Gas Supply Cost Revenue</t>
  </si>
  <si>
    <t>Total Average Residential Bill</t>
  </si>
  <si>
    <t>Average Residential Consumption</t>
  </si>
  <si>
    <t xml:space="preserve">Average Residential Natural Gas Usage </t>
  </si>
  <si>
    <t>Date</t>
  </si>
  <si>
    <t>Note 2:  2012 reflects the Basic Service Charge and Distribution Charge from Case No. 2009-00549.</t>
  </si>
  <si>
    <t>Note 1:  All calculations reflect the charges in effect during the month.</t>
  </si>
  <si>
    <t>Note 3:  2013 and 2014 reflects the Basic Service Charge and Distribution Charge from Case No. 2012-00222.</t>
  </si>
  <si>
    <t>Attachment to Response to LGE ACM-1 Question No. 5</t>
  </si>
  <si>
    <t>Page 1 of 1</t>
  </si>
  <si>
    <t>Conroy</t>
  </si>
  <si>
    <t>Louisville Gas and Electric Company</t>
  </si>
  <si>
    <t>Case No. 2014-00372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</si>
</sst>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_(* #,##0_);_(* \(#,##0\);_(* &quot;-&quot;??_);_(@_)"/>
    <numFmt numFmtId="165" formatCode="&quot;$&quot;#,##0.00000"/>
    <numFmt numFmtId="166" formatCode="#,##0;\-#,##0;#,##0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0" xfId="0" applyNumberFormat="1" applyFont="1"/>
    <xf numFmtId="166" fontId="2" fillId="0" borderId="0" xfId="0" applyNumberFormat="1" applyFont="1"/>
    <xf numFmtId="2" fontId="2" fillId="0" borderId="0" xfId="0" applyNumberFormat="1" applyFont="1"/>
    <xf numFmtId="8" fontId="2" fillId="0" borderId="0" xfId="0" applyNumberFormat="1" applyFont="1"/>
    <xf numFmtId="165" fontId="2" fillId="0" borderId="0" xfId="0" applyNumberFormat="1" applyFont="1"/>
    <xf numFmtId="7" fontId="2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3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A7" sqref="A7:J7"/>
    </sheetView>
  </sheetViews>
  <sheetFormatPr defaultRowHeight="15.75" x14ac:dyDescent="0.25"/>
  <cols>
    <col min="1" max="1" width="12.5703125" style="1" customWidth="1"/>
    <col min="2" max="2" width="14.5703125" style="1" customWidth="1"/>
    <col min="3" max="3" width="17.5703125" style="1" customWidth="1"/>
    <col min="4" max="4" width="16.5703125" style="1" customWidth="1"/>
    <col min="5" max="5" width="13.7109375" style="1" customWidth="1"/>
    <col min="6" max="6" width="15.7109375" style="1" customWidth="1"/>
    <col min="7" max="7" width="12.28515625" style="1" customWidth="1"/>
    <col min="8" max="8" width="16.85546875" style="1" customWidth="1"/>
    <col min="9" max="9" width="13.42578125" style="1" customWidth="1"/>
    <col min="10" max="10" width="14.5703125" style="1" customWidth="1"/>
    <col min="11" max="16384" width="9.140625" style="1"/>
  </cols>
  <sheetData>
    <row r="1" spans="1:10" x14ac:dyDescent="0.25">
      <c r="J1" s="11" t="s">
        <v>15</v>
      </c>
    </row>
    <row r="2" spans="1:10" x14ac:dyDescent="0.25">
      <c r="J2" s="11" t="s">
        <v>16</v>
      </c>
    </row>
    <row r="3" spans="1:10" x14ac:dyDescent="0.25">
      <c r="J3" s="11" t="s">
        <v>17</v>
      </c>
    </row>
    <row r="4" spans="1:10" x14ac:dyDescent="0.25">
      <c r="J4" s="11"/>
    </row>
    <row r="5" spans="1:10" ht="18.75" x14ac:dyDescent="0.3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8.75" x14ac:dyDescent="0.3">
      <c r="A6" s="12" t="s">
        <v>19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18.75" x14ac:dyDescent="0.3">
      <c r="A7" s="12" t="s">
        <v>10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8.75" x14ac:dyDescent="0.3">
      <c r="A8" s="12" t="s">
        <v>0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C10" s="2"/>
    </row>
    <row r="11" spans="1:10" ht="47.25" x14ac:dyDescent="0.25">
      <c r="A11" s="3" t="s">
        <v>11</v>
      </c>
      <c r="B11" s="3" t="s">
        <v>1</v>
      </c>
      <c r="C11" s="3" t="s">
        <v>2</v>
      </c>
      <c r="D11" s="3" t="s">
        <v>9</v>
      </c>
      <c r="E11" s="3" t="s">
        <v>3</v>
      </c>
      <c r="F11" s="3" t="s">
        <v>4</v>
      </c>
      <c r="G11" s="3" t="s">
        <v>5</v>
      </c>
      <c r="H11" s="4" t="s">
        <v>6</v>
      </c>
      <c r="I11" s="4" t="s">
        <v>7</v>
      </c>
      <c r="J11" s="4" t="s">
        <v>8</v>
      </c>
    </row>
    <row r="12" spans="1:10" x14ac:dyDescent="0.25">
      <c r="A12" s="5">
        <v>41122</v>
      </c>
      <c r="B12" s="2">
        <v>290646</v>
      </c>
      <c r="C12" s="6">
        <v>3329648</v>
      </c>
      <c r="D12" s="7">
        <f>C12/B12</f>
        <v>11.456025543100541</v>
      </c>
      <c r="E12" s="8">
        <v>12.5</v>
      </c>
      <c r="F12" s="9">
        <v>0.22395999999999999</v>
      </c>
      <c r="G12" s="10">
        <f>D12*F12</f>
        <v>2.5656914806327968</v>
      </c>
      <c r="H12" s="9">
        <v>0.39627000000000001</v>
      </c>
      <c r="I12" s="10">
        <f>D12*H12</f>
        <v>4.5396792419644516</v>
      </c>
      <c r="J12" s="10">
        <f>E12+G12+I12</f>
        <v>19.60537072259725</v>
      </c>
    </row>
    <row r="13" spans="1:10" x14ac:dyDescent="0.25">
      <c r="A13" s="5">
        <f>EDATE(A12,1)</f>
        <v>41153</v>
      </c>
      <c r="B13" s="2">
        <v>289427</v>
      </c>
      <c r="C13" s="6">
        <v>3730004</v>
      </c>
      <c r="D13" s="7">
        <f t="shared" ref="D13:D40" si="0">C13/B13</f>
        <v>12.887546773452373</v>
      </c>
      <c r="E13" s="8">
        <v>12.5</v>
      </c>
      <c r="F13" s="9">
        <v>0.22395999999999999</v>
      </c>
      <c r="G13" s="10">
        <f t="shared" ref="G13:G39" si="1">D13*F13</f>
        <v>2.8862949753823934</v>
      </c>
      <c r="H13" s="9">
        <v>0.39627000000000001</v>
      </c>
      <c r="I13" s="10">
        <f t="shared" ref="I13:I40" si="2">D13*H13</f>
        <v>5.1069481599159721</v>
      </c>
      <c r="J13" s="10">
        <f t="shared" ref="J13:J40" si="3">E13+G13+I13</f>
        <v>20.493243135298364</v>
      </c>
    </row>
    <row r="14" spans="1:10" x14ac:dyDescent="0.25">
      <c r="A14" s="5">
        <f>EDATE(A13,1)</f>
        <v>41183</v>
      </c>
      <c r="B14" s="2">
        <v>290064</v>
      </c>
      <c r="C14" s="6">
        <v>5743591</v>
      </c>
      <c r="D14" s="7">
        <f t="shared" si="0"/>
        <v>19.801116305367092</v>
      </c>
      <c r="E14" s="8">
        <v>12.5</v>
      </c>
      <c r="F14" s="9">
        <v>0.22395999999999999</v>
      </c>
      <c r="G14" s="10">
        <f t="shared" si="1"/>
        <v>4.4346580077500137</v>
      </c>
      <c r="H14" s="9">
        <v>0.39627000000000001</v>
      </c>
      <c r="I14" s="10">
        <f t="shared" si="2"/>
        <v>7.8465883583278178</v>
      </c>
      <c r="J14" s="10">
        <f t="shared" si="3"/>
        <v>24.781246366077831</v>
      </c>
    </row>
    <row r="15" spans="1:10" x14ac:dyDescent="0.25">
      <c r="A15" s="5">
        <f t="shared" ref="A15:A34" si="4">EDATE(A14,1)</f>
        <v>41214</v>
      </c>
      <c r="B15" s="2">
        <v>290696</v>
      </c>
      <c r="C15" s="6">
        <v>16125523</v>
      </c>
      <c r="D15" s="7">
        <f t="shared" si="0"/>
        <v>55.472118639403362</v>
      </c>
      <c r="E15" s="8">
        <v>12.5</v>
      </c>
      <c r="F15" s="9">
        <v>0.22395999999999999</v>
      </c>
      <c r="G15" s="10">
        <f t="shared" si="1"/>
        <v>12.423535690480776</v>
      </c>
      <c r="H15" s="9">
        <v>0.42501</v>
      </c>
      <c r="I15" s="10">
        <f t="shared" si="2"/>
        <v>23.576205142932825</v>
      </c>
      <c r="J15" s="10">
        <f t="shared" si="3"/>
        <v>48.499740833413597</v>
      </c>
    </row>
    <row r="16" spans="1:10" x14ac:dyDescent="0.25">
      <c r="A16" s="5">
        <f t="shared" si="4"/>
        <v>41244</v>
      </c>
      <c r="B16" s="2">
        <v>291185</v>
      </c>
      <c r="C16" s="6">
        <v>22806153</v>
      </c>
      <c r="D16" s="7">
        <f t="shared" si="0"/>
        <v>78.321867541253837</v>
      </c>
      <c r="E16" s="8">
        <v>12.5</v>
      </c>
      <c r="F16" s="9">
        <v>0.22395999999999999</v>
      </c>
      <c r="G16" s="10">
        <f t="shared" si="1"/>
        <v>17.540965454539208</v>
      </c>
      <c r="H16" s="9">
        <v>0.42501</v>
      </c>
      <c r="I16" s="10">
        <f t="shared" si="2"/>
        <v>33.287576923708293</v>
      </c>
      <c r="J16" s="10">
        <f t="shared" si="3"/>
        <v>63.328542378247505</v>
      </c>
    </row>
    <row r="17" spans="1:10" x14ac:dyDescent="0.25">
      <c r="A17" s="5">
        <f t="shared" si="4"/>
        <v>41275</v>
      </c>
      <c r="B17" s="2">
        <v>292720</v>
      </c>
      <c r="C17" s="6">
        <v>36257777</v>
      </c>
      <c r="D17" s="7">
        <f t="shared" si="0"/>
        <v>123.865048510522</v>
      </c>
      <c r="E17" s="8">
        <v>13.5</v>
      </c>
      <c r="F17" s="9">
        <v>0.26418999999999998</v>
      </c>
      <c r="G17" s="10">
        <f t="shared" si="1"/>
        <v>32.723907165994802</v>
      </c>
      <c r="H17" s="9">
        <v>0.42501</v>
      </c>
      <c r="I17" s="10">
        <f t="shared" si="2"/>
        <v>52.643884267456954</v>
      </c>
      <c r="J17" s="10">
        <f t="shared" si="3"/>
        <v>98.867791433451757</v>
      </c>
    </row>
    <row r="18" spans="1:10" x14ac:dyDescent="0.25">
      <c r="A18" s="5">
        <f t="shared" si="4"/>
        <v>41306</v>
      </c>
      <c r="B18" s="2">
        <v>292560</v>
      </c>
      <c r="C18" s="6">
        <v>36483547</v>
      </c>
      <c r="D18" s="7">
        <f t="shared" si="0"/>
        <v>124.70449480448455</v>
      </c>
      <c r="E18" s="8">
        <v>13.5</v>
      </c>
      <c r="F18" s="9">
        <v>0.26418999999999998</v>
      </c>
      <c r="G18" s="10">
        <f t="shared" si="1"/>
        <v>32.945680482396774</v>
      </c>
      <c r="H18" s="9">
        <v>0.43069000000000002</v>
      </c>
      <c r="I18" s="10">
        <f t="shared" si="2"/>
        <v>53.708978867343454</v>
      </c>
      <c r="J18" s="10">
        <f t="shared" si="3"/>
        <v>100.15465934974023</v>
      </c>
    </row>
    <row r="19" spans="1:10" x14ac:dyDescent="0.25">
      <c r="A19" s="5">
        <f t="shared" si="4"/>
        <v>41334</v>
      </c>
      <c r="B19" s="2">
        <v>291936</v>
      </c>
      <c r="C19" s="6">
        <v>33630307</v>
      </c>
      <c r="D19" s="7">
        <f t="shared" si="0"/>
        <v>115.19753302093609</v>
      </c>
      <c r="E19" s="8">
        <v>13.5</v>
      </c>
      <c r="F19" s="9">
        <v>0.26418999999999998</v>
      </c>
      <c r="G19" s="10">
        <f t="shared" si="1"/>
        <v>30.434036248801103</v>
      </c>
      <c r="H19" s="9">
        <v>0.43069000000000002</v>
      </c>
      <c r="I19" s="10">
        <f t="shared" si="2"/>
        <v>49.614425496786964</v>
      </c>
      <c r="J19" s="10">
        <f t="shared" si="3"/>
        <v>93.548461745588071</v>
      </c>
    </row>
    <row r="20" spans="1:10" x14ac:dyDescent="0.25">
      <c r="A20" s="5">
        <f t="shared" si="4"/>
        <v>41365</v>
      </c>
      <c r="B20" s="2">
        <v>293366</v>
      </c>
      <c r="C20" s="6">
        <v>23246597</v>
      </c>
      <c r="D20" s="7">
        <f t="shared" si="0"/>
        <v>79.240937941002031</v>
      </c>
      <c r="E20" s="8">
        <v>13.5</v>
      </c>
      <c r="F20" s="9">
        <v>0.26418999999999998</v>
      </c>
      <c r="G20" s="10">
        <f t="shared" si="1"/>
        <v>20.934663394633326</v>
      </c>
      <c r="H20" s="9">
        <v>0.43069000000000002</v>
      </c>
      <c r="I20" s="10">
        <f t="shared" si="2"/>
        <v>34.128279561810167</v>
      </c>
      <c r="J20" s="10">
        <f t="shared" si="3"/>
        <v>68.562942956443493</v>
      </c>
    </row>
    <row r="21" spans="1:10" x14ac:dyDescent="0.25">
      <c r="A21" s="5">
        <f t="shared" si="4"/>
        <v>41395</v>
      </c>
      <c r="B21" s="2">
        <v>292363</v>
      </c>
      <c r="C21" s="6">
        <v>9119621</v>
      </c>
      <c r="D21" s="7">
        <f t="shared" si="0"/>
        <v>31.192801414679696</v>
      </c>
      <c r="E21" s="8">
        <v>13.5</v>
      </c>
      <c r="F21" s="9">
        <v>0.26418999999999998</v>
      </c>
      <c r="G21" s="10">
        <f t="shared" si="1"/>
        <v>8.240826205744229</v>
      </c>
      <c r="H21" s="9">
        <v>0.43069000000000002</v>
      </c>
      <c r="I21" s="10">
        <f t="shared" si="2"/>
        <v>13.4344276412884</v>
      </c>
      <c r="J21" s="10">
        <f t="shared" si="3"/>
        <v>35.175253847032629</v>
      </c>
    </row>
    <row r="22" spans="1:10" x14ac:dyDescent="0.25">
      <c r="A22" s="5">
        <f t="shared" si="4"/>
        <v>41426</v>
      </c>
      <c r="B22" s="2">
        <v>291618</v>
      </c>
      <c r="C22" s="6">
        <v>4992441</v>
      </c>
      <c r="D22" s="7">
        <f t="shared" si="0"/>
        <v>17.119797131864289</v>
      </c>
      <c r="E22" s="8">
        <v>13.5</v>
      </c>
      <c r="F22" s="9">
        <v>0.26418999999999998</v>
      </c>
      <c r="G22" s="10">
        <f t="shared" si="1"/>
        <v>4.5228792042672259</v>
      </c>
      <c r="H22" s="9">
        <v>0.43069000000000002</v>
      </c>
      <c r="I22" s="10">
        <f t="shared" si="2"/>
        <v>7.3733254267226309</v>
      </c>
      <c r="J22" s="10">
        <f t="shared" si="3"/>
        <v>25.396204630989857</v>
      </c>
    </row>
    <row r="23" spans="1:10" x14ac:dyDescent="0.25">
      <c r="A23" s="5">
        <f t="shared" si="4"/>
        <v>41456</v>
      </c>
      <c r="B23" s="2">
        <v>291437</v>
      </c>
      <c r="C23" s="6">
        <v>3775673</v>
      </c>
      <c r="D23" s="7">
        <f t="shared" si="0"/>
        <v>12.955365996767741</v>
      </c>
      <c r="E23" s="8">
        <v>13.5</v>
      </c>
      <c r="F23" s="9">
        <v>0.26418999999999998</v>
      </c>
      <c r="G23" s="10">
        <f t="shared" si="1"/>
        <v>3.4226781426860691</v>
      </c>
      <c r="H23" s="9">
        <v>0.43069000000000002</v>
      </c>
      <c r="I23" s="10">
        <f t="shared" si="2"/>
        <v>5.5797465811478988</v>
      </c>
      <c r="J23" s="10">
        <f t="shared" si="3"/>
        <v>22.502424723833968</v>
      </c>
    </row>
    <row r="24" spans="1:10" x14ac:dyDescent="0.25">
      <c r="A24" s="5">
        <f t="shared" si="4"/>
        <v>41487</v>
      </c>
      <c r="B24" s="2">
        <v>291149</v>
      </c>
      <c r="C24" s="6">
        <v>3710252</v>
      </c>
      <c r="D24" s="7">
        <f t="shared" si="0"/>
        <v>12.743481859803744</v>
      </c>
      <c r="E24" s="8">
        <v>13.5</v>
      </c>
      <c r="F24" s="9">
        <v>0.26418999999999998</v>
      </c>
      <c r="G24" s="10">
        <f t="shared" si="1"/>
        <v>3.366700472541551</v>
      </c>
      <c r="H24" s="9">
        <v>0.55167999999999995</v>
      </c>
      <c r="I24" s="10">
        <f t="shared" si="2"/>
        <v>7.030324072416529</v>
      </c>
      <c r="J24" s="10">
        <f t="shared" si="3"/>
        <v>23.897024544958082</v>
      </c>
    </row>
    <row r="25" spans="1:10" x14ac:dyDescent="0.25">
      <c r="A25" s="5">
        <f t="shared" si="4"/>
        <v>41518</v>
      </c>
      <c r="B25" s="2">
        <v>290893</v>
      </c>
      <c r="C25" s="6">
        <v>3681157</v>
      </c>
      <c r="D25" s="7">
        <f t="shared" si="0"/>
        <v>12.654677149329823</v>
      </c>
      <c r="E25" s="8">
        <v>13.5</v>
      </c>
      <c r="F25" s="9">
        <v>0.26418999999999998</v>
      </c>
      <c r="G25" s="10">
        <f t="shared" si="1"/>
        <v>3.3432391560814456</v>
      </c>
      <c r="H25" s="9">
        <v>0.55167999999999995</v>
      </c>
      <c r="I25" s="10">
        <f t="shared" si="2"/>
        <v>6.9813322897422756</v>
      </c>
      <c r="J25" s="10">
        <f t="shared" si="3"/>
        <v>23.824571445823722</v>
      </c>
    </row>
    <row r="26" spans="1:10" x14ac:dyDescent="0.25">
      <c r="A26" s="5">
        <f t="shared" si="4"/>
        <v>41548</v>
      </c>
      <c r="B26" s="2">
        <v>290878</v>
      </c>
      <c r="C26" s="6">
        <v>4546403</v>
      </c>
      <c r="D26" s="7">
        <f t="shared" si="0"/>
        <v>15.629930761350119</v>
      </c>
      <c r="E26" s="8">
        <v>13.5</v>
      </c>
      <c r="F26" s="9">
        <v>0.26418999999999998</v>
      </c>
      <c r="G26" s="10">
        <f t="shared" si="1"/>
        <v>4.1292714078410873</v>
      </c>
      <c r="H26" s="9">
        <v>0.55167999999999995</v>
      </c>
      <c r="I26" s="10">
        <f t="shared" si="2"/>
        <v>8.6227202024216325</v>
      </c>
      <c r="J26" s="10">
        <f t="shared" si="3"/>
        <v>26.251991610262721</v>
      </c>
    </row>
    <row r="27" spans="1:10" x14ac:dyDescent="0.25">
      <c r="A27" s="5">
        <f t="shared" si="4"/>
        <v>41579</v>
      </c>
      <c r="B27" s="2">
        <v>291013</v>
      </c>
      <c r="C27" s="6">
        <v>14929607</v>
      </c>
      <c r="D27" s="7">
        <f t="shared" si="0"/>
        <v>51.302199558095346</v>
      </c>
      <c r="E27" s="8">
        <v>13.5</v>
      </c>
      <c r="F27" s="9">
        <v>0.26418999999999998</v>
      </c>
      <c r="G27" s="10">
        <f t="shared" si="1"/>
        <v>13.553528101253209</v>
      </c>
      <c r="H27" s="9">
        <v>0.51737</v>
      </c>
      <c r="I27" s="10">
        <f t="shared" si="2"/>
        <v>26.54221898537179</v>
      </c>
      <c r="J27" s="10">
        <f t="shared" si="3"/>
        <v>53.595747086624996</v>
      </c>
    </row>
    <row r="28" spans="1:10" x14ac:dyDescent="0.25">
      <c r="A28" s="5">
        <f t="shared" si="4"/>
        <v>41609</v>
      </c>
      <c r="B28" s="2">
        <v>293038</v>
      </c>
      <c r="C28" s="6">
        <v>32679360</v>
      </c>
      <c r="D28" s="7">
        <f t="shared" si="0"/>
        <v>111.51918863765108</v>
      </c>
      <c r="E28" s="8">
        <v>13.5</v>
      </c>
      <c r="F28" s="9">
        <v>0.26418999999999998</v>
      </c>
      <c r="G28" s="10">
        <f t="shared" si="1"/>
        <v>29.462254446181039</v>
      </c>
      <c r="H28" s="9">
        <v>0.51737</v>
      </c>
      <c r="I28" s="10">
        <f t="shared" si="2"/>
        <v>57.696682625461541</v>
      </c>
      <c r="J28" s="10">
        <f t="shared" si="3"/>
        <v>100.65893707164258</v>
      </c>
    </row>
    <row r="29" spans="1:10" x14ac:dyDescent="0.25">
      <c r="A29" s="5">
        <f t="shared" si="4"/>
        <v>41640</v>
      </c>
      <c r="B29" s="2">
        <v>294027</v>
      </c>
      <c r="C29" s="6">
        <v>46290279</v>
      </c>
      <c r="D29" s="7">
        <f t="shared" si="0"/>
        <v>157.43547021191932</v>
      </c>
      <c r="E29" s="8">
        <v>13.5</v>
      </c>
      <c r="F29" s="9">
        <v>0.26418999999999998</v>
      </c>
      <c r="G29" s="10">
        <f t="shared" si="1"/>
        <v>41.592876875286962</v>
      </c>
      <c r="H29" s="9">
        <v>0.51737</v>
      </c>
      <c r="I29" s="10">
        <f t="shared" si="2"/>
        <v>81.452389223540706</v>
      </c>
      <c r="J29" s="10">
        <f t="shared" si="3"/>
        <v>136.54526609882765</v>
      </c>
    </row>
    <row r="30" spans="1:10" x14ac:dyDescent="0.25">
      <c r="A30" s="5">
        <f t="shared" si="4"/>
        <v>41671</v>
      </c>
      <c r="B30" s="2">
        <v>293954</v>
      </c>
      <c r="C30" s="6">
        <v>47747014</v>
      </c>
      <c r="D30" s="7">
        <f t="shared" si="0"/>
        <v>162.43022377650925</v>
      </c>
      <c r="E30" s="8">
        <v>13.5</v>
      </c>
      <c r="F30" s="9">
        <v>0.26418999999999998</v>
      </c>
      <c r="G30" s="10">
        <f t="shared" si="1"/>
        <v>42.912440819515979</v>
      </c>
      <c r="H30" s="9">
        <v>0.51890999999999998</v>
      </c>
      <c r="I30" s="10">
        <f t="shared" si="2"/>
        <v>84.286667419868408</v>
      </c>
      <c r="J30" s="10">
        <f t="shared" si="3"/>
        <v>140.69910823938437</v>
      </c>
    </row>
    <row r="31" spans="1:10" x14ac:dyDescent="0.25">
      <c r="A31" s="5">
        <f t="shared" si="4"/>
        <v>41699</v>
      </c>
      <c r="B31" s="2">
        <v>293728</v>
      </c>
      <c r="C31" s="6">
        <v>36313089</v>
      </c>
      <c r="D31" s="7">
        <f t="shared" si="0"/>
        <v>123.6282853524349</v>
      </c>
      <c r="E31" s="8">
        <v>13.5</v>
      </c>
      <c r="F31" s="9">
        <v>0.26418999999999998</v>
      </c>
      <c r="G31" s="10">
        <f t="shared" si="1"/>
        <v>32.661356707259777</v>
      </c>
      <c r="H31" s="9">
        <v>0.51890999999999998</v>
      </c>
      <c r="I31" s="10">
        <f t="shared" si="2"/>
        <v>64.151953552231987</v>
      </c>
      <c r="J31" s="10">
        <f t="shared" si="3"/>
        <v>110.31331025949177</v>
      </c>
    </row>
    <row r="32" spans="1:10" x14ac:dyDescent="0.25">
      <c r="A32" s="5">
        <f t="shared" si="4"/>
        <v>41730</v>
      </c>
      <c r="B32" s="2">
        <v>293632</v>
      </c>
      <c r="C32" s="6">
        <v>18578070</v>
      </c>
      <c r="D32" s="7">
        <f t="shared" si="0"/>
        <v>63.269909274193552</v>
      </c>
      <c r="E32" s="8">
        <v>13.5</v>
      </c>
      <c r="F32" s="9">
        <v>0.26418999999999998</v>
      </c>
      <c r="G32" s="10">
        <f t="shared" si="1"/>
        <v>16.715277331149192</v>
      </c>
      <c r="H32" s="9">
        <v>0.51890999999999998</v>
      </c>
      <c r="I32" s="10">
        <f t="shared" si="2"/>
        <v>32.831388621471774</v>
      </c>
      <c r="J32" s="10">
        <f t="shared" si="3"/>
        <v>63.04666595262097</v>
      </c>
    </row>
    <row r="33" spans="1:10" x14ac:dyDescent="0.25">
      <c r="A33" s="5">
        <f t="shared" si="4"/>
        <v>41760</v>
      </c>
      <c r="B33" s="2">
        <v>293022</v>
      </c>
      <c r="C33" s="6">
        <v>7675847</v>
      </c>
      <c r="D33" s="7">
        <f t="shared" si="0"/>
        <v>26.195463139286471</v>
      </c>
      <c r="E33" s="8">
        <v>13.5</v>
      </c>
      <c r="F33" s="9">
        <v>0.26418999999999998</v>
      </c>
      <c r="G33" s="10">
        <f t="shared" si="1"/>
        <v>6.9205794067680921</v>
      </c>
      <c r="H33" s="9">
        <v>0.59587999999999997</v>
      </c>
      <c r="I33" s="10">
        <f t="shared" si="2"/>
        <v>15.609352575438022</v>
      </c>
      <c r="J33" s="10">
        <f t="shared" si="3"/>
        <v>36.029931982206115</v>
      </c>
    </row>
    <row r="34" spans="1:10" x14ac:dyDescent="0.25">
      <c r="A34" s="5">
        <f t="shared" si="4"/>
        <v>41791</v>
      </c>
      <c r="B34" s="2">
        <v>292079</v>
      </c>
      <c r="C34" s="6">
        <v>4725629</v>
      </c>
      <c r="D34" s="7">
        <f t="shared" si="0"/>
        <v>16.179283686947709</v>
      </c>
      <c r="E34" s="8">
        <v>13.5</v>
      </c>
      <c r="F34" s="9">
        <v>0.26418999999999998</v>
      </c>
      <c r="G34" s="10">
        <f t="shared" si="1"/>
        <v>4.2744049572547151</v>
      </c>
      <c r="H34" s="9">
        <v>0.59587999999999997</v>
      </c>
      <c r="I34" s="10">
        <f t="shared" si="2"/>
        <v>9.6409115633784008</v>
      </c>
      <c r="J34" s="10">
        <f t="shared" si="3"/>
        <v>27.41531652063312</v>
      </c>
    </row>
    <row r="35" spans="1:10" x14ac:dyDescent="0.25">
      <c r="A35" s="5">
        <f>EDATE(A34,1)</f>
        <v>41821</v>
      </c>
      <c r="B35" s="2">
        <v>292289</v>
      </c>
      <c r="C35" s="6">
        <v>3810384</v>
      </c>
      <c r="D35" s="7">
        <f t="shared" si="0"/>
        <v>13.036357851304702</v>
      </c>
      <c r="E35" s="8">
        <v>13.5</v>
      </c>
      <c r="F35" s="9">
        <v>0.26418999999999998</v>
      </c>
      <c r="G35" s="10">
        <f t="shared" si="1"/>
        <v>3.444075380736189</v>
      </c>
      <c r="H35" s="9">
        <v>0.59587999999999997</v>
      </c>
      <c r="I35" s="10">
        <f t="shared" si="2"/>
        <v>7.768104916435445</v>
      </c>
      <c r="J35" s="10">
        <f t="shared" si="3"/>
        <v>24.712180297171631</v>
      </c>
    </row>
    <row r="36" spans="1:10" x14ac:dyDescent="0.25">
      <c r="A36" s="5">
        <f>EDATE(A35,1)</f>
        <v>41852</v>
      </c>
      <c r="B36" s="2">
        <v>291260</v>
      </c>
      <c r="C36" s="6">
        <v>3504217</v>
      </c>
      <c r="D36" s="7">
        <f t="shared" si="0"/>
        <v>12.031233262377258</v>
      </c>
      <c r="E36" s="8">
        <v>13.5</v>
      </c>
      <c r="F36" s="9">
        <v>0.26418999999999998</v>
      </c>
      <c r="G36" s="10">
        <f t="shared" si="1"/>
        <v>3.1785315155874474</v>
      </c>
      <c r="H36" s="9">
        <v>0.62312999999999996</v>
      </c>
      <c r="I36" s="10">
        <f t="shared" si="2"/>
        <v>7.4970223827851399</v>
      </c>
      <c r="J36" s="10">
        <f t="shared" si="3"/>
        <v>24.175553898372588</v>
      </c>
    </row>
    <row r="37" spans="1:10" x14ac:dyDescent="0.25">
      <c r="A37" s="5">
        <f t="shared" ref="A37:A39" si="5">EDATE(A36,1)</f>
        <v>41883</v>
      </c>
      <c r="B37" s="2">
        <v>291490</v>
      </c>
      <c r="C37" s="6">
        <v>3646971</v>
      </c>
      <c r="D37" s="7">
        <f t="shared" si="0"/>
        <v>12.511478952965797</v>
      </c>
      <c r="E37" s="8">
        <v>13.5</v>
      </c>
      <c r="F37" s="9">
        <v>0.26418999999999998</v>
      </c>
      <c r="G37" s="10">
        <f t="shared" si="1"/>
        <v>3.3054076245840336</v>
      </c>
      <c r="H37" s="9">
        <v>0.62312999999999996</v>
      </c>
      <c r="I37" s="10">
        <f t="shared" si="2"/>
        <v>7.7962778799615764</v>
      </c>
      <c r="J37" s="10">
        <f t="shared" si="3"/>
        <v>24.60168550454561</v>
      </c>
    </row>
    <row r="38" spans="1:10" x14ac:dyDescent="0.25">
      <c r="A38" s="5">
        <f t="shared" si="5"/>
        <v>41913</v>
      </c>
      <c r="B38" s="2">
        <v>291567</v>
      </c>
      <c r="C38" s="6">
        <v>5425008</v>
      </c>
      <c r="D38" s="7">
        <f t="shared" si="0"/>
        <v>18.606385496301023</v>
      </c>
      <c r="E38" s="8">
        <v>13.5</v>
      </c>
      <c r="F38" s="9">
        <v>0.26418999999999998</v>
      </c>
      <c r="G38" s="10">
        <f t="shared" si="1"/>
        <v>4.9156209842677665</v>
      </c>
      <c r="H38" s="9">
        <v>0.62312999999999996</v>
      </c>
      <c r="I38" s="10">
        <f t="shared" si="2"/>
        <v>11.594196994310055</v>
      </c>
      <c r="J38" s="10">
        <f t="shared" si="3"/>
        <v>30.009817978577821</v>
      </c>
    </row>
    <row r="39" spans="1:10" x14ac:dyDescent="0.25">
      <c r="A39" s="5">
        <f t="shared" si="5"/>
        <v>41944</v>
      </c>
      <c r="B39" s="2">
        <v>290459</v>
      </c>
      <c r="C39" s="6">
        <v>16770441</v>
      </c>
      <c r="D39" s="7">
        <f t="shared" si="0"/>
        <v>57.737722019286714</v>
      </c>
      <c r="E39" s="8">
        <v>13.5</v>
      </c>
      <c r="F39" s="9">
        <v>0.26418999999999998</v>
      </c>
      <c r="G39" s="10">
        <f t="shared" si="1"/>
        <v>15.253728780275356</v>
      </c>
      <c r="H39" s="9">
        <v>0.56128</v>
      </c>
      <c r="I39" s="10">
        <f t="shared" si="2"/>
        <v>32.407028614985244</v>
      </c>
      <c r="J39" s="10">
        <f t="shared" si="3"/>
        <v>61.160757395260603</v>
      </c>
    </row>
    <row r="40" spans="1:10" x14ac:dyDescent="0.25">
      <c r="A40" s="5">
        <f>EDATE(A39,1)</f>
        <v>41974</v>
      </c>
      <c r="B40" s="2">
        <v>295230</v>
      </c>
      <c r="C40" s="6">
        <v>32572940</v>
      </c>
      <c r="D40" s="7">
        <f t="shared" si="0"/>
        <v>110.33072519730379</v>
      </c>
      <c r="E40" s="8">
        <v>13.5</v>
      </c>
      <c r="F40" s="9">
        <v>0.26418999999999998</v>
      </c>
      <c r="G40" s="10">
        <f>D40*F40</f>
        <v>29.148274289875687</v>
      </c>
      <c r="H40" s="9">
        <v>0.56128</v>
      </c>
      <c r="I40" s="10">
        <f t="shared" si="2"/>
        <v>61.926429438742673</v>
      </c>
      <c r="J40" s="10">
        <f t="shared" si="3"/>
        <v>104.57470372861836</v>
      </c>
    </row>
    <row r="41" spans="1:10" x14ac:dyDescent="0.25">
      <c r="A41" s="5"/>
    </row>
    <row r="43" spans="1:10" x14ac:dyDescent="0.25">
      <c r="A43" s="1" t="s">
        <v>13</v>
      </c>
    </row>
    <row r="44" spans="1:10" x14ac:dyDescent="0.25">
      <c r="A44" s="1" t="s">
        <v>12</v>
      </c>
    </row>
    <row r="45" spans="1:10" x14ac:dyDescent="0.25">
      <c r="A45" s="1" t="s">
        <v>14</v>
      </c>
    </row>
  </sheetData>
  <mergeCells count="4">
    <mergeCell ref="A7:J7"/>
    <mergeCell ref="A8:J8"/>
    <mergeCell ref="A5:J5"/>
    <mergeCell ref="A6:J6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ACM LGE Q#5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2015-01-13T23:37:49Z</dcterms:created>
  <dcterms:modified xsi:type="dcterms:W3CDTF">2015-01-13T23:48:00Z</dcterms:modified>
</cp:coreProperties>
</file>