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Sheet1!$A$1:$G$64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2" i="1"/>
  <c r="D51" i="1"/>
  <c r="D50" i="1"/>
  <c r="D49" i="1"/>
  <c r="D45" i="1"/>
  <c r="D44" i="1"/>
  <c r="D43" i="1"/>
  <c r="D42" i="1"/>
  <c r="D38" i="1"/>
  <c r="D37" i="1"/>
  <c r="D36" i="1"/>
  <c r="D35" i="1"/>
  <c r="D31" i="1"/>
  <c r="D30" i="1"/>
  <c r="D29" i="1"/>
  <c r="D28" i="1"/>
  <c r="D24" i="1"/>
  <c r="D23" i="1"/>
  <c r="D22" i="1"/>
  <c r="D21" i="1"/>
  <c r="C53" i="1"/>
  <c r="C46" i="1"/>
  <c r="C39" i="1"/>
  <c r="C32" i="1"/>
  <c r="C25" i="1"/>
  <c r="F53" i="1" l="1"/>
  <c r="F46" i="1"/>
  <c r="F42" i="1"/>
  <c r="F25" i="1"/>
  <c r="F21" i="1"/>
  <c r="F22" i="1"/>
  <c r="F23" i="1"/>
  <c r="F24" i="1"/>
  <c r="F28" i="1"/>
  <c r="F29" i="1"/>
  <c r="F30" i="1"/>
  <c r="F31" i="1"/>
  <c r="F35" i="1"/>
  <c r="F36" i="1"/>
  <c r="F37" i="1"/>
  <c r="F38" i="1"/>
  <c r="F43" i="1"/>
  <c r="F44" i="1"/>
  <c r="F45" i="1"/>
  <c r="F49" i="1"/>
  <c r="F50" i="1"/>
  <c r="F51" i="1"/>
  <c r="F52" i="1"/>
  <c r="F56" i="1"/>
  <c r="F57" i="1"/>
  <c r="F58" i="1"/>
  <c r="F39" i="1"/>
  <c r="F32" i="1"/>
</calcChain>
</file>

<file path=xl/sharedStrings.xml><?xml version="1.0" encoding="utf-8"?>
<sst xmlns="http://schemas.openxmlformats.org/spreadsheetml/2006/main" count="55" uniqueCount="29">
  <si>
    <t>Responding Witness:  Daniel K. Arbough</t>
  </si>
  <si>
    <t>Quarterly and Annual Return on Equity</t>
  </si>
  <si>
    <t>For the Periods as shown</t>
  </si>
  <si>
    <t>Return on</t>
  </si>
  <si>
    <t>Earnings Available</t>
  </si>
  <si>
    <t>Period</t>
  </si>
  <si>
    <t>for Common</t>
  </si>
  <si>
    <t>Common</t>
  </si>
  <si>
    <t>Equity</t>
  </si>
  <si>
    <t>(%)</t>
  </si>
  <si>
    <t>YTD</t>
  </si>
  <si>
    <t>QTD</t>
  </si>
  <si>
    <t>1st Quarter</t>
  </si>
  <si>
    <t>2nd Quarter</t>
  </si>
  <si>
    <t>3rd Quarter</t>
  </si>
  <si>
    <t>4th Quarter</t>
  </si>
  <si>
    <t>Annual</t>
  </si>
  <si>
    <t>2009 Calendar Year:</t>
  </si>
  <si>
    <t>2010 Calendar Year:</t>
  </si>
  <si>
    <t>2011 Calendar Year:</t>
  </si>
  <si>
    <t>2012 Calendar Year:</t>
  </si>
  <si>
    <t>2013 Calendar Year:</t>
  </si>
  <si>
    <t>2014 Calendar Year:</t>
  </si>
  <si>
    <t>(1) Return on average common equity is calculated using two point average for quarterly calculations and five point average of common equity</t>
  </si>
  <si>
    <t xml:space="preserve">     for annual calculations. </t>
  </si>
  <si>
    <t>Louisville Gas and Electric Company</t>
  </si>
  <si>
    <t>Case No. 2014-00372</t>
  </si>
  <si>
    <t xml:space="preserve">Average Common (1) </t>
  </si>
  <si>
    <t>AG Question No. 1- 185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</si>
</sst>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0" fontId="3" fillId="0" borderId="0" xfId="2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left"/>
    </xf>
    <xf numFmtId="43" fontId="3" fillId="0" borderId="0" xfId="1" applyFont="1" applyFill="1"/>
    <xf numFmtId="43" fontId="3" fillId="0" borderId="0" xfId="0" applyNumberFormat="1" applyFont="1" applyFill="1"/>
    <xf numFmtId="164" fontId="3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C5" sqref="C5"/>
    </sheetView>
  </sheetViews>
  <sheetFormatPr defaultRowHeight="15" x14ac:dyDescent="0.25"/>
  <cols>
    <col min="1" max="1" width="21.85546875" customWidth="1"/>
    <col min="3" max="3" width="18.5703125" customWidth="1"/>
    <col min="4" max="4" width="19.42578125" customWidth="1"/>
    <col min="5" max="5" width="16.7109375" customWidth="1"/>
    <col min="6" max="6" width="22.7109375" customWidth="1"/>
  </cols>
  <sheetData>
    <row r="1" spans="1:6" x14ac:dyDescent="0.25">
      <c r="B1" s="1"/>
      <c r="C1" s="5" t="s">
        <v>25</v>
      </c>
      <c r="D1" s="3"/>
      <c r="E1" s="4"/>
      <c r="F1" s="4"/>
    </row>
    <row r="2" spans="1:6" x14ac:dyDescent="0.25">
      <c r="B2" s="1"/>
      <c r="C2" s="5" t="s">
        <v>26</v>
      </c>
      <c r="D2" s="3"/>
      <c r="E2" s="4"/>
      <c r="F2" s="4"/>
    </row>
    <row r="3" spans="1:6" x14ac:dyDescent="0.25">
      <c r="B3" s="1"/>
      <c r="C3" s="5"/>
      <c r="D3" s="3"/>
      <c r="E3" s="4"/>
      <c r="F3" s="4"/>
    </row>
    <row r="4" spans="1:6" x14ac:dyDescent="0.25">
      <c r="B4" s="1"/>
      <c r="C4" s="5" t="s">
        <v>28</v>
      </c>
      <c r="D4" s="3"/>
      <c r="E4" s="4"/>
      <c r="F4" s="4"/>
    </row>
    <row r="5" spans="1:6" x14ac:dyDescent="0.25">
      <c r="B5" s="1"/>
      <c r="C5" s="5"/>
      <c r="D5" s="3"/>
      <c r="E5" s="4"/>
      <c r="F5" s="4"/>
    </row>
    <row r="6" spans="1:6" x14ac:dyDescent="0.25">
      <c r="B6" s="1"/>
      <c r="C6" s="5" t="s">
        <v>0</v>
      </c>
      <c r="D6" s="3"/>
      <c r="E6" s="4"/>
      <c r="F6" s="4"/>
    </row>
    <row r="7" spans="1:6" x14ac:dyDescent="0.25">
      <c r="B7" s="1"/>
      <c r="C7" s="5"/>
      <c r="D7" s="3"/>
      <c r="E7" s="4"/>
      <c r="F7" s="4"/>
    </row>
    <row r="8" spans="1:6" x14ac:dyDescent="0.25">
      <c r="B8" s="1"/>
      <c r="C8" s="5" t="s">
        <v>1</v>
      </c>
      <c r="D8" s="3"/>
      <c r="E8" s="4"/>
      <c r="F8" s="4"/>
    </row>
    <row r="9" spans="1:6" x14ac:dyDescent="0.25">
      <c r="B9" s="1"/>
      <c r="C9" s="5" t="s">
        <v>2</v>
      </c>
      <c r="D9" s="3"/>
      <c r="E9" s="4"/>
      <c r="F9" s="4"/>
    </row>
    <row r="10" spans="1:6" x14ac:dyDescent="0.25">
      <c r="A10" s="1"/>
      <c r="B10" s="1"/>
      <c r="C10" s="2"/>
      <c r="D10" s="3"/>
      <c r="E10" s="4"/>
      <c r="F10" s="4"/>
    </row>
    <row r="11" spans="1:6" x14ac:dyDescent="0.25">
      <c r="A11" s="1"/>
      <c r="B11" s="1"/>
      <c r="C11" s="8"/>
      <c r="D11" s="3"/>
      <c r="E11" s="4"/>
      <c r="F11" s="4"/>
    </row>
    <row r="12" spans="1:6" x14ac:dyDescent="0.25">
      <c r="A12" s="1"/>
      <c r="B12" s="1"/>
      <c r="C12" s="2"/>
      <c r="D12" s="3"/>
      <c r="E12" s="4"/>
      <c r="F12" s="4"/>
    </row>
    <row r="13" spans="1:6" x14ac:dyDescent="0.25">
      <c r="A13" s="1"/>
      <c r="B13" s="1"/>
      <c r="C13" s="2"/>
      <c r="D13" s="3"/>
      <c r="E13" s="4"/>
      <c r="F13" s="4"/>
    </row>
    <row r="14" spans="1:6" x14ac:dyDescent="0.25">
      <c r="A14" s="1"/>
      <c r="B14" s="4"/>
      <c r="C14" s="3"/>
      <c r="D14" s="3"/>
      <c r="E14" s="4"/>
      <c r="F14" s="4"/>
    </row>
    <row r="15" spans="1:6" x14ac:dyDescent="0.25">
      <c r="A15" s="5"/>
      <c r="B15" s="9"/>
      <c r="C15" s="10" t="s">
        <v>4</v>
      </c>
      <c r="D15" s="10" t="s">
        <v>4</v>
      </c>
      <c r="E15" s="4"/>
      <c r="F15" s="6" t="s">
        <v>3</v>
      </c>
    </row>
    <row r="16" spans="1:6" x14ac:dyDescent="0.25">
      <c r="A16" s="5" t="s">
        <v>5</v>
      </c>
      <c r="B16" s="9"/>
      <c r="C16" s="10" t="s">
        <v>6</v>
      </c>
      <c r="D16" s="10" t="s">
        <v>6</v>
      </c>
      <c r="E16" s="10" t="s">
        <v>7</v>
      </c>
      <c r="F16" s="6" t="s">
        <v>27</v>
      </c>
    </row>
    <row r="17" spans="1:6" x14ac:dyDescent="0.25">
      <c r="A17" s="5" t="s">
        <v>8</v>
      </c>
      <c r="B17" s="9"/>
      <c r="C17" s="10" t="s">
        <v>10</v>
      </c>
      <c r="D17" s="10" t="s">
        <v>11</v>
      </c>
      <c r="E17" s="10" t="s">
        <v>8</v>
      </c>
      <c r="F17" s="6" t="s">
        <v>9</v>
      </c>
    </row>
    <row r="18" spans="1:6" x14ac:dyDescent="0.25">
      <c r="A18" s="4"/>
      <c r="B18" s="4"/>
      <c r="C18" s="3"/>
      <c r="D18" s="3"/>
      <c r="E18" s="4"/>
      <c r="F18" s="11"/>
    </row>
    <row r="19" spans="1:6" x14ac:dyDescent="0.25">
      <c r="A19" s="7"/>
      <c r="B19" s="4"/>
      <c r="C19" s="3"/>
      <c r="D19" s="12"/>
      <c r="E19" s="4"/>
      <c r="F19" s="11"/>
    </row>
    <row r="20" spans="1:6" x14ac:dyDescent="0.25">
      <c r="A20" s="14" t="s">
        <v>17</v>
      </c>
      <c r="B20" s="4"/>
      <c r="C20" s="3"/>
      <c r="D20" s="12"/>
      <c r="E20" s="3">
        <v>1234987475.8499999</v>
      </c>
      <c r="F20" s="11"/>
    </row>
    <row r="21" spans="1:6" x14ac:dyDescent="0.25">
      <c r="A21" s="7" t="s">
        <v>12</v>
      </c>
      <c r="B21" s="4"/>
      <c r="C21" s="12">
        <v>4580821.5</v>
      </c>
      <c r="D21" s="18">
        <f>C21</f>
        <v>4580821.5</v>
      </c>
      <c r="E21" s="3">
        <v>1205309509.6099999</v>
      </c>
      <c r="F21" s="13">
        <f>D21/(AVERAGE(E20:E21))</f>
        <v>3.7543147635667857E-3</v>
      </c>
    </row>
    <row r="22" spans="1:6" x14ac:dyDescent="0.25">
      <c r="A22" s="7" t="s">
        <v>13</v>
      </c>
      <c r="B22" s="4"/>
      <c r="C22" s="12">
        <v>26000439.84</v>
      </c>
      <c r="D22" s="18">
        <f>C22-C21</f>
        <v>21419618.34</v>
      </c>
      <c r="E22" s="3">
        <v>1184107236.98</v>
      </c>
      <c r="F22" s="13">
        <f t="shared" ref="F22:F24" si="0">D22/(AVERAGE(E21:E22))</f>
        <v>1.7928742125515363E-2</v>
      </c>
    </row>
    <row r="23" spans="1:6" x14ac:dyDescent="0.25">
      <c r="A23" s="7" t="s">
        <v>14</v>
      </c>
      <c r="B23" s="4"/>
      <c r="C23" s="12">
        <v>76104738.489999995</v>
      </c>
      <c r="D23" s="18">
        <f>C23-C22</f>
        <v>50104298.649999991</v>
      </c>
      <c r="E23" s="3">
        <v>1232418191.5699999</v>
      </c>
      <c r="F23" s="13">
        <f t="shared" si="0"/>
        <v>4.1468050001083022E-2</v>
      </c>
    </row>
    <row r="24" spans="1:6" x14ac:dyDescent="0.25">
      <c r="A24" s="7" t="s">
        <v>15</v>
      </c>
      <c r="B24" s="4"/>
      <c r="C24" s="12">
        <v>95117195.049999997</v>
      </c>
      <c r="D24" s="18">
        <f>C24-C23</f>
        <v>19012456.560000002</v>
      </c>
      <c r="E24" s="3">
        <v>1252740134.78</v>
      </c>
      <c r="F24" s="13">
        <f t="shared" si="0"/>
        <v>1.5300801046285019E-2</v>
      </c>
    </row>
    <row r="25" spans="1:6" x14ac:dyDescent="0.25">
      <c r="A25" s="7" t="s">
        <v>16</v>
      </c>
      <c r="B25" s="4"/>
      <c r="C25" s="12">
        <f>C24</f>
        <v>95117195.049999997</v>
      </c>
      <c r="D25" s="18">
        <v>0</v>
      </c>
      <c r="E25" s="3"/>
      <c r="F25" s="13">
        <f>C25/(AVERAGE(E20:E24))</f>
        <v>7.7842885059616895E-2</v>
      </c>
    </row>
    <row r="26" spans="1:6" x14ac:dyDescent="0.25">
      <c r="A26" s="7"/>
      <c r="B26" s="4"/>
      <c r="C26" s="12"/>
      <c r="D26" s="18"/>
      <c r="E26" s="3"/>
      <c r="F26" s="11"/>
    </row>
    <row r="27" spans="1:6" x14ac:dyDescent="0.25">
      <c r="A27" s="14" t="s">
        <v>18</v>
      </c>
      <c r="B27" s="4"/>
      <c r="C27" s="12"/>
      <c r="D27" s="18"/>
      <c r="E27" s="3"/>
      <c r="F27" s="11"/>
    </row>
    <row r="28" spans="1:6" x14ac:dyDescent="0.25">
      <c r="A28" s="7" t="s">
        <v>12</v>
      </c>
      <c r="B28" s="4"/>
      <c r="C28" s="12">
        <v>32449701.050000001</v>
      </c>
      <c r="D28" s="18">
        <f>C28</f>
        <v>32449701.050000001</v>
      </c>
      <c r="E28" s="3">
        <v>1255084618.45</v>
      </c>
      <c r="F28" s="13">
        <f>D28/(AVERAGE(E24:E28))</f>
        <v>2.5878762866668254E-2</v>
      </c>
    </row>
    <row r="29" spans="1:6" x14ac:dyDescent="0.25">
      <c r="A29" s="7" t="s">
        <v>13</v>
      </c>
      <c r="B29" s="4"/>
      <c r="C29" s="12">
        <v>46525705.939999998</v>
      </c>
      <c r="D29" s="18">
        <f>C29-C28</f>
        <v>14076004.889999997</v>
      </c>
      <c r="E29" s="3">
        <v>1267165931.25</v>
      </c>
      <c r="F29" s="13">
        <f t="shared" ref="F29:F31" si="1">D29/(AVERAGE(E28:E29))</f>
        <v>1.1161464424439688E-2</v>
      </c>
    </row>
    <row r="30" spans="1:6" x14ac:dyDescent="0.25">
      <c r="A30" s="7" t="s">
        <v>14</v>
      </c>
      <c r="B30" s="4"/>
      <c r="C30" s="12">
        <v>106880808.86</v>
      </c>
      <c r="D30" s="18">
        <f>C30-C29</f>
        <v>60355102.920000002</v>
      </c>
      <c r="E30" s="3">
        <v>1315075709.55</v>
      </c>
      <c r="F30" s="13">
        <f t="shared" si="1"/>
        <v>4.6746285836596985E-2</v>
      </c>
    </row>
    <row r="31" spans="1:6" x14ac:dyDescent="0.25">
      <c r="A31" s="7" t="s">
        <v>15</v>
      </c>
      <c r="B31" s="4"/>
      <c r="C31" s="12">
        <v>127714385.72</v>
      </c>
      <c r="D31" s="18">
        <f>C31-C30</f>
        <v>20833576.859999999</v>
      </c>
      <c r="E31" s="3">
        <v>1335909286.4100001</v>
      </c>
      <c r="F31" s="13">
        <f t="shared" si="1"/>
        <v>1.5717612051180656E-2</v>
      </c>
    </row>
    <row r="32" spans="1:6" x14ac:dyDescent="0.25">
      <c r="A32" s="7" t="s">
        <v>16</v>
      </c>
      <c r="B32" s="4"/>
      <c r="C32" s="12">
        <f>C31</f>
        <v>127714385.72</v>
      </c>
      <c r="D32" s="18">
        <v>0</v>
      </c>
      <c r="E32" s="3"/>
      <c r="F32" s="13">
        <f>C32/(AVERAGE(E24:E31))</f>
        <v>9.9373536464469739E-2</v>
      </c>
    </row>
    <row r="33" spans="1:6" x14ac:dyDescent="0.25">
      <c r="A33" s="7"/>
      <c r="B33" s="4"/>
      <c r="C33" s="12"/>
      <c r="D33" s="18"/>
      <c r="E33" s="3"/>
      <c r="F33" s="11"/>
    </row>
    <row r="34" spans="1:6" x14ac:dyDescent="0.25">
      <c r="A34" s="14" t="s">
        <v>19</v>
      </c>
      <c r="B34" s="4"/>
      <c r="C34" s="12"/>
      <c r="D34" s="18"/>
      <c r="E34" s="3"/>
      <c r="F34" s="11"/>
    </row>
    <row r="35" spans="1:6" x14ac:dyDescent="0.25">
      <c r="A35" s="7" t="s">
        <v>12</v>
      </c>
      <c r="B35" s="4"/>
      <c r="C35" s="12">
        <v>39095447.789999999</v>
      </c>
      <c r="D35" s="18">
        <f>C35</f>
        <v>39095447.789999999</v>
      </c>
      <c r="E35" s="3">
        <v>1357754734.2</v>
      </c>
      <c r="F35" s="13">
        <f>D35/(AVERAGE(E31:E35))</f>
        <v>2.9027709091311651E-2</v>
      </c>
    </row>
    <row r="36" spans="1:6" x14ac:dyDescent="0.25">
      <c r="A36" s="7" t="s">
        <v>13</v>
      </c>
      <c r="B36" s="4"/>
      <c r="C36" s="12">
        <v>59089063.210000001</v>
      </c>
      <c r="D36" s="18">
        <f>C36-C35</f>
        <v>19993615.420000002</v>
      </c>
      <c r="E36" s="3">
        <v>1352748349.6199999</v>
      </c>
      <c r="F36" s="13">
        <f t="shared" ref="F36:F38" si="2">D36/(AVERAGE(E35:E36))</f>
        <v>1.4752697046794983E-2</v>
      </c>
    </row>
    <row r="37" spans="1:6" x14ac:dyDescent="0.25">
      <c r="A37" s="7" t="s">
        <v>14</v>
      </c>
      <c r="B37" s="4"/>
      <c r="C37" s="12">
        <v>102182580.20999999</v>
      </c>
      <c r="D37" s="18">
        <f>C37-C36</f>
        <v>43093516.999999993</v>
      </c>
      <c r="E37" s="3">
        <v>1382841866.6199999</v>
      </c>
      <c r="F37" s="13">
        <f t="shared" si="2"/>
        <v>3.1505827696102051E-2</v>
      </c>
    </row>
    <row r="38" spans="1:6" x14ac:dyDescent="0.25">
      <c r="A38" s="7" t="s">
        <v>15</v>
      </c>
      <c r="B38" s="4"/>
      <c r="C38" s="12">
        <v>124186305.62</v>
      </c>
      <c r="D38" s="18">
        <f>C38-C37</f>
        <v>22003725.410000011</v>
      </c>
      <c r="E38" s="3">
        <v>1376845591.8399999</v>
      </c>
      <c r="F38" s="13">
        <f t="shared" si="2"/>
        <v>1.5946534338550672E-2</v>
      </c>
    </row>
    <row r="39" spans="1:6" x14ac:dyDescent="0.25">
      <c r="A39" s="7" t="s">
        <v>16</v>
      </c>
      <c r="B39" s="4"/>
      <c r="C39" s="12">
        <f>C38</f>
        <v>124186305.62</v>
      </c>
      <c r="D39" s="18">
        <v>0</v>
      </c>
      <c r="E39" s="3"/>
      <c r="F39" s="13">
        <f>C39/(AVERAGE(E31:E38))</f>
        <v>9.1231622181409205E-2</v>
      </c>
    </row>
    <row r="40" spans="1:6" x14ac:dyDescent="0.25">
      <c r="A40" s="7"/>
      <c r="B40" s="4"/>
      <c r="C40" s="12"/>
      <c r="D40" s="18"/>
      <c r="E40" s="3"/>
      <c r="F40" s="11"/>
    </row>
    <row r="41" spans="1:6" x14ac:dyDescent="0.25">
      <c r="A41" s="14" t="s">
        <v>20</v>
      </c>
      <c r="B41" s="4"/>
      <c r="C41" s="12"/>
      <c r="D41" s="18"/>
      <c r="E41" s="3"/>
      <c r="F41" s="11"/>
    </row>
    <row r="42" spans="1:6" x14ac:dyDescent="0.25">
      <c r="A42" s="7" t="s">
        <v>12</v>
      </c>
      <c r="B42" s="4"/>
      <c r="C42" s="12">
        <v>25189095.239999998</v>
      </c>
      <c r="D42" s="18">
        <f>C42</f>
        <v>25189095.239999998</v>
      </c>
      <c r="E42" s="3">
        <v>1387034687.0799999</v>
      </c>
      <c r="F42" s="13">
        <f>D42/(AVERAGE(E38:E42))</f>
        <v>1.8227341778959225E-2</v>
      </c>
    </row>
    <row r="43" spans="1:6" x14ac:dyDescent="0.25">
      <c r="A43" s="7" t="s">
        <v>13</v>
      </c>
      <c r="B43" s="4"/>
      <c r="C43" s="12">
        <v>50344675.539999999</v>
      </c>
      <c r="D43" s="18">
        <f>C43-C42</f>
        <v>25155580.300000001</v>
      </c>
      <c r="E43" s="3">
        <v>1396190267.3800001</v>
      </c>
      <c r="F43" s="13">
        <f t="shared" ref="F43:F45" si="3">D43/(AVERAGE(E42:E43))</f>
        <v>1.8076569958665575E-2</v>
      </c>
    </row>
    <row r="44" spans="1:6" x14ac:dyDescent="0.25">
      <c r="A44" s="7" t="s">
        <v>14</v>
      </c>
      <c r="B44" s="4"/>
      <c r="C44" s="12">
        <v>93394820.329999998</v>
      </c>
      <c r="D44" s="18">
        <f>C44-C43</f>
        <v>43050144.789999999</v>
      </c>
      <c r="E44" s="3">
        <v>1422990412.1700001</v>
      </c>
      <c r="F44" s="13">
        <f t="shared" si="3"/>
        <v>3.0540890906553528E-2</v>
      </c>
    </row>
    <row r="45" spans="1:6" x14ac:dyDescent="0.25">
      <c r="A45" s="7" t="s">
        <v>15</v>
      </c>
      <c r="B45" s="4"/>
      <c r="C45" s="12">
        <v>122922778.23</v>
      </c>
      <c r="D45" s="18">
        <f>C45-C44</f>
        <v>29527957.900000006</v>
      </c>
      <c r="E45" s="3">
        <v>1424518370.0699999</v>
      </c>
      <c r="F45" s="13">
        <f t="shared" si="3"/>
        <v>2.0739502602532284E-2</v>
      </c>
    </row>
    <row r="46" spans="1:6" x14ac:dyDescent="0.25">
      <c r="A46" s="7" t="s">
        <v>16</v>
      </c>
      <c r="B46" s="4"/>
      <c r="C46" s="12">
        <f>C45</f>
        <v>122922778.23</v>
      </c>
      <c r="D46" s="18">
        <v>0</v>
      </c>
      <c r="E46" s="3"/>
      <c r="F46" s="13">
        <f>C46/(AVERAGE(E38:E45))</f>
        <v>8.7707018691439098E-2</v>
      </c>
    </row>
    <row r="47" spans="1:6" x14ac:dyDescent="0.25">
      <c r="A47" s="7"/>
      <c r="B47" s="4"/>
      <c r="C47" s="12"/>
      <c r="D47" s="18"/>
      <c r="E47" s="3"/>
      <c r="F47" s="13"/>
    </row>
    <row r="48" spans="1:6" x14ac:dyDescent="0.25">
      <c r="A48" s="14" t="s">
        <v>21</v>
      </c>
      <c r="B48" s="4"/>
      <c r="C48" s="12"/>
      <c r="D48" s="18"/>
      <c r="E48" s="3"/>
      <c r="F48" s="11"/>
    </row>
    <row r="49" spans="1:6" x14ac:dyDescent="0.25">
      <c r="A49" s="7" t="s">
        <v>12</v>
      </c>
      <c r="B49" s="4"/>
      <c r="C49" s="12">
        <v>44318659.789999999</v>
      </c>
      <c r="D49" s="18">
        <f>C49</f>
        <v>44318659.789999999</v>
      </c>
      <c r="E49" s="3">
        <v>1474837029.8599999</v>
      </c>
      <c r="F49" s="13">
        <f>D49/(AVERAGE(E45:E49))</f>
        <v>3.0571388241034541E-2</v>
      </c>
    </row>
    <row r="50" spans="1:6" x14ac:dyDescent="0.25">
      <c r="A50" s="7" t="s">
        <v>13</v>
      </c>
      <c r="B50" s="4"/>
      <c r="C50" s="12">
        <v>72793622.099999994</v>
      </c>
      <c r="D50" s="18">
        <f>C50-C49</f>
        <v>28474962.309999995</v>
      </c>
      <c r="E50" s="3">
        <v>1503311992.1700001</v>
      </c>
      <c r="F50" s="13">
        <f t="shared" ref="F50:F52" si="4">D50/(AVERAGE(E49:E50))</f>
        <v>1.9122590642284627E-2</v>
      </c>
    </row>
    <row r="51" spans="1:6" x14ac:dyDescent="0.25">
      <c r="A51" s="7" t="s">
        <v>14</v>
      </c>
      <c r="B51" s="4"/>
      <c r="C51" s="12">
        <v>121844320.45</v>
      </c>
      <c r="D51" s="18">
        <f>C51-C50</f>
        <v>49050698.350000009</v>
      </c>
      <c r="E51" s="3">
        <v>1533362690.52</v>
      </c>
      <c r="F51" s="13">
        <f t="shared" si="4"/>
        <v>3.2305533832520425E-2</v>
      </c>
    </row>
    <row r="52" spans="1:6" x14ac:dyDescent="0.25">
      <c r="A52" s="7" t="s">
        <v>15</v>
      </c>
      <c r="B52" s="4"/>
      <c r="C52" s="12">
        <v>158700603.11000001</v>
      </c>
      <c r="D52" s="18">
        <f>C52-C51</f>
        <v>36856282.660000011</v>
      </c>
      <c r="E52" s="3">
        <v>1570218973.1800001</v>
      </c>
      <c r="F52" s="13">
        <f t="shared" si="4"/>
        <v>2.3750805780996285E-2</v>
      </c>
    </row>
    <row r="53" spans="1:6" x14ac:dyDescent="0.25">
      <c r="A53" s="7" t="s">
        <v>16</v>
      </c>
      <c r="B53" s="4"/>
      <c r="C53" s="12">
        <f>C52</f>
        <v>158700603.11000001</v>
      </c>
      <c r="D53" s="18">
        <v>0</v>
      </c>
      <c r="E53" s="3"/>
      <c r="F53" s="13">
        <f>C53/(AVERAGE(E45:E52))</f>
        <v>0.10571232178032627</v>
      </c>
    </row>
    <row r="54" spans="1:6" x14ac:dyDescent="0.25">
      <c r="A54" s="7"/>
      <c r="B54" s="4"/>
      <c r="C54" s="12"/>
      <c r="D54" s="18"/>
      <c r="E54" s="3"/>
      <c r="F54" s="13"/>
    </row>
    <row r="55" spans="1:6" x14ac:dyDescent="0.25">
      <c r="A55" s="14" t="s">
        <v>22</v>
      </c>
      <c r="B55" s="4"/>
      <c r="C55" s="12"/>
      <c r="D55" s="18"/>
      <c r="E55" s="3"/>
      <c r="F55" s="11"/>
    </row>
    <row r="56" spans="1:6" x14ac:dyDescent="0.25">
      <c r="A56" s="7" t="s">
        <v>12</v>
      </c>
      <c r="B56" s="4"/>
      <c r="C56" s="12">
        <v>51355734.770000003</v>
      </c>
      <c r="D56" s="18">
        <f>C56</f>
        <v>51355734.770000003</v>
      </c>
      <c r="E56" s="3">
        <v>1594574707.95</v>
      </c>
      <c r="F56" s="13">
        <f>D56/(AVERAGE(E52:E56))</f>
        <v>3.2454396680710804E-2</v>
      </c>
    </row>
    <row r="57" spans="1:6" x14ac:dyDescent="0.25">
      <c r="A57" s="7" t="s">
        <v>13</v>
      </c>
      <c r="B57" s="4"/>
      <c r="C57" s="12">
        <v>87001736.079999998</v>
      </c>
      <c r="D57" s="18">
        <f>C57-C56</f>
        <v>35646001.309999995</v>
      </c>
      <c r="E57" s="3">
        <v>1650220709.26</v>
      </c>
      <c r="F57" s="13">
        <f t="shared" ref="F57:F58" si="5">D57/(AVERAGE(E56:E57))</f>
        <v>2.1971185684581493E-2</v>
      </c>
    </row>
    <row r="58" spans="1:6" x14ac:dyDescent="0.25">
      <c r="A58" s="7" t="s">
        <v>14</v>
      </c>
      <c r="B58" s="4"/>
      <c r="C58" s="12">
        <v>132124566.48999999</v>
      </c>
      <c r="D58" s="18">
        <f>C58-C57</f>
        <v>45122830.409999996</v>
      </c>
      <c r="E58" s="3">
        <v>1692343539.6700001</v>
      </c>
      <c r="F58" s="13">
        <f t="shared" si="5"/>
        <v>2.6998930790601509E-2</v>
      </c>
    </row>
    <row r="59" spans="1:6" x14ac:dyDescent="0.25">
      <c r="A59" s="7"/>
      <c r="B59" s="4"/>
      <c r="C59" s="16"/>
      <c r="D59" s="17"/>
      <c r="E59" s="4"/>
      <c r="F59" s="4"/>
    </row>
    <row r="60" spans="1:6" x14ac:dyDescent="0.25">
      <c r="A60" s="15" t="s">
        <v>23</v>
      </c>
      <c r="E60" s="4"/>
      <c r="F60" s="4"/>
    </row>
    <row r="61" spans="1:6" x14ac:dyDescent="0.25">
      <c r="A61" s="15" t="s">
        <v>24</v>
      </c>
      <c r="E61" s="4"/>
      <c r="F61" s="4"/>
    </row>
    <row r="62" spans="1:6" x14ac:dyDescent="0.25">
      <c r="A62" s="1"/>
      <c r="B62" s="4"/>
      <c r="C62" s="3"/>
      <c r="D62" s="3"/>
      <c r="E62" s="4"/>
      <c r="F62" s="4"/>
    </row>
    <row r="63" spans="1:6" x14ac:dyDescent="0.25">
      <c r="A63" s="4"/>
      <c r="B63" s="4"/>
      <c r="C63" s="3"/>
      <c r="D63" s="3"/>
      <c r="E63" s="4"/>
      <c r="F63" s="4"/>
    </row>
    <row r="64" spans="1:6" x14ac:dyDescent="0.25">
      <c r="A64" s="7"/>
      <c r="B64" s="11"/>
      <c r="C64" s="12"/>
      <c r="D64" s="12"/>
      <c r="E64" s="11"/>
      <c r="F64" s="11"/>
    </row>
  </sheetData>
  <printOptions horizontalCentered="1"/>
  <pageMargins left="0.7" right="0.7" top="0.75" bottom="0.75" header="0.3" footer="0.3"/>
  <pageSetup scale="73" orientation="portrait" r:id="rId1"/>
  <headerFooter>
    <oddHeader>&amp;R&amp;"Times New Roman,Bold"&amp;12Attachment to Response to LGE AG-1 Question No. 185
Page 1 of 1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2015-01-21T21:36:02Z</dcterms:created>
  <dcterms:modified xsi:type="dcterms:W3CDTF">2015-01-21T21:36:09Z</dcterms:modified>
</cp:coreProperties>
</file>