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20730" windowHeight="9270"/>
  </bookViews>
  <sheets>
    <sheet name="RS Data" sheetId="13" r:id="rId1"/>
    <sheet name="RS DStat" sheetId="14" r:id="rId2"/>
    <sheet name="RS Corr" sheetId="15" r:id="rId3"/>
    <sheet name="RS Coef" sheetId="16" r:id="rId4"/>
    <sheet name="RS MStat" sheetId="17" r:id="rId5"/>
    <sheet name="RS Err" sheetId="18" r:id="rId6"/>
    <sheet name="RS Elas" sheetId="19" r:id="rId7"/>
    <sheet name="RS BX" sheetId="20" r:id="rId8"/>
    <sheet name="RS YHat" sheetId="21" r:id="rId9"/>
    <sheet name="GS Data" sheetId="4" r:id="rId10"/>
    <sheet name="GS DStat" sheetId="5" r:id="rId11"/>
    <sheet name="GS Corr" sheetId="6" r:id="rId12"/>
    <sheet name="GS Coef" sheetId="7" r:id="rId13"/>
    <sheet name="GS MStat" sheetId="8" r:id="rId14"/>
    <sheet name="GS Err" sheetId="9" r:id="rId15"/>
    <sheet name="GS Elas" sheetId="10" r:id="rId16"/>
    <sheet name="GS BX" sheetId="11" r:id="rId17"/>
    <sheet name="GS YHat" sheetId="12" r:id="rId18"/>
    <sheet name="KU Secondary" sheetId="3" r:id="rId19"/>
    <sheet name="KU Primary" sheetId="1" r:id="rId20"/>
    <sheet name="KU RTS" sheetId="2" r:id="rId21"/>
    <sheet name="RS Cust" sheetId="23" r:id="rId22"/>
    <sheet name="RS Cust Model" sheetId="24" r:id="rId23"/>
    <sheet name="GS Cust" sheetId="25" r:id="rId24"/>
    <sheet name="Large Commercial Cust" sheetId="26" r:id="rId2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"LGTW3AYRA9QIAR39NYTSFGIP"</definedName>
    <definedName name="_xlnm.Print_Area" localSheetId="21">'RS Cust'!$A$1:$I$47</definedName>
    <definedName name="_xlnm.Print_Area" localSheetId="22">'RS Cust Model'!$A$1:$I$24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64" i="26" l="1"/>
  <c r="H65" i="26" s="1"/>
  <c r="H66" i="26" s="1"/>
  <c r="H67" i="26" s="1"/>
  <c r="H68" i="26" s="1"/>
  <c r="H69" i="26" s="1"/>
  <c r="H70" i="26" s="1"/>
  <c r="H71" i="26" s="1"/>
  <c r="H72" i="26" s="1"/>
  <c r="H73" i="26" s="1"/>
  <c r="H74" i="26" s="1"/>
  <c r="H75" i="26" s="1"/>
  <c r="H76" i="26" s="1"/>
  <c r="H77" i="26" s="1"/>
  <c r="H78" i="26" s="1"/>
  <c r="H79" i="26" s="1"/>
  <c r="H80" i="26" s="1"/>
  <c r="H81" i="26" s="1"/>
  <c r="H82" i="26" s="1"/>
  <c r="H83" i="26" s="1"/>
  <c r="H84" i="26" s="1"/>
  <c r="H85" i="26" s="1"/>
  <c r="H86" i="26" s="1"/>
  <c r="H87" i="26" s="1"/>
  <c r="H88" i="26" s="1"/>
  <c r="H89" i="26" s="1"/>
  <c r="H90" i="26" s="1"/>
  <c r="H91" i="26" s="1"/>
  <c r="H92" i="26" s="1"/>
  <c r="H93" i="26" s="1"/>
  <c r="H94" i="26" s="1"/>
  <c r="H95" i="26" s="1"/>
  <c r="H96" i="26" s="1"/>
  <c r="H97" i="26" s="1"/>
  <c r="H98" i="26" s="1"/>
  <c r="H99" i="26" s="1"/>
  <c r="H100" i="26" s="1"/>
  <c r="H101" i="26" s="1"/>
  <c r="H102" i="26" s="1"/>
  <c r="H103" i="26" s="1"/>
  <c r="H104" i="26" s="1"/>
  <c r="H105" i="26" s="1"/>
  <c r="H106" i="26" s="1"/>
  <c r="H107" i="26" s="1"/>
  <c r="H108" i="26" s="1"/>
  <c r="F64" i="26"/>
  <c r="F65" i="26" s="1"/>
  <c r="F66" i="26" s="1"/>
  <c r="F67" i="26" s="1"/>
  <c r="F68" i="26" s="1"/>
  <c r="F69" i="26" s="1"/>
  <c r="F70" i="26" s="1"/>
  <c r="F71" i="26" s="1"/>
  <c r="F72" i="26" s="1"/>
  <c r="F73" i="26" s="1"/>
  <c r="F74" i="26" s="1"/>
  <c r="F75" i="26" s="1"/>
  <c r="F76" i="26" s="1"/>
  <c r="F77" i="26" s="1"/>
  <c r="F78" i="26" s="1"/>
  <c r="F79" i="26" s="1"/>
  <c r="F80" i="26" s="1"/>
  <c r="F81" i="26" s="1"/>
  <c r="F82" i="26" s="1"/>
  <c r="F83" i="26" s="1"/>
  <c r="F84" i="26" s="1"/>
  <c r="F85" i="26" s="1"/>
  <c r="F86" i="26" s="1"/>
  <c r="F87" i="26" s="1"/>
  <c r="F88" i="26" s="1"/>
  <c r="F89" i="26" s="1"/>
  <c r="F90" i="26" s="1"/>
  <c r="F91" i="26" s="1"/>
  <c r="F92" i="26" s="1"/>
  <c r="F93" i="26" s="1"/>
  <c r="F94" i="26" s="1"/>
  <c r="F95" i="26" s="1"/>
  <c r="F96" i="26" s="1"/>
  <c r="F97" i="26" s="1"/>
  <c r="F98" i="26" s="1"/>
  <c r="F99" i="26" s="1"/>
  <c r="F100" i="26" s="1"/>
  <c r="F101" i="26" s="1"/>
  <c r="F102" i="26" s="1"/>
  <c r="F103" i="26" s="1"/>
  <c r="F104" i="26" s="1"/>
  <c r="F105" i="26" s="1"/>
  <c r="F106" i="26" s="1"/>
  <c r="F107" i="26" s="1"/>
  <c r="F108" i="26" s="1"/>
  <c r="C36" i="26"/>
  <c r="C48" i="26" s="1"/>
  <c r="C60" i="26" s="1"/>
  <c r="C72" i="26" s="1"/>
  <c r="C84" i="26" s="1"/>
  <c r="C96" i="26" s="1"/>
  <c r="C108" i="26" s="1"/>
  <c r="C35" i="26"/>
  <c r="C47" i="26" s="1"/>
  <c r="C34" i="26"/>
  <c r="C33" i="26"/>
  <c r="C32" i="26"/>
  <c r="C44" i="26" s="1"/>
  <c r="C56" i="26" s="1"/>
  <c r="C68" i="26" s="1"/>
  <c r="C80" i="26" s="1"/>
  <c r="C92" i="26" s="1"/>
  <c r="C104" i="26" s="1"/>
  <c r="C31" i="26"/>
  <c r="C43" i="26" s="1"/>
  <c r="C30" i="26"/>
  <c r="C29" i="26"/>
  <c r="C28" i="26"/>
  <c r="C27" i="26"/>
  <c r="C39" i="26" s="1"/>
  <c r="C51" i="26" s="1"/>
  <c r="C63" i="26" s="1"/>
  <c r="C75" i="26" s="1"/>
  <c r="C26" i="26"/>
  <c r="C38" i="26" s="1"/>
  <c r="D25" i="26"/>
  <c r="D37" i="26" s="1"/>
  <c r="D49" i="26" s="1"/>
  <c r="D61" i="26" s="1"/>
  <c r="D73" i="26" s="1"/>
  <c r="D85" i="26" s="1"/>
  <c r="D97" i="26" s="1"/>
  <c r="C25" i="26"/>
  <c r="D14" i="26"/>
  <c r="D26" i="26" s="1"/>
  <c r="D38" i="26" s="1"/>
  <c r="D50" i="26" s="1"/>
  <c r="D62" i="26" s="1"/>
  <c r="D74" i="26" s="1"/>
  <c r="D86" i="26" s="1"/>
  <c r="D98" i="26" s="1"/>
  <c r="E13" i="26"/>
  <c r="D5" i="26"/>
  <c r="E4" i="26"/>
  <c r="H64" i="25"/>
  <c r="H65" i="25" s="1"/>
  <c r="H66" i="25" s="1"/>
  <c r="H67" i="25" s="1"/>
  <c r="H68" i="25" s="1"/>
  <c r="H69" i="25" s="1"/>
  <c r="H70" i="25" s="1"/>
  <c r="H71" i="25" s="1"/>
  <c r="H72" i="25" s="1"/>
  <c r="H73" i="25" s="1"/>
  <c r="H74" i="25" s="1"/>
  <c r="H75" i="25" s="1"/>
  <c r="H76" i="25" s="1"/>
  <c r="H77" i="25" s="1"/>
  <c r="H78" i="25" s="1"/>
  <c r="H79" i="25" s="1"/>
  <c r="H80" i="25" s="1"/>
  <c r="H81" i="25" s="1"/>
  <c r="H82" i="25" s="1"/>
  <c r="H83" i="25" s="1"/>
  <c r="H84" i="25" s="1"/>
  <c r="H85" i="25" s="1"/>
  <c r="H86" i="25" s="1"/>
  <c r="H87" i="25" s="1"/>
  <c r="H88" i="25" s="1"/>
  <c r="H89" i="25" s="1"/>
  <c r="H90" i="25" s="1"/>
  <c r="H91" i="25" s="1"/>
  <c r="H92" i="25" s="1"/>
  <c r="H93" i="25" s="1"/>
  <c r="H94" i="25" s="1"/>
  <c r="H95" i="25" s="1"/>
  <c r="H96" i="25" s="1"/>
  <c r="H97" i="25" s="1"/>
  <c r="H98" i="25" s="1"/>
  <c r="H99" i="25" s="1"/>
  <c r="H100" i="25" s="1"/>
  <c r="H101" i="25" s="1"/>
  <c r="H102" i="25" s="1"/>
  <c r="H103" i="25" s="1"/>
  <c r="H104" i="25" s="1"/>
  <c r="H105" i="25" s="1"/>
  <c r="H106" i="25" s="1"/>
  <c r="H107" i="25" s="1"/>
  <c r="H108" i="25" s="1"/>
  <c r="D36" i="25"/>
  <c r="D48" i="25" s="1"/>
  <c r="D60" i="25" s="1"/>
  <c r="D72" i="25" s="1"/>
  <c r="D84" i="25" s="1"/>
  <c r="D96" i="25" s="1"/>
  <c r="D108" i="25" s="1"/>
  <c r="C36" i="25"/>
  <c r="C48" i="25" s="1"/>
  <c r="C60" i="25" s="1"/>
  <c r="C72" i="25" s="1"/>
  <c r="C84" i="25" s="1"/>
  <c r="C96" i="25" s="1"/>
  <c r="C108" i="25" s="1"/>
  <c r="D35" i="25"/>
  <c r="D47" i="25" s="1"/>
  <c r="D59" i="25" s="1"/>
  <c r="D71" i="25" s="1"/>
  <c r="D83" i="25" s="1"/>
  <c r="D95" i="25" s="1"/>
  <c r="D107" i="25" s="1"/>
  <c r="C35" i="25"/>
  <c r="C47" i="25" s="1"/>
  <c r="D34" i="25"/>
  <c r="D46" i="25" s="1"/>
  <c r="D58" i="25" s="1"/>
  <c r="D70" i="25" s="1"/>
  <c r="D82" i="25" s="1"/>
  <c r="D94" i="25" s="1"/>
  <c r="D106" i="25" s="1"/>
  <c r="C34" i="25"/>
  <c r="D33" i="25"/>
  <c r="D45" i="25" s="1"/>
  <c r="D57" i="25" s="1"/>
  <c r="D69" i="25" s="1"/>
  <c r="D81" i="25" s="1"/>
  <c r="D93" i="25" s="1"/>
  <c r="D105" i="25" s="1"/>
  <c r="C33" i="25"/>
  <c r="C45" i="25" s="1"/>
  <c r="D32" i="25"/>
  <c r="C32" i="25"/>
  <c r="C44" i="25" s="1"/>
  <c r="C56" i="25" s="1"/>
  <c r="C68" i="25" s="1"/>
  <c r="C80" i="25" s="1"/>
  <c r="C92" i="25" s="1"/>
  <c r="C104" i="25" s="1"/>
  <c r="D31" i="25"/>
  <c r="D43" i="25" s="1"/>
  <c r="D55" i="25" s="1"/>
  <c r="D67" i="25" s="1"/>
  <c r="D79" i="25" s="1"/>
  <c r="D91" i="25" s="1"/>
  <c r="D103" i="25" s="1"/>
  <c r="C31" i="25"/>
  <c r="C43" i="25" s="1"/>
  <c r="D30" i="25"/>
  <c r="D42" i="25" s="1"/>
  <c r="D54" i="25" s="1"/>
  <c r="D66" i="25" s="1"/>
  <c r="D78" i="25" s="1"/>
  <c r="D90" i="25" s="1"/>
  <c r="D102" i="25" s="1"/>
  <c r="C30" i="25"/>
  <c r="D29" i="25"/>
  <c r="D41" i="25" s="1"/>
  <c r="D53" i="25" s="1"/>
  <c r="D65" i="25" s="1"/>
  <c r="D77" i="25" s="1"/>
  <c r="D89" i="25" s="1"/>
  <c r="D101" i="25" s="1"/>
  <c r="C29" i="25"/>
  <c r="C41" i="25" s="1"/>
  <c r="D28" i="25"/>
  <c r="C28" i="25"/>
  <c r="C40" i="25" s="1"/>
  <c r="C52" i="25" s="1"/>
  <c r="C64" i="25" s="1"/>
  <c r="C76" i="25" s="1"/>
  <c r="C88" i="25" s="1"/>
  <c r="C100" i="25" s="1"/>
  <c r="D27" i="25"/>
  <c r="D39" i="25" s="1"/>
  <c r="D51" i="25" s="1"/>
  <c r="D63" i="25" s="1"/>
  <c r="D75" i="25" s="1"/>
  <c r="D87" i="25" s="1"/>
  <c r="D99" i="25" s="1"/>
  <c r="C27" i="25"/>
  <c r="D26" i="25"/>
  <c r="D38" i="25" s="1"/>
  <c r="D50" i="25" s="1"/>
  <c r="D62" i="25" s="1"/>
  <c r="D74" i="25" s="1"/>
  <c r="D86" i="25" s="1"/>
  <c r="D98" i="25" s="1"/>
  <c r="C26" i="25"/>
  <c r="D25" i="25"/>
  <c r="D37" i="25" s="1"/>
  <c r="D49" i="25" s="1"/>
  <c r="D61" i="25" s="1"/>
  <c r="D73" i="25" s="1"/>
  <c r="D85" i="25" s="1"/>
  <c r="D97" i="25" s="1"/>
  <c r="C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E36" i="25" l="1"/>
  <c r="E29" i="25"/>
  <c r="E30" i="25"/>
  <c r="E34" i="25"/>
  <c r="E25" i="26"/>
  <c r="E14" i="26"/>
  <c r="E38" i="26"/>
  <c r="C37" i="26"/>
  <c r="E37" i="26" s="1"/>
  <c r="D15" i="26"/>
  <c r="D16" i="26" s="1"/>
  <c r="E41" i="25"/>
  <c r="C53" i="25"/>
  <c r="C65" i="25" s="1"/>
  <c r="C77" i="25" s="1"/>
  <c r="C89" i="25" s="1"/>
  <c r="C101" i="25" s="1"/>
  <c r="E101" i="25" s="1"/>
  <c r="E28" i="25"/>
  <c r="E33" i="25"/>
  <c r="D40" i="25"/>
  <c r="D52" i="25" s="1"/>
  <c r="D64" i="25" s="1"/>
  <c r="D76" i="25" s="1"/>
  <c r="D88" i="25" s="1"/>
  <c r="D100" i="25" s="1"/>
  <c r="E100" i="25" s="1"/>
  <c r="E25" i="25"/>
  <c r="E27" i="25"/>
  <c r="E32" i="25"/>
  <c r="C42" i="25"/>
  <c r="E42" i="25" s="1"/>
  <c r="C50" i="26"/>
  <c r="D27" i="26"/>
  <c r="C40" i="26"/>
  <c r="C55" i="26"/>
  <c r="C45" i="26"/>
  <c r="C42" i="26"/>
  <c r="C59" i="26"/>
  <c r="E5" i="26"/>
  <c r="D6" i="26"/>
  <c r="E15" i="26"/>
  <c r="E26" i="26"/>
  <c r="C87" i="26"/>
  <c r="C41" i="26"/>
  <c r="C46" i="26"/>
  <c r="E43" i="25"/>
  <c r="C55" i="25"/>
  <c r="E45" i="25"/>
  <c r="C57" i="25"/>
  <c r="C59" i="25"/>
  <c r="E47" i="25"/>
  <c r="E35" i="25"/>
  <c r="C37" i="25"/>
  <c r="C39" i="25"/>
  <c r="E40" i="25"/>
  <c r="D44" i="25"/>
  <c r="C46" i="25"/>
  <c r="E31" i="25"/>
  <c r="E108" i="25"/>
  <c r="E60" i="25"/>
  <c r="E77" i="25"/>
  <c r="E96" i="25"/>
  <c r="E26" i="25"/>
  <c r="C38" i="25"/>
  <c r="E48" i="25"/>
  <c r="E72" i="25"/>
  <c r="E84" i="25"/>
  <c r="E89" i="25" l="1"/>
  <c r="E53" i="25"/>
  <c r="E65" i="25"/>
  <c r="C54" i="25"/>
  <c r="C49" i="26"/>
  <c r="E52" i="25"/>
  <c r="E88" i="25"/>
  <c r="E64" i="25"/>
  <c r="E76" i="25"/>
  <c r="C67" i="26"/>
  <c r="C53" i="26"/>
  <c r="E27" i="26"/>
  <c r="D39" i="26"/>
  <c r="D7" i="26"/>
  <c r="E6" i="26"/>
  <c r="C54" i="26"/>
  <c r="D28" i="26"/>
  <c r="E16" i="26"/>
  <c r="D17" i="26"/>
  <c r="C99" i="26"/>
  <c r="C71" i="26"/>
  <c r="C57" i="26"/>
  <c r="E50" i="26"/>
  <c r="C62" i="26"/>
  <c r="C58" i="26"/>
  <c r="E49" i="26"/>
  <c r="C61" i="26"/>
  <c r="C52" i="26"/>
  <c r="C51" i="25"/>
  <c r="E39" i="25"/>
  <c r="E46" i="25"/>
  <c r="C58" i="25"/>
  <c r="C49" i="25"/>
  <c r="E37" i="25"/>
  <c r="C69" i="25"/>
  <c r="E57" i="25"/>
  <c r="C67" i="25"/>
  <c r="E55" i="25"/>
  <c r="C66" i="25"/>
  <c r="E54" i="25"/>
  <c r="C71" i="25"/>
  <c r="E59" i="25"/>
  <c r="E38" i="25"/>
  <c r="C50" i="25"/>
  <c r="D56" i="25"/>
  <c r="E44" i="25"/>
  <c r="C65" i="26" l="1"/>
  <c r="E7" i="26"/>
  <c r="D8" i="26"/>
  <c r="C70" i="26"/>
  <c r="D40" i="26"/>
  <c r="E28" i="26"/>
  <c r="C64" i="26"/>
  <c r="C66" i="26"/>
  <c r="D51" i="26"/>
  <c r="E39" i="26"/>
  <c r="C69" i="26"/>
  <c r="C73" i="26"/>
  <c r="E61" i="26"/>
  <c r="E62" i="26"/>
  <c r="C74" i="26"/>
  <c r="C83" i="26"/>
  <c r="D18" i="26"/>
  <c r="D29" i="26"/>
  <c r="E17" i="26"/>
  <c r="C79" i="26"/>
  <c r="E50" i="25"/>
  <c r="C62" i="25"/>
  <c r="C70" i="25"/>
  <c r="E58" i="25"/>
  <c r="D68" i="25"/>
  <c r="E56" i="25"/>
  <c r="C83" i="25"/>
  <c r="E71" i="25"/>
  <c r="C79" i="25"/>
  <c r="E67" i="25"/>
  <c r="C61" i="25"/>
  <c r="E49" i="25"/>
  <c r="C63" i="25"/>
  <c r="E51" i="25"/>
  <c r="C78" i="25"/>
  <c r="E66" i="25"/>
  <c r="C81" i="25"/>
  <c r="E69" i="25"/>
  <c r="D52" i="26" l="1"/>
  <c r="E40" i="26"/>
  <c r="D9" i="26"/>
  <c r="E8" i="26"/>
  <c r="C91" i="26"/>
  <c r="D30" i="26"/>
  <c r="E18" i="26"/>
  <c r="D19" i="26"/>
  <c r="C81" i="26"/>
  <c r="C95" i="26"/>
  <c r="C85" i="26"/>
  <c r="E73" i="26"/>
  <c r="E51" i="26"/>
  <c r="D63" i="26"/>
  <c r="C76" i="26"/>
  <c r="C82" i="26"/>
  <c r="D41" i="26"/>
  <c r="E29" i="26"/>
  <c r="E74" i="26"/>
  <c r="C86" i="26"/>
  <c r="C78" i="26"/>
  <c r="C77" i="26"/>
  <c r="C91" i="25"/>
  <c r="E79" i="25"/>
  <c r="C74" i="25"/>
  <c r="E62" i="25"/>
  <c r="C93" i="25"/>
  <c r="E81" i="25"/>
  <c r="C75" i="25"/>
  <c r="E63" i="25"/>
  <c r="D80" i="25"/>
  <c r="E68" i="25"/>
  <c r="C90" i="25"/>
  <c r="E78" i="25"/>
  <c r="C73" i="25"/>
  <c r="E61" i="25"/>
  <c r="C95" i="25"/>
  <c r="E83" i="25"/>
  <c r="C82" i="25"/>
  <c r="E70" i="25"/>
  <c r="C97" i="26" l="1"/>
  <c r="E97" i="26" s="1"/>
  <c r="E85" i="26"/>
  <c r="C89" i="26"/>
  <c r="C90" i="26"/>
  <c r="D42" i="26"/>
  <c r="E30" i="26"/>
  <c r="E9" i="26"/>
  <c r="D10" i="26"/>
  <c r="D53" i="26"/>
  <c r="E41" i="26"/>
  <c r="C88" i="26"/>
  <c r="C93" i="26"/>
  <c r="C103" i="26"/>
  <c r="E86" i="26"/>
  <c r="C98" i="26"/>
  <c r="E98" i="26" s="1"/>
  <c r="C94" i="26"/>
  <c r="D75" i="26"/>
  <c r="E63" i="26"/>
  <c r="C107" i="26"/>
  <c r="D20" i="26"/>
  <c r="D31" i="26"/>
  <c r="E19" i="26"/>
  <c r="D64" i="26"/>
  <c r="E52" i="26"/>
  <c r="C107" i="25"/>
  <c r="E107" i="25" s="1"/>
  <c r="E95" i="25"/>
  <c r="C102" i="25"/>
  <c r="E102" i="25" s="1"/>
  <c r="E90" i="25"/>
  <c r="C87" i="25"/>
  <c r="E75" i="25"/>
  <c r="C86" i="25"/>
  <c r="E74" i="25"/>
  <c r="C94" i="25"/>
  <c r="E82" i="25"/>
  <c r="C85" i="25"/>
  <c r="E73" i="25"/>
  <c r="D92" i="25"/>
  <c r="E80" i="25"/>
  <c r="C105" i="25"/>
  <c r="E105" i="25" s="1"/>
  <c r="E93" i="25"/>
  <c r="C103" i="25"/>
  <c r="E103" i="25" s="1"/>
  <c r="E91" i="25"/>
  <c r="C105" i="26" l="1"/>
  <c r="D54" i="26"/>
  <c r="E42" i="26"/>
  <c r="C101" i="26"/>
  <c r="D87" i="26"/>
  <c r="E75" i="26"/>
  <c r="C106" i="26"/>
  <c r="E10" i="26"/>
  <c r="D11" i="26"/>
  <c r="C102" i="26"/>
  <c r="D43" i="26"/>
  <c r="E31" i="26"/>
  <c r="D32" i="26"/>
  <c r="E20" i="26"/>
  <c r="D21" i="26"/>
  <c r="D65" i="26"/>
  <c r="E53" i="26"/>
  <c r="D76" i="26"/>
  <c r="E64" i="26"/>
  <c r="C100" i="26"/>
  <c r="C97" i="25"/>
  <c r="E97" i="25" s="1"/>
  <c r="E85" i="25"/>
  <c r="C98" i="25"/>
  <c r="E98" i="25" s="1"/>
  <c r="E86" i="25"/>
  <c r="D104" i="25"/>
  <c r="E104" i="25" s="1"/>
  <c r="E92" i="25"/>
  <c r="C106" i="25"/>
  <c r="E106" i="25" s="1"/>
  <c r="E94" i="25"/>
  <c r="C99" i="25"/>
  <c r="E99" i="25" s="1"/>
  <c r="E87" i="25"/>
  <c r="D77" i="26" l="1"/>
  <c r="E65" i="26"/>
  <c r="E11" i="26"/>
  <c r="D12" i="26"/>
  <c r="E12" i="26" s="1"/>
  <c r="D88" i="26"/>
  <c r="E76" i="26"/>
  <c r="D44" i="26"/>
  <c r="E32" i="26"/>
  <c r="D99" i="26"/>
  <c r="E99" i="26" s="1"/>
  <c r="E87" i="26"/>
  <c r="D66" i="26"/>
  <c r="E54" i="26"/>
  <c r="D33" i="26"/>
  <c r="D22" i="26"/>
  <c r="E21" i="26"/>
  <c r="D55" i="26"/>
  <c r="E43" i="26"/>
  <c r="D45" i="26" l="1"/>
  <c r="E33" i="26"/>
  <c r="D56" i="26"/>
  <c r="E44" i="26"/>
  <c r="D67" i="26"/>
  <c r="E55" i="26"/>
  <c r="D23" i="26"/>
  <c r="D34" i="26"/>
  <c r="E22" i="26"/>
  <c r="D78" i="26"/>
  <c r="E66" i="26"/>
  <c r="D100" i="26"/>
  <c r="E100" i="26" s="1"/>
  <c r="E88" i="26"/>
  <c r="D89" i="26"/>
  <c r="E77" i="26"/>
  <c r="D46" i="26" l="1"/>
  <c r="E34" i="26"/>
  <c r="D24" i="26"/>
  <c r="E23" i="26"/>
  <c r="D35" i="26"/>
  <c r="D68" i="26"/>
  <c r="E56" i="26"/>
  <c r="D101" i="26"/>
  <c r="E101" i="26" s="1"/>
  <c r="E89" i="26"/>
  <c r="D90" i="26"/>
  <c r="E78" i="26"/>
  <c r="D79" i="26"/>
  <c r="E67" i="26"/>
  <c r="D57" i="26"/>
  <c r="E45" i="26"/>
  <c r="D91" i="26" l="1"/>
  <c r="E79" i="26"/>
  <c r="D36" i="26"/>
  <c r="E24" i="26"/>
  <c r="D102" i="26"/>
  <c r="E102" i="26" s="1"/>
  <c r="E90" i="26"/>
  <c r="D80" i="26"/>
  <c r="E68" i="26"/>
  <c r="D69" i="26"/>
  <c r="E57" i="26"/>
  <c r="E35" i="26"/>
  <c r="D47" i="26"/>
  <c r="D58" i="26"/>
  <c r="E46" i="26"/>
  <c r="D92" i="26" l="1"/>
  <c r="E80" i="26"/>
  <c r="D48" i="26"/>
  <c r="E36" i="26"/>
  <c r="D59" i="26"/>
  <c r="E47" i="26"/>
  <c r="D70" i="26"/>
  <c r="E58" i="26"/>
  <c r="D81" i="26"/>
  <c r="E69" i="26"/>
  <c r="D103" i="26"/>
  <c r="E103" i="26" s="1"/>
  <c r="E91" i="26"/>
  <c r="D82" i="26" l="1"/>
  <c r="E70" i="26"/>
  <c r="D60" i="26"/>
  <c r="E48" i="26"/>
  <c r="D93" i="26"/>
  <c r="E81" i="26"/>
  <c r="D71" i="26"/>
  <c r="E59" i="26"/>
  <c r="D104" i="26"/>
  <c r="E104" i="26" s="1"/>
  <c r="E92" i="26"/>
  <c r="D83" i="26" l="1"/>
  <c r="E71" i="26"/>
  <c r="D72" i="26"/>
  <c r="E60" i="26"/>
  <c r="D105" i="26"/>
  <c r="E105" i="26" s="1"/>
  <c r="E93" i="26"/>
  <c r="D94" i="26"/>
  <c r="E82" i="26"/>
  <c r="D106" i="26" l="1"/>
  <c r="E106" i="26" s="1"/>
  <c r="E94" i="26"/>
  <c r="D84" i="26"/>
  <c r="E72" i="26"/>
  <c r="D95" i="26"/>
  <c r="E83" i="26"/>
  <c r="D96" i="26" l="1"/>
  <c r="E84" i="26"/>
  <c r="D107" i="26"/>
  <c r="E107" i="26" s="1"/>
  <c r="E95" i="26"/>
  <c r="D108" i="26" l="1"/>
  <c r="E108" i="26" s="1"/>
  <c r="E96" i="26"/>
</calcChain>
</file>

<file path=xl/sharedStrings.xml><?xml version="1.0" encoding="utf-8"?>
<sst xmlns="http://schemas.openxmlformats.org/spreadsheetml/2006/main" count="509" uniqueCount="212">
  <si>
    <t>KU Primary--</t>
  </si>
  <si>
    <t>Forecast is a combination of the following rates:</t>
  </si>
  <si>
    <t>Large Time of Day Primary Service</t>
  </si>
  <si>
    <t>Time of Day Primary Service</t>
  </si>
  <si>
    <t>Power Service Primary</t>
  </si>
  <si>
    <t>Variables:</t>
  </si>
  <si>
    <t>IPI Metals -</t>
  </si>
  <si>
    <t>Industrial Production Index for Metals</t>
  </si>
  <si>
    <t xml:space="preserve">KUBCDD - </t>
  </si>
  <si>
    <t>Billed Cooling Degree Days from LEX airport</t>
  </si>
  <si>
    <t>R-Square:</t>
  </si>
  <si>
    <t>Model Results:</t>
  </si>
  <si>
    <t>Variable</t>
  </si>
  <si>
    <t>DF</t>
  </si>
  <si>
    <t>Estimate</t>
  </si>
  <si>
    <t>Error</t>
  </si>
  <si>
    <t>T-Value</t>
  </si>
  <si>
    <t>Pr &gt; |t|</t>
  </si>
  <si>
    <t>Intercept</t>
  </si>
  <si>
    <t>&lt;.0001</t>
  </si>
  <si>
    <t>IPIMetals</t>
  </si>
  <si>
    <t>KUBCDD</t>
  </si>
  <si>
    <t>KU Retail Transmission Service--</t>
  </si>
  <si>
    <t>Forecast is separated into the following regions:</t>
  </si>
  <si>
    <t>Eastern Kentucky</t>
  </si>
  <si>
    <t>Western Kentucky</t>
  </si>
  <si>
    <t>Average of two models</t>
  </si>
  <si>
    <t>Model 1:</t>
  </si>
  <si>
    <t>KUHCDD -</t>
  </si>
  <si>
    <t>Billed Heating Degree Days from LEX airport</t>
  </si>
  <si>
    <t>Jul -</t>
  </si>
  <si>
    <t>Binary variable for July</t>
  </si>
  <si>
    <t xml:space="preserve">EastKY_WM_adj - </t>
  </si>
  <si>
    <t>Wood-MacKenzie index for Appalachia, adjusted according to Company research about Appalachian coal output</t>
  </si>
  <si>
    <t>KUBHDD -</t>
  </si>
  <si>
    <t>IPIMining -</t>
  </si>
  <si>
    <t>Industrial Production Index for Mining</t>
  </si>
  <si>
    <t>EmpManu -</t>
  </si>
  <si>
    <t>Employment index for manufacturing jobs</t>
  </si>
  <si>
    <t>KUBHDD</t>
  </si>
  <si>
    <t>EASTKY_WM_ADJ</t>
  </si>
  <si>
    <t>          </t>
  </si>
  <si>
    <t>Intercept  </t>
  </si>
  <si>
    <t>jul                    </t>
  </si>
  <si>
    <t>KUBHDD                 </t>
  </si>
  <si>
    <t>IPIMining</t>
  </si>
  <si>
    <t>EmpManu                </t>
  </si>
  <si>
    <t>Model 2:</t>
  </si>
  <si>
    <t>KU RTS WKY =  jul kubhdd wky_wm/nlag=1</t>
  </si>
  <si>
    <t>WKY_WM -</t>
  </si>
  <si>
    <t>Illinois Basin Wood-MacKenzie index numbers</t>
  </si>
  <si>
    <t>Nlag = 1</t>
  </si>
  <si>
    <t>All variables are lagged by one month</t>
  </si>
  <si>
    <t>JUL</t>
  </si>
  <si>
    <t>WKY_WM</t>
  </si>
  <si>
    <t>KU Secondary</t>
  </si>
  <si>
    <t>KUSecondarycust</t>
  </si>
  <si>
    <t>EMP</t>
  </si>
  <si>
    <t>kubcdd</t>
  </si>
  <si>
    <t>jan</t>
  </si>
  <si>
    <t>feb</t>
  </si>
  <si>
    <t>mar</t>
  </si>
  <si>
    <t>apr</t>
  </si>
  <si>
    <t>may</t>
  </si>
  <si>
    <t>sep</t>
  </si>
  <si>
    <t>oct</t>
  </si>
  <si>
    <t>nov</t>
  </si>
  <si>
    <t>other</t>
  </si>
  <si>
    <t>Lexington Billed Cooling Degree Days</t>
  </si>
  <si>
    <t>Employment</t>
  </si>
  <si>
    <t>KU Secondary Customers</t>
  </si>
  <si>
    <t>KU PS-Secondary</t>
  </si>
  <si>
    <t>KU TOD-Secondary</t>
  </si>
  <si>
    <t>Monthly binaries</t>
  </si>
  <si>
    <t>Year</t>
  </si>
  <si>
    <t>Month</t>
  </si>
  <si>
    <t>KUGS_Sales</t>
  </si>
  <si>
    <t>XHeat</t>
  </si>
  <si>
    <t>XCool</t>
  </si>
  <si>
    <t>XOther</t>
  </si>
  <si>
    <t>Jun</t>
  </si>
  <si>
    <t>Mar</t>
  </si>
  <si>
    <t>Apr</t>
  </si>
  <si>
    <t>Nov</t>
  </si>
  <si>
    <t>XMissing</t>
  </si>
  <si>
    <t>YMissing</t>
  </si>
  <si>
    <t>Count</t>
  </si>
  <si>
    <t>Mean</t>
  </si>
  <si>
    <t>StdDev</t>
  </si>
  <si>
    <t>Min</t>
  </si>
  <si>
    <t>Max</t>
  </si>
  <si>
    <t>Skewness</t>
  </si>
  <si>
    <t>Kurtosis</t>
  </si>
  <si>
    <t>Jarque-Bera</t>
  </si>
  <si>
    <t>Probability</t>
  </si>
  <si>
    <t>CorrYX</t>
  </si>
  <si>
    <t>Units</t>
  </si>
  <si>
    <t>Definition</t>
  </si>
  <si>
    <t>Coefficient</t>
  </si>
  <si>
    <t>StdErr</t>
  </si>
  <si>
    <t>T-Stat</t>
  </si>
  <si>
    <t>P-Value</t>
  </si>
  <si>
    <t>CONST</t>
  </si>
  <si>
    <t>Constant term</t>
  </si>
  <si>
    <t>CommercialVars_GS.XHeat</t>
  </si>
  <si>
    <t>CommercialVars_GS.XCool</t>
  </si>
  <si>
    <t>CommercialVars_GS.XOther</t>
  </si>
  <si>
    <t>BinaryVars.Apr09</t>
  </si>
  <si>
    <t>BinaryVars.Jun</t>
  </si>
  <si>
    <t>BinaryVars.Mar</t>
  </si>
  <si>
    <t>BinaryVars.Apr</t>
  </si>
  <si>
    <t>BinaryVars.Nov</t>
  </si>
  <si>
    <t>BinaryVars.Mar09</t>
  </si>
  <si>
    <t>BinaryVars.Jan13</t>
  </si>
  <si>
    <t>AR(1)</t>
  </si>
  <si>
    <t>AR(2)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</si>
  <si>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</si>
  <si>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</si>
  <si>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</si>
  <si>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</si>
  <si>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</si>
  <si>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</si>
  <si>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</si>
  <si>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</si>
  <si>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</si>
  <si>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</si>
  <si>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</si>
  <si>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</si>
  <si>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</si>
  <si>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</si>
  <si>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</si>
  <si>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</si>
  <si>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</si>
  <si>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</si>
  <si>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</si>
  <si>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</si>
  <si>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</si>
  <si>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</si>
  <si>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</si>
  <si>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</si>
  <si>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</si>
  <si>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</si>
  <si>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</si>
  <si>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</si>
  <si>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</si>
  <si>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</si>
  <si>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</si>
  <si>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Prob (Jarque-Bera)</t>
  </si>
  <si>
    <t>Actual</t>
  </si>
  <si>
    <t>Pred</t>
  </si>
  <si>
    <t>Resid</t>
  </si>
  <si>
    <t>%Resid</t>
  </si>
  <si>
    <t>StdResid</t>
  </si>
  <si>
    <t>Elast</t>
  </si>
  <si>
    <t>ARMA</t>
  </si>
  <si>
    <t>X-Missing</t>
  </si>
  <si>
    <t>Upper</t>
  </si>
  <si>
    <t>Lower</t>
  </si>
  <si>
    <t>Sigma</t>
  </si>
  <si>
    <t>Consumption</t>
  </si>
  <si>
    <t>Feb</t>
  </si>
  <si>
    <t>Jul</t>
  </si>
  <si>
    <t>Aug</t>
  </si>
  <si>
    <t>Sep</t>
  </si>
  <si>
    <t>Oct</t>
  </si>
  <si>
    <t>kWh/customer</t>
  </si>
  <si>
    <t>Residential sales per customer</t>
  </si>
  <si>
    <t>Residential Heating Component  (Actual History with Normal Weather Forecast)</t>
  </si>
  <si>
    <t>Residential Cooling Component (Actual History with Normal Weather Forecast)</t>
  </si>
  <si>
    <t>Residential NonHVAC Component  (Actual History with Normal Weather Forecast)</t>
  </si>
  <si>
    <t>ResidentialVars.XHeat</t>
  </si>
  <si>
    <t>ResidentialVars.XCool</t>
  </si>
  <si>
    <t>ResidentialVars.XOther</t>
  </si>
  <si>
    <t>BinaryVars.Feb</t>
  </si>
  <si>
    <t>BinaryVars.Jul</t>
  </si>
  <si>
    <t>BinaryVars.Aug</t>
  </si>
  <si>
    <t>BinaryVars.Sep</t>
  </si>
  <si>
    <t>BinaryVars.Oct</t>
  </si>
  <si>
    <t>BinaryVars.May07</t>
  </si>
  <si>
    <t>YearMonth</t>
  </si>
  <si>
    <t>2015BP Cust</t>
  </si>
  <si>
    <t>Adj</t>
  </si>
  <si>
    <t>2015BP Cust Revised</t>
  </si>
  <si>
    <t>Call:</t>
  </si>
  <si>
    <t>lm(formula = a$KU ~ a$KU.Pop.KY.DC + a$Apr09 + a$binary1)</t>
  </si>
  <si>
    <t>Residuals:</t>
  </si>
  <si>
    <t xml:space="preserve">    Min      1Q  Median      3Q     Max </t>
  </si>
  <si>
    <t xml:space="preserve">-4023.2 -1661.4  -267.5  1515.3  5407.6 </t>
  </si>
  <si>
    <t>Variables</t>
  </si>
  <si>
    <t>a$KU.Pop.KY.DC</t>
  </si>
  <si>
    <t>Kentucky Population</t>
  </si>
  <si>
    <t>a$Apr09</t>
  </si>
  <si>
    <t>Apr 2009 Binary</t>
  </si>
  <si>
    <t>a$binary1</t>
  </si>
  <si>
    <t>Coefficients:</t>
  </si>
  <si>
    <t>Std. Error</t>
  </si>
  <si>
    <t>t value</t>
  </si>
  <si>
    <t>Pr(&gt;|t|)</t>
  </si>
  <si>
    <t>(Intercept)</t>
  </si>
  <si>
    <t>***</t>
  </si>
  <si>
    <t>&lt; 2e-16</t>
  </si>
  <si>
    <t>---</t>
  </si>
  <si>
    <t>Signif. codes:  0 ‘***’ 0.001 ‘**’ 0.01 ‘*’ 0.05 ‘.’ 0.1 ‘ ’ 1</t>
  </si>
  <si>
    <t>Multiple R-squared:  0.9606,</t>
  </si>
  <si>
    <t xml:space="preserve">Adjusted R-squared:  0.9598 </t>
  </si>
  <si>
    <t>Month #</t>
  </si>
  <si>
    <t>KU Actual</t>
  </si>
  <si>
    <t>KU 2014BP</t>
  </si>
  <si>
    <t>KU 2015BP</t>
  </si>
  <si>
    <t>KUAES</t>
  </si>
  <si>
    <t>KUPS-Sec</t>
  </si>
  <si>
    <t>KUTOD-Sec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</si>
</sst>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164" formatCode="#,##0.00;\-#,##0.00"/>
    <numFmt numFmtId="165" formatCode="0;\-0"/>
    <numFmt numFmtId="166" formatCode="#,##0.000;\-#,##0.000"/>
    <numFmt numFmtId="167" formatCode="0.000;\-0.000"/>
    <numFmt numFmtId="168" formatCode="0.0;\-0.0"/>
    <numFmt numFmtId="169" formatCode="0.00%;\-0.00%"/>
    <numFmt numFmtId="170" formatCode="0.0000;\-0.0000"/>
    <numFmt numFmtId="171" formatCode="0.00;\-0.00"/>
    <numFmt numFmtId="172" formatCode="#,##0.0;\-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11" fontId="0" fillId="0" borderId="0" xfId="0" applyNumberFormat="1"/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2" borderId="1" xfId="0" applyNumberFormat="1" applyFill="1" applyBorder="1" applyAlignment="1">
      <alignment horizontal="center"/>
    </xf>
    <xf numFmtId="169" fontId="0" fillId="0" borderId="0" xfId="0" applyNumberFormat="1"/>
    <xf numFmtId="0" fontId="0" fillId="2" borderId="0" xfId="0" applyFill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41" fontId="0" fillId="0" borderId="0" xfId="0" applyNumberFormat="1"/>
    <xf numFmtId="0" fontId="3" fillId="0" borderId="0" xfId="1" applyFont="1"/>
    <xf numFmtId="0" fontId="2" fillId="0" borderId="0" xfId="1"/>
    <xf numFmtId="38" fontId="2" fillId="0" borderId="0" xfId="1" applyNumberFormat="1"/>
    <xf numFmtId="0" fontId="0" fillId="0" borderId="2" xfId="0" applyBorder="1"/>
    <xf numFmtId="41" fontId="0" fillId="0" borderId="2" xfId="0" applyNumberFormat="1" applyBorder="1"/>
    <xf numFmtId="0" fontId="0" fillId="0" borderId="0" xfId="0" applyAlignment="1">
      <alignment horizontal="left" wrapText="1"/>
    </xf>
  </cellXfs>
  <cellStyles count="3">
    <cellStyle name="Normal" xfId="0" builtinId="0"/>
    <cellStyle name="Normal 2" xfId="1"/>
    <cellStyle name="Normal 4" xfId="2"/>
  </cellStyles>
  <dxfs count="10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6" formatCode="#,##0_);[Red]\(#,##0\)"/>
    </dxf>
    <dxf>
      <numFmt numFmtId="6" formatCode="#,##0_);[Red]\(#,##0\)"/>
    </dxf>
    <dxf>
      <numFmt numFmtId="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C3:H46" totalsRowShown="0">
  <tableColumns count="6">
    <tableColumn id="1" name="Year"/>
    <tableColumn id="2" name="Month"/>
    <tableColumn id="3" name="YearMonth"/>
    <tableColumn id="4" name="2015BP Cust" dataDxfId="9"/>
    <tableColumn id="5" name="Adj" dataDxfId="8"/>
    <tableColumn id="6" name="2015BP Cust Revised" dataDxfId="7">
      <calculatedColumnFormula>+SUM(F4:G4)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3:H108" totalsRowShown="0" headerRowDxfId="6">
  <tableColumns count="6">
    <tableColumn id="1" name="Year"/>
    <tableColumn id="2" name="Month #"/>
    <tableColumn id="3" name="YearMonth">
      <calculatedColumnFormula>+C4*100+D4</calculatedColumnFormula>
    </tableColumn>
    <tableColumn id="4" name="KU Actual" dataDxfId="5"/>
    <tableColumn id="7" name="KU 2014BP" dataDxfId="4"/>
    <tableColumn id="13" name="KU 2015BP" dataDxfId="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Table57" displayName="Table57" ref="C3:H108" totalsRowShown="0">
  <tableColumns count="6">
    <tableColumn id="1" name="Year"/>
    <tableColumn id="2" name="Month"/>
    <tableColumn id="3" name="YearMonth">
      <calculatedColumnFormula>+C4*100+D4</calculatedColumnFormula>
    </tableColumn>
    <tableColumn id="6" name="KUAES" dataDxfId="2"/>
    <tableColumn id="18" name="KUPS-Sec" dataDxfId="1"/>
    <tableColumn id="23" name="KUTOD-Sec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tabSelected="1" workbookViewId="0"/>
  </sheetViews>
  <sheetFormatPr defaultRowHeight="15" x14ac:dyDescent="0.25"/>
  <cols>
    <col min="1" max="1" width="5" bestFit="1" customWidth="1"/>
    <col min="2" max="2" width="6.85546875" bestFit="1" customWidth="1"/>
    <col min="3" max="3" width="12.85546875" bestFit="1" customWidth="1"/>
    <col min="4" max="4" width="6.28515625" bestFit="1" customWidth="1"/>
    <col min="5" max="5" width="6.140625" bestFit="1" customWidth="1"/>
    <col min="6" max="6" width="7.28515625" bestFit="1" customWidth="1"/>
    <col min="7" max="12" width="4.5703125" bestFit="1" customWidth="1"/>
    <col min="13" max="13" width="5.85546875" bestFit="1" customWidth="1"/>
    <col min="14" max="14" width="6.42578125" bestFit="1" customWidth="1"/>
    <col min="15" max="15" width="8.85546875" bestFit="1" customWidth="1"/>
    <col min="16" max="16" width="8.7109375" bestFit="1" customWidth="1"/>
  </cols>
  <sheetData>
    <row r="1" spans="1:16" x14ac:dyDescent="0.25">
      <c r="A1" s="6" t="s">
        <v>74</v>
      </c>
      <c r="B1" s="6" t="s">
        <v>75</v>
      </c>
      <c r="C1" s="6" t="s">
        <v>159</v>
      </c>
      <c r="D1" s="6" t="s">
        <v>77</v>
      </c>
      <c r="E1" s="6" t="s">
        <v>78</v>
      </c>
      <c r="F1" s="6" t="s">
        <v>79</v>
      </c>
      <c r="G1" s="6" t="s">
        <v>160</v>
      </c>
      <c r="H1" s="6" t="s">
        <v>80</v>
      </c>
      <c r="I1" s="6" t="s">
        <v>161</v>
      </c>
      <c r="J1" s="6" t="s">
        <v>162</v>
      </c>
      <c r="K1" s="6" t="s">
        <v>163</v>
      </c>
      <c r="L1" s="6" t="s">
        <v>164</v>
      </c>
      <c r="M1" s="7">
        <v>41738</v>
      </c>
      <c r="N1" s="7">
        <v>41766</v>
      </c>
      <c r="O1" s="6" t="s">
        <v>84</v>
      </c>
      <c r="P1" s="6" t="s">
        <v>85</v>
      </c>
    </row>
    <row r="2" spans="1:16" x14ac:dyDescent="0.25">
      <c r="A2" s="8">
        <v>2003</v>
      </c>
      <c r="B2" s="8">
        <v>1</v>
      </c>
      <c r="C2" s="9">
        <v>1661.11366743906</v>
      </c>
      <c r="D2" s="19">
        <v>409.72324575915201</v>
      </c>
      <c r="E2" s="19">
        <v>0</v>
      </c>
      <c r="F2" s="19">
        <v>1177.5448143467399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8">
        <v>0</v>
      </c>
      <c r="P2" s="8">
        <v>0</v>
      </c>
    </row>
    <row r="3" spans="1:16" x14ac:dyDescent="0.25">
      <c r="A3" s="8">
        <v>2003</v>
      </c>
      <c r="B3" s="8">
        <v>2</v>
      </c>
      <c r="C3" s="9">
        <v>1705.9635152794499</v>
      </c>
      <c r="D3" s="19">
        <v>421.94379865652502</v>
      </c>
      <c r="E3" s="19">
        <v>0</v>
      </c>
      <c r="F3" s="19">
        <v>1079.11816643216</v>
      </c>
      <c r="G3" s="9">
        <v>1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8">
        <v>0</v>
      </c>
      <c r="P3" s="8">
        <v>0</v>
      </c>
    </row>
    <row r="4" spans="1:16" x14ac:dyDescent="0.25">
      <c r="A4" s="8">
        <v>2003</v>
      </c>
      <c r="B4" s="8">
        <v>3</v>
      </c>
      <c r="C4" s="9">
        <v>1319.80962566577</v>
      </c>
      <c r="D4" s="19">
        <v>277.11925812313501</v>
      </c>
      <c r="E4" s="19">
        <v>0</v>
      </c>
      <c r="F4" s="19">
        <v>1068.92132959623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8">
        <v>0</v>
      </c>
      <c r="P4" s="8">
        <v>0</v>
      </c>
    </row>
    <row r="5" spans="1:16" x14ac:dyDescent="0.25">
      <c r="A5" s="8">
        <v>2003</v>
      </c>
      <c r="B5" s="8">
        <v>4</v>
      </c>
      <c r="C5" s="9">
        <v>906.92338602132702</v>
      </c>
      <c r="D5" s="19">
        <v>124.109650707117</v>
      </c>
      <c r="E5" s="19">
        <v>19.382575505841601</v>
      </c>
      <c r="F5" s="19">
        <v>1034.32576115653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8">
        <v>0</v>
      </c>
      <c r="P5" s="8">
        <v>0</v>
      </c>
    </row>
    <row r="6" spans="1:16" x14ac:dyDescent="0.25">
      <c r="A6" s="8">
        <v>2003</v>
      </c>
      <c r="B6" s="8">
        <v>5</v>
      </c>
      <c r="C6" s="9">
        <v>846.01674816687398</v>
      </c>
      <c r="D6" s="19">
        <v>55.4783193809537</v>
      </c>
      <c r="E6" s="19">
        <v>129.01979029973501</v>
      </c>
      <c r="F6" s="19">
        <v>1029.63827399866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8">
        <v>0</v>
      </c>
      <c r="P6" s="8">
        <v>0</v>
      </c>
    </row>
    <row r="7" spans="1:16" x14ac:dyDescent="0.25">
      <c r="A7" s="8">
        <v>2003</v>
      </c>
      <c r="B7" s="8">
        <v>6</v>
      </c>
      <c r="C7" s="9">
        <v>868.30862787614706</v>
      </c>
      <c r="D7" s="19">
        <v>26.961799725191401</v>
      </c>
      <c r="E7" s="19">
        <v>198.49084561318</v>
      </c>
      <c r="F7" s="19">
        <v>1010.17417683397</v>
      </c>
      <c r="G7" s="9">
        <v>0</v>
      </c>
      <c r="H7" s="9">
        <v>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8">
        <v>0</v>
      </c>
      <c r="P7" s="8">
        <v>0</v>
      </c>
    </row>
    <row r="8" spans="1:16" x14ac:dyDescent="0.25">
      <c r="A8" s="8">
        <v>2003</v>
      </c>
      <c r="B8" s="8">
        <v>7</v>
      </c>
      <c r="C8" s="9">
        <v>1255.46408316158</v>
      </c>
      <c r="D8" s="19">
        <v>1.5144761440708701</v>
      </c>
      <c r="E8" s="19">
        <v>750.32864910046499</v>
      </c>
      <c r="F8" s="19">
        <v>983.440065869926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8">
        <v>0</v>
      </c>
      <c r="P8" s="8">
        <v>0</v>
      </c>
    </row>
    <row r="9" spans="1:16" x14ac:dyDescent="0.25">
      <c r="A9" s="8">
        <v>2003</v>
      </c>
      <c r="B9" s="8">
        <v>8</v>
      </c>
      <c r="C9" s="9">
        <v>1257.0583741100099</v>
      </c>
      <c r="D9" s="19">
        <v>0</v>
      </c>
      <c r="E9" s="19">
        <v>712.34948071638098</v>
      </c>
      <c r="F9" s="19">
        <v>942.40377792604102</v>
      </c>
      <c r="G9" s="9">
        <v>0</v>
      </c>
      <c r="H9" s="9">
        <v>0</v>
      </c>
      <c r="I9" s="9">
        <v>0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8">
        <v>0</v>
      </c>
      <c r="P9" s="8">
        <v>0</v>
      </c>
    </row>
    <row r="10" spans="1:16" x14ac:dyDescent="0.25">
      <c r="A10" s="8">
        <v>2003</v>
      </c>
      <c r="B10" s="8">
        <v>9</v>
      </c>
      <c r="C10" s="9">
        <v>1236.13960602932</v>
      </c>
      <c r="D10" s="19">
        <v>2.7805179447072699</v>
      </c>
      <c r="E10" s="19">
        <v>646.14710971991701</v>
      </c>
      <c r="F10" s="19">
        <v>1008.00072582946</v>
      </c>
      <c r="G10" s="9">
        <v>0</v>
      </c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9">
        <v>0</v>
      </c>
      <c r="N10" s="9">
        <v>0</v>
      </c>
      <c r="O10" s="8">
        <v>0</v>
      </c>
      <c r="P10" s="8">
        <v>0</v>
      </c>
    </row>
    <row r="11" spans="1:16" x14ac:dyDescent="0.25">
      <c r="A11" s="8">
        <v>2003</v>
      </c>
      <c r="B11" s="8">
        <v>10</v>
      </c>
      <c r="C11" s="9">
        <v>838.24033719937199</v>
      </c>
      <c r="D11" s="19">
        <v>62.9397856611576</v>
      </c>
      <c r="E11" s="19">
        <v>51.847160235654798</v>
      </c>
      <c r="F11" s="19">
        <v>993.03806514150801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8">
        <v>0</v>
      </c>
      <c r="P11" s="8">
        <v>0</v>
      </c>
    </row>
    <row r="12" spans="1:16" x14ac:dyDescent="0.25">
      <c r="A12" s="8">
        <v>2003</v>
      </c>
      <c r="B12" s="8">
        <v>11</v>
      </c>
      <c r="C12" s="9">
        <v>855.56614162567098</v>
      </c>
      <c r="D12" s="19">
        <v>111.330486672685</v>
      </c>
      <c r="E12" s="19">
        <v>16.7464180300687</v>
      </c>
      <c r="F12" s="19">
        <v>1032.3144346643501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8">
        <v>0</v>
      </c>
      <c r="P12" s="8">
        <v>0</v>
      </c>
    </row>
    <row r="13" spans="1:16" x14ac:dyDescent="0.25">
      <c r="A13" s="8">
        <v>2003</v>
      </c>
      <c r="B13" s="8">
        <v>12</v>
      </c>
      <c r="C13" s="9">
        <v>1323.5220384782201</v>
      </c>
      <c r="D13" s="19">
        <v>280.888284925986</v>
      </c>
      <c r="E13" s="19">
        <v>1.23345911774094</v>
      </c>
      <c r="F13" s="19">
        <v>1145.09182594454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8">
        <v>0</v>
      </c>
      <c r="P13" s="8">
        <v>0</v>
      </c>
    </row>
    <row r="14" spans="1:16" x14ac:dyDescent="0.25">
      <c r="A14" s="8">
        <v>2004</v>
      </c>
      <c r="B14" s="8">
        <v>1</v>
      </c>
      <c r="C14" s="9">
        <v>1692.4459526839501</v>
      </c>
      <c r="D14" s="19">
        <v>388.625126893485</v>
      </c>
      <c r="E14" s="19">
        <v>0</v>
      </c>
      <c r="F14" s="19">
        <v>1148.4114664507099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8">
        <v>0</v>
      </c>
      <c r="P14" s="8">
        <v>0</v>
      </c>
    </row>
    <row r="15" spans="1:16" x14ac:dyDescent="0.25">
      <c r="A15" s="8">
        <v>2004</v>
      </c>
      <c r="B15" s="8">
        <v>2</v>
      </c>
      <c r="C15" s="9">
        <v>1627.83946325281</v>
      </c>
      <c r="D15" s="19">
        <v>372.70142152484499</v>
      </c>
      <c r="E15" s="19">
        <v>0</v>
      </c>
      <c r="F15" s="19">
        <v>1051.9738260768199</v>
      </c>
      <c r="G15" s="9">
        <v>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8">
        <v>0</v>
      </c>
      <c r="P15" s="8">
        <v>0</v>
      </c>
    </row>
    <row r="16" spans="1:16" x14ac:dyDescent="0.25">
      <c r="A16" s="8">
        <v>2004</v>
      </c>
      <c r="B16" s="8">
        <v>3</v>
      </c>
      <c r="C16" s="9">
        <v>1215.34319481017</v>
      </c>
      <c r="D16" s="19">
        <v>239.889353245232</v>
      </c>
      <c r="E16" s="19">
        <v>0.97155475210147701</v>
      </c>
      <c r="F16" s="19">
        <v>1032.9034528142699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8">
        <v>0</v>
      </c>
      <c r="P16" s="8">
        <v>0</v>
      </c>
    </row>
    <row r="17" spans="1:16" x14ac:dyDescent="0.25">
      <c r="A17" s="8">
        <v>2004</v>
      </c>
      <c r="B17" s="8">
        <v>4</v>
      </c>
      <c r="C17" s="9">
        <v>1054.6983392383199</v>
      </c>
      <c r="D17" s="19">
        <v>164.90506231748401</v>
      </c>
      <c r="E17" s="19">
        <v>18.5946898536303</v>
      </c>
      <c r="F17" s="19">
        <v>1019.40882481071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8">
        <v>0</v>
      </c>
      <c r="P17" s="8">
        <v>0</v>
      </c>
    </row>
    <row r="18" spans="1:16" x14ac:dyDescent="0.25">
      <c r="A18" s="8">
        <v>2004</v>
      </c>
      <c r="B18" s="8">
        <v>5</v>
      </c>
      <c r="C18" s="9">
        <v>911.64281122776902</v>
      </c>
      <c r="D18" s="19">
        <v>53.908857134210997</v>
      </c>
      <c r="E18" s="19">
        <v>193.917699587941</v>
      </c>
      <c r="F18" s="19">
        <v>978.25509320538004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8">
        <v>0</v>
      </c>
      <c r="P18" s="8">
        <v>0</v>
      </c>
    </row>
    <row r="19" spans="1:16" x14ac:dyDescent="0.25">
      <c r="A19" s="8">
        <v>2004</v>
      </c>
      <c r="B19" s="8">
        <v>6</v>
      </c>
      <c r="C19" s="9">
        <v>1111.05655975372</v>
      </c>
      <c r="D19" s="19">
        <v>1.7818567113233901</v>
      </c>
      <c r="E19" s="19">
        <v>487.38270326707698</v>
      </c>
      <c r="F19" s="19">
        <v>989.27467654747898</v>
      </c>
      <c r="G19" s="9">
        <v>0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8">
        <v>0</v>
      </c>
      <c r="P19" s="8">
        <v>0</v>
      </c>
    </row>
    <row r="20" spans="1:16" x14ac:dyDescent="0.25">
      <c r="A20" s="8">
        <v>2004</v>
      </c>
      <c r="B20" s="8">
        <v>7</v>
      </c>
      <c r="C20" s="9">
        <v>1292.32098034309</v>
      </c>
      <c r="D20" s="19">
        <v>0.22195641757346399</v>
      </c>
      <c r="E20" s="19">
        <v>651.84090209368901</v>
      </c>
      <c r="F20" s="19">
        <v>955.44265688741598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8">
        <v>0</v>
      </c>
      <c r="P20" s="8">
        <v>0</v>
      </c>
    </row>
    <row r="21" spans="1:16" x14ac:dyDescent="0.25">
      <c r="A21" s="8">
        <v>2004</v>
      </c>
      <c r="B21" s="8">
        <v>8</v>
      </c>
      <c r="C21" s="9">
        <v>1179.49697453934</v>
      </c>
      <c r="D21" s="19">
        <v>2.70992079207074</v>
      </c>
      <c r="E21" s="19">
        <v>470.179619305595</v>
      </c>
      <c r="F21" s="19">
        <v>917.136868696232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8">
        <v>0</v>
      </c>
      <c r="P21" s="8">
        <v>0</v>
      </c>
    </row>
    <row r="22" spans="1:16" x14ac:dyDescent="0.25">
      <c r="A22" s="8">
        <v>2004</v>
      </c>
      <c r="B22" s="8">
        <v>9</v>
      </c>
      <c r="C22" s="9">
        <v>1139.3782579183301</v>
      </c>
      <c r="D22" s="19">
        <v>3.7223536755090101</v>
      </c>
      <c r="E22" s="19">
        <v>476.08832441078698</v>
      </c>
      <c r="F22" s="19">
        <v>970.27697397813301</v>
      </c>
      <c r="G22" s="9">
        <v>0</v>
      </c>
      <c r="H22" s="9">
        <v>0</v>
      </c>
      <c r="I22" s="9">
        <v>0</v>
      </c>
      <c r="J22" s="9">
        <v>0</v>
      </c>
      <c r="K22" s="9">
        <v>1</v>
      </c>
      <c r="L22" s="9">
        <v>0</v>
      </c>
      <c r="M22" s="9">
        <v>0</v>
      </c>
      <c r="N22" s="9">
        <v>0</v>
      </c>
      <c r="O22" s="8">
        <v>0</v>
      </c>
      <c r="P22" s="8">
        <v>0</v>
      </c>
    </row>
    <row r="23" spans="1:16" x14ac:dyDescent="0.25">
      <c r="A23" s="8">
        <v>2004</v>
      </c>
      <c r="B23" s="8">
        <v>10</v>
      </c>
      <c r="C23" s="9">
        <v>886.12372725006196</v>
      </c>
      <c r="D23" s="19">
        <v>42.633942430843803</v>
      </c>
      <c r="E23" s="19">
        <v>120.557767505904</v>
      </c>
      <c r="F23" s="19">
        <v>972.88636311574896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8">
        <v>0</v>
      </c>
      <c r="P23" s="8">
        <v>0</v>
      </c>
    </row>
    <row r="24" spans="1:16" x14ac:dyDescent="0.25">
      <c r="A24" s="8">
        <v>2004</v>
      </c>
      <c r="B24" s="8">
        <v>11</v>
      </c>
      <c r="C24" s="9">
        <v>860.40634025203099</v>
      </c>
      <c r="D24" s="19">
        <v>95.936393706425093</v>
      </c>
      <c r="E24" s="19">
        <v>21.377586984261399</v>
      </c>
      <c r="F24" s="19">
        <v>1008.51710756147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8">
        <v>0</v>
      </c>
      <c r="P24" s="8">
        <v>0</v>
      </c>
    </row>
    <row r="25" spans="1:16" x14ac:dyDescent="0.25">
      <c r="A25" s="8">
        <v>2004</v>
      </c>
      <c r="B25" s="8">
        <v>12</v>
      </c>
      <c r="C25" s="9">
        <v>1299.78013621933</v>
      </c>
      <c r="D25" s="19">
        <v>248.41253372020699</v>
      </c>
      <c r="E25" s="19">
        <v>0.38329373093498698</v>
      </c>
      <c r="F25" s="19">
        <v>1103.5012605306299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8">
        <v>0</v>
      </c>
      <c r="P25" s="8">
        <v>0</v>
      </c>
    </row>
    <row r="26" spans="1:16" x14ac:dyDescent="0.25">
      <c r="A26" s="8">
        <v>2005</v>
      </c>
      <c r="B26" s="8">
        <v>1</v>
      </c>
      <c r="C26" s="9">
        <v>1618.95282660557</v>
      </c>
      <c r="D26" s="19">
        <v>345.80275953519202</v>
      </c>
      <c r="E26" s="19">
        <v>0</v>
      </c>
      <c r="F26" s="19">
        <v>1161.0833639976499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8">
        <v>0</v>
      </c>
      <c r="P26" s="8">
        <v>0</v>
      </c>
    </row>
    <row r="27" spans="1:16" x14ac:dyDescent="0.25">
      <c r="A27" s="8">
        <v>2005</v>
      </c>
      <c r="B27" s="8">
        <v>2</v>
      </c>
      <c r="C27" s="9">
        <v>1503.1832900050199</v>
      </c>
      <c r="D27" s="19">
        <v>307.914098837952</v>
      </c>
      <c r="E27" s="19">
        <v>0</v>
      </c>
      <c r="F27" s="19">
        <v>1035.2405909218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8">
        <v>0</v>
      </c>
      <c r="P27" s="8">
        <v>0</v>
      </c>
    </row>
    <row r="28" spans="1:16" x14ac:dyDescent="0.25">
      <c r="A28" s="8">
        <v>2005</v>
      </c>
      <c r="B28" s="8">
        <v>3</v>
      </c>
      <c r="C28" s="9">
        <v>1389.7680075768901</v>
      </c>
      <c r="D28" s="19">
        <v>288.09332103822499</v>
      </c>
      <c r="E28" s="19">
        <v>0</v>
      </c>
      <c r="F28" s="19">
        <v>1030.00356875133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8">
        <v>0</v>
      </c>
      <c r="P28" s="8">
        <v>0</v>
      </c>
    </row>
    <row r="29" spans="1:16" x14ac:dyDescent="0.25">
      <c r="A29" s="8">
        <v>2005</v>
      </c>
      <c r="B29" s="8">
        <v>4</v>
      </c>
      <c r="C29" s="9">
        <v>1073.2462736629</v>
      </c>
      <c r="D29" s="19">
        <v>160.149787603595</v>
      </c>
      <c r="E29" s="19">
        <v>14.4532000804651</v>
      </c>
      <c r="F29" s="19">
        <v>1030.41198531544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8">
        <v>0</v>
      </c>
      <c r="P29" s="8">
        <v>0</v>
      </c>
    </row>
    <row r="30" spans="1:16" x14ac:dyDescent="0.25">
      <c r="A30" s="8">
        <v>2005</v>
      </c>
      <c r="B30" s="8">
        <v>5</v>
      </c>
      <c r="C30" s="9">
        <v>901.06215515455801</v>
      </c>
      <c r="D30" s="19">
        <v>85.462249909008307</v>
      </c>
      <c r="E30" s="19">
        <v>57.410387681209997</v>
      </c>
      <c r="F30" s="19">
        <v>927.610058060151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8">
        <v>0</v>
      </c>
      <c r="P30" s="8">
        <v>0</v>
      </c>
    </row>
    <row r="31" spans="1:16" x14ac:dyDescent="0.25">
      <c r="A31" s="8">
        <v>2005</v>
      </c>
      <c r="B31" s="8">
        <v>6</v>
      </c>
      <c r="C31" s="9">
        <v>1059.0437456853699</v>
      </c>
      <c r="D31" s="19">
        <v>14.9337430353639</v>
      </c>
      <c r="E31" s="19">
        <v>383.20614661500503</v>
      </c>
      <c r="F31" s="19">
        <v>999.968779073723</v>
      </c>
      <c r="G31" s="9">
        <v>0</v>
      </c>
      <c r="H31" s="9">
        <v>1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8">
        <v>0</v>
      </c>
      <c r="P31" s="8">
        <v>0</v>
      </c>
    </row>
    <row r="32" spans="1:16" x14ac:dyDescent="0.25">
      <c r="A32" s="8">
        <v>2005</v>
      </c>
      <c r="B32" s="8">
        <v>7</v>
      </c>
      <c r="C32" s="9">
        <v>1455.7243355512701</v>
      </c>
      <c r="D32" s="19">
        <v>0</v>
      </c>
      <c r="E32" s="19">
        <v>941.14919761771</v>
      </c>
      <c r="F32" s="19">
        <v>963.58173033604101</v>
      </c>
      <c r="G32" s="9">
        <v>0</v>
      </c>
      <c r="H32" s="9">
        <v>0</v>
      </c>
      <c r="I32" s="9">
        <v>1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8">
        <v>0</v>
      </c>
      <c r="P32" s="8">
        <v>0</v>
      </c>
    </row>
    <row r="33" spans="1:16" x14ac:dyDescent="0.25">
      <c r="A33" s="8">
        <v>2005</v>
      </c>
      <c r="B33" s="8">
        <v>8</v>
      </c>
      <c r="C33" s="9">
        <v>1453.7738696470699</v>
      </c>
      <c r="D33" s="19">
        <v>0</v>
      </c>
      <c r="E33" s="19">
        <v>978.75229124855503</v>
      </c>
      <c r="F33" s="19">
        <v>928.76588164481802</v>
      </c>
      <c r="G33" s="9">
        <v>0</v>
      </c>
      <c r="H33" s="9">
        <v>0</v>
      </c>
      <c r="I33" s="9">
        <v>0</v>
      </c>
      <c r="J33" s="9">
        <v>1</v>
      </c>
      <c r="K33" s="9">
        <v>0</v>
      </c>
      <c r="L33" s="9">
        <v>0</v>
      </c>
      <c r="M33" s="9">
        <v>0</v>
      </c>
      <c r="N33" s="9">
        <v>0</v>
      </c>
      <c r="O33" s="8">
        <v>0</v>
      </c>
      <c r="P33" s="8">
        <v>0</v>
      </c>
    </row>
    <row r="34" spans="1:16" x14ac:dyDescent="0.25">
      <c r="A34" s="8">
        <v>2005</v>
      </c>
      <c r="B34" s="8">
        <v>9</v>
      </c>
      <c r="C34" s="9">
        <v>1371.0744252745201</v>
      </c>
      <c r="D34" s="19">
        <v>0</v>
      </c>
      <c r="E34" s="19">
        <v>809.636524417641</v>
      </c>
      <c r="F34" s="19">
        <v>981.63714833342897</v>
      </c>
      <c r="G34" s="9">
        <v>0</v>
      </c>
      <c r="H34" s="9">
        <v>0</v>
      </c>
      <c r="I34" s="9">
        <v>0</v>
      </c>
      <c r="J34" s="9">
        <v>0</v>
      </c>
      <c r="K34" s="9">
        <v>1</v>
      </c>
      <c r="L34" s="9">
        <v>0</v>
      </c>
      <c r="M34" s="9">
        <v>0</v>
      </c>
      <c r="N34" s="9">
        <v>0</v>
      </c>
      <c r="O34" s="8">
        <v>0</v>
      </c>
      <c r="P34" s="8">
        <v>0</v>
      </c>
    </row>
    <row r="35" spans="1:16" x14ac:dyDescent="0.25">
      <c r="A35" s="8">
        <v>2005</v>
      </c>
      <c r="B35" s="8">
        <v>10</v>
      </c>
      <c r="C35" s="9">
        <v>1016.09430026595</v>
      </c>
      <c r="D35" s="19">
        <v>24.551402740221398</v>
      </c>
      <c r="E35" s="19">
        <v>365.20123737828101</v>
      </c>
      <c r="F35" s="19">
        <v>987.31565711416795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8">
        <v>0</v>
      </c>
      <c r="P35" s="8">
        <v>0</v>
      </c>
    </row>
    <row r="36" spans="1:16" x14ac:dyDescent="0.25">
      <c r="A36" s="8">
        <v>2005</v>
      </c>
      <c r="B36" s="8">
        <v>11</v>
      </c>
      <c r="C36" s="9">
        <v>945.87517783230498</v>
      </c>
      <c r="D36" s="19">
        <v>136.72424525678099</v>
      </c>
      <c r="E36" s="19">
        <v>20.208607432760601</v>
      </c>
      <c r="F36" s="19">
        <v>1018.09363060409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8">
        <v>0</v>
      </c>
      <c r="P36" s="8">
        <v>0</v>
      </c>
    </row>
    <row r="37" spans="1:16" x14ac:dyDescent="0.25">
      <c r="A37" s="8">
        <v>2005</v>
      </c>
      <c r="B37" s="8">
        <v>12</v>
      </c>
      <c r="C37" s="9">
        <v>1502.27452679713</v>
      </c>
      <c r="D37" s="19">
        <v>331.97273464565001</v>
      </c>
      <c r="E37" s="19">
        <v>0</v>
      </c>
      <c r="F37" s="19">
        <v>1147.3893883261601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8">
        <v>0</v>
      </c>
      <c r="P37" s="8">
        <v>0</v>
      </c>
    </row>
    <row r="38" spans="1:16" x14ac:dyDescent="0.25">
      <c r="A38" s="8">
        <v>2006</v>
      </c>
      <c r="B38" s="8">
        <v>1</v>
      </c>
      <c r="C38" s="9">
        <v>1661.08755572476</v>
      </c>
      <c r="D38" s="19">
        <v>354.60963262607601</v>
      </c>
      <c r="E38" s="19">
        <v>0</v>
      </c>
      <c r="F38" s="19">
        <v>1184.2436952707901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8">
        <v>0</v>
      </c>
      <c r="P38" s="8">
        <v>0</v>
      </c>
    </row>
    <row r="39" spans="1:16" x14ac:dyDescent="0.25">
      <c r="A39" s="8">
        <v>2006</v>
      </c>
      <c r="B39" s="8">
        <v>2</v>
      </c>
      <c r="C39" s="9">
        <v>1427.5702042417299</v>
      </c>
      <c r="D39" s="19">
        <v>279.06513127411802</v>
      </c>
      <c r="E39" s="19">
        <v>0</v>
      </c>
      <c r="F39" s="19">
        <v>1031.80309776792</v>
      </c>
      <c r="G39" s="9">
        <v>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8">
        <v>0</v>
      </c>
      <c r="P39" s="8">
        <v>0</v>
      </c>
    </row>
    <row r="40" spans="1:16" x14ac:dyDescent="0.25">
      <c r="A40" s="8">
        <v>2006</v>
      </c>
      <c r="B40" s="8">
        <v>3</v>
      </c>
      <c r="C40" s="9">
        <v>1329.8991278769499</v>
      </c>
      <c r="D40" s="19">
        <v>257.420371242952</v>
      </c>
      <c r="E40" s="19">
        <v>0</v>
      </c>
      <c r="F40" s="19">
        <v>1021.1643645596999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8">
        <v>0</v>
      </c>
      <c r="P40" s="8">
        <v>0</v>
      </c>
    </row>
    <row r="41" spans="1:16" x14ac:dyDescent="0.25">
      <c r="A41" s="8">
        <v>2006</v>
      </c>
      <c r="B41" s="8">
        <v>4</v>
      </c>
      <c r="C41" s="9">
        <v>1066.6252150351099</v>
      </c>
      <c r="D41" s="19">
        <v>160.77328387413601</v>
      </c>
      <c r="E41" s="19">
        <v>34.648896487332202</v>
      </c>
      <c r="F41" s="19">
        <v>1013.8066851431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8">
        <v>0</v>
      </c>
      <c r="P41" s="8">
        <v>0</v>
      </c>
    </row>
    <row r="42" spans="1:16" x14ac:dyDescent="0.25">
      <c r="A42" s="8">
        <v>2006</v>
      </c>
      <c r="B42" s="8">
        <v>5</v>
      </c>
      <c r="C42" s="9">
        <v>851.10323826536796</v>
      </c>
      <c r="D42" s="19">
        <v>63.307715411677101</v>
      </c>
      <c r="E42" s="19">
        <v>58.623688370701203</v>
      </c>
      <c r="F42" s="19">
        <v>1026.1988392437399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8">
        <v>0</v>
      </c>
      <c r="P42" s="8">
        <v>0</v>
      </c>
    </row>
    <row r="43" spans="1:16" x14ac:dyDescent="0.25">
      <c r="A43" s="8">
        <v>2006</v>
      </c>
      <c r="B43" s="8">
        <v>6</v>
      </c>
      <c r="C43" s="9">
        <v>1059.2898336686101</v>
      </c>
      <c r="D43" s="19">
        <v>24.686799143339499</v>
      </c>
      <c r="E43" s="19">
        <v>345.931370144205</v>
      </c>
      <c r="F43" s="19">
        <v>1019.310077833</v>
      </c>
      <c r="G43" s="9">
        <v>0</v>
      </c>
      <c r="H43" s="9">
        <v>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8">
        <v>0</v>
      </c>
      <c r="P43" s="8">
        <v>0</v>
      </c>
    </row>
    <row r="44" spans="1:16" x14ac:dyDescent="0.25">
      <c r="A44" s="8">
        <v>2006</v>
      </c>
      <c r="B44" s="8">
        <v>7</v>
      </c>
      <c r="C44" s="9">
        <v>1313.20614679236</v>
      </c>
      <c r="D44" s="19">
        <v>0.13190853863704199</v>
      </c>
      <c r="E44" s="19">
        <v>723.71905192020597</v>
      </c>
      <c r="F44" s="19">
        <v>969.42064832544895</v>
      </c>
      <c r="G44" s="9">
        <v>0</v>
      </c>
      <c r="H44" s="9">
        <v>0</v>
      </c>
      <c r="I44" s="9">
        <v>1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8">
        <v>0</v>
      </c>
      <c r="P44" s="8">
        <v>0</v>
      </c>
    </row>
    <row r="45" spans="1:16" x14ac:dyDescent="0.25">
      <c r="A45" s="8">
        <v>2006</v>
      </c>
      <c r="B45" s="8">
        <v>8</v>
      </c>
      <c r="C45" s="9">
        <v>1475.78407335267</v>
      </c>
      <c r="D45" s="19">
        <v>0</v>
      </c>
      <c r="E45" s="19">
        <v>912.44676074475694</v>
      </c>
      <c r="F45" s="19">
        <v>926.05753872614696</v>
      </c>
      <c r="G45" s="9">
        <v>0</v>
      </c>
      <c r="H45" s="9">
        <v>0</v>
      </c>
      <c r="I45" s="9">
        <v>0</v>
      </c>
      <c r="J45" s="9">
        <v>1</v>
      </c>
      <c r="K45" s="9">
        <v>0</v>
      </c>
      <c r="L45" s="9">
        <v>0</v>
      </c>
      <c r="M45" s="9">
        <v>0</v>
      </c>
      <c r="N45" s="9">
        <v>0</v>
      </c>
      <c r="O45" s="8">
        <v>0</v>
      </c>
      <c r="P45" s="8">
        <v>0</v>
      </c>
    </row>
    <row r="46" spans="1:16" x14ac:dyDescent="0.25">
      <c r="A46" s="8">
        <v>2006</v>
      </c>
      <c r="B46" s="8">
        <v>9</v>
      </c>
      <c r="C46" s="9">
        <v>1180.3403497345901</v>
      </c>
      <c r="D46" s="19">
        <v>7.5824047976952897</v>
      </c>
      <c r="E46" s="19">
        <v>520.74738161435198</v>
      </c>
      <c r="F46" s="19">
        <v>981.30621439320896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8">
        <v>0</v>
      </c>
      <c r="P46" s="8">
        <v>0</v>
      </c>
    </row>
    <row r="47" spans="1:16" x14ac:dyDescent="0.25">
      <c r="A47" s="8">
        <v>2006</v>
      </c>
      <c r="B47" s="8">
        <v>10</v>
      </c>
      <c r="C47" s="9">
        <v>879.21691673028397</v>
      </c>
      <c r="D47" s="19">
        <v>65.313021156497896</v>
      </c>
      <c r="E47" s="19">
        <v>76.442896499010999</v>
      </c>
      <c r="F47" s="19">
        <v>986.68732240688303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8">
        <v>0</v>
      </c>
      <c r="P47" s="8">
        <v>0</v>
      </c>
    </row>
    <row r="48" spans="1:16" x14ac:dyDescent="0.25">
      <c r="A48" s="8">
        <v>2006</v>
      </c>
      <c r="B48" s="8">
        <v>11</v>
      </c>
      <c r="C48" s="9">
        <v>1062.3990052771201</v>
      </c>
      <c r="D48" s="19">
        <v>178.62464970225599</v>
      </c>
      <c r="E48" s="19">
        <v>2.69501172182978</v>
      </c>
      <c r="F48" s="19">
        <v>1017.19118345177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8">
        <v>0</v>
      </c>
      <c r="P48" s="8">
        <v>0</v>
      </c>
    </row>
    <row r="49" spans="1:16" x14ac:dyDescent="0.25">
      <c r="A49" s="8">
        <v>2006</v>
      </c>
      <c r="B49" s="8">
        <v>12</v>
      </c>
      <c r="C49" s="9">
        <v>1359.4242787436799</v>
      </c>
      <c r="D49" s="19">
        <v>236.631725571282</v>
      </c>
      <c r="E49" s="19">
        <v>0</v>
      </c>
      <c r="F49" s="19">
        <v>1082.61472723816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8">
        <v>0</v>
      </c>
      <c r="P49" s="8">
        <v>0</v>
      </c>
    </row>
    <row r="50" spans="1:16" x14ac:dyDescent="0.25">
      <c r="A50" s="8">
        <v>2007</v>
      </c>
      <c r="B50" s="8">
        <v>1</v>
      </c>
      <c r="C50" s="9">
        <v>1479.68583480488</v>
      </c>
      <c r="D50" s="19">
        <v>299.52686600068301</v>
      </c>
      <c r="E50" s="19">
        <v>0</v>
      </c>
      <c r="F50" s="19">
        <v>1187.9233404608101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8">
        <v>0</v>
      </c>
      <c r="P50" s="8">
        <v>0</v>
      </c>
    </row>
    <row r="51" spans="1:16" x14ac:dyDescent="0.25">
      <c r="A51" s="8">
        <v>2007</v>
      </c>
      <c r="B51" s="8">
        <v>2</v>
      </c>
      <c r="C51" s="9">
        <v>1830.6523676310501</v>
      </c>
      <c r="D51" s="19">
        <v>390.28985168435702</v>
      </c>
      <c r="E51" s="19">
        <v>0</v>
      </c>
      <c r="F51" s="19">
        <v>1031.43512181901</v>
      </c>
      <c r="G51" s="9">
        <v>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8">
        <v>0</v>
      </c>
      <c r="P51" s="8">
        <v>0</v>
      </c>
    </row>
    <row r="52" spans="1:16" x14ac:dyDescent="0.25">
      <c r="A52" s="8">
        <v>2007</v>
      </c>
      <c r="B52" s="8">
        <v>3</v>
      </c>
      <c r="C52" s="9">
        <v>1461.0196827540301</v>
      </c>
      <c r="D52" s="19">
        <v>262.78203545829302</v>
      </c>
      <c r="E52" s="19">
        <v>11.9175709583985</v>
      </c>
      <c r="F52" s="19">
        <v>1020.37379603794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8">
        <v>0</v>
      </c>
      <c r="P52" s="8">
        <v>0</v>
      </c>
    </row>
    <row r="53" spans="1:16" x14ac:dyDescent="0.25">
      <c r="A53" s="8">
        <v>2007</v>
      </c>
      <c r="B53" s="8">
        <v>4</v>
      </c>
      <c r="C53" s="9">
        <v>1054.4150562060099</v>
      </c>
      <c r="D53" s="19">
        <v>134.90367680826799</v>
      </c>
      <c r="E53" s="19">
        <v>60.087498771025203</v>
      </c>
      <c r="F53" s="19">
        <v>1032.00482248397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8">
        <v>0</v>
      </c>
      <c r="P53" s="8">
        <v>0</v>
      </c>
    </row>
    <row r="54" spans="1:16" x14ac:dyDescent="0.25">
      <c r="A54" s="8">
        <v>2007</v>
      </c>
      <c r="B54" s="8">
        <v>5</v>
      </c>
      <c r="C54" s="9">
        <v>948.64261376487502</v>
      </c>
      <c r="D54" s="19">
        <v>58.339037958635402</v>
      </c>
      <c r="E54" s="19">
        <v>157.87878780154401</v>
      </c>
      <c r="F54" s="19">
        <v>986.50457795889395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</v>
      </c>
      <c r="O54" s="8">
        <v>0</v>
      </c>
      <c r="P54" s="8">
        <v>0</v>
      </c>
    </row>
    <row r="55" spans="1:16" x14ac:dyDescent="0.25">
      <c r="A55" s="8">
        <v>2007</v>
      </c>
      <c r="B55" s="8">
        <v>6</v>
      </c>
      <c r="C55" s="9">
        <v>1155.3812698938</v>
      </c>
      <c r="D55" s="19">
        <v>9.9968444921853798</v>
      </c>
      <c r="E55" s="19">
        <v>559.35402080558799</v>
      </c>
      <c r="F55" s="19">
        <v>998.83706106393299</v>
      </c>
      <c r="G55" s="9">
        <v>0</v>
      </c>
      <c r="H55" s="9">
        <v>1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8">
        <v>0</v>
      </c>
      <c r="P55" s="8">
        <v>0</v>
      </c>
    </row>
    <row r="56" spans="1:16" x14ac:dyDescent="0.25">
      <c r="A56" s="8">
        <v>2007</v>
      </c>
      <c r="B56" s="8">
        <v>7</v>
      </c>
      <c r="C56" s="9">
        <v>1326.5917884650401</v>
      </c>
      <c r="D56" s="19">
        <v>0</v>
      </c>
      <c r="E56" s="19">
        <v>732.64230036352797</v>
      </c>
      <c r="F56" s="19">
        <v>968.26985566409701</v>
      </c>
      <c r="G56" s="9">
        <v>0</v>
      </c>
      <c r="H56" s="9">
        <v>0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8">
        <v>0</v>
      </c>
      <c r="P56" s="8">
        <v>0</v>
      </c>
    </row>
    <row r="57" spans="1:16" x14ac:dyDescent="0.25">
      <c r="A57" s="8">
        <v>2007</v>
      </c>
      <c r="B57" s="8">
        <v>8</v>
      </c>
      <c r="C57" s="9">
        <v>1462.5808877249101</v>
      </c>
      <c r="D57" s="19">
        <v>0</v>
      </c>
      <c r="E57" s="19">
        <v>920.17684310721097</v>
      </c>
      <c r="F57" s="19">
        <v>947.69430646982505</v>
      </c>
      <c r="G57" s="9">
        <v>0</v>
      </c>
      <c r="H57" s="9">
        <v>0</v>
      </c>
      <c r="I57" s="9">
        <v>0</v>
      </c>
      <c r="J57" s="9">
        <v>1</v>
      </c>
      <c r="K57" s="9">
        <v>0</v>
      </c>
      <c r="L57" s="9">
        <v>0</v>
      </c>
      <c r="M57" s="9">
        <v>0</v>
      </c>
      <c r="N57" s="9">
        <v>0</v>
      </c>
      <c r="O57" s="8">
        <v>0</v>
      </c>
      <c r="P57" s="8">
        <v>0</v>
      </c>
    </row>
    <row r="58" spans="1:16" x14ac:dyDescent="0.25">
      <c r="A58" s="8">
        <v>2007</v>
      </c>
      <c r="B58" s="8">
        <v>9</v>
      </c>
      <c r="C58" s="9">
        <v>1501.62266731114</v>
      </c>
      <c r="D58" s="19">
        <v>2.1042048673206799</v>
      </c>
      <c r="E58" s="19">
        <v>914.38867586178503</v>
      </c>
      <c r="F58" s="19">
        <v>1003.8778226260901</v>
      </c>
      <c r="G58" s="9">
        <v>0</v>
      </c>
      <c r="H58" s="9">
        <v>0</v>
      </c>
      <c r="I58" s="9">
        <v>0</v>
      </c>
      <c r="J58" s="9">
        <v>0</v>
      </c>
      <c r="K58" s="9">
        <v>1</v>
      </c>
      <c r="L58" s="9">
        <v>0</v>
      </c>
      <c r="M58" s="9">
        <v>0</v>
      </c>
      <c r="N58" s="9">
        <v>0</v>
      </c>
      <c r="O58" s="8">
        <v>0</v>
      </c>
      <c r="P58" s="8">
        <v>0</v>
      </c>
    </row>
    <row r="59" spans="1:16" x14ac:dyDescent="0.25">
      <c r="A59" s="8">
        <v>2007</v>
      </c>
      <c r="B59" s="8">
        <v>10</v>
      </c>
      <c r="C59" s="9">
        <v>1044.90961082032</v>
      </c>
      <c r="D59" s="19">
        <v>18.188226610948998</v>
      </c>
      <c r="E59" s="19">
        <v>401.91358136447002</v>
      </c>
      <c r="F59" s="19">
        <v>978.401317275118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1</v>
      </c>
      <c r="M59" s="9">
        <v>0</v>
      </c>
      <c r="N59" s="9">
        <v>0</v>
      </c>
      <c r="O59" s="8">
        <v>0</v>
      </c>
      <c r="P59" s="8">
        <v>0</v>
      </c>
    </row>
    <row r="60" spans="1:16" x14ac:dyDescent="0.25">
      <c r="A60" s="8">
        <v>2007</v>
      </c>
      <c r="B60" s="8">
        <v>11</v>
      </c>
      <c r="C60" s="9">
        <v>973.97619797699804</v>
      </c>
      <c r="D60" s="19">
        <v>136.446095179991</v>
      </c>
      <c r="E60" s="19">
        <v>52.516504268606298</v>
      </c>
      <c r="F60" s="19">
        <v>1018.75347500494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8">
        <v>0</v>
      </c>
      <c r="P60" s="8">
        <v>0</v>
      </c>
    </row>
    <row r="61" spans="1:16" x14ac:dyDescent="0.25">
      <c r="A61" s="8">
        <v>2007</v>
      </c>
      <c r="B61" s="8">
        <v>12</v>
      </c>
      <c r="C61" s="9">
        <v>1353.07751017229</v>
      </c>
      <c r="D61" s="19">
        <v>257.38892224238901</v>
      </c>
      <c r="E61" s="19">
        <v>0</v>
      </c>
      <c r="F61" s="19">
        <v>1078.8087566363199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8">
        <v>0</v>
      </c>
      <c r="P61" s="8">
        <v>0</v>
      </c>
    </row>
    <row r="62" spans="1:16" x14ac:dyDescent="0.25">
      <c r="A62" s="8">
        <v>2008</v>
      </c>
      <c r="B62" s="8">
        <v>1</v>
      </c>
      <c r="C62" s="9">
        <v>1750.6228218154199</v>
      </c>
      <c r="D62" s="19">
        <v>373.79011024155602</v>
      </c>
      <c r="E62" s="19">
        <v>0</v>
      </c>
      <c r="F62" s="19">
        <v>1183.68378567273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8">
        <v>0</v>
      </c>
      <c r="P62" s="8">
        <v>0</v>
      </c>
    </row>
    <row r="63" spans="1:16" x14ac:dyDescent="0.25">
      <c r="A63" s="8">
        <v>2008</v>
      </c>
      <c r="B63" s="8">
        <v>2</v>
      </c>
      <c r="C63" s="9">
        <v>1685.73239695084</v>
      </c>
      <c r="D63" s="19">
        <v>331.46781368094599</v>
      </c>
      <c r="E63" s="19">
        <v>0</v>
      </c>
      <c r="F63" s="19">
        <v>1033.60223675827</v>
      </c>
      <c r="G63" s="9">
        <v>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8">
        <v>0</v>
      </c>
      <c r="P63" s="8">
        <v>0</v>
      </c>
    </row>
    <row r="64" spans="1:16" x14ac:dyDescent="0.25">
      <c r="A64" s="8">
        <v>2008</v>
      </c>
      <c r="B64" s="8">
        <v>3</v>
      </c>
      <c r="C64" s="9">
        <v>1496.2345541847401</v>
      </c>
      <c r="D64" s="19">
        <v>298.00850366597302</v>
      </c>
      <c r="E64" s="19">
        <v>0</v>
      </c>
      <c r="F64" s="19">
        <v>1037.81141223393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8">
        <v>0</v>
      </c>
      <c r="P64" s="8">
        <v>0</v>
      </c>
    </row>
    <row r="65" spans="1:16" x14ac:dyDescent="0.25">
      <c r="A65" s="8">
        <v>2008</v>
      </c>
      <c r="B65" s="8">
        <v>4</v>
      </c>
      <c r="C65" s="9">
        <v>1090.06087196415</v>
      </c>
      <c r="D65" s="19">
        <v>170.83365388374401</v>
      </c>
      <c r="E65" s="19">
        <v>6.8104977361619099</v>
      </c>
      <c r="F65" s="19">
        <v>1024.4096674167899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8">
        <v>0</v>
      </c>
      <c r="P65" s="8">
        <v>0</v>
      </c>
    </row>
    <row r="66" spans="1:16" x14ac:dyDescent="0.25">
      <c r="A66" s="8">
        <v>2008</v>
      </c>
      <c r="B66" s="8">
        <v>5</v>
      </c>
      <c r="C66" s="9">
        <v>838.40427678372703</v>
      </c>
      <c r="D66" s="19">
        <v>81.043097372449694</v>
      </c>
      <c r="E66" s="19">
        <v>41.289296622177403</v>
      </c>
      <c r="F66" s="19">
        <v>980.76756844679301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8">
        <v>0</v>
      </c>
      <c r="P66" s="8">
        <v>0</v>
      </c>
    </row>
    <row r="67" spans="1:16" x14ac:dyDescent="0.25">
      <c r="A67" s="8">
        <v>2008</v>
      </c>
      <c r="B67" s="8">
        <v>6</v>
      </c>
      <c r="C67" s="9">
        <v>1044.0142283113901</v>
      </c>
      <c r="D67" s="19">
        <v>23.7333217423528</v>
      </c>
      <c r="E67" s="19">
        <v>391.80923721302401</v>
      </c>
      <c r="F67" s="19">
        <v>997.587939429313</v>
      </c>
      <c r="G67" s="9">
        <v>0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8">
        <v>0</v>
      </c>
      <c r="P67" s="8">
        <v>0</v>
      </c>
    </row>
    <row r="68" spans="1:16" x14ac:dyDescent="0.25">
      <c r="A68" s="8">
        <v>2008</v>
      </c>
      <c r="B68" s="8">
        <v>7</v>
      </c>
      <c r="C68" s="9">
        <v>1298.1231390543501</v>
      </c>
      <c r="D68" s="19">
        <v>0</v>
      </c>
      <c r="E68" s="19">
        <v>650.064065619953</v>
      </c>
      <c r="F68" s="19">
        <v>965.17177628244804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8">
        <v>0</v>
      </c>
      <c r="P68" s="8">
        <v>0</v>
      </c>
    </row>
    <row r="69" spans="1:16" x14ac:dyDescent="0.25">
      <c r="A69" s="8">
        <v>2008</v>
      </c>
      <c r="B69" s="8">
        <v>8</v>
      </c>
      <c r="C69" s="9">
        <v>1317.97070172551</v>
      </c>
      <c r="D69" s="19">
        <v>0</v>
      </c>
      <c r="E69" s="19">
        <v>694.52937171552799</v>
      </c>
      <c r="F69" s="19">
        <v>925.46804099676501</v>
      </c>
      <c r="G69" s="9">
        <v>0</v>
      </c>
      <c r="H69" s="9">
        <v>0</v>
      </c>
      <c r="I69" s="9">
        <v>0</v>
      </c>
      <c r="J69" s="9">
        <v>1</v>
      </c>
      <c r="K69" s="9">
        <v>0</v>
      </c>
      <c r="L69" s="9">
        <v>0</v>
      </c>
      <c r="M69" s="9">
        <v>0</v>
      </c>
      <c r="N69" s="9">
        <v>0</v>
      </c>
      <c r="O69" s="8">
        <v>0</v>
      </c>
      <c r="P69" s="8">
        <v>0</v>
      </c>
    </row>
    <row r="70" spans="1:16" x14ac:dyDescent="0.25">
      <c r="A70" s="8">
        <v>2008</v>
      </c>
      <c r="B70" s="8">
        <v>9</v>
      </c>
      <c r="C70" s="9">
        <v>1271.41673893456</v>
      </c>
      <c r="D70" s="19">
        <v>0.37986842524986197</v>
      </c>
      <c r="E70" s="19">
        <v>676.41932248001604</v>
      </c>
      <c r="F70" s="19">
        <v>984.22106664807097</v>
      </c>
      <c r="G70" s="9">
        <v>0</v>
      </c>
      <c r="H70" s="9">
        <v>0</v>
      </c>
      <c r="I70" s="9">
        <v>0</v>
      </c>
      <c r="J70" s="9">
        <v>0</v>
      </c>
      <c r="K70" s="9">
        <v>1</v>
      </c>
      <c r="L70" s="9">
        <v>0</v>
      </c>
      <c r="M70" s="9">
        <v>0</v>
      </c>
      <c r="N70" s="9">
        <v>0</v>
      </c>
      <c r="O70" s="8">
        <v>0</v>
      </c>
      <c r="P70" s="8">
        <v>0</v>
      </c>
    </row>
    <row r="71" spans="1:16" x14ac:dyDescent="0.25">
      <c r="A71" s="8">
        <v>2008</v>
      </c>
      <c r="B71" s="8">
        <v>10</v>
      </c>
      <c r="C71" s="9">
        <v>910.02484083358502</v>
      </c>
      <c r="D71" s="19">
        <v>26.6723343500326</v>
      </c>
      <c r="E71" s="19">
        <v>216.02512410265899</v>
      </c>
      <c r="F71" s="19">
        <v>975.66953969214296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1</v>
      </c>
      <c r="M71" s="9">
        <v>0</v>
      </c>
      <c r="N71" s="9">
        <v>0</v>
      </c>
      <c r="O71" s="8">
        <v>0</v>
      </c>
      <c r="P71" s="8">
        <v>0</v>
      </c>
    </row>
    <row r="72" spans="1:16" x14ac:dyDescent="0.25">
      <c r="A72" s="8">
        <v>2008</v>
      </c>
      <c r="B72" s="8">
        <v>11</v>
      </c>
      <c r="C72" s="9">
        <v>976.559162879219</v>
      </c>
      <c r="D72" s="19">
        <v>149.54878559822799</v>
      </c>
      <c r="E72" s="19">
        <v>32.928530433633398</v>
      </c>
      <c r="F72" s="19">
        <v>999.96204036716699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8">
        <v>0</v>
      </c>
      <c r="P72" s="8">
        <v>0</v>
      </c>
    </row>
    <row r="73" spans="1:16" x14ac:dyDescent="0.25">
      <c r="A73" s="8">
        <v>2008</v>
      </c>
      <c r="B73" s="8">
        <v>12</v>
      </c>
      <c r="C73" s="9">
        <v>1595.62431874702</v>
      </c>
      <c r="D73" s="19">
        <v>358.43380185300703</v>
      </c>
      <c r="E73" s="19">
        <v>0</v>
      </c>
      <c r="F73" s="19">
        <v>1154.94776417343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8">
        <v>0</v>
      </c>
      <c r="P73" s="8">
        <v>0</v>
      </c>
    </row>
    <row r="74" spans="1:16" x14ac:dyDescent="0.25">
      <c r="A74" s="8">
        <v>2009</v>
      </c>
      <c r="B74" s="8">
        <v>1</v>
      </c>
      <c r="C74" s="9">
        <v>1842.36433783079</v>
      </c>
      <c r="D74" s="19">
        <v>418.92286748983702</v>
      </c>
      <c r="E74" s="19">
        <v>0</v>
      </c>
      <c r="F74" s="19">
        <v>1188.8209298531899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8">
        <v>0</v>
      </c>
      <c r="P74" s="8">
        <v>0</v>
      </c>
    </row>
    <row r="75" spans="1:16" x14ac:dyDescent="0.25">
      <c r="A75" s="8">
        <v>2009</v>
      </c>
      <c r="B75" s="8">
        <v>2</v>
      </c>
      <c r="C75" s="9">
        <v>1683.4715514715399</v>
      </c>
      <c r="D75" s="19">
        <v>361.76500816705197</v>
      </c>
      <c r="E75" s="19">
        <v>0</v>
      </c>
      <c r="F75" s="19">
        <v>1073.97806157179</v>
      </c>
      <c r="G75" s="9">
        <v>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8">
        <v>0</v>
      </c>
      <c r="P75" s="8">
        <v>0</v>
      </c>
    </row>
    <row r="76" spans="1:16" x14ac:dyDescent="0.25">
      <c r="A76" s="8">
        <v>2009</v>
      </c>
      <c r="B76" s="8">
        <v>3</v>
      </c>
      <c r="C76" s="9">
        <v>1260.86477006166</v>
      </c>
      <c r="D76" s="19">
        <v>246.81377269594299</v>
      </c>
      <c r="E76" s="19">
        <v>0</v>
      </c>
      <c r="F76" s="19">
        <v>1053.3333774125999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8">
        <v>0</v>
      </c>
      <c r="P76" s="8">
        <v>0</v>
      </c>
    </row>
    <row r="77" spans="1:16" x14ac:dyDescent="0.25">
      <c r="A77" s="8">
        <v>2009</v>
      </c>
      <c r="B77" s="8">
        <v>4</v>
      </c>
      <c r="C77" s="9">
        <v>1163.9846378074101</v>
      </c>
      <c r="D77" s="19">
        <v>169.86644646062501</v>
      </c>
      <c r="E77" s="19">
        <v>4.4135664442670901</v>
      </c>
      <c r="F77" s="19">
        <v>1038.04743991854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1</v>
      </c>
      <c r="N77" s="9">
        <v>0</v>
      </c>
      <c r="O77" s="8">
        <v>0</v>
      </c>
      <c r="P77" s="8">
        <v>0</v>
      </c>
    </row>
    <row r="78" spans="1:16" x14ac:dyDescent="0.25">
      <c r="A78" s="8">
        <v>2009</v>
      </c>
      <c r="B78" s="8">
        <v>5</v>
      </c>
      <c r="C78" s="9">
        <v>838.10853528516805</v>
      </c>
      <c r="D78" s="19">
        <v>75.690637807869095</v>
      </c>
      <c r="E78" s="19">
        <v>105.90741744607401</v>
      </c>
      <c r="F78" s="19">
        <v>1014.71794282401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8">
        <v>0</v>
      </c>
      <c r="P78" s="8">
        <v>0</v>
      </c>
    </row>
    <row r="79" spans="1:16" x14ac:dyDescent="0.25">
      <c r="A79" s="8">
        <v>2009</v>
      </c>
      <c r="B79" s="8">
        <v>6</v>
      </c>
      <c r="C79" s="9">
        <v>1062.79852936618</v>
      </c>
      <c r="D79" s="19">
        <v>16.8433454326956</v>
      </c>
      <c r="E79" s="19">
        <v>370.95395234702698</v>
      </c>
      <c r="F79" s="19">
        <v>1000.80036281713</v>
      </c>
      <c r="G79" s="9">
        <v>0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8">
        <v>0</v>
      </c>
      <c r="P79" s="8">
        <v>0</v>
      </c>
    </row>
    <row r="80" spans="1:16" x14ac:dyDescent="0.25">
      <c r="A80" s="8">
        <v>2009</v>
      </c>
      <c r="B80" s="8">
        <v>7</v>
      </c>
      <c r="C80" s="9">
        <v>1238.8425404611</v>
      </c>
      <c r="D80" s="19">
        <v>0.98574169544314705</v>
      </c>
      <c r="E80" s="19">
        <v>614.74464534747005</v>
      </c>
      <c r="F80" s="19">
        <v>979.68861651412601</v>
      </c>
      <c r="G80" s="9">
        <v>0</v>
      </c>
      <c r="H80" s="9">
        <v>0</v>
      </c>
      <c r="I80" s="9">
        <v>1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8">
        <v>0</v>
      </c>
      <c r="P80" s="8">
        <v>0</v>
      </c>
    </row>
    <row r="81" spans="1:16" x14ac:dyDescent="0.25">
      <c r="A81" s="8">
        <v>2009</v>
      </c>
      <c r="B81" s="8">
        <v>8</v>
      </c>
      <c r="C81" s="9">
        <v>1169.6703764695201</v>
      </c>
      <c r="D81" s="19">
        <v>0.74241072991193902</v>
      </c>
      <c r="E81" s="19">
        <v>531.007881441064</v>
      </c>
      <c r="F81" s="19">
        <v>935.98523559394005</v>
      </c>
      <c r="G81" s="9">
        <v>0</v>
      </c>
      <c r="H81" s="9">
        <v>0</v>
      </c>
      <c r="I81" s="9">
        <v>0</v>
      </c>
      <c r="J81" s="9">
        <v>1</v>
      </c>
      <c r="K81" s="9">
        <v>0</v>
      </c>
      <c r="L81" s="9">
        <v>0</v>
      </c>
      <c r="M81" s="9">
        <v>0</v>
      </c>
      <c r="N81" s="9">
        <v>0</v>
      </c>
      <c r="O81" s="8">
        <v>0</v>
      </c>
      <c r="P81" s="8">
        <v>0</v>
      </c>
    </row>
    <row r="82" spans="1:16" x14ac:dyDescent="0.25">
      <c r="A82" s="8">
        <v>2009</v>
      </c>
      <c r="B82" s="8">
        <v>9</v>
      </c>
      <c r="C82" s="9">
        <v>1129.85276751535</v>
      </c>
      <c r="D82" s="19">
        <v>1.4932473665901</v>
      </c>
      <c r="E82" s="19">
        <v>464.121392685052</v>
      </c>
      <c r="F82" s="19">
        <v>987.82445642615801</v>
      </c>
      <c r="G82" s="9">
        <v>0</v>
      </c>
      <c r="H82" s="9">
        <v>0</v>
      </c>
      <c r="I82" s="9">
        <v>0</v>
      </c>
      <c r="J82" s="9">
        <v>0</v>
      </c>
      <c r="K82" s="9">
        <v>1</v>
      </c>
      <c r="L82" s="9">
        <v>0</v>
      </c>
      <c r="M82" s="9">
        <v>0</v>
      </c>
      <c r="N82" s="9">
        <v>0</v>
      </c>
      <c r="O82" s="8">
        <v>0</v>
      </c>
      <c r="P82" s="8">
        <v>0</v>
      </c>
    </row>
    <row r="83" spans="1:16" x14ac:dyDescent="0.25">
      <c r="A83" s="8">
        <v>2009</v>
      </c>
      <c r="B83" s="8">
        <v>10</v>
      </c>
      <c r="C83" s="9">
        <v>899.98116168047397</v>
      </c>
      <c r="D83" s="19">
        <v>59.255662797579703</v>
      </c>
      <c r="E83" s="19">
        <v>165.630541188015</v>
      </c>
      <c r="F83" s="19">
        <v>990.96275966534495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1</v>
      </c>
      <c r="M83" s="9">
        <v>0</v>
      </c>
      <c r="N83" s="9">
        <v>0</v>
      </c>
      <c r="O83" s="8">
        <v>0</v>
      </c>
      <c r="P83" s="8">
        <v>0</v>
      </c>
    </row>
    <row r="84" spans="1:16" x14ac:dyDescent="0.25">
      <c r="A84" s="8">
        <v>2009</v>
      </c>
      <c r="B84" s="8">
        <v>11</v>
      </c>
      <c r="C84" s="9">
        <v>910.14286870764795</v>
      </c>
      <c r="D84" s="19">
        <v>149.435540313762</v>
      </c>
      <c r="E84" s="19">
        <v>12.935922371834</v>
      </c>
      <c r="F84" s="19">
        <v>1022.89970619153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8">
        <v>0</v>
      </c>
      <c r="P84" s="8">
        <v>0</v>
      </c>
    </row>
    <row r="85" spans="1:16" x14ac:dyDescent="0.25">
      <c r="A85" s="8">
        <v>2009</v>
      </c>
      <c r="B85" s="8">
        <v>12</v>
      </c>
      <c r="C85" s="9">
        <v>1402.1640132949699</v>
      </c>
      <c r="D85" s="19">
        <v>284.66900943076502</v>
      </c>
      <c r="E85" s="19">
        <v>2.2869190270462898</v>
      </c>
      <c r="F85" s="19">
        <v>1121.95048750672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8">
        <v>0</v>
      </c>
      <c r="P85" s="8">
        <v>0</v>
      </c>
    </row>
    <row r="86" spans="1:16" x14ac:dyDescent="0.25">
      <c r="A86" s="8">
        <v>2010</v>
      </c>
      <c r="B86" s="8">
        <v>1</v>
      </c>
      <c r="C86" s="9">
        <v>2004.0505971759501</v>
      </c>
      <c r="D86" s="19">
        <v>455.64870486493101</v>
      </c>
      <c r="E86" s="19">
        <v>0</v>
      </c>
      <c r="F86" s="19">
        <v>1184.1193984889901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8">
        <v>0</v>
      </c>
      <c r="P86" s="8">
        <v>0</v>
      </c>
    </row>
    <row r="87" spans="1:16" x14ac:dyDescent="0.25">
      <c r="A87" s="8">
        <v>2010</v>
      </c>
      <c r="B87" s="8">
        <v>2</v>
      </c>
      <c r="C87" s="9">
        <v>1706.8814358506299</v>
      </c>
      <c r="D87" s="19">
        <v>380.80315919642499</v>
      </c>
      <c r="E87" s="19">
        <v>0</v>
      </c>
      <c r="F87" s="19">
        <v>1081.77060112404</v>
      </c>
      <c r="G87" s="9">
        <v>1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8">
        <v>0</v>
      </c>
      <c r="P87" s="8">
        <v>0</v>
      </c>
    </row>
    <row r="88" spans="1:16" x14ac:dyDescent="0.25">
      <c r="A88" s="8">
        <v>2010</v>
      </c>
      <c r="B88" s="8">
        <v>3</v>
      </c>
      <c r="C88" s="9">
        <v>1519.41349980788</v>
      </c>
      <c r="D88" s="19">
        <v>340.79305016339401</v>
      </c>
      <c r="E88" s="19">
        <v>0</v>
      </c>
      <c r="F88" s="19">
        <v>1060.68618955582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8">
        <v>0</v>
      </c>
      <c r="P88" s="8">
        <v>0</v>
      </c>
    </row>
    <row r="89" spans="1:16" x14ac:dyDescent="0.25">
      <c r="A89" s="8">
        <v>2010</v>
      </c>
      <c r="B89" s="8">
        <v>4</v>
      </c>
      <c r="C89" s="9">
        <v>985.92593385015095</v>
      </c>
      <c r="D89" s="19">
        <v>144.02617185219199</v>
      </c>
      <c r="E89" s="19">
        <v>54.979131053776101</v>
      </c>
      <c r="F89" s="19">
        <v>1064.03654216667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8">
        <v>0</v>
      </c>
      <c r="P89" s="8">
        <v>0</v>
      </c>
    </row>
    <row r="90" spans="1:16" x14ac:dyDescent="0.25">
      <c r="A90" s="8">
        <v>2010</v>
      </c>
      <c r="B90" s="8">
        <v>5</v>
      </c>
      <c r="C90" s="9">
        <v>815.52991282310995</v>
      </c>
      <c r="D90" s="19">
        <v>65.1575056958619</v>
      </c>
      <c r="E90" s="19">
        <v>102.821071940218</v>
      </c>
      <c r="F90" s="19">
        <v>1032.7362701603799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8">
        <v>0</v>
      </c>
      <c r="P90" s="8">
        <v>0</v>
      </c>
    </row>
    <row r="91" spans="1:16" x14ac:dyDescent="0.25">
      <c r="A91" s="8">
        <v>2010</v>
      </c>
      <c r="B91" s="8">
        <v>6</v>
      </c>
      <c r="C91" s="9">
        <v>1180.2802665977699</v>
      </c>
      <c r="D91" s="19">
        <v>13.933688644666701</v>
      </c>
      <c r="E91" s="19">
        <v>532.53225699920301</v>
      </c>
      <c r="F91" s="19">
        <v>1020.87504245157</v>
      </c>
      <c r="G91" s="9">
        <v>0</v>
      </c>
      <c r="H91" s="9">
        <v>1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8">
        <v>0</v>
      </c>
      <c r="P91" s="8">
        <v>0</v>
      </c>
    </row>
    <row r="92" spans="1:16" x14ac:dyDescent="0.25">
      <c r="A92" s="8">
        <v>2010</v>
      </c>
      <c r="B92" s="8">
        <v>7</v>
      </c>
      <c r="C92" s="9">
        <v>1454.24051916591</v>
      </c>
      <c r="D92" s="19">
        <v>0</v>
      </c>
      <c r="E92" s="19">
        <v>844.17083050014298</v>
      </c>
      <c r="F92" s="19">
        <v>990.79967539896199</v>
      </c>
      <c r="G92" s="9">
        <v>0</v>
      </c>
      <c r="H92" s="9">
        <v>0</v>
      </c>
      <c r="I92" s="9">
        <v>1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8">
        <v>0</v>
      </c>
      <c r="P92" s="8">
        <v>0</v>
      </c>
    </row>
    <row r="93" spans="1:16" x14ac:dyDescent="0.25">
      <c r="A93" s="8">
        <v>2010</v>
      </c>
      <c r="B93" s="8">
        <v>8</v>
      </c>
      <c r="C93" s="9">
        <v>1512.6530479988301</v>
      </c>
      <c r="D93" s="19">
        <v>0</v>
      </c>
      <c r="E93" s="19">
        <v>928.23431435730504</v>
      </c>
      <c r="F93" s="19">
        <v>947.56298290825202</v>
      </c>
      <c r="G93" s="9">
        <v>0</v>
      </c>
      <c r="H93" s="9">
        <v>0</v>
      </c>
      <c r="I93" s="9">
        <v>0</v>
      </c>
      <c r="J93" s="9">
        <v>1</v>
      </c>
      <c r="K93" s="9">
        <v>0</v>
      </c>
      <c r="L93" s="9">
        <v>0</v>
      </c>
      <c r="M93" s="9">
        <v>0</v>
      </c>
      <c r="N93" s="9">
        <v>0</v>
      </c>
      <c r="O93" s="8">
        <v>0</v>
      </c>
      <c r="P93" s="8">
        <v>0</v>
      </c>
    </row>
    <row r="94" spans="1:16" x14ac:dyDescent="0.25">
      <c r="A94" s="8">
        <v>2010</v>
      </c>
      <c r="B94" s="8">
        <v>9</v>
      </c>
      <c r="C94" s="9">
        <v>1302.9787203727301</v>
      </c>
      <c r="D94" s="19">
        <v>1.13530027655893</v>
      </c>
      <c r="E94" s="19">
        <v>721.49779861576803</v>
      </c>
      <c r="F94" s="19">
        <v>1002.9190340294</v>
      </c>
      <c r="G94" s="9">
        <v>0</v>
      </c>
      <c r="H94" s="9">
        <v>0</v>
      </c>
      <c r="I94" s="9">
        <v>0</v>
      </c>
      <c r="J94" s="9">
        <v>0</v>
      </c>
      <c r="K94" s="9">
        <v>1</v>
      </c>
      <c r="L94" s="9">
        <v>0</v>
      </c>
      <c r="M94" s="9">
        <v>0</v>
      </c>
      <c r="N94" s="9">
        <v>0</v>
      </c>
      <c r="O94" s="8">
        <v>0</v>
      </c>
      <c r="P94" s="8">
        <v>0</v>
      </c>
    </row>
    <row r="95" spans="1:16" x14ac:dyDescent="0.25">
      <c r="A95" s="8">
        <v>2010</v>
      </c>
      <c r="B95" s="8">
        <v>10</v>
      </c>
      <c r="C95" s="9">
        <v>917.16869882446395</v>
      </c>
      <c r="D95" s="19">
        <v>38.0551366866761</v>
      </c>
      <c r="E95" s="19">
        <v>255.01540983516199</v>
      </c>
      <c r="F95" s="19">
        <v>1003.8795060270101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1</v>
      </c>
      <c r="M95" s="9">
        <v>0</v>
      </c>
      <c r="N95" s="9">
        <v>0</v>
      </c>
      <c r="O95" s="8">
        <v>0</v>
      </c>
      <c r="P95" s="8">
        <v>0</v>
      </c>
    </row>
    <row r="96" spans="1:16" x14ac:dyDescent="0.25">
      <c r="A96" s="8">
        <v>2010</v>
      </c>
      <c r="B96" s="8">
        <v>11</v>
      </c>
      <c r="C96" s="9">
        <v>865.00587645426197</v>
      </c>
      <c r="D96" s="19">
        <v>122.027255845906</v>
      </c>
      <c r="E96" s="19">
        <v>21.3925606932793</v>
      </c>
      <c r="F96" s="19">
        <v>1033.2379040805999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8">
        <v>0</v>
      </c>
      <c r="P96" s="8">
        <v>0</v>
      </c>
    </row>
    <row r="97" spans="1:16" x14ac:dyDescent="0.25">
      <c r="A97" s="8">
        <v>2010</v>
      </c>
      <c r="B97" s="8">
        <v>12</v>
      </c>
      <c r="C97" s="9">
        <v>1521.75328973157</v>
      </c>
      <c r="D97" s="19">
        <v>329.55715939127299</v>
      </c>
      <c r="E97" s="19">
        <v>0</v>
      </c>
      <c r="F97" s="19">
        <v>1126.1984556211601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8">
        <v>0</v>
      </c>
      <c r="P97" s="8">
        <v>0</v>
      </c>
    </row>
    <row r="98" spans="1:16" x14ac:dyDescent="0.25">
      <c r="A98" s="8">
        <v>2011</v>
      </c>
      <c r="B98" s="8">
        <v>1</v>
      </c>
      <c r="C98" s="9">
        <v>2017.6754613911</v>
      </c>
      <c r="D98" s="19">
        <v>507.99755739616899</v>
      </c>
      <c r="E98" s="19">
        <v>0</v>
      </c>
      <c r="F98" s="19">
        <v>1200.27499438522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8">
        <v>0</v>
      </c>
      <c r="P98" s="8">
        <v>0</v>
      </c>
    </row>
    <row r="99" spans="1:16" x14ac:dyDescent="0.25">
      <c r="A99" s="8">
        <v>2011</v>
      </c>
      <c r="B99" s="8">
        <v>2</v>
      </c>
      <c r="C99" s="9">
        <v>1639.63718138796</v>
      </c>
      <c r="D99" s="19">
        <v>362.89791862303798</v>
      </c>
      <c r="E99" s="19">
        <v>0</v>
      </c>
      <c r="F99" s="19">
        <v>1080.3064226486899</v>
      </c>
      <c r="G99" s="9">
        <v>1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8">
        <v>0</v>
      </c>
      <c r="P99" s="8">
        <v>0</v>
      </c>
    </row>
    <row r="100" spans="1:16" x14ac:dyDescent="0.25">
      <c r="A100" s="8">
        <v>2011</v>
      </c>
      <c r="B100" s="8">
        <v>3</v>
      </c>
      <c r="C100" s="9">
        <v>1262.20645545249</v>
      </c>
      <c r="D100" s="19">
        <v>250.601085848987</v>
      </c>
      <c r="E100" s="19">
        <v>2.5240216807797302</v>
      </c>
      <c r="F100" s="19">
        <v>1084.8603421046901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8">
        <v>0</v>
      </c>
      <c r="P100" s="8">
        <v>0</v>
      </c>
    </row>
    <row r="101" spans="1:16" x14ac:dyDescent="0.25">
      <c r="A101" s="8">
        <v>2011</v>
      </c>
      <c r="B101" s="8">
        <v>4</v>
      </c>
      <c r="C101" s="9">
        <v>1042.741084493</v>
      </c>
      <c r="D101" s="19">
        <v>170.042444423272</v>
      </c>
      <c r="E101" s="19">
        <v>27.3463272831215</v>
      </c>
      <c r="F101" s="19">
        <v>1041.69737447681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8">
        <v>0</v>
      </c>
      <c r="P101" s="8">
        <v>0</v>
      </c>
    </row>
    <row r="102" spans="1:16" x14ac:dyDescent="0.25">
      <c r="A102" s="8">
        <v>2011</v>
      </c>
      <c r="B102" s="8">
        <v>5</v>
      </c>
      <c r="C102" s="9">
        <v>856.25987496886103</v>
      </c>
      <c r="D102" s="19">
        <v>76.712862288959798</v>
      </c>
      <c r="E102" s="19">
        <v>96.032627091062096</v>
      </c>
      <c r="F102" s="19">
        <v>1045.1408398275801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8">
        <v>0</v>
      </c>
      <c r="P102" s="8">
        <v>0</v>
      </c>
    </row>
    <row r="103" spans="1:16" x14ac:dyDescent="0.25">
      <c r="A103" s="8">
        <v>2011</v>
      </c>
      <c r="B103" s="8">
        <v>6</v>
      </c>
      <c r="C103" s="9">
        <v>1155.3696489456499</v>
      </c>
      <c r="D103" s="19">
        <v>21.228252667420399</v>
      </c>
      <c r="E103" s="19">
        <v>499.37571023302502</v>
      </c>
      <c r="F103" s="19">
        <v>1033.4386969274899</v>
      </c>
      <c r="G103" s="9">
        <v>0</v>
      </c>
      <c r="H103" s="9">
        <v>1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8">
        <v>0</v>
      </c>
      <c r="P103" s="8">
        <v>0</v>
      </c>
    </row>
    <row r="104" spans="1:16" x14ac:dyDescent="0.25">
      <c r="A104" s="8">
        <v>2011</v>
      </c>
      <c r="B104" s="8">
        <v>7</v>
      </c>
      <c r="C104" s="9">
        <v>1284.05305193816</v>
      </c>
      <c r="D104" s="19">
        <v>0</v>
      </c>
      <c r="E104" s="19">
        <v>683.280242546615</v>
      </c>
      <c r="F104" s="19">
        <v>1002.03083136596</v>
      </c>
      <c r="G104" s="9">
        <v>0</v>
      </c>
      <c r="H104" s="9">
        <v>0</v>
      </c>
      <c r="I104" s="9">
        <v>1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8">
        <v>0</v>
      </c>
      <c r="P104" s="8">
        <v>0</v>
      </c>
    </row>
    <row r="105" spans="1:16" x14ac:dyDescent="0.25">
      <c r="A105" s="8">
        <v>2011</v>
      </c>
      <c r="B105" s="8">
        <v>8</v>
      </c>
      <c r="C105" s="9">
        <v>1494.8925120772899</v>
      </c>
      <c r="D105" s="19">
        <v>0</v>
      </c>
      <c r="E105" s="19">
        <v>913.00362717271798</v>
      </c>
      <c r="F105" s="19">
        <v>957.010405314541</v>
      </c>
      <c r="G105" s="9">
        <v>0</v>
      </c>
      <c r="H105" s="9">
        <v>0</v>
      </c>
      <c r="I105" s="9">
        <v>0</v>
      </c>
      <c r="J105" s="9">
        <v>1</v>
      </c>
      <c r="K105" s="9">
        <v>0</v>
      </c>
      <c r="L105" s="9">
        <v>0</v>
      </c>
      <c r="M105" s="9">
        <v>0</v>
      </c>
      <c r="N105" s="9">
        <v>0</v>
      </c>
      <c r="O105" s="8">
        <v>0</v>
      </c>
      <c r="P105" s="8">
        <v>0</v>
      </c>
    </row>
    <row r="106" spans="1:16" x14ac:dyDescent="0.25">
      <c r="A106" s="8">
        <v>2011</v>
      </c>
      <c r="B106" s="8">
        <v>9</v>
      </c>
      <c r="C106" s="9">
        <v>1219.2148196852499</v>
      </c>
      <c r="D106" s="19">
        <v>10.9339643110079</v>
      </c>
      <c r="E106" s="19">
        <v>561.73335401608301</v>
      </c>
      <c r="F106" s="19">
        <v>1011.3199956874</v>
      </c>
      <c r="G106" s="9">
        <v>0</v>
      </c>
      <c r="H106" s="9">
        <v>0</v>
      </c>
      <c r="I106" s="9">
        <v>0</v>
      </c>
      <c r="J106" s="9">
        <v>0</v>
      </c>
      <c r="K106" s="9">
        <v>1</v>
      </c>
      <c r="L106" s="9">
        <v>0</v>
      </c>
      <c r="M106" s="9">
        <v>0</v>
      </c>
      <c r="N106" s="9">
        <v>0</v>
      </c>
      <c r="O106" s="8">
        <v>0</v>
      </c>
      <c r="P106" s="8">
        <v>0</v>
      </c>
    </row>
    <row r="107" spans="1:16" x14ac:dyDescent="0.25">
      <c r="A107" s="8">
        <v>2011</v>
      </c>
      <c r="B107" s="8">
        <v>10</v>
      </c>
      <c r="C107" s="9">
        <v>824.60228702715096</v>
      </c>
      <c r="D107" s="19">
        <v>59.0870522350749</v>
      </c>
      <c r="E107" s="19">
        <v>84.937783553179699</v>
      </c>
      <c r="F107" s="19">
        <v>1010.29565818894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1</v>
      </c>
      <c r="M107" s="9">
        <v>0</v>
      </c>
      <c r="N107" s="9">
        <v>0</v>
      </c>
      <c r="O107" s="8">
        <v>0</v>
      </c>
      <c r="P107" s="8">
        <v>0</v>
      </c>
    </row>
    <row r="108" spans="1:16" x14ac:dyDescent="0.25">
      <c r="A108" s="8">
        <v>2011</v>
      </c>
      <c r="B108" s="8">
        <v>11</v>
      </c>
      <c r="C108" s="9">
        <v>878.88938509842103</v>
      </c>
      <c r="D108" s="19">
        <v>145.42182796725399</v>
      </c>
      <c r="E108" s="19">
        <v>4.4362087116720996</v>
      </c>
      <c r="F108" s="19">
        <v>1050.1012047120601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8">
        <v>0</v>
      </c>
      <c r="P108" s="8">
        <v>0</v>
      </c>
    </row>
    <row r="109" spans="1:16" x14ac:dyDescent="0.25">
      <c r="A109" s="8">
        <v>2011</v>
      </c>
      <c r="B109" s="8">
        <v>12</v>
      </c>
      <c r="C109" s="9">
        <v>1214.83270440552</v>
      </c>
      <c r="D109" s="19">
        <v>236.86314391029501</v>
      </c>
      <c r="E109" s="19">
        <v>1.2402928688579999</v>
      </c>
      <c r="F109" s="19">
        <v>1131.72231458186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8">
        <v>0</v>
      </c>
      <c r="P109" s="8">
        <v>0</v>
      </c>
    </row>
    <row r="110" spans="1:16" x14ac:dyDescent="0.25">
      <c r="A110" s="8">
        <v>2012</v>
      </c>
      <c r="B110" s="8">
        <v>1</v>
      </c>
      <c r="C110" s="9">
        <v>1594.6926782227699</v>
      </c>
      <c r="D110" s="19">
        <v>352.45958899946999</v>
      </c>
      <c r="E110" s="19">
        <v>0</v>
      </c>
      <c r="F110" s="19">
        <v>1171.75421098778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8">
        <v>0</v>
      </c>
      <c r="P110" s="8">
        <v>0</v>
      </c>
    </row>
    <row r="111" spans="1:16" x14ac:dyDescent="0.25">
      <c r="A111" s="8">
        <v>2012</v>
      </c>
      <c r="B111" s="8">
        <v>2</v>
      </c>
      <c r="C111" s="9">
        <v>1412.0301986647701</v>
      </c>
      <c r="D111" s="19">
        <v>288.47096743081698</v>
      </c>
      <c r="E111" s="19">
        <v>0</v>
      </c>
      <c r="F111" s="19">
        <v>1056.28670156207</v>
      </c>
      <c r="G111" s="9">
        <v>1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8">
        <v>0</v>
      </c>
      <c r="P111" s="8">
        <v>0</v>
      </c>
    </row>
    <row r="112" spans="1:16" x14ac:dyDescent="0.25">
      <c r="A112" s="8">
        <v>2012</v>
      </c>
      <c r="B112" s="8">
        <v>3</v>
      </c>
      <c r="C112" s="9">
        <v>1170.0999728412401</v>
      </c>
      <c r="D112" s="19">
        <v>211.79583040014899</v>
      </c>
      <c r="E112" s="19">
        <v>20.163387147436399</v>
      </c>
      <c r="F112" s="19">
        <v>1063.2372890950901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8">
        <v>0</v>
      </c>
      <c r="P112" s="8">
        <v>0</v>
      </c>
    </row>
    <row r="113" spans="1:16" x14ac:dyDescent="0.25">
      <c r="A113" s="8">
        <v>2012</v>
      </c>
      <c r="B113" s="8">
        <v>4</v>
      </c>
      <c r="C113" s="9">
        <v>833.98961890744897</v>
      </c>
      <c r="D113" s="19">
        <v>95.600058643411202</v>
      </c>
      <c r="E113" s="19">
        <v>66.728544867464393</v>
      </c>
      <c r="F113" s="19">
        <v>1045.85202831326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8">
        <v>0</v>
      </c>
      <c r="P113" s="8">
        <v>0</v>
      </c>
    </row>
    <row r="114" spans="1:16" x14ac:dyDescent="0.25">
      <c r="A114" s="8">
        <v>2012</v>
      </c>
      <c r="B114" s="8">
        <v>5</v>
      </c>
      <c r="C114" s="9">
        <v>901.66887877352997</v>
      </c>
      <c r="D114" s="19">
        <v>64.224303389255596</v>
      </c>
      <c r="E114" s="19">
        <v>137.93984169737001</v>
      </c>
      <c r="F114" s="19">
        <v>994.78831309177201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8">
        <v>0</v>
      </c>
      <c r="P114" s="8">
        <v>0</v>
      </c>
    </row>
    <row r="115" spans="1:16" x14ac:dyDescent="0.25">
      <c r="A115" s="8">
        <v>2012</v>
      </c>
      <c r="B115" s="8">
        <v>6</v>
      </c>
      <c r="C115" s="9">
        <v>1095.96629451583</v>
      </c>
      <c r="D115" s="19">
        <v>11.151206215220499</v>
      </c>
      <c r="E115" s="19">
        <v>354.41032471586601</v>
      </c>
      <c r="F115" s="19">
        <v>1006.51670010694</v>
      </c>
      <c r="G115" s="9">
        <v>0</v>
      </c>
      <c r="H115" s="9">
        <v>1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8">
        <v>0</v>
      </c>
      <c r="P115" s="8">
        <v>0</v>
      </c>
    </row>
    <row r="116" spans="1:16" x14ac:dyDescent="0.25">
      <c r="A116" s="8">
        <v>2012</v>
      </c>
      <c r="B116" s="8">
        <v>7</v>
      </c>
      <c r="C116" s="9">
        <v>1445.8096662416301</v>
      </c>
      <c r="D116" s="19">
        <v>0.57385974894360003</v>
      </c>
      <c r="E116" s="19">
        <v>904.68834844225103</v>
      </c>
      <c r="F116" s="19">
        <v>979.07773535050296</v>
      </c>
      <c r="G116" s="9">
        <v>0</v>
      </c>
      <c r="H116" s="9">
        <v>0</v>
      </c>
      <c r="I116" s="9">
        <v>1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8">
        <v>0</v>
      </c>
      <c r="P116" s="8">
        <v>0</v>
      </c>
    </row>
    <row r="117" spans="1:16" x14ac:dyDescent="0.25">
      <c r="A117" s="8">
        <v>2012</v>
      </c>
      <c r="B117" s="8">
        <v>8</v>
      </c>
      <c r="C117" s="9">
        <v>1391.52673295966</v>
      </c>
      <c r="D117" s="19">
        <v>0</v>
      </c>
      <c r="E117" s="19">
        <v>785.507102280906</v>
      </c>
      <c r="F117" s="19">
        <v>931.99824478866196</v>
      </c>
      <c r="G117" s="9">
        <v>0</v>
      </c>
      <c r="H117" s="9">
        <v>0</v>
      </c>
      <c r="I117" s="9">
        <v>0</v>
      </c>
      <c r="J117" s="9">
        <v>1</v>
      </c>
      <c r="K117" s="9">
        <v>0</v>
      </c>
      <c r="L117" s="9">
        <v>0</v>
      </c>
      <c r="M117" s="9">
        <v>0</v>
      </c>
      <c r="N117" s="9">
        <v>0</v>
      </c>
      <c r="O117" s="8">
        <v>0</v>
      </c>
      <c r="P117" s="8">
        <v>0</v>
      </c>
    </row>
    <row r="118" spans="1:16" x14ac:dyDescent="0.25">
      <c r="A118" s="8">
        <v>2012</v>
      </c>
      <c r="B118" s="8">
        <v>9</v>
      </c>
      <c r="C118" s="9">
        <v>1182.8893464658699</v>
      </c>
      <c r="D118" s="19">
        <v>6.8482004453434202</v>
      </c>
      <c r="E118" s="19">
        <v>526.65248791141903</v>
      </c>
      <c r="F118" s="19">
        <v>987.29711356679002</v>
      </c>
      <c r="G118" s="9">
        <v>0</v>
      </c>
      <c r="H118" s="9">
        <v>0</v>
      </c>
      <c r="I118" s="9">
        <v>0</v>
      </c>
      <c r="J118" s="9">
        <v>0</v>
      </c>
      <c r="K118" s="9">
        <v>1</v>
      </c>
      <c r="L118" s="9">
        <v>0</v>
      </c>
      <c r="M118" s="9">
        <v>0</v>
      </c>
      <c r="N118" s="9">
        <v>0</v>
      </c>
      <c r="O118" s="8">
        <v>0</v>
      </c>
      <c r="P118" s="8">
        <v>0</v>
      </c>
    </row>
    <row r="119" spans="1:16" x14ac:dyDescent="0.25">
      <c r="A119" s="8">
        <v>2012</v>
      </c>
      <c r="B119" s="8">
        <v>10</v>
      </c>
      <c r="C119" s="9">
        <v>809.06057678384502</v>
      </c>
      <c r="D119" s="19">
        <v>65.333524864329704</v>
      </c>
      <c r="E119" s="19">
        <v>77.532874770329698</v>
      </c>
      <c r="F119" s="19">
        <v>986.64737020424695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1</v>
      </c>
      <c r="M119" s="9">
        <v>0</v>
      </c>
      <c r="N119" s="9">
        <v>0</v>
      </c>
      <c r="O119" s="8">
        <v>0</v>
      </c>
      <c r="P119" s="8">
        <v>0</v>
      </c>
    </row>
    <row r="120" spans="1:16" x14ac:dyDescent="0.25">
      <c r="A120" s="8">
        <v>2012</v>
      </c>
      <c r="B120" s="8">
        <v>11</v>
      </c>
      <c r="C120" s="9">
        <v>997.07646837653999</v>
      </c>
      <c r="D120" s="19">
        <v>176.256915725347</v>
      </c>
      <c r="E120" s="19">
        <v>8.1624105113337908</v>
      </c>
      <c r="F120" s="19">
        <v>1024.1341165926899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8">
        <v>0</v>
      </c>
      <c r="P120" s="8">
        <v>0</v>
      </c>
    </row>
    <row r="121" spans="1:16" x14ac:dyDescent="0.25">
      <c r="A121" s="8">
        <v>2012</v>
      </c>
      <c r="B121" s="8">
        <v>12</v>
      </c>
      <c r="C121" s="9">
        <v>1233.3481852029699</v>
      </c>
      <c r="D121" s="19">
        <v>241.60791233519299</v>
      </c>
      <c r="E121" s="19">
        <v>0</v>
      </c>
      <c r="F121" s="19">
        <v>1099.2030702217401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8">
        <v>0</v>
      </c>
      <c r="P121" s="8">
        <v>0</v>
      </c>
    </row>
    <row r="122" spans="1:16" x14ac:dyDescent="0.25">
      <c r="A122" s="8">
        <v>2013</v>
      </c>
      <c r="B122" s="8">
        <v>1</v>
      </c>
      <c r="C122" s="9">
        <v>1627.83395658205</v>
      </c>
      <c r="D122" s="19">
        <v>406.31355834778498</v>
      </c>
      <c r="E122" s="19">
        <v>0</v>
      </c>
      <c r="F122" s="19">
        <v>1145.8372173671501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8">
        <v>0</v>
      </c>
      <c r="P122" s="8">
        <v>0</v>
      </c>
    </row>
    <row r="123" spans="1:16" x14ac:dyDescent="0.25">
      <c r="A123" s="8">
        <v>2013</v>
      </c>
      <c r="B123" s="8">
        <v>2</v>
      </c>
      <c r="C123" s="9">
        <v>1557.0126864644501</v>
      </c>
      <c r="D123" s="19">
        <v>309.36045427836399</v>
      </c>
      <c r="E123" s="19">
        <v>0</v>
      </c>
      <c r="F123" s="19">
        <v>1033.55921230992</v>
      </c>
      <c r="G123" s="9">
        <v>1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8">
        <v>0</v>
      </c>
      <c r="P123" s="8">
        <v>0</v>
      </c>
    </row>
    <row r="124" spans="1:16" x14ac:dyDescent="0.25">
      <c r="A124" s="8">
        <v>2013</v>
      </c>
      <c r="B124" s="8">
        <v>3</v>
      </c>
      <c r="C124" s="9">
        <v>1437.9919053180399</v>
      </c>
      <c r="D124" s="19">
        <v>287.77087646232002</v>
      </c>
      <c r="E124" s="19">
        <v>0</v>
      </c>
      <c r="F124" s="19">
        <v>1040.4463817441499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8">
        <v>0</v>
      </c>
      <c r="P124" s="8">
        <v>0</v>
      </c>
    </row>
    <row r="125" spans="1:16" x14ac:dyDescent="0.25">
      <c r="A125" s="8">
        <v>2013</v>
      </c>
      <c r="B125" s="8">
        <v>4</v>
      </c>
      <c r="C125" s="9">
        <v>1166.1096057422301</v>
      </c>
      <c r="D125" s="19">
        <v>208.381422407955</v>
      </c>
      <c r="E125" s="19">
        <v>35.920786098804697</v>
      </c>
      <c r="F125" s="19">
        <v>1016.7544675462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8">
        <v>0</v>
      </c>
      <c r="P125" s="8">
        <v>0</v>
      </c>
    </row>
    <row r="126" spans="1:16" x14ac:dyDescent="0.25">
      <c r="A126" s="8">
        <v>2013</v>
      </c>
      <c r="B126" s="8">
        <v>5</v>
      </c>
      <c r="C126" s="9">
        <v>828.54656407724099</v>
      </c>
      <c r="D126" s="19">
        <v>63.620820661101099</v>
      </c>
      <c r="E126" s="19">
        <v>112.500223232305</v>
      </c>
      <c r="F126" s="19">
        <v>967.57365203499796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8">
        <v>0</v>
      </c>
      <c r="P126" s="8">
        <v>0</v>
      </c>
    </row>
    <row r="127" spans="1:16" x14ac:dyDescent="0.25">
      <c r="A127" s="8">
        <v>2013</v>
      </c>
      <c r="B127" s="8">
        <v>6</v>
      </c>
      <c r="C127" s="9">
        <v>985.30769980159403</v>
      </c>
      <c r="D127" s="19">
        <v>11.674347235514899</v>
      </c>
      <c r="E127" s="19">
        <v>425.98849116776199</v>
      </c>
      <c r="F127" s="19">
        <v>987.47294156488294</v>
      </c>
      <c r="G127" s="9">
        <v>0</v>
      </c>
      <c r="H127" s="9">
        <v>1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8">
        <v>0</v>
      </c>
      <c r="P127" s="8">
        <v>0</v>
      </c>
    </row>
    <row r="128" spans="1:16" x14ac:dyDescent="0.25">
      <c r="A128" s="8">
        <v>2013</v>
      </c>
      <c r="B128" s="8">
        <v>7</v>
      </c>
      <c r="C128" s="9">
        <v>1201.8441271532599</v>
      </c>
      <c r="D128" s="19">
        <v>0</v>
      </c>
      <c r="E128" s="19">
        <v>679.89052903192498</v>
      </c>
      <c r="F128" s="19">
        <v>957.33816602526099</v>
      </c>
      <c r="G128" s="9">
        <v>0</v>
      </c>
      <c r="H128" s="9">
        <v>0</v>
      </c>
      <c r="I128" s="9">
        <v>1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8">
        <v>0</v>
      </c>
      <c r="P128" s="8">
        <v>0</v>
      </c>
    </row>
    <row r="129" spans="1:16" x14ac:dyDescent="0.25">
      <c r="A129" s="8">
        <v>2013</v>
      </c>
      <c r="B129" s="8">
        <v>8</v>
      </c>
      <c r="C129" s="9">
        <v>1181.05215908795</v>
      </c>
      <c r="D129" s="19">
        <v>0.63347318442557998</v>
      </c>
      <c r="E129" s="19">
        <v>567.14004533842001</v>
      </c>
      <c r="F129" s="19">
        <v>914.080357049187</v>
      </c>
      <c r="G129" s="9">
        <v>0</v>
      </c>
      <c r="H129" s="9">
        <v>0</v>
      </c>
      <c r="I129" s="9">
        <v>0</v>
      </c>
      <c r="J129" s="9">
        <v>1</v>
      </c>
      <c r="K129" s="9">
        <v>0</v>
      </c>
      <c r="L129" s="9">
        <v>0</v>
      </c>
      <c r="M129" s="9">
        <v>0</v>
      </c>
      <c r="N129" s="9">
        <v>0</v>
      </c>
      <c r="O129" s="8">
        <v>0</v>
      </c>
      <c r="P129" s="8">
        <v>0</v>
      </c>
    </row>
    <row r="130" spans="1:16" x14ac:dyDescent="0.25">
      <c r="A130" s="8">
        <v>2013</v>
      </c>
      <c r="B130" s="8">
        <v>9</v>
      </c>
      <c r="C130" s="9">
        <v>1208.65056855236</v>
      </c>
      <c r="D130" s="19">
        <v>3.2052663348444899</v>
      </c>
      <c r="E130" s="19">
        <v>585.60731188420095</v>
      </c>
      <c r="F130" s="19">
        <v>972.45626026826005</v>
      </c>
      <c r="G130" s="9">
        <v>0</v>
      </c>
      <c r="H130" s="9">
        <v>0</v>
      </c>
      <c r="I130" s="9">
        <v>0</v>
      </c>
      <c r="J130" s="9">
        <v>0</v>
      </c>
      <c r="K130" s="9">
        <v>1</v>
      </c>
      <c r="L130" s="9">
        <v>0</v>
      </c>
      <c r="M130" s="9">
        <v>0</v>
      </c>
      <c r="N130" s="9">
        <v>0</v>
      </c>
      <c r="O130" s="8">
        <v>0</v>
      </c>
      <c r="P130" s="8">
        <v>0</v>
      </c>
    </row>
    <row r="131" spans="1:16" x14ac:dyDescent="0.25">
      <c r="A131" s="8">
        <v>2013</v>
      </c>
      <c r="B131" s="8">
        <v>10</v>
      </c>
      <c r="C131" s="9">
        <v>880.76484122677505</v>
      </c>
      <c r="D131" s="19">
        <v>36.330788276558302</v>
      </c>
      <c r="E131" s="19">
        <v>185.59348541642299</v>
      </c>
      <c r="F131" s="19">
        <v>961.08263871761199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1</v>
      </c>
      <c r="M131" s="9">
        <v>0</v>
      </c>
      <c r="N131" s="9">
        <v>0</v>
      </c>
      <c r="O131" s="8">
        <v>0</v>
      </c>
      <c r="P131" s="8">
        <v>0</v>
      </c>
    </row>
    <row r="132" spans="1:16" x14ac:dyDescent="0.25">
      <c r="A132" s="8">
        <v>2013</v>
      </c>
      <c r="B132" s="8">
        <v>11</v>
      </c>
      <c r="C132" s="9">
        <v>936.41681970682703</v>
      </c>
      <c r="D132" s="19">
        <v>147.88510919905801</v>
      </c>
      <c r="E132" s="19">
        <v>9.2337257098174899</v>
      </c>
      <c r="F132" s="19">
        <v>982.18864010441598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8">
        <v>0</v>
      </c>
      <c r="P132" s="8">
        <v>0</v>
      </c>
    </row>
    <row r="133" spans="1:16" x14ac:dyDescent="0.25">
      <c r="A133" s="8">
        <v>2013</v>
      </c>
      <c r="B133" s="8">
        <v>12</v>
      </c>
      <c r="C133" s="9">
        <v>1486.7749331494001</v>
      </c>
      <c r="D133" s="19">
        <v>314.24370773930701</v>
      </c>
      <c r="E133" s="19">
        <v>0</v>
      </c>
      <c r="F133" s="19">
        <v>1106.7848143551901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8">
        <v>0</v>
      </c>
      <c r="P133" s="8">
        <v>0</v>
      </c>
    </row>
    <row r="134" spans="1:16" x14ac:dyDescent="0.25">
      <c r="A134" s="8">
        <v>2014</v>
      </c>
      <c r="B134" s="8">
        <v>1</v>
      </c>
      <c r="C134" s="9">
        <v>1973.50517052588</v>
      </c>
      <c r="D134" s="19">
        <v>430.20464636416898</v>
      </c>
      <c r="E134" s="19">
        <v>0</v>
      </c>
      <c r="F134" s="19">
        <v>1129.3982848360799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8">
        <v>0</v>
      </c>
      <c r="P134" s="8">
        <v>0</v>
      </c>
    </row>
    <row r="135" spans="1:16" x14ac:dyDescent="0.25">
      <c r="A135" s="8">
        <v>2014</v>
      </c>
      <c r="B135" s="8">
        <v>2</v>
      </c>
      <c r="C135" s="9">
        <v>1950.48405478002</v>
      </c>
      <c r="D135" s="19">
        <v>396.28805397175302</v>
      </c>
      <c r="E135" s="19">
        <v>0</v>
      </c>
      <c r="F135" s="19">
        <v>1036.52804737107</v>
      </c>
      <c r="G135" s="9">
        <v>1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8">
        <v>0</v>
      </c>
      <c r="P135" s="8">
        <v>0</v>
      </c>
    </row>
    <row r="136" spans="1:16" x14ac:dyDescent="0.25">
      <c r="A136" s="8">
        <v>2014</v>
      </c>
      <c r="B136" s="8">
        <v>3</v>
      </c>
      <c r="C136" s="9">
        <v>1548.1165487657499</v>
      </c>
      <c r="D136" s="19">
        <v>303.94977380029297</v>
      </c>
      <c r="E136" s="19">
        <v>0</v>
      </c>
      <c r="F136" s="19">
        <v>1027.6633014653501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8">
        <v>0</v>
      </c>
      <c r="P136" s="8">
        <v>0</v>
      </c>
    </row>
    <row r="137" spans="1:16" x14ac:dyDescent="0.25">
      <c r="A137" s="8">
        <v>2014</v>
      </c>
      <c r="B137" s="8">
        <v>4</v>
      </c>
      <c r="C137" s="9"/>
      <c r="D137" s="19">
        <v>160.65581937462301</v>
      </c>
      <c r="E137" s="19">
        <v>27.789758350979099</v>
      </c>
      <c r="F137" s="19">
        <v>996.70782576876502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8">
        <v>0</v>
      </c>
      <c r="P137" s="8">
        <v>1</v>
      </c>
    </row>
    <row r="138" spans="1:16" x14ac:dyDescent="0.25">
      <c r="A138" s="8">
        <v>2014</v>
      </c>
      <c r="B138" s="8">
        <v>5</v>
      </c>
      <c r="C138" s="9"/>
      <c r="D138" s="19">
        <v>70.515782300828107</v>
      </c>
      <c r="E138" s="19">
        <v>96.770369736200095</v>
      </c>
      <c r="F138" s="19">
        <v>996.83698906427696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8">
        <v>0</v>
      </c>
      <c r="P138" s="8">
        <v>1</v>
      </c>
    </row>
    <row r="139" spans="1:16" x14ac:dyDescent="0.25">
      <c r="A139" s="8">
        <v>2014</v>
      </c>
      <c r="B139" s="8">
        <v>6</v>
      </c>
      <c r="C139" s="9"/>
      <c r="D139" s="19">
        <v>17.889620237976398</v>
      </c>
      <c r="E139" s="19">
        <v>359.04760462882899</v>
      </c>
      <c r="F139" s="19">
        <v>982.78622567276898</v>
      </c>
      <c r="G139" s="9">
        <v>0</v>
      </c>
      <c r="H139" s="9">
        <v>1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8">
        <v>0</v>
      </c>
      <c r="P139" s="8">
        <v>1</v>
      </c>
    </row>
    <row r="140" spans="1:16" x14ac:dyDescent="0.25">
      <c r="A140" s="8">
        <v>2014</v>
      </c>
      <c r="B140" s="8">
        <v>7</v>
      </c>
      <c r="C140" s="9"/>
      <c r="D140" s="19">
        <v>0.46116498816180301</v>
      </c>
      <c r="E140" s="19">
        <v>692.85391459938398</v>
      </c>
      <c r="F140" s="19">
        <v>957.759582466349</v>
      </c>
      <c r="G140" s="9">
        <v>0</v>
      </c>
      <c r="H140" s="9">
        <v>0</v>
      </c>
      <c r="I140" s="9">
        <v>1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8">
        <v>0</v>
      </c>
      <c r="P140" s="8">
        <v>1</v>
      </c>
    </row>
    <row r="141" spans="1:16" x14ac:dyDescent="0.25">
      <c r="A141" s="8">
        <v>2014</v>
      </c>
      <c r="B141" s="8">
        <v>8</v>
      </c>
      <c r="C141" s="9"/>
      <c r="D141" s="19">
        <v>0.28501067624496601</v>
      </c>
      <c r="E141" s="19">
        <v>712.81713185071897</v>
      </c>
      <c r="F141" s="19">
        <v>914.36093659445601</v>
      </c>
      <c r="G141" s="9">
        <v>0</v>
      </c>
      <c r="H141" s="9">
        <v>0</v>
      </c>
      <c r="I141" s="9">
        <v>0</v>
      </c>
      <c r="J141" s="9">
        <v>1</v>
      </c>
      <c r="K141" s="9">
        <v>0</v>
      </c>
      <c r="L141" s="9">
        <v>0</v>
      </c>
      <c r="M141" s="9">
        <v>0</v>
      </c>
      <c r="N141" s="9">
        <v>0</v>
      </c>
      <c r="O141" s="8">
        <v>0</v>
      </c>
      <c r="P141" s="8">
        <v>1</v>
      </c>
    </row>
    <row r="142" spans="1:16" x14ac:dyDescent="0.25">
      <c r="A142" s="8">
        <v>2014</v>
      </c>
      <c r="B142" s="8">
        <v>9</v>
      </c>
      <c r="C142" s="9"/>
      <c r="D142" s="19">
        <v>4.2544007755203896</v>
      </c>
      <c r="E142" s="19">
        <v>560.85297854355099</v>
      </c>
      <c r="F142" s="19">
        <v>977.29022633024101</v>
      </c>
      <c r="G142" s="9">
        <v>0</v>
      </c>
      <c r="H142" s="9">
        <v>0</v>
      </c>
      <c r="I142" s="9">
        <v>0</v>
      </c>
      <c r="J142" s="9">
        <v>0</v>
      </c>
      <c r="K142" s="9">
        <v>1</v>
      </c>
      <c r="L142" s="9">
        <v>0</v>
      </c>
      <c r="M142" s="9">
        <v>0</v>
      </c>
      <c r="N142" s="9">
        <v>0</v>
      </c>
      <c r="O142" s="8">
        <v>0</v>
      </c>
      <c r="P142" s="8">
        <v>1</v>
      </c>
    </row>
    <row r="143" spans="1:16" x14ac:dyDescent="0.25">
      <c r="A143" s="8">
        <v>2014</v>
      </c>
      <c r="B143" s="8">
        <v>10</v>
      </c>
      <c r="C143" s="9"/>
      <c r="D143" s="19">
        <v>47.1742777796822</v>
      </c>
      <c r="E143" s="19">
        <v>149.98786916307901</v>
      </c>
      <c r="F143" s="19">
        <v>956.24412811567402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1</v>
      </c>
      <c r="M143" s="9">
        <v>0</v>
      </c>
      <c r="N143" s="9">
        <v>0</v>
      </c>
      <c r="O143" s="8">
        <v>0</v>
      </c>
      <c r="P143" s="8">
        <v>1</v>
      </c>
    </row>
    <row r="144" spans="1:16" x14ac:dyDescent="0.25">
      <c r="A144" s="8">
        <v>2014</v>
      </c>
      <c r="B144" s="8">
        <v>11</v>
      </c>
      <c r="C144" s="9"/>
      <c r="D144" s="19">
        <v>144.493935810973</v>
      </c>
      <c r="E144" s="19">
        <v>13.815468531347999</v>
      </c>
      <c r="F144" s="19">
        <v>987.90493050433497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8">
        <v>0</v>
      </c>
      <c r="P144" s="8">
        <v>1</v>
      </c>
    </row>
    <row r="145" spans="1:16" x14ac:dyDescent="0.25">
      <c r="A145" s="8">
        <v>2014</v>
      </c>
      <c r="B145" s="8">
        <v>12</v>
      </c>
      <c r="C145" s="9"/>
      <c r="D145" s="19">
        <v>279.04959231958497</v>
      </c>
      <c r="E145" s="19">
        <v>0.548755018589971</v>
      </c>
      <c r="F145" s="19">
        <v>1097.7101766225701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8">
        <v>0</v>
      </c>
      <c r="P145" s="8">
        <v>1</v>
      </c>
    </row>
    <row r="146" spans="1:16" x14ac:dyDescent="0.25">
      <c r="A146" s="8">
        <v>2015</v>
      </c>
      <c r="B146" s="8">
        <v>1</v>
      </c>
      <c r="C146" s="9"/>
      <c r="D146" s="19">
        <v>391.78946767812602</v>
      </c>
      <c r="E146" s="19">
        <v>0</v>
      </c>
      <c r="F146" s="19">
        <v>1121.8026135567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8">
        <v>0</v>
      </c>
      <c r="P146" s="8">
        <v>1</v>
      </c>
    </row>
    <row r="147" spans="1:16" x14ac:dyDescent="0.25">
      <c r="A147" s="8">
        <v>2015</v>
      </c>
      <c r="B147" s="8">
        <v>2</v>
      </c>
      <c r="C147" s="9"/>
      <c r="D147" s="19">
        <v>328.37859672475901</v>
      </c>
      <c r="E147" s="19">
        <v>0</v>
      </c>
      <c r="F147" s="19">
        <v>1033.4691576038499</v>
      </c>
      <c r="G147" s="9">
        <v>1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8">
        <v>0</v>
      </c>
      <c r="P147" s="8">
        <v>1</v>
      </c>
    </row>
    <row r="148" spans="1:16" x14ac:dyDescent="0.25">
      <c r="A148" s="8">
        <v>2015</v>
      </c>
      <c r="B148" s="8">
        <v>3</v>
      </c>
      <c r="C148" s="9"/>
      <c r="D148" s="19">
        <v>268.64452792743901</v>
      </c>
      <c r="E148" s="19">
        <v>1.8908511029278601</v>
      </c>
      <c r="F148" s="19">
        <v>1015.8602120975401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8">
        <v>0</v>
      </c>
      <c r="P148" s="8">
        <v>1</v>
      </c>
    </row>
    <row r="149" spans="1:16" x14ac:dyDescent="0.25">
      <c r="A149" s="8">
        <v>2015</v>
      </c>
      <c r="B149" s="8">
        <v>4</v>
      </c>
      <c r="C149" s="9"/>
      <c r="D149" s="19">
        <v>163.22576889428601</v>
      </c>
      <c r="E149" s="19">
        <v>28.156680875295599</v>
      </c>
      <c r="F149" s="19">
        <v>1013.9969123808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8">
        <v>0</v>
      </c>
      <c r="P149" s="8">
        <v>1</v>
      </c>
    </row>
    <row r="150" spans="1:16" x14ac:dyDescent="0.25">
      <c r="A150" s="8">
        <v>2015</v>
      </c>
      <c r="B150" s="8">
        <v>5</v>
      </c>
      <c r="C150" s="9"/>
      <c r="D150" s="19">
        <v>68.687452042297394</v>
      </c>
      <c r="E150" s="19">
        <v>94.0021756381784</v>
      </c>
      <c r="F150" s="19">
        <v>972.49045201532499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8">
        <v>0</v>
      </c>
      <c r="P150" s="8">
        <v>1</v>
      </c>
    </row>
    <row r="151" spans="1:16" x14ac:dyDescent="0.25">
      <c r="A151" s="8">
        <v>2015</v>
      </c>
      <c r="B151" s="8">
        <v>6</v>
      </c>
      <c r="C151" s="9"/>
      <c r="D151" s="19">
        <v>17.690481654288099</v>
      </c>
      <c r="E151" s="19">
        <v>354.07478199097898</v>
      </c>
      <c r="F151" s="19">
        <v>973.60242301961398</v>
      </c>
      <c r="G151" s="9">
        <v>0</v>
      </c>
      <c r="H151" s="9">
        <v>1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8">
        <v>0</v>
      </c>
      <c r="P151" s="8">
        <v>1</v>
      </c>
    </row>
    <row r="152" spans="1:16" x14ac:dyDescent="0.25">
      <c r="A152" s="8">
        <v>2015</v>
      </c>
      <c r="B152" s="8">
        <v>7</v>
      </c>
      <c r="C152" s="9"/>
      <c r="D152" s="19">
        <v>0.458767956951106</v>
      </c>
      <c r="E152" s="19">
        <v>687.35777618829604</v>
      </c>
      <c r="F152" s="19">
        <v>954.94673256155397</v>
      </c>
      <c r="G152" s="9">
        <v>0</v>
      </c>
      <c r="H152" s="9">
        <v>0</v>
      </c>
      <c r="I152" s="9">
        <v>1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8">
        <v>0</v>
      </c>
      <c r="P152" s="8">
        <v>1</v>
      </c>
    </row>
    <row r="153" spans="1:16" x14ac:dyDescent="0.25">
      <c r="A153" s="8">
        <v>2015</v>
      </c>
      <c r="B153" s="8">
        <v>8</v>
      </c>
      <c r="C153" s="9"/>
      <c r="D153" s="19">
        <v>0.28356715977701602</v>
      </c>
      <c r="E153" s="19">
        <v>707.25717234291199</v>
      </c>
      <c r="F153" s="19">
        <v>911.77088712832904</v>
      </c>
      <c r="G153" s="9">
        <v>0</v>
      </c>
      <c r="H153" s="9">
        <v>0</v>
      </c>
      <c r="I153" s="9">
        <v>0</v>
      </c>
      <c r="J153" s="9">
        <v>1</v>
      </c>
      <c r="K153" s="9">
        <v>0</v>
      </c>
      <c r="L153" s="9">
        <v>0</v>
      </c>
      <c r="M153" s="9">
        <v>0</v>
      </c>
      <c r="N153" s="9">
        <v>0</v>
      </c>
      <c r="O153" s="8">
        <v>0</v>
      </c>
      <c r="P153" s="8">
        <v>1</v>
      </c>
    </row>
    <row r="154" spans="1:16" x14ac:dyDescent="0.25">
      <c r="A154" s="8">
        <v>2015</v>
      </c>
      <c r="B154" s="8">
        <v>9</v>
      </c>
      <c r="C154" s="9"/>
      <c r="D154" s="19">
        <v>4.1754030612193702</v>
      </c>
      <c r="E154" s="19">
        <v>548.92557242141697</v>
      </c>
      <c r="F154" s="19">
        <v>960.81522444738698</v>
      </c>
      <c r="G154" s="9">
        <v>0</v>
      </c>
      <c r="H154" s="9">
        <v>0</v>
      </c>
      <c r="I154" s="9">
        <v>0</v>
      </c>
      <c r="J154" s="9">
        <v>0</v>
      </c>
      <c r="K154" s="9">
        <v>1</v>
      </c>
      <c r="L154" s="9">
        <v>0</v>
      </c>
      <c r="M154" s="9">
        <v>0</v>
      </c>
      <c r="N154" s="9">
        <v>0</v>
      </c>
      <c r="O154" s="8">
        <v>0</v>
      </c>
      <c r="P154" s="8">
        <v>1</v>
      </c>
    </row>
    <row r="155" spans="1:16" x14ac:dyDescent="0.25">
      <c r="A155" s="8">
        <v>2015</v>
      </c>
      <c r="B155" s="8">
        <v>10</v>
      </c>
      <c r="C155" s="9"/>
      <c r="D155" s="19">
        <v>47.338701358642901</v>
      </c>
      <c r="E155" s="19">
        <v>150.096871998745</v>
      </c>
      <c r="F155" s="19">
        <v>960.660364261631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1</v>
      </c>
      <c r="M155" s="9">
        <v>0</v>
      </c>
      <c r="N155" s="9">
        <v>0</v>
      </c>
      <c r="O155" s="8">
        <v>0</v>
      </c>
      <c r="P155" s="8">
        <v>1</v>
      </c>
    </row>
    <row r="156" spans="1:16" x14ac:dyDescent="0.25">
      <c r="A156" s="8">
        <v>2015</v>
      </c>
      <c r="B156" s="8">
        <v>11</v>
      </c>
      <c r="C156" s="9"/>
      <c r="D156" s="19">
        <v>144.50431986934601</v>
      </c>
      <c r="E156" s="19">
        <v>13.778478220608299</v>
      </c>
      <c r="F156" s="19">
        <v>988.51587610389504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8">
        <v>0</v>
      </c>
      <c r="P156" s="8">
        <v>1</v>
      </c>
    </row>
    <row r="157" spans="1:16" x14ac:dyDescent="0.25">
      <c r="A157" s="8">
        <v>2015</v>
      </c>
      <c r="B157" s="8">
        <v>12</v>
      </c>
      <c r="C157" s="9"/>
      <c r="D157" s="19">
        <v>275.19853506564999</v>
      </c>
      <c r="E157" s="19">
        <v>0.53969408356080695</v>
      </c>
      <c r="F157" s="19">
        <v>1082.5576660965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8">
        <v>0</v>
      </c>
      <c r="P157" s="8">
        <v>1</v>
      </c>
    </row>
    <row r="158" spans="1:16" x14ac:dyDescent="0.25">
      <c r="A158" s="8">
        <v>2016</v>
      </c>
      <c r="B158" s="8">
        <v>1</v>
      </c>
      <c r="C158" s="9"/>
      <c r="D158" s="19">
        <v>392.52714960868502</v>
      </c>
      <c r="E158" s="19">
        <v>0</v>
      </c>
      <c r="F158" s="19">
        <v>1127.67191971426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8">
        <v>0</v>
      </c>
      <c r="P158" s="8">
        <v>1</v>
      </c>
    </row>
    <row r="159" spans="1:16" x14ac:dyDescent="0.25">
      <c r="A159" s="8">
        <v>2016</v>
      </c>
      <c r="B159" s="8">
        <v>2</v>
      </c>
      <c r="C159" s="9"/>
      <c r="D159" s="19">
        <v>327.03764954217303</v>
      </c>
      <c r="E159" s="19">
        <v>0</v>
      </c>
      <c r="F159" s="19">
        <v>1032.86434681173</v>
      </c>
      <c r="G159" s="9">
        <v>1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8">
        <v>0</v>
      </c>
      <c r="P159" s="8">
        <v>1</v>
      </c>
    </row>
    <row r="160" spans="1:16" x14ac:dyDescent="0.25">
      <c r="A160" s="8">
        <v>2016</v>
      </c>
      <c r="B160" s="8">
        <v>3</v>
      </c>
      <c r="C160" s="9"/>
      <c r="D160" s="19">
        <v>270.48808191993197</v>
      </c>
      <c r="E160" s="19">
        <v>1.9063321623034499</v>
      </c>
      <c r="F160" s="19">
        <v>1026.60848188469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8">
        <v>0</v>
      </c>
      <c r="P160" s="8">
        <v>1</v>
      </c>
    </row>
    <row r="161" spans="1:16" x14ac:dyDescent="0.25">
      <c r="A161" s="8">
        <v>2016</v>
      </c>
      <c r="B161" s="8">
        <v>4</v>
      </c>
      <c r="C161" s="9"/>
      <c r="D161" s="19">
        <v>161.799146190546</v>
      </c>
      <c r="E161" s="19">
        <v>27.947313676940301</v>
      </c>
      <c r="F161" s="19">
        <v>1009.22787905389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8">
        <v>0</v>
      </c>
      <c r="P161" s="8">
        <v>1</v>
      </c>
    </row>
    <row r="162" spans="1:16" x14ac:dyDescent="0.25">
      <c r="A162" s="8">
        <v>2016</v>
      </c>
      <c r="B162" s="8">
        <v>5</v>
      </c>
      <c r="C162" s="9"/>
      <c r="D162" s="19">
        <v>67.539423558302801</v>
      </c>
      <c r="E162" s="19">
        <v>92.552671012116903</v>
      </c>
      <c r="F162" s="19">
        <v>960.46293973821105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8">
        <v>0</v>
      </c>
      <c r="P162" s="8">
        <v>1</v>
      </c>
    </row>
    <row r="163" spans="1:16" x14ac:dyDescent="0.25">
      <c r="A163" s="8">
        <v>2016</v>
      </c>
      <c r="B163" s="8">
        <v>6</v>
      </c>
      <c r="C163" s="9"/>
      <c r="D163" s="19">
        <v>17.8086275568076</v>
      </c>
      <c r="E163" s="19">
        <v>356.908506190048</v>
      </c>
      <c r="F163" s="19">
        <v>984.79929634179496</v>
      </c>
      <c r="G163" s="9">
        <v>0</v>
      </c>
      <c r="H163" s="9">
        <v>1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8">
        <v>0</v>
      </c>
      <c r="P163" s="8">
        <v>1</v>
      </c>
    </row>
    <row r="164" spans="1:16" x14ac:dyDescent="0.25">
      <c r="A164" s="8">
        <v>2016</v>
      </c>
      <c r="B164" s="8">
        <v>7</v>
      </c>
      <c r="C164" s="9"/>
      <c r="D164" s="19">
        <v>0.45742737748673401</v>
      </c>
      <c r="E164" s="19">
        <v>686.25107223871601</v>
      </c>
      <c r="F164" s="19">
        <v>957.08249893956804</v>
      </c>
      <c r="G164" s="9">
        <v>0</v>
      </c>
      <c r="H164" s="9">
        <v>0</v>
      </c>
      <c r="I164" s="9">
        <v>1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8">
        <v>0</v>
      </c>
      <c r="P164" s="8">
        <v>1</v>
      </c>
    </row>
    <row r="165" spans="1:16" x14ac:dyDescent="0.25">
      <c r="A165" s="8">
        <v>2016</v>
      </c>
      <c r="B165" s="8">
        <v>8</v>
      </c>
      <c r="C165" s="9"/>
      <c r="D165" s="19">
        <v>0.28271537499708899</v>
      </c>
      <c r="E165" s="19">
        <v>706.06057641353198</v>
      </c>
      <c r="F165" s="19">
        <v>913.76631799978304</v>
      </c>
      <c r="G165" s="9">
        <v>0</v>
      </c>
      <c r="H165" s="9">
        <v>0</v>
      </c>
      <c r="I165" s="9">
        <v>0</v>
      </c>
      <c r="J165" s="9">
        <v>1</v>
      </c>
      <c r="K165" s="9">
        <v>0</v>
      </c>
      <c r="L165" s="9">
        <v>0</v>
      </c>
      <c r="M165" s="9">
        <v>0</v>
      </c>
      <c r="N165" s="9">
        <v>0</v>
      </c>
      <c r="O165" s="8">
        <v>0</v>
      </c>
      <c r="P165" s="8">
        <v>1</v>
      </c>
    </row>
    <row r="166" spans="1:16" x14ac:dyDescent="0.25">
      <c r="A166" s="8">
        <v>2016</v>
      </c>
      <c r="B166" s="8">
        <v>9</v>
      </c>
      <c r="C166" s="9"/>
      <c r="D166" s="19">
        <v>4.1679836711255902</v>
      </c>
      <c r="E166" s="19">
        <v>548.67121375294596</v>
      </c>
      <c r="F166" s="19">
        <v>963.83572318732001</v>
      </c>
      <c r="G166" s="9">
        <v>0</v>
      </c>
      <c r="H166" s="9">
        <v>0</v>
      </c>
      <c r="I166" s="9">
        <v>0</v>
      </c>
      <c r="J166" s="9">
        <v>0</v>
      </c>
      <c r="K166" s="9">
        <v>1</v>
      </c>
      <c r="L166" s="9">
        <v>0</v>
      </c>
      <c r="M166" s="9">
        <v>0</v>
      </c>
      <c r="N166" s="9">
        <v>0</v>
      </c>
      <c r="O166" s="8">
        <v>0</v>
      </c>
      <c r="P166" s="8">
        <v>1</v>
      </c>
    </row>
    <row r="167" spans="1:16" x14ac:dyDescent="0.25">
      <c r="A167" s="8">
        <v>2016</v>
      </c>
      <c r="B167" s="8">
        <v>10</v>
      </c>
      <c r="C167" s="9"/>
      <c r="D167" s="19">
        <v>47.1113726274341</v>
      </c>
      <c r="E167" s="19">
        <v>149.572643124102</v>
      </c>
      <c r="F167" s="19">
        <v>960.36760758881201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</v>
      </c>
      <c r="M167" s="9">
        <v>0</v>
      </c>
      <c r="N167" s="9">
        <v>0</v>
      </c>
      <c r="O167" s="8">
        <v>0</v>
      </c>
      <c r="P167" s="8">
        <v>1</v>
      </c>
    </row>
    <row r="168" spans="1:16" x14ac:dyDescent="0.25">
      <c r="A168" s="8">
        <v>2016</v>
      </c>
      <c r="B168" s="8">
        <v>11</v>
      </c>
      <c r="C168" s="9"/>
      <c r="D168" s="19">
        <v>144.96748337799099</v>
      </c>
      <c r="E168" s="19">
        <v>13.8408299165673</v>
      </c>
      <c r="F168" s="19">
        <v>995.78408638725705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8">
        <v>0</v>
      </c>
      <c r="P168" s="8">
        <v>1</v>
      </c>
    </row>
    <row r="169" spans="1:16" x14ac:dyDescent="0.25">
      <c r="A169" s="8">
        <v>2016</v>
      </c>
      <c r="B169" s="8">
        <v>12</v>
      </c>
      <c r="C169" s="9"/>
      <c r="D169" s="19">
        <v>271.45164328069802</v>
      </c>
      <c r="E169" s="19">
        <v>0.53304653276345804</v>
      </c>
      <c r="F169" s="19">
        <v>1071.84108785633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8">
        <v>0</v>
      </c>
      <c r="P169" s="8">
        <v>1</v>
      </c>
    </row>
    <row r="170" spans="1:16" x14ac:dyDescent="0.25">
      <c r="A170" s="8">
        <v>2017</v>
      </c>
      <c r="B170" s="8">
        <v>1</v>
      </c>
      <c r="C170" s="9"/>
      <c r="D170" s="19">
        <v>391.568977401528</v>
      </c>
      <c r="E170" s="19">
        <v>0</v>
      </c>
      <c r="F170" s="19">
        <v>1130.7813437812099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8">
        <v>0</v>
      </c>
      <c r="P170" s="8">
        <v>1</v>
      </c>
    </row>
    <row r="171" spans="1:16" x14ac:dyDescent="0.25">
      <c r="A171" s="8">
        <v>2017</v>
      </c>
      <c r="B171" s="8">
        <v>2</v>
      </c>
      <c r="C171" s="9"/>
      <c r="D171" s="19">
        <v>321.66730879215902</v>
      </c>
      <c r="E171" s="19">
        <v>0</v>
      </c>
      <c r="F171" s="19">
        <v>1021.44738366159</v>
      </c>
      <c r="G171" s="9">
        <v>1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8">
        <v>0</v>
      </c>
      <c r="P171" s="8">
        <v>1</v>
      </c>
    </row>
    <row r="172" spans="1:16" x14ac:dyDescent="0.25">
      <c r="A172" s="8">
        <v>2017</v>
      </c>
      <c r="B172" s="8">
        <v>3</v>
      </c>
      <c r="C172" s="9"/>
      <c r="D172" s="19">
        <v>268.13954078476797</v>
      </c>
      <c r="E172" s="19">
        <v>1.8943721876390101</v>
      </c>
      <c r="F172" s="19">
        <v>1023.50714814997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8">
        <v>0</v>
      </c>
      <c r="P172" s="8">
        <v>1</v>
      </c>
    </row>
    <row r="173" spans="1:16" x14ac:dyDescent="0.25">
      <c r="A173" s="8">
        <v>2017</v>
      </c>
      <c r="B173" s="8">
        <v>4</v>
      </c>
      <c r="C173" s="9"/>
      <c r="D173" s="19">
        <v>159.61650613536699</v>
      </c>
      <c r="E173" s="19">
        <v>27.6373024345604</v>
      </c>
      <c r="F173" s="19">
        <v>1001.55822105354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8">
        <v>0</v>
      </c>
      <c r="P173" s="8">
        <v>1</v>
      </c>
    </row>
    <row r="174" spans="1:16" x14ac:dyDescent="0.25">
      <c r="A174" s="8">
        <v>2017</v>
      </c>
      <c r="B174" s="8">
        <v>5</v>
      </c>
      <c r="C174" s="9"/>
      <c r="D174" s="19">
        <v>68.346415747148001</v>
      </c>
      <c r="E174" s="19">
        <v>93.886112761983995</v>
      </c>
      <c r="F174" s="19">
        <v>977.94732539505196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8">
        <v>0</v>
      </c>
      <c r="P174" s="8">
        <v>1</v>
      </c>
    </row>
    <row r="175" spans="1:16" x14ac:dyDescent="0.25">
      <c r="A175" s="8">
        <v>2017</v>
      </c>
      <c r="B175" s="8">
        <v>6</v>
      </c>
      <c r="C175" s="9"/>
      <c r="D175" s="19">
        <v>17.651874749505598</v>
      </c>
      <c r="E175" s="19">
        <v>354.62658622146398</v>
      </c>
      <c r="F175" s="19">
        <v>982.38277684051695</v>
      </c>
      <c r="G175" s="9">
        <v>0</v>
      </c>
      <c r="H175" s="9">
        <v>1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8">
        <v>0</v>
      </c>
      <c r="P175" s="8">
        <v>1</v>
      </c>
    </row>
    <row r="176" spans="1:16" x14ac:dyDescent="0.25">
      <c r="A176" s="8">
        <v>2017</v>
      </c>
      <c r="B176" s="8">
        <v>7</v>
      </c>
      <c r="C176" s="9"/>
      <c r="D176" s="19">
        <v>0.45565600151671198</v>
      </c>
      <c r="E176" s="19">
        <v>685.25463810339102</v>
      </c>
      <c r="F176" s="19">
        <v>959.76447478781097</v>
      </c>
      <c r="G176" s="9">
        <v>0</v>
      </c>
      <c r="H176" s="9">
        <v>0</v>
      </c>
      <c r="I176" s="9">
        <v>1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8">
        <v>0</v>
      </c>
      <c r="P176" s="8">
        <v>1</v>
      </c>
    </row>
    <row r="177" spans="1:16" x14ac:dyDescent="0.25">
      <c r="A177" s="8">
        <v>2017</v>
      </c>
      <c r="B177" s="8">
        <v>8</v>
      </c>
      <c r="C177" s="9"/>
      <c r="D177" s="19">
        <v>0.27987255925494797</v>
      </c>
      <c r="E177" s="19">
        <v>700.65925255989202</v>
      </c>
      <c r="F177" s="19">
        <v>910.63369256872704</v>
      </c>
      <c r="G177" s="9">
        <v>0</v>
      </c>
      <c r="H177" s="9">
        <v>0</v>
      </c>
      <c r="I177" s="9">
        <v>0</v>
      </c>
      <c r="J177" s="9">
        <v>1</v>
      </c>
      <c r="K177" s="9">
        <v>0</v>
      </c>
      <c r="L177" s="9">
        <v>0</v>
      </c>
      <c r="M177" s="9">
        <v>0</v>
      </c>
      <c r="N177" s="9">
        <v>0</v>
      </c>
      <c r="O177" s="8">
        <v>0</v>
      </c>
      <c r="P177" s="8">
        <v>1</v>
      </c>
    </row>
    <row r="178" spans="1:16" x14ac:dyDescent="0.25">
      <c r="A178" s="8">
        <v>2017</v>
      </c>
      <c r="B178" s="8">
        <v>9</v>
      </c>
      <c r="C178" s="9"/>
      <c r="D178" s="19">
        <v>4.14579350041714</v>
      </c>
      <c r="E178" s="19">
        <v>547.07622278747499</v>
      </c>
      <c r="F178" s="19">
        <v>964.84231274692002</v>
      </c>
      <c r="G178" s="9">
        <v>0</v>
      </c>
      <c r="H178" s="9">
        <v>0</v>
      </c>
      <c r="I178" s="9">
        <v>0</v>
      </c>
      <c r="J178" s="9">
        <v>0</v>
      </c>
      <c r="K178" s="9">
        <v>1</v>
      </c>
      <c r="L178" s="9">
        <v>0</v>
      </c>
      <c r="M178" s="9">
        <v>0</v>
      </c>
      <c r="N178" s="9">
        <v>0</v>
      </c>
      <c r="O178" s="8">
        <v>0</v>
      </c>
      <c r="P178" s="8">
        <v>1</v>
      </c>
    </row>
    <row r="179" spans="1:16" x14ac:dyDescent="0.25">
      <c r="A179" s="8">
        <v>2017</v>
      </c>
      <c r="B179" s="8">
        <v>10</v>
      </c>
      <c r="C179" s="9"/>
      <c r="D179" s="19">
        <v>46.861894716025503</v>
      </c>
      <c r="E179" s="19">
        <v>149.14210248855301</v>
      </c>
      <c r="F179" s="19">
        <v>961.05658900949504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1</v>
      </c>
      <c r="M179" s="9">
        <v>0</v>
      </c>
      <c r="N179" s="9">
        <v>0</v>
      </c>
      <c r="O179" s="8">
        <v>0</v>
      </c>
      <c r="P179" s="8">
        <v>1</v>
      </c>
    </row>
    <row r="180" spans="1:16" x14ac:dyDescent="0.25">
      <c r="A180" s="8">
        <v>2017</v>
      </c>
      <c r="B180" s="8">
        <v>11</v>
      </c>
      <c r="C180" s="9"/>
      <c r="D180" s="19">
        <v>144.43443160619799</v>
      </c>
      <c r="E180" s="19">
        <v>13.8234445809544</v>
      </c>
      <c r="F180" s="19">
        <v>997.78754530833703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8">
        <v>0</v>
      </c>
      <c r="P180" s="8">
        <v>1</v>
      </c>
    </row>
    <row r="181" spans="1:16" x14ac:dyDescent="0.25">
      <c r="A181" s="8">
        <v>2017</v>
      </c>
      <c r="B181" s="8">
        <v>12</v>
      </c>
      <c r="C181" s="9"/>
      <c r="D181" s="19">
        <v>264.62974239874899</v>
      </c>
      <c r="E181" s="19">
        <v>0.520913135236169</v>
      </c>
      <c r="F181" s="19">
        <v>1050.5144961819799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8">
        <v>0</v>
      </c>
      <c r="P181" s="8">
        <v>1</v>
      </c>
    </row>
    <row r="182" spans="1:16" x14ac:dyDescent="0.25">
      <c r="A182" s="8">
        <v>2018</v>
      </c>
      <c r="B182" s="8">
        <v>1</v>
      </c>
      <c r="C182" s="9"/>
      <c r="D182" s="19">
        <v>390.21740696054297</v>
      </c>
      <c r="E182" s="19">
        <v>0</v>
      </c>
      <c r="F182" s="19">
        <v>1133.8087755103099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8">
        <v>0</v>
      </c>
      <c r="P182" s="8">
        <v>1</v>
      </c>
    </row>
    <row r="183" spans="1:16" x14ac:dyDescent="0.25">
      <c r="A183" s="8">
        <v>2018</v>
      </c>
      <c r="B183" s="8">
        <v>2</v>
      </c>
      <c r="C183" s="9"/>
      <c r="D183" s="19">
        <v>320.50285741616</v>
      </c>
      <c r="E183" s="19">
        <v>0</v>
      </c>
      <c r="F183" s="19">
        <v>1024.2386477172599</v>
      </c>
      <c r="G183" s="9">
        <v>1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8">
        <v>0</v>
      </c>
      <c r="P183" s="8">
        <v>1</v>
      </c>
    </row>
    <row r="184" spans="1:16" x14ac:dyDescent="0.25">
      <c r="A184" s="8">
        <v>2018</v>
      </c>
      <c r="B184" s="8">
        <v>3</v>
      </c>
      <c r="C184" s="9"/>
      <c r="D184" s="19">
        <v>268.35864970395301</v>
      </c>
      <c r="E184" s="19">
        <v>1.9019345925581601</v>
      </c>
      <c r="F184" s="19">
        <v>1031.1134179964799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8">
        <v>0</v>
      </c>
      <c r="P184" s="8">
        <v>1</v>
      </c>
    </row>
    <row r="185" spans="1:16" x14ac:dyDescent="0.25">
      <c r="A185" s="8">
        <v>2018</v>
      </c>
      <c r="B185" s="8">
        <v>4</v>
      </c>
      <c r="C185" s="9"/>
      <c r="D185" s="19">
        <v>160.98808959207199</v>
      </c>
      <c r="E185" s="19">
        <v>27.963216770493599</v>
      </c>
      <c r="F185" s="19">
        <v>1017.16043738617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8">
        <v>0</v>
      </c>
      <c r="P185" s="8">
        <v>1</v>
      </c>
    </row>
    <row r="186" spans="1:16" x14ac:dyDescent="0.25">
      <c r="A186" s="8">
        <v>2018</v>
      </c>
      <c r="B186" s="8">
        <v>5</v>
      </c>
      <c r="C186" s="9"/>
      <c r="D186" s="19">
        <v>66.873314567636498</v>
      </c>
      <c r="E186" s="19">
        <v>92.153958516476095</v>
      </c>
      <c r="F186" s="19">
        <v>963.73296373844198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8">
        <v>0</v>
      </c>
      <c r="P186" s="8">
        <v>1</v>
      </c>
    </row>
    <row r="187" spans="1:16" x14ac:dyDescent="0.25">
      <c r="A187" s="8">
        <v>2018</v>
      </c>
      <c r="B187" s="8">
        <v>6</v>
      </c>
      <c r="C187" s="9"/>
      <c r="D187" s="19">
        <v>17.5797606671042</v>
      </c>
      <c r="E187" s="19">
        <v>354.298198625292</v>
      </c>
      <c r="F187" s="19">
        <v>985.63247604959895</v>
      </c>
      <c r="G187" s="9">
        <v>0</v>
      </c>
      <c r="H187" s="9">
        <v>1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8">
        <v>0</v>
      </c>
      <c r="P187" s="8">
        <v>1</v>
      </c>
    </row>
    <row r="188" spans="1:16" x14ac:dyDescent="0.25">
      <c r="A188" s="8">
        <v>2018</v>
      </c>
      <c r="B188" s="8">
        <v>7</v>
      </c>
      <c r="C188" s="9"/>
      <c r="D188" s="19">
        <v>0.45298367386416499</v>
      </c>
      <c r="E188" s="19">
        <v>683.39684655826602</v>
      </c>
      <c r="F188" s="19">
        <v>961.60942817526802</v>
      </c>
      <c r="G188" s="9">
        <v>0</v>
      </c>
      <c r="H188" s="9">
        <v>0</v>
      </c>
      <c r="I188" s="9">
        <v>1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8">
        <v>0</v>
      </c>
      <c r="P188" s="8">
        <v>1</v>
      </c>
    </row>
    <row r="189" spans="1:16" x14ac:dyDescent="0.25">
      <c r="A189" s="8">
        <v>2018</v>
      </c>
      <c r="B189" s="8">
        <v>8</v>
      </c>
      <c r="C189" s="9"/>
      <c r="D189" s="19">
        <v>0.27911128040453698</v>
      </c>
      <c r="E189" s="19">
        <v>700.97005111706403</v>
      </c>
      <c r="F189" s="19">
        <v>915.38994724089002</v>
      </c>
      <c r="G189" s="9">
        <v>0</v>
      </c>
      <c r="H189" s="9">
        <v>0</v>
      </c>
      <c r="I189" s="9">
        <v>0</v>
      </c>
      <c r="J189" s="9">
        <v>1</v>
      </c>
      <c r="K189" s="9">
        <v>0</v>
      </c>
      <c r="L189" s="9">
        <v>0</v>
      </c>
      <c r="M189" s="9">
        <v>0</v>
      </c>
      <c r="N189" s="9">
        <v>0</v>
      </c>
      <c r="O189" s="8">
        <v>0</v>
      </c>
      <c r="P189" s="8">
        <v>1</v>
      </c>
    </row>
    <row r="190" spans="1:16" x14ac:dyDescent="0.25">
      <c r="A190" s="8">
        <v>2018</v>
      </c>
      <c r="B190" s="8">
        <v>9</v>
      </c>
      <c r="C190" s="9"/>
      <c r="D190" s="19">
        <v>4.1268328327147001</v>
      </c>
      <c r="E190" s="19">
        <v>546.30173816574495</v>
      </c>
      <c r="F190" s="19">
        <v>967.93084378007995</v>
      </c>
      <c r="G190" s="9">
        <v>0</v>
      </c>
      <c r="H190" s="9">
        <v>0</v>
      </c>
      <c r="I190" s="9">
        <v>0</v>
      </c>
      <c r="J190" s="9">
        <v>0</v>
      </c>
      <c r="K190" s="9">
        <v>1</v>
      </c>
      <c r="L190" s="9">
        <v>0</v>
      </c>
      <c r="M190" s="9">
        <v>0</v>
      </c>
      <c r="N190" s="9">
        <v>0</v>
      </c>
      <c r="O190" s="8">
        <v>0</v>
      </c>
      <c r="P190" s="8">
        <v>1</v>
      </c>
    </row>
    <row r="191" spans="1:16" x14ac:dyDescent="0.25">
      <c r="A191" s="8">
        <v>2018</v>
      </c>
      <c r="B191" s="8">
        <v>10</v>
      </c>
      <c r="C191" s="9"/>
      <c r="D191" s="19">
        <v>46.642969495732999</v>
      </c>
      <c r="E191" s="19">
        <v>148.91626694081199</v>
      </c>
      <c r="F191" s="19">
        <v>963.77161072313902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1</v>
      </c>
      <c r="M191" s="9">
        <v>0</v>
      </c>
      <c r="N191" s="9">
        <v>0</v>
      </c>
      <c r="O191" s="8">
        <v>0</v>
      </c>
      <c r="P191" s="8">
        <v>1</v>
      </c>
    </row>
    <row r="192" spans="1:16" x14ac:dyDescent="0.25">
      <c r="A192" s="8">
        <v>2018</v>
      </c>
      <c r="B192" s="8">
        <v>11</v>
      </c>
      <c r="C192" s="9"/>
      <c r="D192" s="19">
        <v>143.267199337656</v>
      </c>
      <c r="E192" s="19">
        <v>13.755229539548701</v>
      </c>
      <c r="F192" s="19">
        <v>996.92406252762498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8">
        <v>0</v>
      </c>
      <c r="P192" s="8">
        <v>1</v>
      </c>
    </row>
    <row r="193" spans="1:16" x14ac:dyDescent="0.25">
      <c r="A193" s="8">
        <v>2018</v>
      </c>
      <c r="B193" s="8">
        <v>12</v>
      </c>
      <c r="C193" s="9"/>
      <c r="D193" s="19">
        <v>267.03395341023702</v>
      </c>
      <c r="E193" s="19">
        <v>0.52731323515400597</v>
      </c>
      <c r="F193" s="19">
        <v>1067.4638660860001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8">
        <v>0</v>
      </c>
      <c r="P193" s="8">
        <v>1</v>
      </c>
    </row>
    <row r="194" spans="1:16" x14ac:dyDescent="0.25">
      <c r="A194" s="8">
        <v>2019</v>
      </c>
      <c r="B194" s="8">
        <v>1</v>
      </c>
      <c r="C194" s="9"/>
      <c r="D194" s="19">
        <v>388.89943874751202</v>
      </c>
      <c r="E194" s="19">
        <v>0</v>
      </c>
      <c r="F194" s="19">
        <v>1137.8821793403899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8">
        <v>0</v>
      </c>
      <c r="P194" s="8">
        <v>1</v>
      </c>
    </row>
    <row r="195" spans="1:16" x14ac:dyDescent="0.25">
      <c r="A195" s="8">
        <v>2019</v>
      </c>
      <c r="B195" s="8">
        <v>2</v>
      </c>
      <c r="C195" s="9"/>
      <c r="D195" s="19">
        <v>319.48488904878701</v>
      </c>
      <c r="E195" s="19">
        <v>0</v>
      </c>
      <c r="F195" s="19">
        <v>1028.2543110128599</v>
      </c>
      <c r="G195" s="9">
        <v>1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8">
        <v>0</v>
      </c>
      <c r="P195" s="8">
        <v>1</v>
      </c>
    </row>
    <row r="196" spans="1:16" x14ac:dyDescent="0.25">
      <c r="A196" s="8">
        <v>2019</v>
      </c>
      <c r="B196" s="8">
        <v>3</v>
      </c>
      <c r="C196" s="9"/>
      <c r="D196" s="19">
        <v>266.29363664124901</v>
      </c>
      <c r="E196" s="19">
        <v>1.89378833756558</v>
      </c>
      <c r="F196" s="19">
        <v>1030.59941934942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8">
        <v>0</v>
      </c>
      <c r="P196" s="8">
        <v>1</v>
      </c>
    </row>
    <row r="197" spans="1:16" x14ac:dyDescent="0.25">
      <c r="A197" s="8">
        <v>2019</v>
      </c>
      <c r="B197" s="8">
        <v>4</v>
      </c>
      <c r="C197" s="9"/>
      <c r="D197" s="19">
        <v>156.32100005208801</v>
      </c>
      <c r="E197" s="19">
        <v>27.2459137150842</v>
      </c>
      <c r="F197" s="19">
        <v>995.08219801500604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8">
        <v>0</v>
      </c>
      <c r="P197" s="8">
        <v>1</v>
      </c>
    </row>
    <row r="198" spans="1:16" x14ac:dyDescent="0.25">
      <c r="A198" s="8">
        <v>2019</v>
      </c>
      <c r="B198" s="8">
        <v>5</v>
      </c>
      <c r="C198" s="9"/>
      <c r="D198" s="19">
        <v>68.527142406819806</v>
      </c>
      <c r="E198" s="19">
        <v>94.757683985408306</v>
      </c>
      <c r="F198" s="19">
        <v>995.14070761310995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8">
        <v>0</v>
      </c>
      <c r="P198" s="8">
        <v>1</v>
      </c>
    </row>
    <row r="199" spans="1:16" x14ac:dyDescent="0.25">
      <c r="A199" s="8">
        <v>2019</v>
      </c>
      <c r="B199" s="8">
        <v>6</v>
      </c>
      <c r="C199" s="9"/>
      <c r="D199" s="19">
        <v>17.5344297340318</v>
      </c>
      <c r="E199" s="19">
        <v>354.59964917747101</v>
      </c>
      <c r="F199" s="19">
        <v>990.79062302049294</v>
      </c>
      <c r="G199" s="9">
        <v>0</v>
      </c>
      <c r="H199" s="9">
        <v>1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8">
        <v>0</v>
      </c>
      <c r="P199" s="8">
        <v>1</v>
      </c>
    </row>
    <row r="200" spans="1:16" x14ac:dyDescent="0.25">
      <c r="A200" s="8">
        <v>2019</v>
      </c>
      <c r="B200" s="8">
        <v>7</v>
      </c>
      <c r="C200" s="9"/>
      <c r="D200" s="19">
        <v>0.449798210937013</v>
      </c>
      <c r="E200" s="19">
        <v>680.92427016178897</v>
      </c>
      <c r="F200" s="19">
        <v>962.62572554188898</v>
      </c>
      <c r="G200" s="9">
        <v>0</v>
      </c>
      <c r="H200" s="9">
        <v>0</v>
      </c>
      <c r="I200" s="9">
        <v>1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8">
        <v>0</v>
      </c>
      <c r="P200" s="8">
        <v>1</v>
      </c>
    </row>
    <row r="201" spans="1:16" x14ac:dyDescent="0.25">
      <c r="A201" s="8">
        <v>2019</v>
      </c>
      <c r="B201" s="8">
        <v>8</v>
      </c>
      <c r="C201" s="9"/>
      <c r="D201" s="19">
        <v>0.27798584680562799</v>
      </c>
      <c r="E201" s="19">
        <v>700.54401771709797</v>
      </c>
      <c r="F201" s="19">
        <v>919.18369690778695</v>
      </c>
      <c r="G201" s="9">
        <v>0</v>
      </c>
      <c r="H201" s="9">
        <v>0</v>
      </c>
      <c r="I201" s="9">
        <v>0</v>
      </c>
      <c r="J201" s="9">
        <v>1</v>
      </c>
      <c r="K201" s="9">
        <v>0</v>
      </c>
      <c r="L201" s="9">
        <v>0</v>
      </c>
      <c r="M201" s="9">
        <v>0</v>
      </c>
      <c r="N201" s="9">
        <v>0</v>
      </c>
      <c r="O201" s="8">
        <v>0</v>
      </c>
      <c r="P201" s="8">
        <v>1</v>
      </c>
    </row>
    <row r="202" spans="1:16" x14ac:dyDescent="0.25">
      <c r="A202" s="8">
        <v>2019</v>
      </c>
      <c r="B202" s="8">
        <v>9</v>
      </c>
      <c r="C202" s="9"/>
      <c r="D202" s="19">
        <v>4.1293724310954198</v>
      </c>
      <c r="E202" s="19">
        <v>548.51742524724295</v>
      </c>
      <c r="F202" s="19">
        <v>976.27009618733098</v>
      </c>
      <c r="G202" s="9">
        <v>0</v>
      </c>
      <c r="H202" s="9">
        <v>0</v>
      </c>
      <c r="I202" s="9">
        <v>0</v>
      </c>
      <c r="J202" s="9">
        <v>0</v>
      </c>
      <c r="K202" s="9">
        <v>1</v>
      </c>
      <c r="L202" s="9">
        <v>0</v>
      </c>
      <c r="M202" s="9">
        <v>0</v>
      </c>
      <c r="N202" s="9">
        <v>0</v>
      </c>
      <c r="O202" s="8">
        <v>0</v>
      </c>
      <c r="P202" s="8">
        <v>1</v>
      </c>
    </row>
    <row r="203" spans="1:16" x14ac:dyDescent="0.25">
      <c r="A203" s="8">
        <v>2019</v>
      </c>
      <c r="B203" s="8">
        <v>10</v>
      </c>
      <c r="C203" s="9"/>
      <c r="D203" s="19">
        <v>46.225695363411901</v>
      </c>
      <c r="E203" s="19">
        <v>148.091479327115</v>
      </c>
      <c r="F203" s="19">
        <v>962.526349129153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1</v>
      </c>
      <c r="M203" s="9">
        <v>0</v>
      </c>
      <c r="N203" s="9">
        <v>0</v>
      </c>
      <c r="O203" s="8">
        <v>0</v>
      </c>
      <c r="P203" s="8">
        <v>1</v>
      </c>
    </row>
    <row r="204" spans="1:16" x14ac:dyDescent="0.25">
      <c r="A204" s="8">
        <v>2019</v>
      </c>
      <c r="B204" s="8">
        <v>11</v>
      </c>
      <c r="C204" s="9"/>
      <c r="D204" s="19">
        <v>139.99607623181399</v>
      </c>
      <c r="E204" s="19">
        <v>13.487380320652001</v>
      </c>
      <c r="F204" s="19">
        <v>981.43967217929298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8">
        <v>0</v>
      </c>
      <c r="P204" s="8">
        <v>1</v>
      </c>
    </row>
    <row r="205" spans="1:16" x14ac:dyDescent="0.25">
      <c r="A205" s="8">
        <v>2019</v>
      </c>
      <c r="B205" s="8">
        <v>12</v>
      </c>
      <c r="C205" s="9"/>
      <c r="D205" s="19">
        <v>274.13466037828499</v>
      </c>
      <c r="E205" s="19">
        <v>0.543196302771082</v>
      </c>
      <c r="F205" s="19">
        <v>1103.7030727951999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8">
        <v>0</v>
      </c>
      <c r="P205" s="8">
        <v>1</v>
      </c>
    </row>
  </sheetData>
  <pageMargins left="0.7" right="0.7" top="0.75" bottom="0.75" header="0.3" footer="0.3"/>
  <pageSetup scale="88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7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3.85546875" bestFit="1" customWidth="1"/>
    <col min="4" max="4" width="10.140625" bestFit="1" customWidth="1"/>
    <col min="5" max="5" width="11.7109375" bestFit="1" customWidth="1"/>
    <col min="6" max="6" width="12.7109375" bestFit="1" customWidth="1"/>
    <col min="7" max="7" width="5.85546875" bestFit="1" customWidth="1"/>
    <col min="8" max="11" width="4.5703125" bestFit="1" customWidth="1"/>
    <col min="12" max="12" width="6.140625" bestFit="1" customWidth="1"/>
    <col min="13" max="13" width="6.5703125" bestFit="1" customWidth="1"/>
    <col min="14" max="14" width="8.85546875" bestFit="1" customWidth="1"/>
    <col min="15" max="15" width="8.7109375" bestFit="1" customWidth="1"/>
  </cols>
  <sheetData>
    <row r="1" spans="1:15" x14ac:dyDescent="0.25">
      <c r="A1" s="6" t="s">
        <v>74</v>
      </c>
      <c r="B1" s="6" t="s">
        <v>75</v>
      </c>
      <c r="C1" s="6" t="s">
        <v>76</v>
      </c>
      <c r="D1" s="6" t="s">
        <v>77</v>
      </c>
      <c r="E1" s="6" t="s">
        <v>78</v>
      </c>
      <c r="F1" s="6" t="s">
        <v>79</v>
      </c>
      <c r="G1" s="7">
        <v>41738</v>
      </c>
      <c r="H1" s="6" t="s">
        <v>80</v>
      </c>
      <c r="I1" s="6" t="s">
        <v>81</v>
      </c>
      <c r="J1" s="6" t="s">
        <v>82</v>
      </c>
      <c r="K1" s="6" t="s">
        <v>83</v>
      </c>
      <c r="L1" s="7">
        <v>41707</v>
      </c>
      <c r="M1" s="7">
        <v>41652</v>
      </c>
      <c r="N1" s="6" t="s">
        <v>84</v>
      </c>
      <c r="O1" s="6" t="s">
        <v>85</v>
      </c>
    </row>
    <row r="2" spans="1:15" x14ac:dyDescent="0.25">
      <c r="A2" s="8">
        <v>2007</v>
      </c>
      <c r="B2" s="8">
        <v>1</v>
      </c>
      <c r="C2" s="9">
        <v>149275000</v>
      </c>
      <c r="D2" s="9">
        <v>347419.01811189298</v>
      </c>
      <c r="E2" s="9">
        <v>0</v>
      </c>
      <c r="F2" s="9">
        <v>40924374.177427001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8">
        <v>0</v>
      </c>
      <c r="O2" s="8">
        <v>0</v>
      </c>
    </row>
    <row r="3" spans="1:15" x14ac:dyDescent="0.25">
      <c r="A3" s="8">
        <v>2007</v>
      </c>
      <c r="B3" s="8">
        <v>2</v>
      </c>
      <c r="C3" s="9">
        <v>165657000</v>
      </c>
      <c r="D3" s="9">
        <v>447806.66257961601</v>
      </c>
      <c r="E3" s="9">
        <v>0</v>
      </c>
      <c r="F3" s="9">
        <v>37382423.299179599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8">
        <v>0</v>
      </c>
      <c r="O3" s="8">
        <v>0</v>
      </c>
    </row>
    <row r="4" spans="1:15" x14ac:dyDescent="0.25">
      <c r="A4" s="8">
        <v>2007</v>
      </c>
      <c r="B4" s="8">
        <v>3</v>
      </c>
      <c r="C4" s="9">
        <v>148874000</v>
      </c>
      <c r="D4" s="9">
        <v>381795.04866895499</v>
      </c>
      <c r="E4" s="9">
        <v>24565.116838963</v>
      </c>
      <c r="F4" s="9">
        <v>38882094.091707699</v>
      </c>
      <c r="G4" s="9">
        <v>0</v>
      </c>
      <c r="H4" s="9">
        <v>0</v>
      </c>
      <c r="I4" s="9">
        <v>1</v>
      </c>
      <c r="J4" s="9">
        <v>0</v>
      </c>
      <c r="K4" s="9">
        <v>0</v>
      </c>
      <c r="L4" s="9">
        <v>0</v>
      </c>
      <c r="M4" s="9">
        <v>0</v>
      </c>
      <c r="N4" s="8">
        <v>0</v>
      </c>
      <c r="O4" s="8">
        <v>0</v>
      </c>
    </row>
    <row r="5" spans="1:15" x14ac:dyDescent="0.25">
      <c r="A5" s="8">
        <v>2007</v>
      </c>
      <c r="B5" s="8">
        <v>4</v>
      </c>
      <c r="C5" s="9">
        <v>132231000</v>
      </c>
      <c r="D5" s="9">
        <v>214153.87993655901</v>
      </c>
      <c r="E5" s="9">
        <v>137851.808414392</v>
      </c>
      <c r="F5" s="9">
        <v>39432693.875053197</v>
      </c>
      <c r="G5" s="9">
        <v>0</v>
      </c>
      <c r="H5" s="9">
        <v>0</v>
      </c>
      <c r="I5" s="9">
        <v>0</v>
      </c>
      <c r="J5" s="9">
        <v>1</v>
      </c>
      <c r="K5" s="9">
        <v>0</v>
      </c>
      <c r="L5" s="9">
        <v>0</v>
      </c>
      <c r="M5" s="9">
        <v>0</v>
      </c>
      <c r="N5" s="8">
        <v>0</v>
      </c>
      <c r="O5" s="8">
        <v>0</v>
      </c>
    </row>
    <row r="6" spans="1:15" x14ac:dyDescent="0.25">
      <c r="A6" s="8">
        <v>2007</v>
      </c>
      <c r="B6" s="8">
        <v>5</v>
      </c>
      <c r="C6" s="9">
        <v>130050000</v>
      </c>
      <c r="D6" s="9">
        <v>97207.515605806504</v>
      </c>
      <c r="E6" s="9">
        <v>378674.44827676902</v>
      </c>
      <c r="F6" s="9">
        <v>38586212.539285697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</row>
    <row r="7" spans="1:15" x14ac:dyDescent="0.25">
      <c r="A7" s="8">
        <v>2007</v>
      </c>
      <c r="B7" s="8">
        <v>6</v>
      </c>
      <c r="C7" s="9">
        <v>149003000</v>
      </c>
      <c r="D7" s="9">
        <v>28693.598258597402</v>
      </c>
      <c r="E7" s="9">
        <v>1280665.28825959</v>
      </c>
      <c r="F7" s="9">
        <v>39746260.5401344</v>
      </c>
      <c r="G7" s="9">
        <v>0</v>
      </c>
      <c r="H7" s="9">
        <v>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8">
        <v>0</v>
      </c>
      <c r="O7" s="8">
        <v>0</v>
      </c>
    </row>
    <row r="8" spans="1:15" x14ac:dyDescent="0.25">
      <c r="A8" s="8">
        <v>2007</v>
      </c>
      <c r="B8" s="8">
        <v>7</v>
      </c>
      <c r="C8" s="9">
        <v>161879000</v>
      </c>
      <c r="D8" s="9">
        <v>3211.5466502846198</v>
      </c>
      <c r="E8" s="9">
        <v>1953437.61367074</v>
      </c>
      <c r="F8" s="9">
        <v>39708069.643933803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8">
        <v>0</v>
      </c>
      <c r="O8" s="8">
        <v>0</v>
      </c>
    </row>
    <row r="9" spans="1:15" x14ac:dyDescent="0.25">
      <c r="A9" s="8">
        <v>2007</v>
      </c>
      <c r="B9" s="8">
        <v>8</v>
      </c>
      <c r="C9" s="9">
        <v>170169000</v>
      </c>
      <c r="D9" s="9">
        <v>0</v>
      </c>
      <c r="E9" s="9">
        <v>2474414.39518672</v>
      </c>
      <c r="F9" s="9">
        <v>38931870.098496199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8">
        <v>0</v>
      </c>
      <c r="O9" s="8">
        <v>0</v>
      </c>
    </row>
    <row r="10" spans="1:15" x14ac:dyDescent="0.25">
      <c r="A10" s="8">
        <v>2007</v>
      </c>
      <c r="B10" s="8">
        <v>9</v>
      </c>
      <c r="C10" s="9">
        <v>181206000</v>
      </c>
      <c r="D10" s="9">
        <v>2143.8873889361598</v>
      </c>
      <c r="E10" s="9">
        <v>2592427.7000018298</v>
      </c>
      <c r="F10" s="9">
        <v>39761043.051211998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8">
        <v>0</v>
      </c>
      <c r="O10" s="8">
        <v>0</v>
      </c>
    </row>
    <row r="11" spans="1:15" x14ac:dyDescent="0.25">
      <c r="A11" s="8">
        <v>2007</v>
      </c>
      <c r="B11" s="8">
        <v>10</v>
      </c>
      <c r="C11" s="9">
        <v>145035000</v>
      </c>
      <c r="D11" s="9">
        <v>18493.493774435301</v>
      </c>
      <c r="E11" s="9">
        <v>1533516.4068656</v>
      </c>
      <c r="F11" s="9">
        <v>39575159.264106899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8">
        <v>0</v>
      </c>
      <c r="O11" s="8">
        <v>0</v>
      </c>
    </row>
    <row r="12" spans="1:15" x14ac:dyDescent="0.25">
      <c r="A12" s="8">
        <v>2007</v>
      </c>
      <c r="B12" s="8">
        <v>11</v>
      </c>
      <c r="C12" s="9">
        <v>130322000</v>
      </c>
      <c r="D12" s="9">
        <v>137704.07081341301</v>
      </c>
      <c r="E12" s="9">
        <v>410761.92560084403</v>
      </c>
      <c r="F12" s="9">
        <v>39324261.200580999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8">
        <v>0</v>
      </c>
      <c r="O12" s="8">
        <v>0</v>
      </c>
    </row>
    <row r="13" spans="1:15" x14ac:dyDescent="0.25">
      <c r="A13" s="8">
        <v>2007</v>
      </c>
      <c r="B13" s="8">
        <v>12</v>
      </c>
      <c r="C13" s="9">
        <v>148134000</v>
      </c>
      <c r="D13" s="9">
        <v>293013.87591774098</v>
      </c>
      <c r="E13" s="9">
        <v>38931.548823764402</v>
      </c>
      <c r="F13" s="9">
        <v>40187955.9475457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8">
        <v>0</v>
      </c>
      <c r="O13" s="8">
        <v>0</v>
      </c>
    </row>
    <row r="14" spans="1:15" x14ac:dyDescent="0.25">
      <c r="A14" s="8">
        <v>2008</v>
      </c>
      <c r="B14" s="8">
        <v>1</v>
      </c>
      <c r="C14" s="9">
        <v>176581000</v>
      </c>
      <c r="D14" s="9">
        <v>408452.71099043603</v>
      </c>
      <c r="E14" s="9">
        <v>0</v>
      </c>
      <c r="F14" s="9">
        <v>40185490.385864101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</row>
    <row r="15" spans="1:15" x14ac:dyDescent="0.25">
      <c r="A15" s="8">
        <v>2008</v>
      </c>
      <c r="B15" s="8">
        <v>2</v>
      </c>
      <c r="C15" s="9">
        <v>170394000</v>
      </c>
      <c r="D15" s="9">
        <v>411441.28968833998</v>
      </c>
      <c r="E15" s="9">
        <v>0</v>
      </c>
      <c r="F15" s="9">
        <v>37985046.846812703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8">
        <v>0</v>
      </c>
      <c r="O15" s="8">
        <v>0</v>
      </c>
    </row>
    <row r="16" spans="1:15" x14ac:dyDescent="0.25">
      <c r="A16" s="8">
        <v>2008</v>
      </c>
      <c r="B16" s="8">
        <v>3</v>
      </c>
      <c r="C16" s="9">
        <v>159685000</v>
      </c>
      <c r="D16" s="9">
        <v>377314.158473972</v>
      </c>
      <c r="E16" s="9">
        <v>0</v>
      </c>
      <c r="F16" s="9">
        <v>38196958.102019697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8">
        <v>0</v>
      </c>
      <c r="O16" s="8">
        <v>0</v>
      </c>
    </row>
    <row r="17" spans="1:15" x14ac:dyDescent="0.25">
      <c r="A17" s="8">
        <v>2008</v>
      </c>
      <c r="B17" s="8">
        <v>4</v>
      </c>
      <c r="C17" s="9">
        <v>140865000</v>
      </c>
      <c r="D17" s="9">
        <v>249712.736618717</v>
      </c>
      <c r="E17" s="9">
        <v>14761.707518634301</v>
      </c>
      <c r="F17" s="9">
        <v>38725108.801353797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8">
        <v>0</v>
      </c>
      <c r="O17" s="8">
        <v>0</v>
      </c>
    </row>
    <row r="18" spans="1:15" x14ac:dyDescent="0.25">
      <c r="A18" s="8">
        <v>2008</v>
      </c>
      <c r="B18" s="8">
        <v>5</v>
      </c>
      <c r="C18" s="9">
        <v>129219000</v>
      </c>
      <c r="D18" s="9">
        <v>126086.47668079101</v>
      </c>
      <c r="E18" s="9">
        <v>96266.955100533494</v>
      </c>
      <c r="F18" s="9">
        <v>37881271.243898399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8">
        <v>0</v>
      </c>
      <c r="O18" s="8">
        <v>0</v>
      </c>
    </row>
    <row r="19" spans="1:15" x14ac:dyDescent="0.25">
      <c r="A19" s="8">
        <v>2008</v>
      </c>
      <c r="B19" s="8">
        <v>6</v>
      </c>
      <c r="C19" s="9">
        <v>147816000</v>
      </c>
      <c r="D19" s="9">
        <v>47307.411625282002</v>
      </c>
      <c r="E19" s="9">
        <v>878935.60717376403</v>
      </c>
      <c r="F19" s="9">
        <v>39007128.986350201</v>
      </c>
      <c r="G19" s="9">
        <v>0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0</v>
      </c>
      <c r="O19" s="8">
        <v>0</v>
      </c>
    </row>
    <row r="20" spans="1:15" x14ac:dyDescent="0.25">
      <c r="A20" s="8">
        <v>2008</v>
      </c>
      <c r="B20" s="8">
        <v>7</v>
      </c>
      <c r="C20" s="9">
        <v>169453000</v>
      </c>
      <c r="D20" s="9">
        <v>7186.3255438345795</v>
      </c>
      <c r="E20" s="9">
        <v>1685394.14279002</v>
      </c>
      <c r="F20" s="9">
        <v>38897743.347749598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8">
        <v>0</v>
      </c>
      <c r="O20" s="8">
        <v>0</v>
      </c>
    </row>
    <row r="21" spans="1:15" x14ac:dyDescent="0.25">
      <c r="A21" s="8">
        <v>2008</v>
      </c>
      <c r="B21" s="8">
        <v>8</v>
      </c>
      <c r="C21" s="9">
        <v>168394000</v>
      </c>
      <c r="D21" s="9">
        <v>0</v>
      </c>
      <c r="E21" s="9">
        <v>1981528.4889710201</v>
      </c>
      <c r="F21" s="9">
        <v>38066854.986114502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8">
        <v>0</v>
      </c>
      <c r="O21" s="8">
        <v>0</v>
      </c>
    </row>
    <row r="22" spans="1:15" x14ac:dyDescent="0.25">
      <c r="A22" s="8">
        <v>2008</v>
      </c>
      <c r="B22" s="8">
        <v>9</v>
      </c>
      <c r="C22" s="9">
        <v>169146000</v>
      </c>
      <c r="D22" s="9">
        <v>346.901212278721</v>
      </c>
      <c r="E22" s="9">
        <v>1972315.8184586701</v>
      </c>
      <c r="F22" s="9">
        <v>38805543.615480199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8">
        <v>0</v>
      </c>
      <c r="O22" s="8">
        <v>0</v>
      </c>
    </row>
    <row r="23" spans="1:15" x14ac:dyDescent="0.25">
      <c r="A23" s="8">
        <v>2008</v>
      </c>
      <c r="B23" s="8">
        <v>10</v>
      </c>
      <c r="C23" s="9">
        <v>142982000</v>
      </c>
      <c r="D23" s="9">
        <v>25129.869315420001</v>
      </c>
      <c r="E23" s="9">
        <v>956298.54081264604</v>
      </c>
      <c r="F23" s="9">
        <v>38333348.564662702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8">
        <v>0</v>
      </c>
      <c r="O23" s="8">
        <v>0</v>
      </c>
    </row>
    <row r="24" spans="1:15" x14ac:dyDescent="0.25">
      <c r="A24" s="8">
        <v>2008</v>
      </c>
      <c r="B24" s="8">
        <v>11</v>
      </c>
      <c r="C24" s="9">
        <v>133087000</v>
      </c>
      <c r="D24" s="9">
        <v>147109.73710839299</v>
      </c>
      <c r="E24" s="9">
        <v>228952.25689185999</v>
      </c>
      <c r="F24" s="9">
        <v>37801362.296610802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8">
        <v>0</v>
      </c>
      <c r="O24" s="8">
        <v>0</v>
      </c>
    </row>
    <row r="25" spans="1:15" x14ac:dyDescent="0.25">
      <c r="A25" s="8">
        <v>2008</v>
      </c>
      <c r="B25" s="8">
        <v>12</v>
      </c>
      <c r="C25" s="9">
        <v>160951000</v>
      </c>
      <c r="D25" s="9">
        <v>349217.56453896599</v>
      </c>
      <c r="E25" s="9">
        <v>24355.808380394599</v>
      </c>
      <c r="F25" s="9">
        <v>38336269.498027503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8">
        <v>0</v>
      </c>
      <c r="O25" s="8">
        <v>0</v>
      </c>
    </row>
    <row r="26" spans="1:15" x14ac:dyDescent="0.25">
      <c r="A26" s="8">
        <v>2009</v>
      </c>
      <c r="B26" s="8">
        <v>1</v>
      </c>
      <c r="C26" s="9">
        <v>184777000</v>
      </c>
      <c r="D26" s="9">
        <v>448294.13294259901</v>
      </c>
      <c r="E26" s="9">
        <v>0</v>
      </c>
      <c r="F26" s="9">
        <v>38025113.038968697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8">
        <v>0</v>
      </c>
      <c r="O26" s="8">
        <v>0</v>
      </c>
    </row>
    <row r="27" spans="1:15" x14ac:dyDescent="0.25">
      <c r="A27" s="8">
        <v>2009</v>
      </c>
      <c r="B27" s="8">
        <v>2</v>
      </c>
      <c r="C27" s="9">
        <v>160512000</v>
      </c>
      <c r="D27" s="9">
        <v>401939.107106323</v>
      </c>
      <c r="E27" s="9">
        <v>0</v>
      </c>
      <c r="F27" s="9">
        <v>34490553.143840797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8">
        <v>0</v>
      </c>
      <c r="O27" s="8">
        <v>0</v>
      </c>
    </row>
    <row r="28" spans="1:15" x14ac:dyDescent="0.25">
      <c r="A28" s="8">
        <v>2009</v>
      </c>
      <c r="B28" s="8">
        <v>3</v>
      </c>
      <c r="C28" s="9">
        <v>129249000</v>
      </c>
      <c r="D28" s="9">
        <v>312541.59019829403</v>
      </c>
      <c r="E28" s="9">
        <v>0</v>
      </c>
      <c r="F28" s="9">
        <v>35620702.758801997</v>
      </c>
      <c r="G28" s="9">
        <v>0</v>
      </c>
      <c r="H28" s="9">
        <v>0</v>
      </c>
      <c r="I28" s="9">
        <v>1</v>
      </c>
      <c r="J28" s="9">
        <v>0</v>
      </c>
      <c r="K28" s="9">
        <v>0</v>
      </c>
      <c r="L28" s="9">
        <v>1</v>
      </c>
      <c r="M28" s="9">
        <v>0</v>
      </c>
      <c r="N28" s="8">
        <v>0</v>
      </c>
      <c r="O28" s="8">
        <v>0</v>
      </c>
    </row>
    <row r="29" spans="1:15" x14ac:dyDescent="0.25">
      <c r="A29" s="8">
        <v>2009</v>
      </c>
      <c r="B29" s="8">
        <v>4</v>
      </c>
      <c r="C29" s="9">
        <v>151942640</v>
      </c>
      <c r="D29" s="9">
        <v>216101.98657106099</v>
      </c>
      <c r="E29" s="9">
        <v>9274.3983046354806</v>
      </c>
      <c r="F29" s="9">
        <v>36087499.3529943</v>
      </c>
      <c r="G29" s="9">
        <v>1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8">
        <v>0</v>
      </c>
      <c r="O29" s="8">
        <v>0</v>
      </c>
    </row>
    <row r="30" spans="1:15" x14ac:dyDescent="0.25">
      <c r="A30" s="8">
        <v>2009</v>
      </c>
      <c r="B30" s="8">
        <v>5</v>
      </c>
      <c r="C30" s="9">
        <v>124769033</v>
      </c>
      <c r="D30" s="9">
        <v>110838.567336751</v>
      </c>
      <c r="E30" s="9">
        <v>220602.50086045399</v>
      </c>
      <c r="F30" s="9">
        <v>35276043.684591897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8">
        <v>0</v>
      </c>
      <c r="O30" s="8">
        <v>0</v>
      </c>
    </row>
    <row r="31" spans="1:15" x14ac:dyDescent="0.25">
      <c r="A31" s="8">
        <v>2009</v>
      </c>
      <c r="B31" s="8">
        <v>6</v>
      </c>
      <c r="C31" s="9">
        <v>151167237</v>
      </c>
      <c r="D31" s="9">
        <v>36264.319993884201</v>
      </c>
      <c r="E31" s="9">
        <v>858238.56137078197</v>
      </c>
      <c r="F31" s="9">
        <v>36298714.260926798</v>
      </c>
      <c r="G31" s="9">
        <v>0</v>
      </c>
      <c r="H31" s="9">
        <v>1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8">
        <v>0</v>
      </c>
      <c r="O31" s="8">
        <v>0</v>
      </c>
    </row>
    <row r="32" spans="1:15" x14ac:dyDescent="0.25">
      <c r="A32" s="8">
        <v>2009</v>
      </c>
      <c r="B32" s="8">
        <v>7</v>
      </c>
      <c r="C32" s="9">
        <v>162213232</v>
      </c>
      <c r="D32" s="9">
        <v>5812.7529581442996</v>
      </c>
      <c r="E32" s="9">
        <v>1550182.1661673901</v>
      </c>
      <c r="F32" s="9">
        <v>36336717.618890397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8">
        <v>0</v>
      </c>
      <c r="O32" s="8">
        <v>0</v>
      </c>
    </row>
    <row r="33" spans="1:15" x14ac:dyDescent="0.25">
      <c r="A33" s="8">
        <v>2009</v>
      </c>
      <c r="B33" s="8">
        <v>8</v>
      </c>
      <c r="C33" s="9">
        <v>155071829</v>
      </c>
      <c r="D33" s="9">
        <v>969.71562093007003</v>
      </c>
      <c r="E33" s="9">
        <v>1559622.3694307299</v>
      </c>
      <c r="F33" s="9">
        <v>35697810.504490003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8">
        <v>0</v>
      </c>
      <c r="O33" s="8">
        <v>0</v>
      </c>
    </row>
    <row r="34" spans="1:15" x14ac:dyDescent="0.25">
      <c r="A34" s="8">
        <v>2009</v>
      </c>
      <c r="B34" s="8">
        <v>9</v>
      </c>
      <c r="C34" s="9">
        <v>156580886</v>
      </c>
      <c r="D34" s="9">
        <v>1543.6515709335799</v>
      </c>
      <c r="E34" s="9">
        <v>1373830.52311124</v>
      </c>
      <c r="F34" s="9">
        <v>36530947.886235401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8">
        <v>0</v>
      </c>
      <c r="O34" s="8">
        <v>0</v>
      </c>
    </row>
    <row r="35" spans="1:15" x14ac:dyDescent="0.25">
      <c r="A35" s="8">
        <v>2009</v>
      </c>
      <c r="B35" s="8">
        <v>10</v>
      </c>
      <c r="C35" s="9">
        <v>136867938</v>
      </c>
      <c r="D35" s="9">
        <v>52902.163306330498</v>
      </c>
      <c r="E35" s="9">
        <v>688310.423771139</v>
      </c>
      <c r="F35" s="9">
        <v>36439134.501694597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8">
        <v>0</v>
      </c>
      <c r="O35" s="8">
        <v>0</v>
      </c>
    </row>
    <row r="36" spans="1:15" x14ac:dyDescent="0.25">
      <c r="A36" s="8">
        <v>2009</v>
      </c>
      <c r="B36" s="8">
        <v>11</v>
      </c>
      <c r="C36" s="9">
        <v>126722363</v>
      </c>
      <c r="D36" s="9">
        <v>148840.542015549</v>
      </c>
      <c r="E36" s="9">
        <v>147653.176017758</v>
      </c>
      <c r="F36" s="9">
        <v>36286199.485501803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">
        <v>0</v>
      </c>
      <c r="N36" s="8">
        <v>0</v>
      </c>
      <c r="O36" s="8">
        <v>0</v>
      </c>
    </row>
    <row r="37" spans="1:15" x14ac:dyDescent="0.25">
      <c r="A37" s="8">
        <v>2009</v>
      </c>
      <c r="B37" s="8">
        <v>12</v>
      </c>
      <c r="C37" s="9">
        <v>157287609</v>
      </c>
      <c r="D37" s="9">
        <v>286475.13876794901</v>
      </c>
      <c r="E37" s="9">
        <v>14326.0333101296</v>
      </c>
      <c r="F37" s="9">
        <v>37162570.251907103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8">
        <v>0</v>
      </c>
      <c r="O37" s="8">
        <v>0</v>
      </c>
    </row>
    <row r="38" spans="1:15" x14ac:dyDescent="0.25">
      <c r="A38" s="8">
        <v>2010</v>
      </c>
      <c r="B38" s="8">
        <v>1</v>
      </c>
      <c r="C38" s="9">
        <v>191321079</v>
      </c>
      <c r="D38" s="9">
        <v>455620.94088247302</v>
      </c>
      <c r="E38" s="9">
        <v>1595.23319956916</v>
      </c>
      <c r="F38" s="9">
        <v>37189228.275716603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8">
        <v>0</v>
      </c>
      <c r="O38" s="8">
        <v>0</v>
      </c>
    </row>
    <row r="39" spans="1:15" x14ac:dyDescent="0.25">
      <c r="A39" s="8">
        <v>2010</v>
      </c>
      <c r="B39" s="8">
        <v>2</v>
      </c>
      <c r="C39" s="9">
        <v>171557150</v>
      </c>
      <c r="D39" s="9">
        <v>423439.89645810501</v>
      </c>
      <c r="E39" s="9">
        <v>0</v>
      </c>
      <c r="F39" s="9">
        <v>34069608.9171542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8">
        <v>0</v>
      </c>
      <c r="O39" s="8">
        <v>0</v>
      </c>
    </row>
    <row r="40" spans="1:15" x14ac:dyDescent="0.25">
      <c r="A40" s="8">
        <v>2010</v>
      </c>
      <c r="B40" s="8">
        <v>3</v>
      </c>
      <c r="C40" s="9">
        <v>163037468</v>
      </c>
      <c r="D40" s="9">
        <v>397831.01190812601</v>
      </c>
      <c r="E40" s="9">
        <v>0</v>
      </c>
      <c r="F40" s="9">
        <v>35539495.765770502</v>
      </c>
      <c r="G40" s="9">
        <v>0</v>
      </c>
      <c r="H40" s="9">
        <v>0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8">
        <v>0</v>
      </c>
      <c r="O40" s="8">
        <v>0</v>
      </c>
    </row>
    <row r="41" spans="1:15" x14ac:dyDescent="0.25">
      <c r="A41" s="8">
        <v>2010</v>
      </c>
      <c r="B41" s="8">
        <v>4</v>
      </c>
      <c r="C41" s="9">
        <v>139128741</v>
      </c>
      <c r="D41" s="9">
        <v>219674.82898895501</v>
      </c>
      <c r="E41" s="9">
        <v>116268.839155158</v>
      </c>
      <c r="F41" s="9">
        <v>36140575.157383896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8">
        <v>0</v>
      </c>
      <c r="O41" s="8">
        <v>0</v>
      </c>
    </row>
    <row r="42" spans="1:15" x14ac:dyDescent="0.25">
      <c r="A42" s="8">
        <v>2010</v>
      </c>
      <c r="B42" s="8">
        <v>5</v>
      </c>
      <c r="C42" s="9">
        <v>129250179</v>
      </c>
      <c r="D42" s="9">
        <v>93952.791565294305</v>
      </c>
      <c r="E42" s="9">
        <v>252496.42780222301</v>
      </c>
      <c r="F42" s="9">
        <v>35460114.783701099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8">
        <v>0</v>
      </c>
      <c r="O42" s="8">
        <v>0</v>
      </c>
    </row>
    <row r="43" spans="1:15" x14ac:dyDescent="0.25">
      <c r="A43" s="8">
        <v>2010</v>
      </c>
      <c r="B43" s="8">
        <v>6</v>
      </c>
      <c r="C43" s="9">
        <v>161312102</v>
      </c>
      <c r="D43" s="9">
        <v>30778.626798027199</v>
      </c>
      <c r="E43" s="9">
        <v>1209661.4210766</v>
      </c>
      <c r="F43" s="9">
        <v>36624026.690686598</v>
      </c>
      <c r="G43" s="9">
        <v>0</v>
      </c>
      <c r="H43" s="9">
        <v>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8">
        <v>0</v>
      </c>
      <c r="O43" s="8">
        <v>0</v>
      </c>
    </row>
    <row r="44" spans="1:15" x14ac:dyDescent="0.25">
      <c r="A44" s="8">
        <v>2010</v>
      </c>
      <c r="B44" s="8">
        <v>7</v>
      </c>
      <c r="C44" s="9">
        <v>180744044</v>
      </c>
      <c r="D44" s="9">
        <v>4035.36572278114</v>
      </c>
      <c r="E44" s="9">
        <v>2177574.63557246</v>
      </c>
      <c r="F44" s="9">
        <v>36680052.271699697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8">
        <v>0</v>
      </c>
      <c r="O44" s="8">
        <v>0</v>
      </c>
    </row>
    <row r="45" spans="1:15" x14ac:dyDescent="0.25">
      <c r="A45" s="8">
        <v>2010</v>
      </c>
      <c r="B45" s="8">
        <v>8</v>
      </c>
      <c r="C45" s="9">
        <v>190653758</v>
      </c>
      <c r="D45" s="9">
        <v>0</v>
      </c>
      <c r="E45" s="9">
        <v>2611992.9687363598</v>
      </c>
      <c r="F45" s="9">
        <v>36052496.283484697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8">
        <v>0</v>
      </c>
      <c r="O45" s="8">
        <v>0</v>
      </c>
    </row>
    <row r="46" spans="1:15" x14ac:dyDescent="0.25">
      <c r="A46" s="8">
        <v>2010</v>
      </c>
      <c r="B46" s="8">
        <v>9</v>
      </c>
      <c r="C46" s="9">
        <v>183010694</v>
      </c>
      <c r="D46" s="9">
        <v>1015.2132614187</v>
      </c>
      <c r="E46" s="9">
        <v>2248328.0373376198</v>
      </c>
      <c r="F46" s="9">
        <v>36911723.054530397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8">
        <v>0</v>
      </c>
      <c r="O46" s="8">
        <v>0</v>
      </c>
    </row>
    <row r="47" spans="1:15" x14ac:dyDescent="0.25">
      <c r="A47" s="8">
        <v>2010</v>
      </c>
      <c r="B47" s="8">
        <v>10</v>
      </c>
      <c r="C47" s="9">
        <v>147795428</v>
      </c>
      <c r="D47" s="9">
        <v>34083.315614190302</v>
      </c>
      <c r="E47" s="9">
        <v>1081549.344274</v>
      </c>
      <c r="F47" s="9">
        <v>36808553.732723199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8">
        <v>0</v>
      </c>
      <c r="O47" s="8">
        <v>0</v>
      </c>
    </row>
    <row r="48" spans="1:15" x14ac:dyDescent="0.25">
      <c r="A48" s="8">
        <v>2010</v>
      </c>
      <c r="B48" s="8">
        <v>11</v>
      </c>
      <c r="C48" s="9">
        <v>132203243</v>
      </c>
      <c r="D48" s="9">
        <v>119038.279524799</v>
      </c>
      <c r="E48" s="9">
        <v>234205.022589684</v>
      </c>
      <c r="F48" s="9">
        <v>36644004.076828301</v>
      </c>
      <c r="G48" s="9">
        <v>0</v>
      </c>
      <c r="H48" s="9">
        <v>0</v>
      </c>
      <c r="I48" s="9">
        <v>0</v>
      </c>
      <c r="J48" s="9">
        <v>0</v>
      </c>
      <c r="K48" s="9">
        <v>1</v>
      </c>
      <c r="L48" s="9">
        <v>0</v>
      </c>
      <c r="M48" s="9">
        <v>0</v>
      </c>
      <c r="N48" s="8">
        <v>0</v>
      </c>
      <c r="O48" s="8">
        <v>0</v>
      </c>
    </row>
    <row r="49" spans="1:15" x14ac:dyDescent="0.25">
      <c r="A49" s="8">
        <v>2010</v>
      </c>
      <c r="B49" s="8">
        <v>12</v>
      </c>
      <c r="C49" s="9">
        <v>171770246</v>
      </c>
      <c r="D49" s="9">
        <v>319893.89613033697</v>
      </c>
      <c r="E49" s="9">
        <v>16093.789229013701</v>
      </c>
      <c r="F49" s="9">
        <v>37519003.5927478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8">
        <v>0</v>
      </c>
      <c r="O49" s="8">
        <v>0</v>
      </c>
    </row>
    <row r="50" spans="1:15" x14ac:dyDescent="0.25">
      <c r="A50" s="8">
        <v>2011</v>
      </c>
      <c r="B50" s="8">
        <v>1</v>
      </c>
      <c r="C50" s="9">
        <v>206857080</v>
      </c>
      <c r="D50" s="9">
        <v>518223.00888530602</v>
      </c>
      <c r="E50" s="9">
        <v>0</v>
      </c>
      <c r="F50" s="9">
        <v>37754613.961191699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8">
        <v>0</v>
      </c>
      <c r="O50" s="8">
        <v>0</v>
      </c>
    </row>
    <row r="51" spans="1:15" x14ac:dyDescent="0.25">
      <c r="A51" s="8">
        <v>2011</v>
      </c>
      <c r="B51" s="8">
        <v>2</v>
      </c>
      <c r="C51" s="9">
        <v>177005264</v>
      </c>
      <c r="D51" s="9">
        <v>430458.69946291199</v>
      </c>
      <c r="E51" s="9">
        <v>0</v>
      </c>
      <c r="F51" s="9">
        <v>34455027.080581099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8">
        <v>0</v>
      </c>
      <c r="O51" s="8">
        <v>0</v>
      </c>
    </row>
    <row r="52" spans="1:15" x14ac:dyDescent="0.25">
      <c r="A52" s="8">
        <v>2011</v>
      </c>
      <c r="B52" s="8">
        <v>3</v>
      </c>
      <c r="C52" s="9">
        <v>158674726</v>
      </c>
      <c r="D52" s="9">
        <v>317214.18693310302</v>
      </c>
      <c r="E52" s="9">
        <v>4590.6238826751296</v>
      </c>
      <c r="F52" s="9">
        <v>35804155.235189401</v>
      </c>
      <c r="G52" s="9">
        <v>0</v>
      </c>
      <c r="H52" s="9">
        <v>0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8">
        <v>0</v>
      </c>
      <c r="O52" s="8">
        <v>0</v>
      </c>
    </row>
    <row r="53" spans="1:15" x14ac:dyDescent="0.25">
      <c r="A53" s="8">
        <v>2011</v>
      </c>
      <c r="B53" s="8">
        <v>4</v>
      </c>
      <c r="C53" s="9">
        <v>146582023</v>
      </c>
      <c r="D53" s="9">
        <v>220280.795936949</v>
      </c>
      <c r="E53" s="9">
        <v>62087.099906088202</v>
      </c>
      <c r="F53" s="9">
        <v>36318203.4722405</v>
      </c>
      <c r="G53" s="9">
        <v>0</v>
      </c>
      <c r="H53" s="9">
        <v>0</v>
      </c>
      <c r="I53" s="9">
        <v>0</v>
      </c>
      <c r="J53" s="9">
        <v>1</v>
      </c>
      <c r="K53" s="9">
        <v>0</v>
      </c>
      <c r="L53" s="9">
        <v>0</v>
      </c>
      <c r="M53" s="9">
        <v>0</v>
      </c>
      <c r="N53" s="8">
        <v>0</v>
      </c>
      <c r="O53" s="8">
        <v>0</v>
      </c>
    </row>
    <row r="54" spans="1:15" x14ac:dyDescent="0.25">
      <c r="A54" s="8">
        <v>2011</v>
      </c>
      <c r="B54" s="8">
        <v>5</v>
      </c>
      <c r="C54" s="9">
        <v>141467990</v>
      </c>
      <c r="D54" s="9">
        <v>112659.4574292</v>
      </c>
      <c r="E54" s="9">
        <v>220276.83285149201</v>
      </c>
      <c r="F54" s="9">
        <v>35545431.911074102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8">
        <v>0</v>
      </c>
      <c r="O54" s="8">
        <v>0</v>
      </c>
    </row>
    <row r="55" spans="1:15" x14ac:dyDescent="0.25">
      <c r="A55" s="8">
        <v>2011</v>
      </c>
      <c r="B55" s="8">
        <v>6</v>
      </c>
      <c r="C55" s="9">
        <v>169256448</v>
      </c>
      <c r="D55" s="9">
        <v>40303.195617370002</v>
      </c>
      <c r="E55" s="9">
        <v>1125322.9537587201</v>
      </c>
      <c r="F55" s="9">
        <v>36621089.565805599</v>
      </c>
      <c r="G55" s="9">
        <v>0</v>
      </c>
      <c r="H55" s="9">
        <v>1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8">
        <v>0</v>
      </c>
      <c r="O55" s="8">
        <v>0</v>
      </c>
    </row>
    <row r="56" spans="1:15" x14ac:dyDescent="0.25">
      <c r="A56" s="8">
        <v>2011</v>
      </c>
      <c r="B56" s="8">
        <v>7</v>
      </c>
      <c r="C56" s="9">
        <v>179278714</v>
      </c>
      <c r="D56" s="9">
        <v>6080.7219661324498</v>
      </c>
      <c r="E56" s="9">
        <v>1794063.60211193</v>
      </c>
      <c r="F56" s="9">
        <v>36629938.717374898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8">
        <v>0</v>
      </c>
      <c r="O56" s="8">
        <v>0</v>
      </c>
    </row>
    <row r="57" spans="1:15" x14ac:dyDescent="0.25">
      <c r="A57" s="8">
        <v>2011</v>
      </c>
      <c r="B57" s="8">
        <v>8</v>
      </c>
      <c r="C57" s="9">
        <v>199936240</v>
      </c>
      <c r="D57" s="9">
        <v>0</v>
      </c>
      <c r="E57" s="9">
        <v>2440352.2535753599</v>
      </c>
      <c r="F57" s="9">
        <v>35957127.9553532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8">
        <v>0</v>
      </c>
      <c r="O57" s="8">
        <v>0</v>
      </c>
    </row>
    <row r="58" spans="1:15" x14ac:dyDescent="0.25">
      <c r="A58" s="8">
        <v>2011</v>
      </c>
      <c r="B58" s="8">
        <v>9</v>
      </c>
      <c r="C58" s="9">
        <v>182270686</v>
      </c>
      <c r="D58" s="9">
        <v>9494.3268246021598</v>
      </c>
      <c r="E58" s="9">
        <v>1868351.4664954999</v>
      </c>
      <c r="F58" s="9">
        <v>36767127.1504099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8">
        <v>0</v>
      </c>
      <c r="O58" s="8">
        <v>0</v>
      </c>
    </row>
    <row r="59" spans="1:15" x14ac:dyDescent="0.25">
      <c r="A59" s="8">
        <v>2011</v>
      </c>
      <c r="B59" s="8">
        <v>10</v>
      </c>
      <c r="C59" s="9">
        <v>146168454</v>
      </c>
      <c r="D59" s="9">
        <v>55908.144966813103</v>
      </c>
      <c r="E59" s="9">
        <v>586079.91668010899</v>
      </c>
      <c r="F59" s="9">
        <v>36666394.9200463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8">
        <v>0</v>
      </c>
      <c r="O59" s="8">
        <v>0</v>
      </c>
    </row>
    <row r="60" spans="1:15" x14ac:dyDescent="0.25">
      <c r="A60" s="8">
        <v>2011</v>
      </c>
      <c r="B60" s="8">
        <v>11</v>
      </c>
      <c r="C60" s="9">
        <v>131772181</v>
      </c>
      <c r="D60" s="9">
        <v>145100.975174188</v>
      </c>
      <c r="E60" s="9">
        <v>71766.450878317002</v>
      </c>
      <c r="F60" s="9">
        <v>36504517.453450002</v>
      </c>
      <c r="G60" s="9">
        <v>0</v>
      </c>
      <c r="H60" s="9">
        <v>0</v>
      </c>
      <c r="I60" s="9">
        <v>0</v>
      </c>
      <c r="J60" s="9">
        <v>0</v>
      </c>
      <c r="K60" s="9">
        <v>1</v>
      </c>
      <c r="L60" s="9">
        <v>0</v>
      </c>
      <c r="M60" s="9">
        <v>0</v>
      </c>
      <c r="N60" s="8">
        <v>0</v>
      </c>
      <c r="O60" s="8">
        <v>0</v>
      </c>
    </row>
    <row r="61" spans="1:15" x14ac:dyDescent="0.25">
      <c r="A61" s="8">
        <v>2011</v>
      </c>
      <c r="B61" s="8">
        <v>12</v>
      </c>
      <c r="C61" s="9">
        <v>155264842</v>
      </c>
      <c r="D61" s="9">
        <v>247623.486433963</v>
      </c>
      <c r="E61" s="9">
        <v>7987.4176769781798</v>
      </c>
      <c r="F61" s="9">
        <v>37378284.487314999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8">
        <v>0</v>
      </c>
      <c r="O61" s="8">
        <v>0</v>
      </c>
    </row>
    <row r="62" spans="1:15" x14ac:dyDescent="0.25">
      <c r="A62" s="8">
        <v>2012</v>
      </c>
      <c r="B62" s="8">
        <v>1</v>
      </c>
      <c r="C62" s="9">
        <v>178657951</v>
      </c>
      <c r="D62" s="9">
        <v>372811.01755779702</v>
      </c>
      <c r="E62" s="9">
        <v>1604.25649233992</v>
      </c>
      <c r="F62" s="9">
        <v>37575152.4241293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8">
        <v>0</v>
      </c>
      <c r="O62" s="8">
        <v>0</v>
      </c>
    </row>
    <row r="63" spans="1:15" x14ac:dyDescent="0.25">
      <c r="A63" s="8">
        <v>2012</v>
      </c>
      <c r="B63" s="8">
        <v>2</v>
      </c>
      <c r="C63" s="9">
        <v>163195779</v>
      </c>
      <c r="D63" s="9">
        <v>353300.88061876601</v>
      </c>
      <c r="E63" s="9">
        <v>0</v>
      </c>
      <c r="F63" s="9">
        <v>35566452.371975198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8">
        <v>0</v>
      </c>
      <c r="O63" s="8">
        <v>0</v>
      </c>
    </row>
    <row r="64" spans="1:15" x14ac:dyDescent="0.25">
      <c r="A64" s="8">
        <v>2012</v>
      </c>
      <c r="B64" s="8">
        <v>3</v>
      </c>
      <c r="C64" s="9">
        <v>148875658</v>
      </c>
      <c r="D64" s="9">
        <v>272831.77240470401</v>
      </c>
      <c r="E64" s="9">
        <v>43348.932609952899</v>
      </c>
      <c r="F64" s="9">
        <v>35813955.565078303</v>
      </c>
      <c r="G64" s="9">
        <v>0</v>
      </c>
      <c r="H64" s="9">
        <v>0</v>
      </c>
      <c r="I64" s="9">
        <v>1</v>
      </c>
      <c r="J64" s="9">
        <v>0</v>
      </c>
      <c r="K64" s="9">
        <v>0</v>
      </c>
      <c r="L64" s="9">
        <v>0</v>
      </c>
      <c r="M64" s="9">
        <v>0</v>
      </c>
      <c r="N64" s="8">
        <v>0</v>
      </c>
      <c r="O64" s="8">
        <v>0</v>
      </c>
    </row>
    <row r="65" spans="1:15" x14ac:dyDescent="0.25">
      <c r="A65" s="8">
        <v>2012</v>
      </c>
      <c r="B65" s="8">
        <v>4</v>
      </c>
      <c r="C65" s="9">
        <v>135512414</v>
      </c>
      <c r="D65" s="9">
        <v>147389.25031228899</v>
      </c>
      <c r="E65" s="9">
        <v>156638.72234696301</v>
      </c>
      <c r="F65" s="9">
        <v>36288993.417733997</v>
      </c>
      <c r="G65" s="9">
        <v>0</v>
      </c>
      <c r="H65" s="9">
        <v>0</v>
      </c>
      <c r="I65" s="9">
        <v>0</v>
      </c>
      <c r="J65" s="9">
        <v>1</v>
      </c>
      <c r="K65" s="9">
        <v>0</v>
      </c>
      <c r="L65" s="9">
        <v>0</v>
      </c>
      <c r="M65" s="9">
        <v>0</v>
      </c>
      <c r="N65" s="8">
        <v>0</v>
      </c>
      <c r="O65" s="8">
        <v>0</v>
      </c>
    </row>
    <row r="66" spans="1:15" x14ac:dyDescent="0.25">
      <c r="A66" s="8">
        <v>2012</v>
      </c>
      <c r="B66" s="8">
        <v>5</v>
      </c>
      <c r="C66" s="9">
        <v>144406775</v>
      </c>
      <c r="D66" s="9">
        <v>84855.809414244097</v>
      </c>
      <c r="E66" s="9">
        <v>347104.02170652698</v>
      </c>
      <c r="F66" s="9">
        <v>35478620.8679564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8">
        <v>0</v>
      </c>
      <c r="O66" s="8">
        <v>0</v>
      </c>
    </row>
    <row r="67" spans="1:15" x14ac:dyDescent="0.25">
      <c r="A67" s="8">
        <v>2012</v>
      </c>
      <c r="B67" s="8">
        <v>6</v>
      </c>
      <c r="C67" s="9">
        <v>167377508</v>
      </c>
      <c r="D67" s="9">
        <v>29620.110125671901</v>
      </c>
      <c r="E67" s="9">
        <v>875560.26411388104</v>
      </c>
      <c r="F67" s="9">
        <v>36512975.507320397</v>
      </c>
      <c r="G67" s="9">
        <v>0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8">
        <v>0</v>
      </c>
      <c r="O67" s="8">
        <v>0</v>
      </c>
    </row>
    <row r="68" spans="1:15" x14ac:dyDescent="0.25">
      <c r="A68" s="8">
        <v>2012</v>
      </c>
      <c r="B68" s="8">
        <v>7</v>
      </c>
      <c r="C68" s="9">
        <v>189558916</v>
      </c>
      <c r="D68" s="9">
        <v>3823.94627473027</v>
      </c>
      <c r="E68" s="9">
        <v>2220648.9241035199</v>
      </c>
      <c r="F68" s="9">
        <v>36488403.418327801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8">
        <v>0</v>
      </c>
      <c r="O68" s="8">
        <v>0</v>
      </c>
    </row>
    <row r="69" spans="1:15" x14ac:dyDescent="0.25">
      <c r="A69" s="8">
        <v>2012</v>
      </c>
      <c r="B69" s="8">
        <v>8</v>
      </c>
      <c r="C69" s="9">
        <v>189142096</v>
      </c>
      <c r="D69" s="9">
        <v>166.67914896171101</v>
      </c>
      <c r="E69" s="9">
        <v>2389782.2160205501</v>
      </c>
      <c r="F69" s="9">
        <v>35785482.016550504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8">
        <v>0</v>
      </c>
      <c r="O69" s="8">
        <v>0</v>
      </c>
    </row>
    <row r="70" spans="1:15" x14ac:dyDescent="0.25">
      <c r="A70" s="8">
        <v>2012</v>
      </c>
      <c r="B70" s="8">
        <v>9</v>
      </c>
      <c r="C70" s="9">
        <v>177793083</v>
      </c>
      <c r="D70" s="9">
        <v>6147.0519788555803</v>
      </c>
      <c r="E70" s="9">
        <v>1749935.5599225599</v>
      </c>
      <c r="F70" s="9">
        <v>36558240.083843499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8">
        <v>0</v>
      </c>
      <c r="O70" s="8">
        <v>0</v>
      </c>
    </row>
    <row r="71" spans="1:15" x14ac:dyDescent="0.25">
      <c r="A71" s="8">
        <v>2012</v>
      </c>
      <c r="B71" s="8">
        <v>10</v>
      </c>
      <c r="C71" s="9">
        <v>139455771</v>
      </c>
      <c r="D71" s="9">
        <v>62091.554403221402</v>
      </c>
      <c r="E71" s="9">
        <v>556691.802116376</v>
      </c>
      <c r="F71" s="9">
        <v>36340369.348238401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8">
        <v>0</v>
      </c>
      <c r="O71" s="8">
        <v>0</v>
      </c>
    </row>
    <row r="72" spans="1:15" x14ac:dyDescent="0.25">
      <c r="A72" s="8">
        <v>2012</v>
      </c>
      <c r="B72" s="8">
        <v>11</v>
      </c>
      <c r="C72" s="9">
        <v>140663369</v>
      </c>
      <c r="D72" s="9">
        <v>179121.189915492</v>
      </c>
      <c r="E72" s="9">
        <v>75599.782879989594</v>
      </c>
      <c r="F72" s="9">
        <v>36063344.5832882</v>
      </c>
      <c r="G72" s="9">
        <v>0</v>
      </c>
      <c r="H72" s="9">
        <v>0</v>
      </c>
      <c r="I72" s="9">
        <v>0</v>
      </c>
      <c r="J72" s="9">
        <v>0</v>
      </c>
      <c r="K72" s="9">
        <v>1</v>
      </c>
      <c r="L72" s="9">
        <v>0</v>
      </c>
      <c r="M72" s="9">
        <v>0</v>
      </c>
      <c r="N72" s="8">
        <v>0</v>
      </c>
      <c r="O72" s="8">
        <v>0</v>
      </c>
    </row>
    <row r="73" spans="1:15" x14ac:dyDescent="0.25">
      <c r="A73" s="8">
        <v>2012</v>
      </c>
      <c r="B73" s="8">
        <v>12</v>
      </c>
      <c r="C73" s="9">
        <v>151679700</v>
      </c>
      <c r="D73" s="9">
        <v>268721.98567016202</v>
      </c>
      <c r="E73" s="9">
        <v>6128.8272494416997</v>
      </c>
      <c r="F73" s="9">
        <v>36807787.9832194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8">
        <v>0</v>
      </c>
      <c r="O73" s="8">
        <v>0</v>
      </c>
    </row>
    <row r="74" spans="1:15" x14ac:dyDescent="0.25">
      <c r="A74" s="8">
        <v>2013</v>
      </c>
      <c r="B74" s="8">
        <v>1</v>
      </c>
      <c r="C74" s="9">
        <v>176680662</v>
      </c>
      <c r="D74" s="9">
        <v>424384.44195340801</v>
      </c>
      <c r="E74" s="9">
        <v>0</v>
      </c>
      <c r="F74" s="9">
        <v>37161747.714549601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1</v>
      </c>
      <c r="N74" s="8">
        <v>0</v>
      </c>
      <c r="O74" s="8">
        <v>0</v>
      </c>
    </row>
    <row r="75" spans="1:15" x14ac:dyDescent="0.25">
      <c r="A75" s="8">
        <v>2013</v>
      </c>
      <c r="B75" s="8">
        <v>2</v>
      </c>
      <c r="C75" s="9">
        <v>173609361</v>
      </c>
      <c r="D75" s="9">
        <v>375206.98069950001</v>
      </c>
      <c r="E75" s="9">
        <v>0</v>
      </c>
      <c r="F75" s="9">
        <v>33972672.868343502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8">
        <v>0</v>
      </c>
      <c r="O75" s="8">
        <v>0</v>
      </c>
    </row>
    <row r="76" spans="1:15" x14ac:dyDescent="0.25">
      <c r="A76" s="8">
        <v>2013</v>
      </c>
      <c r="B76" s="8">
        <v>3</v>
      </c>
      <c r="C76" s="9">
        <v>164206437</v>
      </c>
      <c r="D76" s="9">
        <v>347438.60030113498</v>
      </c>
      <c r="E76" s="9">
        <v>0</v>
      </c>
      <c r="F76" s="9">
        <v>35364083.512757398</v>
      </c>
      <c r="G76" s="9">
        <v>0</v>
      </c>
      <c r="H76" s="9">
        <v>0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8">
        <v>0</v>
      </c>
      <c r="O76" s="8">
        <v>0</v>
      </c>
    </row>
    <row r="77" spans="1:15" x14ac:dyDescent="0.25">
      <c r="A77" s="8">
        <v>2013</v>
      </c>
      <c r="B77" s="8">
        <v>4</v>
      </c>
      <c r="C77" s="9">
        <v>148469567</v>
      </c>
      <c r="D77" s="9">
        <v>272719.29914358101</v>
      </c>
      <c r="E77" s="9">
        <v>77842.657890558607</v>
      </c>
      <c r="F77" s="9">
        <v>35882369.127218701</v>
      </c>
      <c r="G77" s="9">
        <v>0</v>
      </c>
      <c r="H77" s="9">
        <v>0</v>
      </c>
      <c r="I77" s="9">
        <v>0</v>
      </c>
      <c r="J77" s="9">
        <v>1</v>
      </c>
      <c r="K77" s="9">
        <v>0</v>
      </c>
      <c r="L77" s="9">
        <v>0</v>
      </c>
      <c r="M77" s="9">
        <v>0</v>
      </c>
      <c r="N77" s="8">
        <v>0</v>
      </c>
      <c r="O77" s="8">
        <v>0</v>
      </c>
    </row>
    <row r="78" spans="1:15" x14ac:dyDescent="0.25">
      <c r="A78" s="8">
        <v>2013</v>
      </c>
      <c r="B78" s="8">
        <v>5</v>
      </c>
      <c r="C78" s="9">
        <v>133082457</v>
      </c>
      <c r="D78" s="9">
        <v>118603.38790776901</v>
      </c>
      <c r="E78" s="9">
        <v>272184.64268649602</v>
      </c>
      <c r="F78" s="9">
        <v>35129184.773249298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8">
        <v>0</v>
      </c>
      <c r="O78" s="8">
        <v>0</v>
      </c>
    </row>
    <row r="79" spans="1:15" x14ac:dyDescent="0.25">
      <c r="A79" s="8">
        <v>2013</v>
      </c>
      <c r="B79" s="8">
        <v>6</v>
      </c>
      <c r="C79" s="9">
        <v>151050083</v>
      </c>
      <c r="D79" s="9">
        <v>30336.511860145001</v>
      </c>
      <c r="E79" s="9">
        <v>1013370.07141008</v>
      </c>
      <c r="F79" s="9">
        <v>36202854.0737608</v>
      </c>
      <c r="G79" s="9">
        <v>0</v>
      </c>
      <c r="H79" s="9">
        <v>1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8">
        <v>0</v>
      </c>
      <c r="O79" s="8">
        <v>0</v>
      </c>
    </row>
    <row r="80" spans="1:15" x14ac:dyDescent="0.25">
      <c r="A80" s="8">
        <v>2013</v>
      </c>
      <c r="B80" s="8">
        <v>7</v>
      </c>
      <c r="C80" s="9">
        <v>168157794</v>
      </c>
      <c r="D80" s="9">
        <v>3513.6125426745798</v>
      </c>
      <c r="E80" s="9">
        <v>1795244.25162596</v>
      </c>
      <c r="F80" s="9">
        <v>36276728.501849301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8">
        <v>0</v>
      </c>
      <c r="O80" s="8">
        <v>0</v>
      </c>
    </row>
    <row r="81" spans="1:15" x14ac:dyDescent="0.25">
      <c r="A81" s="8">
        <v>2013</v>
      </c>
      <c r="B81" s="8">
        <v>8</v>
      </c>
      <c r="C81" s="9">
        <v>167375939</v>
      </c>
      <c r="D81" s="9">
        <v>585.16284949105102</v>
      </c>
      <c r="E81" s="9">
        <v>1754193.8623919999</v>
      </c>
      <c r="F81" s="9">
        <v>35674129.3327583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8">
        <v>0</v>
      </c>
      <c r="O81" s="8">
        <v>0</v>
      </c>
    </row>
    <row r="82" spans="1:15" x14ac:dyDescent="0.25">
      <c r="A82" s="8">
        <v>2013</v>
      </c>
      <c r="B82" s="8">
        <v>9</v>
      </c>
      <c r="C82" s="9">
        <v>171187698</v>
      </c>
      <c r="D82" s="9">
        <v>3111.2237064504802</v>
      </c>
      <c r="E82" s="9">
        <v>1719571.8495185501</v>
      </c>
      <c r="F82" s="9">
        <v>36542703.3626284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8">
        <v>0</v>
      </c>
      <c r="O82" s="8">
        <v>0</v>
      </c>
    </row>
    <row r="83" spans="1:15" x14ac:dyDescent="0.25">
      <c r="A83" s="8">
        <v>2013</v>
      </c>
      <c r="B83" s="8">
        <v>10</v>
      </c>
      <c r="C83" s="9">
        <v>144565348</v>
      </c>
      <c r="D83" s="9">
        <v>35100.520042561497</v>
      </c>
      <c r="E83" s="9">
        <v>848279.44284374197</v>
      </c>
      <c r="F83" s="9">
        <v>36327857.258561403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8">
        <v>0</v>
      </c>
      <c r="O83" s="8">
        <v>0</v>
      </c>
    </row>
    <row r="84" spans="1:15" x14ac:dyDescent="0.25">
      <c r="A84" s="8">
        <v>2013</v>
      </c>
      <c r="B84" s="8">
        <v>11</v>
      </c>
      <c r="C84" s="9">
        <v>131292236</v>
      </c>
      <c r="D84" s="9">
        <v>149880.950436004</v>
      </c>
      <c r="E84" s="9">
        <v>160493.253899462</v>
      </c>
      <c r="F84" s="9">
        <v>36053811.095584497</v>
      </c>
      <c r="G84" s="9">
        <v>0</v>
      </c>
      <c r="H84" s="9">
        <v>0</v>
      </c>
      <c r="I84" s="9">
        <v>0</v>
      </c>
      <c r="J84" s="9">
        <v>0</v>
      </c>
      <c r="K84" s="9">
        <v>1</v>
      </c>
      <c r="L84" s="9">
        <v>0</v>
      </c>
      <c r="M84" s="9">
        <v>0</v>
      </c>
      <c r="N84" s="8">
        <v>0</v>
      </c>
      <c r="O84" s="8">
        <v>0</v>
      </c>
    </row>
    <row r="85" spans="1:15" x14ac:dyDescent="0.25">
      <c r="A85" s="8">
        <v>2013</v>
      </c>
      <c r="B85" s="8">
        <v>12</v>
      </c>
      <c r="C85" s="9">
        <v>162707335</v>
      </c>
      <c r="D85" s="9">
        <v>322761.14474988403</v>
      </c>
      <c r="E85" s="9">
        <v>7122.57563932633</v>
      </c>
      <c r="F85" s="9">
        <v>36800973.116467699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8">
        <v>0</v>
      </c>
      <c r="O85" s="8">
        <v>0</v>
      </c>
    </row>
    <row r="86" spans="1:15" x14ac:dyDescent="0.25">
      <c r="A86" s="8">
        <v>2014</v>
      </c>
      <c r="B86" s="8">
        <v>1</v>
      </c>
      <c r="C86" s="9">
        <v>193072040</v>
      </c>
      <c r="D86" s="9">
        <v>473541.73154109198</v>
      </c>
      <c r="E86" s="9">
        <v>0</v>
      </c>
      <c r="F86" s="9">
        <v>37329526.062322497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8">
        <v>0</v>
      </c>
      <c r="O86" s="8">
        <v>0</v>
      </c>
    </row>
    <row r="87" spans="1:15" x14ac:dyDescent="0.25">
      <c r="A87" s="8">
        <v>2014</v>
      </c>
      <c r="B87" s="8">
        <v>2</v>
      </c>
      <c r="C87" s="9">
        <v>185658726</v>
      </c>
      <c r="D87" s="9">
        <v>459417.20285269001</v>
      </c>
      <c r="E87" s="9">
        <v>0</v>
      </c>
      <c r="F87" s="9">
        <v>34063357.766689099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8">
        <v>0</v>
      </c>
      <c r="O87" s="8">
        <v>0</v>
      </c>
    </row>
    <row r="88" spans="1:15" x14ac:dyDescent="0.25">
      <c r="A88" s="8">
        <v>2014</v>
      </c>
      <c r="B88" s="8">
        <v>3</v>
      </c>
      <c r="C88" s="9">
        <v>164735555</v>
      </c>
      <c r="D88" s="9">
        <v>391842.36453667399</v>
      </c>
      <c r="E88" s="9">
        <v>0</v>
      </c>
      <c r="F88" s="9">
        <v>35393261.023121201</v>
      </c>
      <c r="G88" s="9">
        <v>0</v>
      </c>
      <c r="H88" s="9">
        <v>0</v>
      </c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8">
        <v>0</v>
      </c>
      <c r="O88" s="8">
        <v>0</v>
      </c>
    </row>
    <row r="89" spans="1:15" x14ac:dyDescent="0.25">
      <c r="A89" s="8">
        <v>2014</v>
      </c>
      <c r="B89" s="8">
        <v>4</v>
      </c>
      <c r="C89" s="9"/>
      <c r="D89" s="9">
        <v>239606.77131217899</v>
      </c>
      <c r="E89" s="9">
        <v>61069.5171450321</v>
      </c>
      <c r="F89" s="9">
        <v>35929412.309821799</v>
      </c>
      <c r="G89" s="9">
        <v>0</v>
      </c>
      <c r="H89" s="9">
        <v>0</v>
      </c>
      <c r="I89" s="9">
        <v>0</v>
      </c>
      <c r="J89" s="9">
        <v>1</v>
      </c>
      <c r="K89" s="9">
        <v>0</v>
      </c>
      <c r="L89" s="9">
        <v>0</v>
      </c>
      <c r="M89" s="9">
        <v>0</v>
      </c>
      <c r="N89" s="8">
        <v>0</v>
      </c>
      <c r="O89" s="8">
        <v>1</v>
      </c>
    </row>
    <row r="90" spans="1:15" x14ac:dyDescent="0.25">
      <c r="A90" s="8">
        <v>2014</v>
      </c>
      <c r="B90" s="8">
        <v>5</v>
      </c>
      <c r="C90" s="9"/>
      <c r="D90" s="9">
        <v>110437.082451694</v>
      </c>
      <c r="E90" s="9">
        <v>224984.52923047199</v>
      </c>
      <c r="F90" s="9">
        <v>35192263.516870603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8">
        <v>0</v>
      </c>
      <c r="O90" s="8">
        <v>1</v>
      </c>
    </row>
    <row r="91" spans="1:15" x14ac:dyDescent="0.25">
      <c r="A91" s="8">
        <v>2014</v>
      </c>
      <c r="B91" s="8">
        <v>6</v>
      </c>
      <c r="C91" s="9"/>
      <c r="D91" s="9">
        <v>37714.495328245597</v>
      </c>
      <c r="E91" s="9">
        <v>853973.04747115297</v>
      </c>
      <c r="F91" s="9">
        <v>36285353.779179603</v>
      </c>
      <c r="G91" s="9">
        <v>0</v>
      </c>
      <c r="H91" s="9">
        <v>1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8">
        <v>0</v>
      </c>
      <c r="O91" s="8">
        <v>1</v>
      </c>
    </row>
    <row r="92" spans="1:15" x14ac:dyDescent="0.25">
      <c r="A92" s="8">
        <v>2014</v>
      </c>
      <c r="B92" s="8">
        <v>7</v>
      </c>
      <c r="C92" s="9"/>
      <c r="D92" s="9">
        <v>5852.3349466556101</v>
      </c>
      <c r="E92" s="9">
        <v>1766979.7706458401</v>
      </c>
      <c r="F92" s="9">
        <v>36317234.314091899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8">
        <v>0</v>
      </c>
      <c r="O92" s="8">
        <v>1</v>
      </c>
    </row>
    <row r="93" spans="1:15" x14ac:dyDescent="0.25">
      <c r="A93" s="8">
        <v>2014</v>
      </c>
      <c r="B93" s="8">
        <v>8</v>
      </c>
      <c r="C93" s="9"/>
      <c r="D93" s="9">
        <v>400.92760636820498</v>
      </c>
      <c r="E93" s="9">
        <v>2075572.2216451</v>
      </c>
      <c r="F93" s="9">
        <v>35672824.553846903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8">
        <v>0</v>
      </c>
      <c r="O93" s="8">
        <v>1</v>
      </c>
    </row>
    <row r="94" spans="1:15" x14ac:dyDescent="0.25">
      <c r="A94" s="8">
        <v>2014</v>
      </c>
      <c r="B94" s="8">
        <v>9</v>
      </c>
      <c r="C94" s="9"/>
      <c r="D94" s="9">
        <v>3941.5352571886201</v>
      </c>
      <c r="E94" s="9">
        <v>1756655.9913709599</v>
      </c>
      <c r="F94" s="9">
        <v>36499555.769262798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8">
        <v>0</v>
      </c>
      <c r="O94" s="8">
        <v>1</v>
      </c>
    </row>
    <row r="95" spans="1:15" x14ac:dyDescent="0.25">
      <c r="A95" s="8">
        <v>2014</v>
      </c>
      <c r="B95" s="8">
        <v>10</v>
      </c>
      <c r="C95" s="9"/>
      <c r="D95" s="9">
        <v>45956.791056139497</v>
      </c>
      <c r="E95" s="9">
        <v>744555.69618631899</v>
      </c>
      <c r="F95" s="9">
        <v>36362215.401733004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8">
        <v>0</v>
      </c>
      <c r="O95" s="8">
        <v>1</v>
      </c>
    </row>
    <row r="96" spans="1:15" x14ac:dyDescent="0.25">
      <c r="A96" s="8">
        <v>2014</v>
      </c>
      <c r="B96" s="8">
        <v>11</v>
      </c>
      <c r="C96" s="9"/>
      <c r="D96" s="9">
        <v>150006.93215496399</v>
      </c>
      <c r="E96" s="9">
        <v>143848.10801519899</v>
      </c>
      <c r="F96" s="9">
        <v>36164723.624849401</v>
      </c>
      <c r="G96" s="9">
        <v>0</v>
      </c>
      <c r="H96" s="9">
        <v>0</v>
      </c>
      <c r="I96" s="9">
        <v>0</v>
      </c>
      <c r="J96" s="9">
        <v>0</v>
      </c>
      <c r="K96" s="9">
        <v>1</v>
      </c>
      <c r="L96" s="9">
        <v>0</v>
      </c>
      <c r="M96" s="9">
        <v>0</v>
      </c>
      <c r="N96" s="8">
        <v>0</v>
      </c>
      <c r="O96" s="8">
        <v>1</v>
      </c>
    </row>
    <row r="97" spans="1:15" x14ac:dyDescent="0.25">
      <c r="A97" s="8">
        <v>2014</v>
      </c>
      <c r="B97" s="8">
        <v>12</v>
      </c>
      <c r="C97" s="9"/>
      <c r="D97" s="9">
        <v>294297.302740491</v>
      </c>
      <c r="E97" s="9">
        <v>11733.1145918198</v>
      </c>
      <c r="F97" s="9">
        <v>36992737.880937301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8">
        <v>0</v>
      </c>
      <c r="O97" s="8">
        <v>1</v>
      </c>
    </row>
    <row r="98" spans="1:15" x14ac:dyDescent="0.25">
      <c r="A98" s="8">
        <v>2015</v>
      </c>
      <c r="B98" s="8">
        <v>1</v>
      </c>
      <c r="C98" s="9"/>
      <c r="D98" s="9">
        <v>431425.50633390399</v>
      </c>
      <c r="E98" s="9">
        <v>393.875173217873</v>
      </c>
      <c r="F98" s="9">
        <v>37739157.896130502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8">
        <v>0</v>
      </c>
      <c r="O98" s="8">
        <v>1</v>
      </c>
    </row>
    <row r="99" spans="1:15" x14ac:dyDescent="0.25">
      <c r="A99" s="8">
        <v>2015</v>
      </c>
      <c r="B99" s="8">
        <v>2</v>
      </c>
      <c r="C99" s="9"/>
      <c r="D99" s="9">
        <v>392434.66844459902</v>
      </c>
      <c r="E99" s="9">
        <v>0</v>
      </c>
      <c r="F99" s="9">
        <v>34537830.6475159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8">
        <v>0</v>
      </c>
      <c r="O99" s="8">
        <v>1</v>
      </c>
    </row>
    <row r="100" spans="1:15" x14ac:dyDescent="0.25">
      <c r="A100" s="8">
        <v>2015</v>
      </c>
      <c r="B100" s="8">
        <v>3</v>
      </c>
      <c r="C100" s="9"/>
      <c r="D100" s="9">
        <v>344436.98859965499</v>
      </c>
      <c r="E100" s="9">
        <v>4158.2388971405198</v>
      </c>
      <c r="F100" s="9">
        <v>35991124.320436403</v>
      </c>
      <c r="G100" s="9">
        <v>0</v>
      </c>
      <c r="H100" s="9">
        <v>0</v>
      </c>
      <c r="I100" s="9">
        <v>1</v>
      </c>
      <c r="J100" s="9">
        <v>0</v>
      </c>
      <c r="K100" s="9">
        <v>0</v>
      </c>
      <c r="L100" s="9">
        <v>0</v>
      </c>
      <c r="M100" s="9">
        <v>0</v>
      </c>
      <c r="N100" s="8">
        <v>0</v>
      </c>
      <c r="O100" s="8">
        <v>1</v>
      </c>
    </row>
    <row r="101" spans="1:15" x14ac:dyDescent="0.25">
      <c r="A101" s="8">
        <v>2015</v>
      </c>
      <c r="B101" s="8">
        <v>4</v>
      </c>
      <c r="C101" s="9"/>
      <c r="D101" s="9">
        <v>230739.65032209901</v>
      </c>
      <c r="E101" s="9">
        <v>62896.639280379699</v>
      </c>
      <c r="F101" s="9">
        <v>36537181.993272997</v>
      </c>
      <c r="G101" s="9">
        <v>0</v>
      </c>
      <c r="H101" s="9">
        <v>0</v>
      </c>
      <c r="I101" s="9">
        <v>0</v>
      </c>
      <c r="J101" s="9">
        <v>1</v>
      </c>
      <c r="K101" s="9">
        <v>0</v>
      </c>
      <c r="L101" s="9">
        <v>0</v>
      </c>
      <c r="M101" s="9">
        <v>0</v>
      </c>
      <c r="N101" s="8">
        <v>0</v>
      </c>
      <c r="O101" s="8">
        <v>1</v>
      </c>
    </row>
    <row r="102" spans="1:15" x14ac:dyDescent="0.25">
      <c r="A102" s="8">
        <v>2015</v>
      </c>
      <c r="B102" s="8">
        <v>5</v>
      </c>
      <c r="C102" s="9"/>
      <c r="D102" s="9">
        <v>110831.84763613</v>
      </c>
      <c r="E102" s="9">
        <v>226536.91468635699</v>
      </c>
      <c r="F102" s="9">
        <v>35788358.090833999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8">
        <v>0</v>
      </c>
      <c r="O102" s="8">
        <v>1</v>
      </c>
    </row>
    <row r="103" spans="1:15" x14ac:dyDescent="0.25">
      <c r="A103" s="8">
        <v>2015</v>
      </c>
      <c r="B103" s="8">
        <v>6</v>
      </c>
      <c r="C103" s="9"/>
      <c r="D103" s="9">
        <v>37850.108611373304</v>
      </c>
      <c r="E103" s="9">
        <v>859883.60969372198</v>
      </c>
      <c r="F103" s="9">
        <v>36900743.4400497</v>
      </c>
      <c r="G103" s="9">
        <v>0</v>
      </c>
      <c r="H103" s="9">
        <v>1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8">
        <v>0</v>
      </c>
      <c r="O103" s="8">
        <v>1</v>
      </c>
    </row>
    <row r="104" spans="1:15" x14ac:dyDescent="0.25">
      <c r="A104" s="8">
        <v>2015</v>
      </c>
      <c r="B104" s="8">
        <v>7</v>
      </c>
      <c r="C104" s="9"/>
      <c r="D104" s="9">
        <v>5875.8992922347397</v>
      </c>
      <c r="E104" s="9">
        <v>1779973.0408338599</v>
      </c>
      <c r="F104" s="9">
        <v>36949014.757676102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8">
        <v>0</v>
      </c>
      <c r="O104" s="8">
        <v>1</v>
      </c>
    </row>
    <row r="105" spans="1:15" x14ac:dyDescent="0.25">
      <c r="A105" s="8">
        <v>2015</v>
      </c>
      <c r="B105" s="8">
        <v>8</v>
      </c>
      <c r="C105" s="9"/>
      <c r="D105" s="9">
        <v>402.71328327761199</v>
      </c>
      <c r="E105" s="9">
        <v>2091724.6810363301</v>
      </c>
      <c r="F105" s="9">
        <v>36308843.519447803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8">
        <v>0</v>
      </c>
      <c r="O105" s="8">
        <v>1</v>
      </c>
    </row>
    <row r="106" spans="1:15" x14ac:dyDescent="0.25">
      <c r="A106" s="8">
        <v>2015</v>
      </c>
      <c r="B106" s="8">
        <v>9</v>
      </c>
      <c r="C106" s="9"/>
      <c r="D106" s="9">
        <v>3960.76184542805</v>
      </c>
      <c r="E106" s="9">
        <v>1771074.0215791699</v>
      </c>
      <c r="F106" s="9">
        <v>37165999.573678002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8">
        <v>0</v>
      </c>
      <c r="O106" s="8">
        <v>1</v>
      </c>
    </row>
    <row r="107" spans="1:15" x14ac:dyDescent="0.25">
      <c r="A107" s="8">
        <v>2015</v>
      </c>
      <c r="B107" s="8">
        <v>10</v>
      </c>
      <c r="C107" s="9"/>
      <c r="D107" s="9">
        <v>46190.3411379565</v>
      </c>
      <c r="E107" s="9">
        <v>750819.15072495001</v>
      </c>
      <c r="F107" s="9">
        <v>37033668.378565401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8">
        <v>0</v>
      </c>
      <c r="O107" s="8">
        <v>1</v>
      </c>
    </row>
    <row r="108" spans="1:15" x14ac:dyDescent="0.25">
      <c r="A108" s="8">
        <v>2015</v>
      </c>
      <c r="B108" s="8">
        <v>11</v>
      </c>
      <c r="C108" s="9"/>
      <c r="D108" s="9">
        <v>150799.51712086599</v>
      </c>
      <c r="E108" s="9">
        <v>145087.318202864</v>
      </c>
      <c r="F108" s="9">
        <v>36839921.570601903</v>
      </c>
      <c r="G108" s="9">
        <v>0</v>
      </c>
      <c r="H108" s="9">
        <v>0</v>
      </c>
      <c r="I108" s="9">
        <v>0</v>
      </c>
      <c r="J108" s="9">
        <v>0</v>
      </c>
      <c r="K108" s="9">
        <v>1</v>
      </c>
      <c r="L108" s="9">
        <v>0</v>
      </c>
      <c r="M108" s="9">
        <v>0</v>
      </c>
      <c r="N108" s="8">
        <v>0</v>
      </c>
      <c r="O108" s="8">
        <v>1</v>
      </c>
    </row>
    <row r="109" spans="1:15" x14ac:dyDescent="0.25">
      <c r="A109" s="8">
        <v>2015</v>
      </c>
      <c r="B109" s="8">
        <v>12</v>
      </c>
      <c r="C109" s="9"/>
      <c r="D109" s="9">
        <v>295910.95805553201</v>
      </c>
      <c r="E109" s="9">
        <v>11836.5396174999</v>
      </c>
      <c r="F109" s="9">
        <v>37690870.358907297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8">
        <v>0</v>
      </c>
      <c r="O109" s="8">
        <v>1</v>
      </c>
    </row>
    <row r="110" spans="1:15" x14ac:dyDescent="0.25">
      <c r="A110" s="8">
        <v>2016</v>
      </c>
      <c r="B110" s="8">
        <v>1</v>
      </c>
      <c r="C110" s="9"/>
      <c r="D110" s="9">
        <v>432801.48350365902</v>
      </c>
      <c r="E110" s="9">
        <v>396.96763277570199</v>
      </c>
      <c r="F110" s="9">
        <v>38548098.0096047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8">
        <v>0</v>
      </c>
      <c r="O110" s="8">
        <v>1</v>
      </c>
    </row>
    <row r="111" spans="1:15" x14ac:dyDescent="0.25">
      <c r="A111" s="8">
        <v>2016</v>
      </c>
      <c r="B111" s="8">
        <v>2</v>
      </c>
      <c r="C111" s="9"/>
      <c r="D111" s="9">
        <v>407379.20906682202</v>
      </c>
      <c r="E111" s="9">
        <v>0</v>
      </c>
      <c r="F111" s="9">
        <v>36505170.028928101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8">
        <v>0</v>
      </c>
      <c r="O111" s="8">
        <v>1</v>
      </c>
    </row>
    <row r="112" spans="1:15" x14ac:dyDescent="0.25">
      <c r="A112" s="8">
        <v>2016</v>
      </c>
      <c r="B112" s="8">
        <v>3</v>
      </c>
      <c r="C112" s="9"/>
      <c r="D112" s="9">
        <v>345670.829815973</v>
      </c>
      <c r="E112" s="9">
        <v>4192.5278124149199</v>
      </c>
      <c r="F112" s="9">
        <v>36776990.574506097</v>
      </c>
      <c r="G112" s="9">
        <v>0</v>
      </c>
      <c r="H112" s="9">
        <v>0</v>
      </c>
      <c r="I112" s="9">
        <v>1</v>
      </c>
      <c r="J112" s="9">
        <v>0</v>
      </c>
      <c r="K112" s="9">
        <v>0</v>
      </c>
      <c r="L112" s="9">
        <v>0</v>
      </c>
      <c r="M112" s="9">
        <v>0</v>
      </c>
      <c r="N112" s="8">
        <v>0</v>
      </c>
      <c r="O112" s="8">
        <v>1</v>
      </c>
    </row>
    <row r="113" spans="1:15" x14ac:dyDescent="0.25">
      <c r="A113" s="8">
        <v>2016</v>
      </c>
      <c r="B113" s="8">
        <v>4</v>
      </c>
      <c r="C113" s="9"/>
      <c r="D113" s="9">
        <v>231530.82075772801</v>
      </c>
      <c r="E113" s="9">
        <v>63405.595959317703</v>
      </c>
      <c r="F113" s="9">
        <v>37329266.4439549</v>
      </c>
      <c r="G113" s="9">
        <v>0</v>
      </c>
      <c r="H113" s="9">
        <v>0</v>
      </c>
      <c r="I113" s="9">
        <v>0</v>
      </c>
      <c r="J113" s="9">
        <v>1</v>
      </c>
      <c r="K113" s="9">
        <v>0</v>
      </c>
      <c r="L113" s="9">
        <v>0</v>
      </c>
      <c r="M113" s="9">
        <v>0</v>
      </c>
      <c r="N113" s="8">
        <v>0</v>
      </c>
      <c r="O113" s="8">
        <v>1</v>
      </c>
    </row>
    <row r="114" spans="1:15" x14ac:dyDescent="0.25">
      <c r="A114" s="8">
        <v>2016</v>
      </c>
      <c r="B114" s="8">
        <v>5</v>
      </c>
      <c r="C114" s="9"/>
      <c r="D114" s="9">
        <v>111194.90987195</v>
      </c>
      <c r="E114" s="9">
        <v>228335.20795912101</v>
      </c>
      <c r="F114" s="9">
        <v>36558631.815170199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8">
        <v>0</v>
      </c>
      <c r="O114" s="8">
        <v>1</v>
      </c>
    </row>
    <row r="115" spans="1:15" x14ac:dyDescent="0.25">
      <c r="A115" s="8">
        <v>2016</v>
      </c>
      <c r="B115" s="8">
        <v>6</v>
      </c>
      <c r="C115" s="9"/>
      <c r="D115" s="9">
        <v>37968.3160436748</v>
      </c>
      <c r="E115" s="9">
        <v>866577.57003781898</v>
      </c>
      <c r="F115" s="9">
        <v>37689219.858009502</v>
      </c>
      <c r="G115" s="9">
        <v>0</v>
      </c>
      <c r="H115" s="9">
        <v>1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8">
        <v>1</v>
      </c>
    </row>
    <row r="116" spans="1:15" x14ac:dyDescent="0.25">
      <c r="A116" s="8">
        <v>2016</v>
      </c>
      <c r="B116" s="8">
        <v>7</v>
      </c>
      <c r="C116" s="9"/>
      <c r="D116" s="9">
        <v>5893.2562883802902</v>
      </c>
      <c r="E116" s="9">
        <v>1793527.2363104301</v>
      </c>
      <c r="F116" s="9">
        <v>37732160.497395799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8">
        <v>0</v>
      </c>
      <c r="O116" s="8">
        <v>1</v>
      </c>
    </row>
    <row r="117" spans="1:15" x14ac:dyDescent="0.25">
      <c r="A117" s="8">
        <v>2016</v>
      </c>
      <c r="B117" s="8">
        <v>8</v>
      </c>
      <c r="C117" s="9"/>
      <c r="D117" s="9">
        <v>403.83510774487098</v>
      </c>
      <c r="E117" s="9">
        <v>2107299.2136954302</v>
      </c>
      <c r="F117" s="9">
        <v>37072200.017131701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8">
        <v>0</v>
      </c>
      <c r="O117" s="8">
        <v>1</v>
      </c>
    </row>
    <row r="118" spans="1:15" x14ac:dyDescent="0.25">
      <c r="A118" s="8">
        <v>2016</v>
      </c>
      <c r="B118" s="8">
        <v>9</v>
      </c>
      <c r="C118" s="9"/>
      <c r="D118" s="9">
        <v>3971.1320653826101</v>
      </c>
      <c r="E118" s="9">
        <v>1783963.1551924101</v>
      </c>
      <c r="F118" s="9">
        <v>37941041.149959803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8">
        <v>0</v>
      </c>
      <c r="O118" s="8">
        <v>1</v>
      </c>
    </row>
    <row r="119" spans="1:15" x14ac:dyDescent="0.25">
      <c r="A119" s="8">
        <v>2016</v>
      </c>
      <c r="B119" s="8">
        <v>10</v>
      </c>
      <c r="C119" s="9"/>
      <c r="D119" s="9">
        <v>46317.987698978999</v>
      </c>
      <c r="E119" s="9">
        <v>756392.86198460602</v>
      </c>
      <c r="F119" s="9">
        <v>37811427.420429602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8">
        <v>0</v>
      </c>
      <c r="O119" s="8">
        <v>1</v>
      </c>
    </row>
    <row r="120" spans="1:15" x14ac:dyDescent="0.25">
      <c r="A120" s="8">
        <v>2016</v>
      </c>
      <c r="B120" s="8">
        <v>11</v>
      </c>
      <c r="C120" s="9"/>
      <c r="D120" s="9">
        <v>151238.05659708899</v>
      </c>
      <c r="E120" s="9">
        <v>146185.452884978</v>
      </c>
      <c r="F120" s="9">
        <v>37619035.810303703</v>
      </c>
      <c r="G120" s="9">
        <v>0</v>
      </c>
      <c r="H120" s="9">
        <v>0</v>
      </c>
      <c r="I120" s="9">
        <v>0</v>
      </c>
      <c r="J120" s="9">
        <v>0</v>
      </c>
      <c r="K120" s="9">
        <v>1</v>
      </c>
      <c r="L120" s="9">
        <v>0</v>
      </c>
      <c r="M120" s="9">
        <v>0</v>
      </c>
      <c r="N120" s="8">
        <v>0</v>
      </c>
      <c r="O120" s="8">
        <v>1</v>
      </c>
    </row>
    <row r="121" spans="1:15" x14ac:dyDescent="0.25">
      <c r="A121" s="8">
        <v>2016</v>
      </c>
      <c r="B121" s="8">
        <v>12</v>
      </c>
      <c r="C121" s="9"/>
      <c r="D121" s="9">
        <v>296814.09647987899</v>
      </c>
      <c r="E121" s="9">
        <v>11927.839809462201</v>
      </c>
      <c r="F121" s="9">
        <v>38493505.879481196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8">
        <v>0</v>
      </c>
      <c r="O121" s="8">
        <v>1</v>
      </c>
    </row>
    <row r="122" spans="1:15" x14ac:dyDescent="0.25">
      <c r="A122" s="8">
        <v>2017</v>
      </c>
      <c r="B122" s="8">
        <v>1</v>
      </c>
      <c r="C122" s="9"/>
      <c r="D122" s="9">
        <v>433922.04230420501</v>
      </c>
      <c r="E122" s="9">
        <v>399.83763573484998</v>
      </c>
      <c r="F122" s="9">
        <v>39294170.817502901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8">
        <v>0</v>
      </c>
      <c r="O122" s="8">
        <v>1</v>
      </c>
    </row>
    <row r="123" spans="1:15" x14ac:dyDescent="0.25">
      <c r="A123" s="8">
        <v>2017</v>
      </c>
      <c r="B123" s="8">
        <v>2</v>
      </c>
      <c r="C123" s="9"/>
      <c r="D123" s="9">
        <v>394611.64161571697</v>
      </c>
      <c r="E123" s="9">
        <v>0</v>
      </c>
      <c r="F123" s="9">
        <v>35952377.185952999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8">
        <v>0</v>
      </c>
      <c r="O123" s="8">
        <v>1</v>
      </c>
    </row>
    <row r="124" spans="1:15" x14ac:dyDescent="0.25">
      <c r="A124" s="8">
        <v>2017</v>
      </c>
      <c r="B124" s="8">
        <v>3</v>
      </c>
      <c r="C124" s="9"/>
      <c r="D124" s="9">
        <v>346265.72440833302</v>
      </c>
      <c r="E124" s="9">
        <v>4219.1826507748701</v>
      </c>
      <c r="F124" s="9">
        <v>37456324.922082797</v>
      </c>
      <c r="G124" s="9">
        <v>0</v>
      </c>
      <c r="H124" s="9">
        <v>0</v>
      </c>
      <c r="I124" s="9">
        <v>1</v>
      </c>
      <c r="J124" s="9">
        <v>0</v>
      </c>
      <c r="K124" s="9">
        <v>0</v>
      </c>
      <c r="L124" s="9">
        <v>0</v>
      </c>
      <c r="M124" s="9">
        <v>0</v>
      </c>
      <c r="N124" s="8">
        <v>0</v>
      </c>
      <c r="O124" s="8">
        <v>1</v>
      </c>
    </row>
    <row r="125" spans="1:15" x14ac:dyDescent="0.25">
      <c r="A125" s="8">
        <v>2017</v>
      </c>
      <c r="B125" s="8">
        <v>4</v>
      </c>
      <c r="C125" s="9"/>
      <c r="D125" s="9">
        <v>231930.346972759</v>
      </c>
      <c r="E125" s="9">
        <v>63809.0027744295</v>
      </c>
      <c r="F125" s="9">
        <v>38018976.850245997</v>
      </c>
      <c r="G125" s="9">
        <v>0</v>
      </c>
      <c r="H125" s="9">
        <v>0</v>
      </c>
      <c r="I125" s="9">
        <v>0</v>
      </c>
      <c r="J125" s="9">
        <v>1</v>
      </c>
      <c r="K125" s="9">
        <v>0</v>
      </c>
      <c r="L125" s="9">
        <v>0</v>
      </c>
      <c r="M125" s="9">
        <v>0</v>
      </c>
      <c r="N125" s="8">
        <v>0</v>
      </c>
      <c r="O125" s="8">
        <v>1</v>
      </c>
    </row>
    <row r="126" spans="1:15" x14ac:dyDescent="0.25">
      <c r="A126" s="8">
        <v>2017</v>
      </c>
      <c r="B126" s="8">
        <v>5</v>
      </c>
      <c r="C126" s="9"/>
      <c r="D126" s="9">
        <v>111387.37849838899</v>
      </c>
      <c r="E126" s="9">
        <v>229789.171981035</v>
      </c>
      <c r="F126" s="9">
        <v>37234301.664189503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8">
        <v>0</v>
      </c>
      <c r="O126" s="8">
        <v>1</v>
      </c>
    </row>
    <row r="127" spans="1:15" x14ac:dyDescent="0.25">
      <c r="A127" s="8">
        <v>2017</v>
      </c>
      <c r="B127" s="8">
        <v>6</v>
      </c>
      <c r="C127" s="9"/>
      <c r="D127" s="9">
        <v>38034.265494834101</v>
      </c>
      <c r="E127" s="9">
        <v>872100.91820552503</v>
      </c>
      <c r="F127" s="9">
        <v>38386016.778692096</v>
      </c>
      <c r="G127" s="9">
        <v>0</v>
      </c>
      <c r="H127" s="9">
        <v>1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8">
        <v>0</v>
      </c>
      <c r="O127" s="8">
        <v>1</v>
      </c>
    </row>
    <row r="128" spans="1:15" x14ac:dyDescent="0.25">
      <c r="A128" s="8">
        <v>2017</v>
      </c>
      <c r="B128" s="8">
        <v>7</v>
      </c>
      <c r="C128" s="9"/>
      <c r="D128" s="9">
        <v>5902.5201439452703</v>
      </c>
      <c r="E128" s="9">
        <v>1804661.39433337</v>
      </c>
      <c r="F128" s="9">
        <v>38423420.683544502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8">
        <v>0</v>
      </c>
      <c r="O128" s="8">
        <v>1</v>
      </c>
    </row>
    <row r="129" spans="1:15" x14ac:dyDescent="0.25">
      <c r="A129" s="8">
        <v>2017</v>
      </c>
      <c r="B129" s="8">
        <v>8</v>
      </c>
      <c r="C129" s="9"/>
      <c r="D129" s="9">
        <v>404.40395014632998</v>
      </c>
      <c r="E129" s="9">
        <v>2120035.4560410501</v>
      </c>
      <c r="F129" s="9">
        <v>37745212.933260299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8">
        <v>0</v>
      </c>
      <c r="O129" s="8">
        <v>1</v>
      </c>
    </row>
    <row r="130" spans="1:15" x14ac:dyDescent="0.25">
      <c r="A130" s="8">
        <v>2017</v>
      </c>
      <c r="B130" s="8">
        <v>9</v>
      </c>
      <c r="C130" s="9"/>
      <c r="D130" s="9">
        <v>3976.08376014441</v>
      </c>
      <c r="E130" s="9">
        <v>1794455.4338859201</v>
      </c>
      <c r="F130" s="9">
        <v>38623590.300133698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8">
        <v>0</v>
      </c>
      <c r="O130" s="8">
        <v>1</v>
      </c>
    </row>
    <row r="131" spans="1:15" x14ac:dyDescent="0.25">
      <c r="A131" s="8">
        <v>2017</v>
      </c>
      <c r="B131" s="8">
        <v>10</v>
      </c>
      <c r="C131" s="9"/>
      <c r="D131" s="9">
        <v>46377.277862636998</v>
      </c>
      <c r="E131" s="9">
        <v>760866.73068565805</v>
      </c>
      <c r="F131" s="9">
        <v>38492919.073722497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8">
        <v>0</v>
      </c>
      <c r="O131" s="8">
        <v>1</v>
      </c>
    </row>
    <row r="132" spans="1:15" x14ac:dyDescent="0.25">
      <c r="A132" s="8">
        <v>2017</v>
      </c>
      <c r="B132" s="8">
        <v>11</v>
      </c>
      <c r="C132" s="9"/>
      <c r="D132" s="9">
        <v>151436.78714631899</v>
      </c>
      <c r="E132" s="9">
        <v>147055.089128858</v>
      </c>
      <c r="F132" s="9">
        <v>38298358.696215197</v>
      </c>
      <c r="G132" s="9">
        <v>0</v>
      </c>
      <c r="H132" s="9">
        <v>0</v>
      </c>
      <c r="I132" s="9">
        <v>0</v>
      </c>
      <c r="J132" s="9">
        <v>0</v>
      </c>
      <c r="K132" s="9">
        <v>1</v>
      </c>
      <c r="L132" s="9">
        <v>0</v>
      </c>
      <c r="M132" s="9">
        <v>0</v>
      </c>
      <c r="N132" s="8">
        <v>0</v>
      </c>
      <c r="O132" s="8">
        <v>1</v>
      </c>
    </row>
    <row r="133" spans="1:15" x14ac:dyDescent="0.25">
      <c r="A133" s="8">
        <v>2017</v>
      </c>
      <c r="B133" s="8">
        <v>12</v>
      </c>
      <c r="C133" s="9"/>
      <c r="D133" s="9">
        <v>297214.43539627502</v>
      </c>
      <c r="E133" s="9">
        <v>11999.2133684322</v>
      </c>
      <c r="F133" s="9">
        <v>39189980.3938675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8">
        <v>0</v>
      </c>
      <c r="O133" s="8">
        <v>1</v>
      </c>
    </row>
    <row r="134" spans="1:15" x14ac:dyDescent="0.25">
      <c r="A134" s="8">
        <v>2018</v>
      </c>
      <c r="B134" s="8">
        <v>1</v>
      </c>
      <c r="C134" s="9"/>
      <c r="D134" s="9">
        <v>435938.497228402</v>
      </c>
      <c r="E134" s="9">
        <v>403.69830645881501</v>
      </c>
      <c r="F134" s="9">
        <v>40103220.576602899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8">
        <v>0</v>
      </c>
      <c r="O134" s="8">
        <v>1</v>
      </c>
    </row>
    <row r="135" spans="1:15" x14ac:dyDescent="0.25">
      <c r="A135" s="8">
        <v>2018</v>
      </c>
      <c r="B135" s="8">
        <v>2</v>
      </c>
      <c r="C135" s="9"/>
      <c r="D135" s="9">
        <v>396370.66579746502</v>
      </c>
      <c r="E135" s="9">
        <v>0</v>
      </c>
      <c r="F135" s="9">
        <v>36685702.134251803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8">
        <v>0</v>
      </c>
      <c r="O135" s="8">
        <v>1</v>
      </c>
    </row>
    <row r="136" spans="1:15" x14ac:dyDescent="0.25">
      <c r="A136" s="8">
        <v>2018</v>
      </c>
      <c r="B136" s="8">
        <v>3</v>
      </c>
      <c r="C136" s="9"/>
      <c r="D136" s="9">
        <v>347744.03340517503</v>
      </c>
      <c r="E136" s="9">
        <v>4258.31961699975</v>
      </c>
      <c r="F136" s="9">
        <v>38213160.444630697</v>
      </c>
      <c r="G136" s="9">
        <v>0</v>
      </c>
      <c r="H136" s="9">
        <v>0</v>
      </c>
      <c r="I136" s="9">
        <v>1</v>
      </c>
      <c r="J136" s="9">
        <v>0</v>
      </c>
      <c r="K136" s="9">
        <v>0</v>
      </c>
      <c r="L136" s="9">
        <v>0</v>
      </c>
      <c r="M136" s="9">
        <v>0</v>
      </c>
      <c r="N136" s="8">
        <v>0</v>
      </c>
      <c r="O136" s="8">
        <v>1</v>
      </c>
    </row>
    <row r="137" spans="1:15" x14ac:dyDescent="0.25">
      <c r="A137" s="8">
        <v>2018</v>
      </c>
      <c r="B137" s="8">
        <v>4</v>
      </c>
      <c r="C137" s="9"/>
      <c r="D137" s="9">
        <v>232834.896664728</v>
      </c>
      <c r="E137" s="9">
        <v>64377.216842444199</v>
      </c>
      <c r="F137" s="9">
        <v>38772921.917705603</v>
      </c>
      <c r="G137" s="9">
        <v>0</v>
      </c>
      <c r="H137" s="9">
        <v>0</v>
      </c>
      <c r="I137" s="9">
        <v>0</v>
      </c>
      <c r="J137" s="9">
        <v>1</v>
      </c>
      <c r="K137" s="9">
        <v>0</v>
      </c>
      <c r="L137" s="9">
        <v>0</v>
      </c>
      <c r="M137" s="9">
        <v>0</v>
      </c>
      <c r="N137" s="8">
        <v>0</v>
      </c>
      <c r="O137" s="8">
        <v>1</v>
      </c>
    </row>
    <row r="138" spans="1:15" x14ac:dyDescent="0.25">
      <c r="A138" s="8">
        <v>2018</v>
      </c>
      <c r="B138" s="8">
        <v>5</v>
      </c>
      <c r="C138" s="9"/>
      <c r="D138" s="9">
        <v>111780.866960802</v>
      </c>
      <c r="E138" s="9">
        <v>231750.562429018</v>
      </c>
      <c r="F138" s="9">
        <v>37958786.062206402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8">
        <v>0</v>
      </c>
      <c r="O138" s="8">
        <v>1</v>
      </c>
    </row>
    <row r="139" spans="1:15" x14ac:dyDescent="0.25">
      <c r="A139" s="8">
        <v>2018</v>
      </c>
      <c r="B139" s="8">
        <v>6</v>
      </c>
      <c r="C139" s="9"/>
      <c r="D139" s="9">
        <v>38154.713929075901</v>
      </c>
      <c r="E139" s="9">
        <v>879224.24942670995</v>
      </c>
      <c r="F139" s="9">
        <v>39118647.250275098</v>
      </c>
      <c r="G139" s="9">
        <v>0</v>
      </c>
      <c r="H139" s="9">
        <v>1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8">
        <v>0</v>
      </c>
      <c r="O139" s="8">
        <v>1</v>
      </c>
    </row>
    <row r="140" spans="1:15" x14ac:dyDescent="0.25">
      <c r="A140" s="8">
        <v>2018</v>
      </c>
      <c r="B140" s="8">
        <v>7</v>
      </c>
      <c r="C140" s="9"/>
      <c r="D140" s="9">
        <v>5919.4230205890499</v>
      </c>
      <c r="E140" s="9">
        <v>1818852.0464486999</v>
      </c>
      <c r="F140" s="9">
        <v>39144931.403988302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8">
        <v>0</v>
      </c>
      <c r="O140" s="8">
        <v>1</v>
      </c>
    </row>
    <row r="141" spans="1:15" x14ac:dyDescent="0.25">
      <c r="A141" s="8">
        <v>2018</v>
      </c>
      <c r="B141" s="8">
        <v>8</v>
      </c>
      <c r="C141" s="9"/>
      <c r="D141" s="9">
        <v>405.43984014268398</v>
      </c>
      <c r="E141" s="9">
        <v>2136062.2408083701</v>
      </c>
      <c r="F141" s="9">
        <v>38442402.717800602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8">
        <v>0</v>
      </c>
      <c r="O141" s="8">
        <v>1</v>
      </c>
    </row>
    <row r="142" spans="1:15" x14ac:dyDescent="0.25">
      <c r="A142" s="8">
        <v>2018</v>
      </c>
      <c r="B142" s="8">
        <v>9</v>
      </c>
      <c r="C142" s="9"/>
      <c r="D142" s="9">
        <v>3985.0712542731599</v>
      </c>
      <c r="E142" s="9">
        <v>1807477.8723738999</v>
      </c>
      <c r="F142" s="9">
        <v>39325189.085308701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8">
        <v>0</v>
      </c>
      <c r="O142" s="8">
        <v>1</v>
      </c>
    </row>
    <row r="143" spans="1:15" x14ac:dyDescent="0.25">
      <c r="A143" s="8">
        <v>2018</v>
      </c>
      <c r="B143" s="8">
        <v>10</v>
      </c>
      <c r="C143" s="9"/>
      <c r="D143" s="9">
        <v>46450.062004333697</v>
      </c>
      <c r="E143" s="9">
        <v>765859.99536557205</v>
      </c>
      <c r="F143" s="9">
        <v>39165123.663883902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8">
        <v>0</v>
      </c>
      <c r="O143" s="8">
        <v>1</v>
      </c>
    </row>
    <row r="144" spans="1:15" x14ac:dyDescent="0.25">
      <c r="A144" s="8">
        <v>2018</v>
      </c>
      <c r="B144" s="8">
        <v>11</v>
      </c>
      <c r="C144" s="9"/>
      <c r="D144" s="9">
        <v>151570.25931028501</v>
      </c>
      <c r="E144" s="9">
        <v>147918.471717593</v>
      </c>
      <c r="F144" s="9">
        <v>38940397.4794567</v>
      </c>
      <c r="G144" s="9">
        <v>0</v>
      </c>
      <c r="H144" s="9">
        <v>0</v>
      </c>
      <c r="I144" s="9">
        <v>0</v>
      </c>
      <c r="J144" s="9">
        <v>0</v>
      </c>
      <c r="K144" s="9">
        <v>1</v>
      </c>
      <c r="L144" s="9">
        <v>0</v>
      </c>
      <c r="M144" s="9">
        <v>0</v>
      </c>
      <c r="N144" s="8">
        <v>0</v>
      </c>
      <c r="O144" s="8">
        <v>1</v>
      </c>
    </row>
    <row r="145" spans="1:15" x14ac:dyDescent="0.25">
      <c r="A145" s="8">
        <v>2018</v>
      </c>
      <c r="B145" s="8">
        <v>12</v>
      </c>
      <c r="C145" s="9"/>
      <c r="D145" s="9">
        <v>297272.78009891202</v>
      </c>
      <c r="E145" s="9">
        <v>12061.401311387401</v>
      </c>
      <c r="F145" s="9">
        <v>39819692.636354603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8">
        <v>0</v>
      </c>
      <c r="O145" s="8">
        <v>1</v>
      </c>
    </row>
    <row r="146" spans="1:15" x14ac:dyDescent="0.25">
      <c r="A146" s="8">
        <v>2019</v>
      </c>
      <c r="B146" s="8">
        <v>1</v>
      </c>
      <c r="C146" s="9"/>
      <c r="D146" s="9">
        <v>437332.612169336</v>
      </c>
      <c r="E146" s="9">
        <v>407.295306626274</v>
      </c>
      <c r="F146" s="9">
        <v>40796063.5294073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8">
        <v>0</v>
      </c>
      <c r="O146" s="8">
        <v>1</v>
      </c>
    </row>
    <row r="147" spans="1:15" x14ac:dyDescent="0.25">
      <c r="A147" s="8">
        <v>2019</v>
      </c>
      <c r="B147" s="8">
        <v>2</v>
      </c>
      <c r="C147" s="9"/>
      <c r="D147" s="9">
        <v>397691.00414292101</v>
      </c>
      <c r="E147" s="9">
        <v>0</v>
      </c>
      <c r="F147" s="9">
        <v>37324454.022744298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8">
        <v>0</v>
      </c>
      <c r="O147" s="8">
        <v>1</v>
      </c>
    </row>
    <row r="148" spans="1:15" x14ac:dyDescent="0.25">
      <c r="A148" s="8">
        <v>2019</v>
      </c>
      <c r="B148" s="8">
        <v>3</v>
      </c>
      <c r="C148" s="9"/>
      <c r="D148" s="9">
        <v>348948.33903745702</v>
      </c>
      <c r="E148" s="9">
        <v>4297.3976327105502</v>
      </c>
      <c r="F148" s="9">
        <v>38883627.426212899</v>
      </c>
      <c r="G148" s="9">
        <v>0</v>
      </c>
      <c r="H148" s="9">
        <v>0</v>
      </c>
      <c r="I148" s="9">
        <v>1</v>
      </c>
      <c r="J148" s="9">
        <v>0</v>
      </c>
      <c r="K148" s="9">
        <v>0</v>
      </c>
      <c r="L148" s="9">
        <v>0</v>
      </c>
      <c r="M148" s="9">
        <v>0</v>
      </c>
      <c r="N148" s="8">
        <v>0</v>
      </c>
      <c r="O148" s="8">
        <v>1</v>
      </c>
    </row>
    <row r="149" spans="1:15" x14ac:dyDescent="0.25">
      <c r="A149" s="8">
        <v>2019</v>
      </c>
      <c r="B149" s="8">
        <v>4</v>
      </c>
      <c r="C149" s="9"/>
      <c r="D149" s="9">
        <v>233641.68544481101</v>
      </c>
      <c r="E149" s="9">
        <v>64968.1189712329</v>
      </c>
      <c r="F149" s="9">
        <v>39453283.783993602</v>
      </c>
      <c r="G149" s="9">
        <v>0</v>
      </c>
      <c r="H149" s="9">
        <v>0</v>
      </c>
      <c r="I149" s="9">
        <v>0</v>
      </c>
      <c r="J149" s="9">
        <v>1</v>
      </c>
      <c r="K149" s="9">
        <v>0</v>
      </c>
      <c r="L149" s="9">
        <v>0</v>
      </c>
      <c r="M149" s="9">
        <v>0</v>
      </c>
      <c r="N149" s="8">
        <v>0</v>
      </c>
      <c r="O149" s="8">
        <v>1</v>
      </c>
    </row>
    <row r="150" spans="1:15" x14ac:dyDescent="0.25">
      <c r="A150" s="8">
        <v>2019</v>
      </c>
      <c r="B150" s="8">
        <v>5</v>
      </c>
      <c r="C150" s="9"/>
      <c r="D150" s="9">
        <v>112168.36734293</v>
      </c>
      <c r="E150" s="9">
        <v>233878.10076383999</v>
      </c>
      <c r="F150" s="9">
        <v>38624921.254463099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8">
        <v>0</v>
      </c>
      <c r="O150" s="8">
        <v>1</v>
      </c>
    </row>
    <row r="151" spans="1:15" x14ac:dyDescent="0.25">
      <c r="A151" s="8">
        <v>2019</v>
      </c>
      <c r="B151" s="8">
        <v>6</v>
      </c>
      <c r="C151" s="9"/>
      <c r="D151" s="9">
        <v>38287.0274449914</v>
      </c>
      <c r="E151" s="9">
        <v>887296.85507070401</v>
      </c>
      <c r="F151" s="9">
        <v>39805184.667984098</v>
      </c>
      <c r="G151" s="9">
        <v>0</v>
      </c>
      <c r="H151" s="9">
        <v>1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8">
        <v>0</v>
      </c>
      <c r="O151" s="8">
        <v>1</v>
      </c>
    </row>
    <row r="152" spans="1:15" x14ac:dyDescent="0.25">
      <c r="A152" s="8">
        <v>2019</v>
      </c>
      <c r="B152" s="8">
        <v>7</v>
      </c>
      <c r="C152" s="9"/>
      <c r="D152" s="9">
        <v>5939.8991721703596</v>
      </c>
      <c r="E152" s="9">
        <v>1835535.99575023</v>
      </c>
      <c r="F152" s="9">
        <v>39831585.995565802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8">
        <v>0</v>
      </c>
      <c r="O152" s="8">
        <v>1</v>
      </c>
    </row>
    <row r="153" spans="1:15" x14ac:dyDescent="0.25">
      <c r="A153" s="8">
        <v>2019</v>
      </c>
      <c r="B153" s="8">
        <v>8</v>
      </c>
      <c r="C153" s="9"/>
      <c r="D153" s="9">
        <v>406.838625238742</v>
      </c>
      <c r="E153" s="9">
        <v>2155636.33756922</v>
      </c>
      <c r="F153" s="9">
        <v>39116379.161975399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8">
        <v>0</v>
      </c>
      <c r="O153" s="8">
        <v>1</v>
      </c>
    </row>
    <row r="154" spans="1:15" x14ac:dyDescent="0.25">
      <c r="A154" s="8">
        <v>2019</v>
      </c>
      <c r="B154" s="8">
        <v>9</v>
      </c>
      <c r="C154" s="9"/>
      <c r="D154" s="9">
        <v>3998.7819288329501</v>
      </c>
      <c r="E154" s="9">
        <v>1824023.61050383</v>
      </c>
      <c r="F154" s="9">
        <v>40014262.438932501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8">
        <v>0</v>
      </c>
      <c r="O154" s="8">
        <v>1</v>
      </c>
    </row>
    <row r="155" spans="1:15" x14ac:dyDescent="0.25">
      <c r="A155" s="8">
        <v>2019</v>
      </c>
      <c r="B155" s="8">
        <v>10</v>
      </c>
      <c r="C155" s="9"/>
      <c r="D155" s="9">
        <v>46610.852237105297</v>
      </c>
      <c r="E155" s="9">
        <v>772886.93700716295</v>
      </c>
      <c r="F155" s="9">
        <v>39852228.780777201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8">
        <v>0</v>
      </c>
      <c r="O155" s="8">
        <v>1</v>
      </c>
    </row>
    <row r="156" spans="1:15" x14ac:dyDescent="0.25">
      <c r="A156" s="8">
        <v>2019</v>
      </c>
      <c r="B156" s="8">
        <v>11</v>
      </c>
      <c r="C156" s="9"/>
      <c r="D156" s="9">
        <v>152098.060447895</v>
      </c>
      <c r="E156" s="9">
        <v>149278.72948554801</v>
      </c>
      <c r="F156" s="9">
        <v>39624375.409911104</v>
      </c>
      <c r="G156" s="9">
        <v>0</v>
      </c>
      <c r="H156" s="9">
        <v>0</v>
      </c>
      <c r="I156" s="9">
        <v>0</v>
      </c>
      <c r="J156" s="9">
        <v>0</v>
      </c>
      <c r="K156" s="9">
        <v>1</v>
      </c>
      <c r="L156" s="9">
        <v>0</v>
      </c>
      <c r="M156" s="9">
        <v>0</v>
      </c>
      <c r="N156" s="8">
        <v>0</v>
      </c>
      <c r="O156" s="8">
        <v>1</v>
      </c>
    </row>
    <row r="157" spans="1:15" x14ac:dyDescent="0.25">
      <c r="A157" s="8">
        <v>2019</v>
      </c>
      <c r="B157" s="8">
        <v>12</v>
      </c>
      <c r="C157" s="9"/>
      <c r="D157" s="9">
        <v>298313.965633846</v>
      </c>
      <c r="E157" s="9">
        <v>12172.563398235199</v>
      </c>
      <c r="F157" s="9">
        <v>40519932.312194899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8">
        <v>0</v>
      </c>
      <c r="O157" s="8">
        <v>1</v>
      </c>
    </row>
  </sheetData>
  <pageMargins left="0.7" right="0.7" top="0.75" bottom="0.75" header="0.3" footer="0.3"/>
  <pageSetup scale="78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activeCell="E4" sqref="E4"/>
    </sheetView>
  </sheetViews>
  <sheetFormatPr defaultRowHeight="15" x14ac:dyDescent="0.25"/>
  <cols>
    <col min="1" max="1" width="11.28515625" bestFit="1" customWidth="1"/>
    <col min="2" max="2" width="6.28515625" bestFit="1" customWidth="1"/>
    <col min="3" max="3" width="14.85546875" bestFit="1" customWidth="1"/>
    <col min="4" max="4" width="13.85546875" bestFit="1" customWidth="1"/>
    <col min="5" max="6" width="14.8554687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5.5703125" bestFit="1" customWidth="1"/>
    <col min="13" max="13" width="10" bestFit="1" customWidth="1"/>
  </cols>
  <sheetData>
    <row r="1" spans="1:13" x14ac:dyDescent="0.25">
      <c r="A1" s="6" t="s">
        <v>12</v>
      </c>
      <c r="B1" s="6" t="s">
        <v>86</v>
      </c>
      <c r="C1" s="6" t="s">
        <v>87</v>
      </c>
      <c r="D1" s="6" t="s">
        <v>88</v>
      </c>
      <c r="E1" s="6" t="s">
        <v>89</v>
      </c>
      <c r="F1" s="6" t="s">
        <v>90</v>
      </c>
      <c r="G1" s="6" t="s">
        <v>91</v>
      </c>
      <c r="H1" s="6" t="s">
        <v>92</v>
      </c>
      <c r="I1" s="6" t="s">
        <v>93</v>
      </c>
      <c r="J1" s="6" t="s">
        <v>94</v>
      </c>
      <c r="K1" s="6" t="s">
        <v>95</v>
      </c>
      <c r="L1" s="6" t="s">
        <v>96</v>
      </c>
      <c r="M1" s="6" t="s">
        <v>97</v>
      </c>
    </row>
    <row r="2" spans="1:13" x14ac:dyDescent="0.25">
      <c r="A2" s="8" t="s">
        <v>76</v>
      </c>
      <c r="B2" s="10">
        <v>87</v>
      </c>
      <c r="C2" s="11">
        <v>158575377.068966</v>
      </c>
      <c r="D2" s="11">
        <v>19365473.445306201</v>
      </c>
      <c r="E2" s="11">
        <v>124769033</v>
      </c>
      <c r="F2" s="11">
        <v>206857080</v>
      </c>
      <c r="G2" s="12">
        <v>0.19663322022836399</v>
      </c>
      <c r="H2" s="12">
        <v>2.2698773374596599</v>
      </c>
      <c r="I2" s="13">
        <v>2.4930487838488</v>
      </c>
      <c r="J2" s="5">
        <v>0.28750230772010699</v>
      </c>
      <c r="K2" s="12">
        <v>1</v>
      </c>
    </row>
    <row r="3" spans="1:13" x14ac:dyDescent="0.25">
      <c r="A3" s="8" t="s">
        <v>77</v>
      </c>
      <c r="B3" s="10">
        <v>87</v>
      </c>
      <c r="C3" s="11">
        <v>178569.045946258</v>
      </c>
      <c r="D3" s="11">
        <v>164695.921797597</v>
      </c>
      <c r="E3" s="11">
        <v>0</v>
      </c>
      <c r="F3" s="11">
        <v>518223.00888530602</v>
      </c>
      <c r="G3" s="12">
        <v>0.41810434681327702</v>
      </c>
      <c r="H3" s="12">
        <v>1.6818351433605501</v>
      </c>
      <c r="I3" s="13">
        <v>8.83341293608777</v>
      </c>
      <c r="J3" s="5">
        <v>1.2073932754817201E-2</v>
      </c>
      <c r="K3" s="12">
        <v>0.16820850935055501</v>
      </c>
    </row>
    <row r="4" spans="1:13" x14ac:dyDescent="0.25">
      <c r="A4" s="8" t="s">
        <v>78</v>
      </c>
      <c r="B4" s="10">
        <v>87</v>
      </c>
      <c r="C4" s="11">
        <v>681472.25269700203</v>
      </c>
      <c r="D4" s="11">
        <v>840486.36455277901</v>
      </c>
      <c r="E4" s="11">
        <v>0</v>
      </c>
      <c r="F4" s="11">
        <v>2611992.9687363598</v>
      </c>
      <c r="G4" s="12">
        <v>0.92287000249603801</v>
      </c>
      <c r="H4" s="12">
        <v>2.3768542819867799</v>
      </c>
      <c r="I4" s="13">
        <v>13.7571169756605</v>
      </c>
      <c r="J4" s="5">
        <v>1.02962719606128E-3</v>
      </c>
      <c r="K4" s="12">
        <v>0.39440909634443899</v>
      </c>
    </row>
    <row r="5" spans="1:13" x14ac:dyDescent="0.25">
      <c r="A5" s="8" t="s">
        <v>79</v>
      </c>
      <c r="B5" s="10">
        <v>87</v>
      </c>
      <c r="C5" s="11">
        <v>36947268.765315302</v>
      </c>
      <c r="D5" s="11">
        <v>1509659.2079555199</v>
      </c>
      <c r="E5" s="11">
        <v>33972672.868343502</v>
      </c>
      <c r="F5" s="11">
        <v>40924374.177427001</v>
      </c>
      <c r="G5" s="12">
        <v>0.50096624611907803</v>
      </c>
      <c r="H5" s="12">
        <v>2.8099606723333901</v>
      </c>
      <c r="I5" s="13">
        <v>3.7699407858516998</v>
      </c>
      <c r="J5" s="5">
        <v>0.15183355471019699</v>
      </c>
      <c r="K5" s="12">
        <v>-4.3553137501334299E-2</v>
      </c>
    </row>
    <row r="6" spans="1:13" x14ac:dyDescent="0.25">
      <c r="A6" s="8">
        <v>41738</v>
      </c>
      <c r="B6" s="10">
        <v>87</v>
      </c>
      <c r="C6" s="11">
        <v>1.1494252873563199E-2</v>
      </c>
      <c r="D6" s="11">
        <v>0.107211253483779</v>
      </c>
      <c r="E6" s="11">
        <v>0</v>
      </c>
      <c r="F6" s="11">
        <v>1</v>
      </c>
      <c r="G6" s="12">
        <v>9.1657857222923305</v>
      </c>
      <c r="H6" s="12">
        <v>85.011627906976997</v>
      </c>
      <c r="I6" s="13">
        <v>25599.581885478801</v>
      </c>
      <c r="J6" s="5">
        <v>0</v>
      </c>
      <c r="K6" s="12">
        <v>-3.71471789227567E-2</v>
      </c>
    </row>
    <row r="7" spans="1:13" x14ac:dyDescent="0.25">
      <c r="A7" s="8" t="s">
        <v>80</v>
      </c>
      <c r="B7" s="10">
        <v>87</v>
      </c>
      <c r="C7" s="11">
        <v>8.04597701149425E-2</v>
      </c>
      <c r="D7" s="11">
        <v>0.27358051425739699</v>
      </c>
      <c r="E7" s="11">
        <v>0</v>
      </c>
      <c r="F7" s="11">
        <v>1</v>
      </c>
      <c r="G7" s="12">
        <v>3.0848130297590899</v>
      </c>
      <c r="H7" s="12">
        <v>10.5160714285715</v>
      </c>
      <c r="I7" s="13">
        <v>342.76410594706903</v>
      </c>
      <c r="J7" s="5">
        <v>0</v>
      </c>
      <c r="K7" s="12">
        <v>-2.8631299290248501E-2</v>
      </c>
    </row>
    <row r="8" spans="1:13" x14ac:dyDescent="0.25">
      <c r="A8" s="8" t="s">
        <v>81</v>
      </c>
      <c r="B8" s="10">
        <v>87</v>
      </c>
      <c r="C8" s="11">
        <v>9.1954022988505704E-2</v>
      </c>
      <c r="D8" s="11">
        <v>0.29063618702833899</v>
      </c>
      <c r="E8" s="11">
        <v>0</v>
      </c>
      <c r="F8" s="11">
        <v>1</v>
      </c>
      <c r="G8" s="12">
        <v>2.8242283588238402</v>
      </c>
      <c r="H8" s="12">
        <v>8.9762658227848497</v>
      </c>
      <c r="I8" s="13">
        <v>245.12545972450499</v>
      </c>
      <c r="J8" s="5">
        <v>0</v>
      </c>
      <c r="K8" s="12">
        <v>-6.4592868628433206E-2</v>
      </c>
    </row>
    <row r="9" spans="1:13" x14ac:dyDescent="0.25">
      <c r="A9" s="8" t="s">
        <v>82</v>
      </c>
      <c r="B9" s="10">
        <v>87</v>
      </c>
      <c r="C9" s="11">
        <v>8.04597701149425E-2</v>
      </c>
      <c r="D9" s="11">
        <v>0.27358051425739699</v>
      </c>
      <c r="E9" s="11">
        <v>0</v>
      </c>
      <c r="F9" s="11">
        <v>1</v>
      </c>
      <c r="G9" s="12">
        <v>3.0848130297590899</v>
      </c>
      <c r="H9" s="12">
        <v>10.5160714285715</v>
      </c>
      <c r="I9" s="13">
        <v>342.76410594706903</v>
      </c>
      <c r="J9" s="5">
        <v>0</v>
      </c>
      <c r="K9" s="12">
        <v>-0.25304832513348902</v>
      </c>
    </row>
    <row r="10" spans="1:13" x14ac:dyDescent="0.25">
      <c r="A10" s="8" t="s">
        <v>83</v>
      </c>
      <c r="B10" s="10">
        <v>87</v>
      </c>
      <c r="C10" s="11">
        <v>8.04597701149425E-2</v>
      </c>
      <c r="D10" s="11">
        <v>0.27358051425739699</v>
      </c>
      <c r="E10" s="11">
        <v>0</v>
      </c>
      <c r="F10" s="11">
        <v>1</v>
      </c>
      <c r="G10" s="12">
        <v>3.0848130297590899</v>
      </c>
      <c r="H10" s="12">
        <v>10.5160714285715</v>
      </c>
      <c r="I10" s="13">
        <v>342.764105947068</v>
      </c>
      <c r="J10" s="5">
        <v>0</v>
      </c>
      <c r="K10" s="12">
        <v>-0.40376071163041299</v>
      </c>
    </row>
    <row r="11" spans="1:13" x14ac:dyDescent="0.25">
      <c r="A11" s="8">
        <v>41707</v>
      </c>
      <c r="B11" s="10">
        <v>87</v>
      </c>
      <c r="C11" s="11">
        <v>1.1494252873563199E-2</v>
      </c>
      <c r="D11" s="11">
        <v>0.107211253483779</v>
      </c>
      <c r="E11" s="11">
        <v>0</v>
      </c>
      <c r="F11" s="11">
        <v>1</v>
      </c>
      <c r="G11" s="12">
        <v>9.1657857222923305</v>
      </c>
      <c r="H11" s="12">
        <v>85.011627906976997</v>
      </c>
      <c r="I11" s="13">
        <v>25599.581885478801</v>
      </c>
      <c r="J11" s="5">
        <v>0</v>
      </c>
      <c r="K11" s="12">
        <v>-0.16424474011405299</v>
      </c>
    </row>
    <row r="12" spans="1:13" x14ac:dyDescent="0.25">
      <c r="A12" s="8">
        <v>41652</v>
      </c>
      <c r="B12" s="10">
        <v>87</v>
      </c>
      <c r="C12" s="11">
        <v>1.1494252873563199E-2</v>
      </c>
      <c r="D12" s="11">
        <v>0.107211253483779</v>
      </c>
      <c r="E12" s="11">
        <v>0</v>
      </c>
      <c r="F12" s="11">
        <v>1</v>
      </c>
      <c r="G12" s="12">
        <v>9.1657857222922807</v>
      </c>
      <c r="H12" s="12">
        <v>85.011627906976798</v>
      </c>
      <c r="I12" s="13">
        <v>25599.581885478699</v>
      </c>
      <c r="J12" s="5">
        <v>0</v>
      </c>
      <c r="K12" s="12">
        <v>0.10140010855059001</v>
      </c>
    </row>
  </sheetData>
  <pageMargins left="0.7" right="0.7" top="0.75" bottom="0.75" header="0.3" footer="0.3"/>
  <pageSetup scale="65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E4" sqref="E4"/>
    </sheetView>
  </sheetViews>
  <sheetFormatPr defaultRowHeight="15" x14ac:dyDescent="0.25"/>
  <cols>
    <col min="1" max="2" width="11.28515625" bestFit="1" customWidth="1"/>
    <col min="3" max="4" width="6.28515625" bestFit="1" customWidth="1"/>
    <col min="5" max="5" width="7.28515625" bestFit="1" customWidth="1"/>
    <col min="6" max="11" width="6.28515625" bestFit="1" customWidth="1"/>
    <col min="12" max="12" width="6.5703125" bestFit="1" customWidth="1"/>
  </cols>
  <sheetData>
    <row r="1" spans="1:12" x14ac:dyDescent="0.25">
      <c r="A1" s="6"/>
      <c r="B1" s="6" t="s">
        <v>76</v>
      </c>
      <c r="C1" s="6" t="s">
        <v>77</v>
      </c>
      <c r="D1" s="6" t="s">
        <v>78</v>
      </c>
      <c r="E1" s="6" t="s">
        <v>79</v>
      </c>
      <c r="F1" s="7">
        <v>41738</v>
      </c>
      <c r="G1" s="6" t="s">
        <v>80</v>
      </c>
      <c r="H1" s="6" t="s">
        <v>81</v>
      </c>
      <c r="I1" s="6" t="s">
        <v>82</v>
      </c>
      <c r="J1" s="6" t="s">
        <v>83</v>
      </c>
      <c r="K1" s="7">
        <v>41707</v>
      </c>
      <c r="L1" s="7">
        <v>41652</v>
      </c>
    </row>
    <row r="2" spans="1:12" x14ac:dyDescent="0.25">
      <c r="A2" s="14" t="s">
        <v>76</v>
      </c>
      <c r="B2" s="12">
        <v>1</v>
      </c>
      <c r="C2" s="12">
        <v>0.16820850935055501</v>
      </c>
      <c r="D2" s="12">
        <v>0.39440909634443899</v>
      </c>
      <c r="E2" s="12">
        <v>-4.3553137501334299E-2</v>
      </c>
      <c r="F2" s="12">
        <v>-3.71471789227567E-2</v>
      </c>
      <c r="G2" s="12">
        <v>-2.8631299290248501E-2</v>
      </c>
      <c r="H2" s="12">
        <v>-6.4592868628433206E-2</v>
      </c>
      <c r="I2" s="12">
        <v>-0.25304832513348902</v>
      </c>
      <c r="J2" s="12">
        <v>-0.40376071163041299</v>
      </c>
      <c r="K2" s="12">
        <v>-0.16424474011405299</v>
      </c>
      <c r="L2" s="12">
        <v>0.10140010855059001</v>
      </c>
    </row>
    <row r="3" spans="1:12" x14ac:dyDescent="0.25">
      <c r="A3" s="14" t="s">
        <v>77</v>
      </c>
      <c r="B3" s="12">
        <v>0.16820850935055501</v>
      </c>
      <c r="C3" s="12">
        <v>1</v>
      </c>
      <c r="D3" s="12">
        <v>-0.79437058937232097</v>
      </c>
      <c r="E3" s="12">
        <v>-7.8158957852884806E-2</v>
      </c>
      <c r="F3" s="12">
        <v>2.47167247686398E-2</v>
      </c>
      <c r="G3" s="12">
        <v>-0.25979141001039302</v>
      </c>
      <c r="H3" s="12">
        <v>0.33286707872584098</v>
      </c>
      <c r="I3" s="12">
        <v>7.4852377120085203E-2</v>
      </c>
      <c r="J3" s="12">
        <v>-5.7597490069199897E-2</v>
      </c>
      <c r="K3" s="12">
        <v>8.8225501325192399E-2</v>
      </c>
      <c r="L3" s="12">
        <v>0.16187784345860101</v>
      </c>
    </row>
    <row r="4" spans="1:12" x14ac:dyDescent="0.25">
      <c r="A4" s="14" t="s">
        <v>78</v>
      </c>
      <c r="B4" s="12">
        <v>0.39440909634443899</v>
      </c>
      <c r="C4" s="12">
        <v>-0.79437058937232097</v>
      </c>
      <c r="D4" s="12">
        <v>1</v>
      </c>
      <c r="E4" s="12">
        <v>0.13535580830648999</v>
      </c>
      <c r="F4" s="12">
        <v>-8.6741639168826504E-2</v>
      </c>
      <c r="G4" s="12">
        <v>0.124979062396604</v>
      </c>
      <c r="H4" s="12">
        <v>-0.25606180524074401</v>
      </c>
      <c r="I4" s="12">
        <v>-0.21216697135192</v>
      </c>
      <c r="J4" s="12">
        <v>-0.17400209292680199</v>
      </c>
      <c r="K4" s="12">
        <v>-8.7938424469451798E-2</v>
      </c>
      <c r="L4" s="12">
        <v>-8.7938424469451701E-2</v>
      </c>
    </row>
    <row r="5" spans="1:12" x14ac:dyDescent="0.25">
      <c r="A5" s="14" t="s">
        <v>79</v>
      </c>
      <c r="B5" s="12">
        <v>-4.3553137501334299E-2</v>
      </c>
      <c r="C5" s="12">
        <v>-7.8158957852884806E-2</v>
      </c>
      <c r="D5" s="12">
        <v>0.13535580830648999</v>
      </c>
      <c r="E5" s="12">
        <v>1</v>
      </c>
      <c r="F5" s="12">
        <v>-6.1768100366623002E-2</v>
      </c>
      <c r="G5" s="12">
        <v>6.7067157819380205E-2</v>
      </c>
      <c r="H5" s="12">
        <v>-0.13153946572704101</v>
      </c>
      <c r="I5" s="12">
        <v>6.88535238919379E-3</v>
      </c>
      <c r="J5" s="12">
        <v>1.3124986938455401E-3</v>
      </c>
      <c r="K5" s="12">
        <v>-9.5303997861539202E-2</v>
      </c>
      <c r="L5" s="12">
        <v>1.54087329381331E-2</v>
      </c>
    </row>
    <row r="6" spans="1:12" x14ac:dyDescent="0.25">
      <c r="A6" s="14">
        <v>41738</v>
      </c>
      <c r="B6" s="12">
        <v>-3.71471789227567E-2</v>
      </c>
      <c r="C6" s="12">
        <v>2.47167247686398E-2</v>
      </c>
      <c r="D6" s="12">
        <v>-8.6741639168826504E-2</v>
      </c>
      <c r="E6" s="12">
        <v>-6.1768100366623002E-2</v>
      </c>
      <c r="F6" s="12">
        <v>1</v>
      </c>
      <c r="G6" s="12">
        <v>-3.1897364475221499E-2</v>
      </c>
      <c r="H6" s="12">
        <v>-3.4314859277946003E-2</v>
      </c>
      <c r="I6" s="12">
        <v>0.36454130828824499</v>
      </c>
      <c r="J6" s="12">
        <v>-3.1897364475221499E-2</v>
      </c>
      <c r="K6" s="12">
        <v>-1.16279069767442E-2</v>
      </c>
      <c r="L6" s="12">
        <v>-1.16279069767442E-2</v>
      </c>
    </row>
    <row r="7" spans="1:12" x14ac:dyDescent="0.25">
      <c r="A7" s="14" t="s">
        <v>80</v>
      </c>
      <c r="B7" s="12">
        <v>-2.8631299290248501E-2</v>
      </c>
      <c r="C7" s="12">
        <v>-0.25979141001039302</v>
      </c>
      <c r="D7" s="12">
        <v>0.124979062396604</v>
      </c>
      <c r="E7" s="12">
        <v>6.7067157819380205E-2</v>
      </c>
      <c r="F7" s="12">
        <v>-3.1897364475221499E-2</v>
      </c>
      <c r="G7" s="12">
        <v>1</v>
      </c>
      <c r="H7" s="12">
        <v>-9.4131607304193607E-2</v>
      </c>
      <c r="I7" s="12">
        <v>-8.7500000000000105E-2</v>
      </c>
      <c r="J7" s="12">
        <v>-8.7500000000000105E-2</v>
      </c>
      <c r="K7" s="12">
        <v>-3.1897364475221499E-2</v>
      </c>
      <c r="L7" s="12">
        <v>-3.1897364475221401E-2</v>
      </c>
    </row>
    <row r="8" spans="1:12" x14ac:dyDescent="0.25">
      <c r="A8" s="14" t="s">
        <v>81</v>
      </c>
      <c r="B8" s="12">
        <v>-6.4592868628433206E-2</v>
      </c>
      <c r="C8" s="12">
        <v>0.33286707872584098</v>
      </c>
      <c r="D8" s="12">
        <v>-0.25606180524074401</v>
      </c>
      <c r="E8" s="12">
        <v>-0.13153946572704101</v>
      </c>
      <c r="F8" s="12">
        <v>-3.4314859277946003E-2</v>
      </c>
      <c r="G8" s="12">
        <v>-9.4131607304193607E-2</v>
      </c>
      <c r="H8" s="12">
        <v>1</v>
      </c>
      <c r="I8" s="12">
        <v>-9.4131607304193607E-2</v>
      </c>
      <c r="J8" s="12">
        <v>-9.4131607304193607E-2</v>
      </c>
      <c r="K8" s="12">
        <v>0.33885923536971702</v>
      </c>
      <c r="L8" s="12">
        <v>-3.4314859277946003E-2</v>
      </c>
    </row>
    <row r="9" spans="1:12" x14ac:dyDescent="0.25">
      <c r="A9" s="14" t="s">
        <v>82</v>
      </c>
      <c r="B9" s="12">
        <v>-0.25304832513348902</v>
      </c>
      <c r="C9" s="12">
        <v>7.4852377120085203E-2</v>
      </c>
      <c r="D9" s="12">
        <v>-0.21216697135192</v>
      </c>
      <c r="E9" s="12">
        <v>6.88535238919379E-3</v>
      </c>
      <c r="F9" s="12">
        <v>0.36454130828824499</v>
      </c>
      <c r="G9" s="12">
        <v>-8.7500000000000105E-2</v>
      </c>
      <c r="H9" s="12">
        <v>-9.4131607304193607E-2</v>
      </c>
      <c r="I9" s="12">
        <v>1</v>
      </c>
      <c r="J9" s="12">
        <v>-8.7500000000000105E-2</v>
      </c>
      <c r="K9" s="12">
        <v>-3.1897364475221499E-2</v>
      </c>
      <c r="L9" s="12">
        <v>-3.1897364475221401E-2</v>
      </c>
    </row>
    <row r="10" spans="1:12" x14ac:dyDescent="0.25">
      <c r="A10" s="14" t="s">
        <v>83</v>
      </c>
      <c r="B10" s="12">
        <v>-0.40376071163041299</v>
      </c>
      <c r="C10" s="12">
        <v>-5.7597490069199897E-2</v>
      </c>
      <c r="D10" s="12">
        <v>-0.17400209292680199</v>
      </c>
      <c r="E10" s="12">
        <v>1.3124986938455401E-3</v>
      </c>
      <c r="F10" s="12">
        <v>-3.1897364475221499E-2</v>
      </c>
      <c r="G10" s="12">
        <v>-8.7500000000000105E-2</v>
      </c>
      <c r="H10" s="12">
        <v>-9.4131607304193607E-2</v>
      </c>
      <c r="I10" s="12">
        <v>-8.7500000000000105E-2</v>
      </c>
      <c r="J10" s="12">
        <v>1</v>
      </c>
      <c r="K10" s="12">
        <v>-3.1897364475221499E-2</v>
      </c>
      <c r="L10" s="12">
        <v>-3.1897364475221401E-2</v>
      </c>
    </row>
    <row r="11" spans="1:12" x14ac:dyDescent="0.25">
      <c r="A11" s="14">
        <v>41707</v>
      </c>
      <c r="B11" s="12">
        <v>-0.16424474011405299</v>
      </c>
      <c r="C11" s="12">
        <v>8.8225501325192399E-2</v>
      </c>
      <c r="D11" s="12">
        <v>-8.7938424469451798E-2</v>
      </c>
      <c r="E11" s="12">
        <v>-9.5303997861539202E-2</v>
      </c>
      <c r="F11" s="12">
        <v>-1.16279069767442E-2</v>
      </c>
      <c r="G11" s="12">
        <v>-3.1897364475221499E-2</v>
      </c>
      <c r="H11" s="12">
        <v>0.33885923536971702</v>
      </c>
      <c r="I11" s="12">
        <v>-3.1897364475221499E-2</v>
      </c>
      <c r="J11" s="12">
        <v>-3.1897364475221499E-2</v>
      </c>
      <c r="K11" s="12">
        <v>1</v>
      </c>
      <c r="L11" s="12">
        <v>-1.16279069767442E-2</v>
      </c>
    </row>
    <row r="12" spans="1:12" x14ac:dyDescent="0.25">
      <c r="A12" s="14">
        <v>41652</v>
      </c>
      <c r="B12" s="12">
        <v>0.10140010855059001</v>
      </c>
      <c r="C12" s="12">
        <v>0.16187784345860101</v>
      </c>
      <c r="D12" s="12">
        <v>-8.7938424469451701E-2</v>
      </c>
      <c r="E12" s="12">
        <v>1.54087329381331E-2</v>
      </c>
      <c r="F12" s="12">
        <v>-1.16279069767442E-2</v>
      </c>
      <c r="G12" s="12">
        <v>-3.1897364475221401E-2</v>
      </c>
      <c r="H12" s="12">
        <v>-3.4314859277946003E-2</v>
      </c>
      <c r="I12" s="12">
        <v>-3.1897364475221401E-2</v>
      </c>
      <c r="J12" s="12">
        <v>-3.1897364475221401E-2</v>
      </c>
      <c r="K12" s="12">
        <v>-1.16279069767442E-2</v>
      </c>
      <c r="L12" s="12">
        <v>1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E4" sqref="E4"/>
    </sheetView>
  </sheetViews>
  <sheetFormatPr defaultRowHeight="15" x14ac:dyDescent="0.25"/>
  <cols>
    <col min="1" max="1" width="26.140625" bestFit="1" customWidth="1"/>
    <col min="2" max="2" width="13.42578125" bestFit="1" customWidth="1"/>
    <col min="3" max="3" width="12.5703125" bestFit="1" customWidth="1"/>
    <col min="4" max="4" width="6.5703125" bestFit="1" customWidth="1"/>
    <col min="5" max="5" width="8" bestFit="1" customWidth="1"/>
    <col min="6" max="6" width="5.5703125" bestFit="1" customWidth="1"/>
    <col min="7" max="7" width="13.7109375" bestFit="1" customWidth="1"/>
  </cols>
  <sheetData>
    <row r="1" spans="1:7" x14ac:dyDescent="0.25">
      <c r="A1" s="6" t="s">
        <v>12</v>
      </c>
      <c r="B1" s="6" t="s">
        <v>98</v>
      </c>
      <c r="C1" s="6" t="s">
        <v>99</v>
      </c>
      <c r="D1" s="6" t="s">
        <v>100</v>
      </c>
      <c r="E1" s="6" t="s">
        <v>101</v>
      </c>
      <c r="F1" s="6" t="s">
        <v>96</v>
      </c>
      <c r="G1" s="6" t="s">
        <v>97</v>
      </c>
    </row>
    <row r="2" spans="1:7" x14ac:dyDescent="0.25">
      <c r="A2" s="8" t="s">
        <v>102</v>
      </c>
      <c r="B2" s="12">
        <v>8608158.8505293671</v>
      </c>
      <c r="C2" s="12">
        <v>21660002.781462599</v>
      </c>
      <c r="D2" s="12">
        <v>0.39742187188897943</v>
      </c>
      <c r="E2" s="15">
        <v>0.6922375036931423</v>
      </c>
      <c r="F2" s="8"/>
      <c r="G2" s="8" t="s">
        <v>103</v>
      </c>
    </row>
    <row r="3" spans="1:7" x14ac:dyDescent="0.25">
      <c r="A3" s="8" t="s">
        <v>104</v>
      </c>
      <c r="B3" s="12">
        <v>168.85114779840825</v>
      </c>
      <c r="C3" s="12">
        <v>5.5217484360298323</v>
      </c>
      <c r="D3" s="12">
        <v>30.579290193055797</v>
      </c>
      <c r="E3" s="15">
        <v>6.6665035868338472E-32</v>
      </c>
      <c r="F3" s="8"/>
      <c r="G3" s="8"/>
    </row>
    <row r="4" spans="1:7" x14ac:dyDescent="0.25">
      <c r="A4" s="8" t="s">
        <v>105</v>
      </c>
      <c r="B4" s="12">
        <v>32.641603465605876</v>
      </c>
      <c r="C4" s="12">
        <v>0.99479776540060671</v>
      </c>
      <c r="D4" s="12">
        <v>32.812300751862914</v>
      </c>
      <c r="E4" s="15">
        <v>4.2019482489476145E-33</v>
      </c>
      <c r="F4" s="8"/>
      <c r="G4" s="8"/>
    </row>
    <row r="5" spans="1:7" x14ac:dyDescent="0.25">
      <c r="A5" s="8" t="s">
        <v>106</v>
      </c>
      <c r="B5" s="12">
        <v>2.791821949768595</v>
      </c>
      <c r="C5" s="12">
        <v>0.58528962709332755</v>
      </c>
      <c r="D5" s="12">
        <v>4.7699836466150529</v>
      </c>
      <c r="E5" s="15">
        <v>1.0169514793491811E-5</v>
      </c>
      <c r="F5" s="8"/>
      <c r="G5" s="8"/>
    </row>
    <row r="6" spans="1:7" x14ac:dyDescent="0.25">
      <c r="A6" s="8" t="s">
        <v>107</v>
      </c>
      <c r="B6" s="12">
        <v>20775409.41322469</v>
      </c>
      <c r="C6" s="12">
        <v>4232240.1675387705</v>
      </c>
      <c r="D6" s="12">
        <v>4.9088446285661718</v>
      </c>
      <c r="E6" s="15">
        <v>6.1161780024985141E-6</v>
      </c>
      <c r="F6" s="8"/>
      <c r="G6" s="8"/>
    </row>
    <row r="7" spans="1:7" x14ac:dyDescent="0.25">
      <c r="A7" s="8" t="s">
        <v>108</v>
      </c>
      <c r="B7" s="12">
        <v>8032437.4770064587</v>
      </c>
      <c r="C7" s="12">
        <v>1679308.8513456597</v>
      </c>
      <c r="D7" s="12">
        <v>4.7831805748953951</v>
      </c>
      <c r="E7" s="15">
        <v>9.6915388792495583E-6</v>
      </c>
      <c r="F7" s="8"/>
      <c r="G7" s="8"/>
    </row>
    <row r="8" spans="1:7" x14ac:dyDescent="0.25">
      <c r="A8" s="8" t="s">
        <v>109</v>
      </c>
      <c r="B8" s="12">
        <v>-8913840.4251598716</v>
      </c>
      <c r="C8" s="12">
        <v>1561339.2092584826</v>
      </c>
      <c r="D8" s="12">
        <v>-5.7090991965757834</v>
      </c>
      <c r="E8" s="15">
        <v>3.0763915211560641E-7</v>
      </c>
      <c r="F8" s="8"/>
      <c r="G8" s="8"/>
    </row>
    <row r="9" spans="1:7" x14ac:dyDescent="0.25">
      <c r="A9" s="8" t="s">
        <v>110</v>
      </c>
      <c r="B9" s="12">
        <v>-7854947.0971130272</v>
      </c>
      <c r="C9" s="12">
        <v>1803193.2326495349</v>
      </c>
      <c r="D9" s="12">
        <v>-4.3561316418492231</v>
      </c>
      <c r="E9" s="15">
        <v>4.4989086925464161E-5</v>
      </c>
      <c r="F9" s="8"/>
      <c r="G9" s="8"/>
    </row>
    <row r="10" spans="1:7" x14ac:dyDescent="0.25">
      <c r="A10" s="8" t="s">
        <v>111</v>
      </c>
      <c r="B10" s="12">
        <v>-7241629.9336730987</v>
      </c>
      <c r="C10" s="12">
        <v>1719449.910044662</v>
      </c>
      <c r="D10" s="12">
        <v>-4.2115969132738504</v>
      </c>
      <c r="E10" s="15">
        <v>7.4721033702316604E-5</v>
      </c>
      <c r="F10" s="8"/>
      <c r="G10" s="8"/>
    </row>
    <row r="11" spans="1:7" x14ac:dyDescent="0.25">
      <c r="A11" s="8" t="s">
        <v>112</v>
      </c>
      <c r="B11" s="12">
        <v>-14698382.570937606</v>
      </c>
      <c r="C11" s="12">
        <v>4245880.3440798847</v>
      </c>
      <c r="D11" s="12">
        <v>-3.4617985858767435</v>
      </c>
      <c r="E11" s="15">
        <v>9.1084889859947284E-4</v>
      </c>
      <c r="F11" s="8"/>
      <c r="G11" s="8"/>
    </row>
    <row r="12" spans="1:7" x14ac:dyDescent="0.25">
      <c r="A12" s="8" t="s">
        <v>113</v>
      </c>
      <c r="B12" s="12">
        <v>-11523919.363095388</v>
      </c>
      <c r="C12" s="12">
        <v>4214329.9251100188</v>
      </c>
      <c r="D12" s="12">
        <v>-2.7344606539779974</v>
      </c>
      <c r="E12" s="15">
        <v>7.8583840408433525E-3</v>
      </c>
      <c r="F12" s="8"/>
      <c r="G12" s="8"/>
    </row>
    <row r="13" spans="1:7" x14ac:dyDescent="0.25">
      <c r="A13" s="8" t="s">
        <v>114</v>
      </c>
      <c r="B13" s="12">
        <v>0.46766742097102604</v>
      </c>
      <c r="C13" s="12">
        <v>0.12102182817270803</v>
      </c>
      <c r="D13" s="12">
        <v>3.8643228914343157</v>
      </c>
      <c r="E13" s="15">
        <v>2.4513011515479968E-4</v>
      </c>
      <c r="F13" s="8"/>
      <c r="G13" s="8"/>
    </row>
    <row r="14" spans="1:7" x14ac:dyDescent="0.25">
      <c r="A14" s="8" t="s">
        <v>115</v>
      </c>
      <c r="B14" s="12">
        <v>0.41546532838391442</v>
      </c>
      <c r="C14" s="12">
        <v>0.1141591389749568</v>
      </c>
      <c r="D14" s="12">
        <v>3.6393523296900079</v>
      </c>
      <c r="E14" s="15">
        <v>5.1529333263700572E-4</v>
      </c>
      <c r="F14" s="8"/>
      <c r="G14" s="8"/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E4" sqref="E4"/>
    </sheetView>
  </sheetViews>
  <sheetFormatPr defaultRowHeight="15" x14ac:dyDescent="0.25"/>
  <cols>
    <col min="1" max="2" width="23.85546875" bestFit="1" customWidth="1"/>
    <col min="4" max="4" width="27" bestFit="1" customWidth="1"/>
    <col min="5" max="5" width="6.5703125" bestFit="1" customWidth="1"/>
  </cols>
  <sheetData>
    <row r="1" spans="1:5" x14ac:dyDescent="0.25">
      <c r="A1" s="16" t="s">
        <v>116</v>
      </c>
      <c r="D1" s="16" t="s">
        <v>117</v>
      </c>
    </row>
    <row r="2" spans="1:5" x14ac:dyDescent="0.25">
      <c r="A2" t="s">
        <v>118</v>
      </c>
      <c r="B2" s="10">
        <v>31</v>
      </c>
      <c r="D2" t="s">
        <v>119</v>
      </c>
      <c r="E2" s="10">
        <v>0</v>
      </c>
    </row>
    <row r="3" spans="1:5" x14ac:dyDescent="0.25">
      <c r="A3" t="s">
        <v>120</v>
      </c>
      <c r="B3" s="10">
        <v>85</v>
      </c>
      <c r="D3" t="s">
        <v>121</v>
      </c>
      <c r="E3" s="9">
        <v>0</v>
      </c>
    </row>
    <row r="4" spans="1:5" x14ac:dyDescent="0.25">
      <c r="A4" t="s">
        <v>122</v>
      </c>
      <c r="B4" s="10">
        <v>72</v>
      </c>
      <c r="D4" t="s">
        <v>123</v>
      </c>
      <c r="E4" s="15">
        <v>0</v>
      </c>
    </row>
    <row r="5" spans="1:5" x14ac:dyDescent="0.25">
      <c r="A5" t="s">
        <v>124</v>
      </c>
      <c r="B5" s="12">
        <v>0.95270418632316844</v>
      </c>
      <c r="D5" t="s">
        <v>125</v>
      </c>
      <c r="E5" s="9">
        <v>0</v>
      </c>
    </row>
    <row r="6" spans="1:5" x14ac:dyDescent="0.25">
      <c r="A6" t="s">
        <v>126</v>
      </c>
      <c r="B6" s="12">
        <v>0.94482155071036311</v>
      </c>
      <c r="D6" t="s">
        <v>127</v>
      </c>
      <c r="E6" s="15">
        <v>0</v>
      </c>
    </row>
    <row r="7" spans="1:5" x14ac:dyDescent="0.25">
      <c r="A7" t="s">
        <v>128</v>
      </c>
      <c r="B7" s="11">
        <v>30.820001879547462</v>
      </c>
      <c r="D7" t="s">
        <v>129</v>
      </c>
      <c r="E7" s="9">
        <v>0</v>
      </c>
    </row>
    <row r="8" spans="1:5" x14ac:dyDescent="0.25">
      <c r="A8" t="s">
        <v>130</v>
      </c>
      <c r="B8" s="11">
        <v>31.193583836422452</v>
      </c>
      <c r="D8" t="s">
        <v>131</v>
      </c>
      <c r="E8" s="17">
        <v>0</v>
      </c>
    </row>
    <row r="9" spans="1:5" x14ac:dyDescent="0.25">
      <c r="A9" t="s">
        <v>132</v>
      </c>
      <c r="B9" s="12">
        <v>120.86112223372467</v>
      </c>
      <c r="D9" t="s">
        <v>133</v>
      </c>
      <c r="E9" s="15">
        <v>0</v>
      </c>
    </row>
    <row r="10" spans="1:5" x14ac:dyDescent="0.25">
      <c r="A10" t="s">
        <v>134</v>
      </c>
      <c r="B10" s="17">
        <v>0</v>
      </c>
      <c r="D10" t="s">
        <v>135</v>
      </c>
      <c r="E10" s="15">
        <v>0</v>
      </c>
    </row>
    <row r="11" spans="1:5" x14ac:dyDescent="0.25">
      <c r="A11" t="s">
        <v>136</v>
      </c>
      <c r="B11" s="9">
        <v>-1417.4598552282671</v>
      </c>
      <c r="D11" t="s">
        <v>137</v>
      </c>
      <c r="E11" s="15">
        <v>0</v>
      </c>
    </row>
    <row r="12" spans="1:5" x14ac:dyDescent="0.25">
      <c r="A12" t="s">
        <v>138</v>
      </c>
      <c r="B12" s="9">
        <v>3.0596237847829936E+16</v>
      </c>
    </row>
    <row r="13" spans="1:5" x14ac:dyDescent="0.25">
      <c r="A13" t="s">
        <v>139</v>
      </c>
      <c r="B13" s="9">
        <v>1518912150525728.2</v>
      </c>
    </row>
    <row r="14" spans="1:5" x14ac:dyDescent="0.25">
      <c r="A14" t="s">
        <v>140</v>
      </c>
      <c r="B14" s="9">
        <v>21096002090635.113</v>
      </c>
    </row>
    <row r="15" spans="1:5" x14ac:dyDescent="0.25">
      <c r="A15" t="s">
        <v>141</v>
      </c>
      <c r="B15" s="9">
        <v>4593038.4377484927</v>
      </c>
    </row>
    <row r="16" spans="1:5" x14ac:dyDescent="0.25">
      <c r="A16" t="s">
        <v>121</v>
      </c>
      <c r="B16" s="9">
        <v>3584890.5392943635</v>
      </c>
    </row>
    <row r="17" spans="1:2" x14ac:dyDescent="0.25">
      <c r="A17" t="s">
        <v>123</v>
      </c>
      <c r="B17" s="15">
        <v>2.2725586141066324E-2</v>
      </c>
    </row>
    <row r="18" spans="1:2" x14ac:dyDescent="0.25">
      <c r="A18" t="s">
        <v>142</v>
      </c>
      <c r="B18" s="12">
        <v>1.9992100156226005</v>
      </c>
    </row>
    <row r="19" spans="1:2" x14ac:dyDescent="0.25">
      <c r="A19" t="s">
        <v>143</v>
      </c>
      <c r="B19" s="8" t="s">
        <v>144</v>
      </c>
    </row>
    <row r="20" spans="1:2" x14ac:dyDescent="0.25">
      <c r="A20" t="s">
        <v>145</v>
      </c>
      <c r="B20" s="18">
        <v>28.864380256836071</v>
      </c>
    </row>
    <row r="21" spans="1:2" x14ac:dyDescent="0.25">
      <c r="A21" t="s">
        <v>146</v>
      </c>
      <c r="B21" s="17">
        <v>0.22527671015912656</v>
      </c>
    </row>
    <row r="22" spans="1:2" x14ac:dyDescent="0.25">
      <c r="A22" t="s">
        <v>91</v>
      </c>
      <c r="B22" s="12">
        <v>-0.15192147748474655</v>
      </c>
    </row>
    <row r="23" spans="1:2" x14ac:dyDescent="0.25">
      <c r="A23" t="s">
        <v>92</v>
      </c>
      <c r="B23" s="12">
        <v>2.2665131323451608</v>
      </c>
    </row>
    <row r="24" spans="1:2" x14ac:dyDescent="0.25">
      <c r="A24" t="s">
        <v>93</v>
      </c>
      <c r="B24" s="12">
        <v>2.2323958223362323</v>
      </c>
    </row>
    <row r="25" spans="1:2" x14ac:dyDescent="0.25">
      <c r="A25" t="s">
        <v>147</v>
      </c>
      <c r="B25" s="17">
        <v>0.32752270070864398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4.85546875" bestFit="1" customWidth="1"/>
    <col min="4" max="4" width="12" bestFit="1" customWidth="1"/>
    <col min="5" max="7" width="12.7109375" bestFit="1" customWidth="1"/>
  </cols>
  <sheetData>
    <row r="1" spans="1:7" x14ac:dyDescent="0.25">
      <c r="A1" s="6" t="s">
        <v>74</v>
      </c>
      <c r="B1" s="6" t="s">
        <v>75</v>
      </c>
      <c r="C1" s="6" t="s">
        <v>148</v>
      </c>
      <c r="D1" s="6" t="s">
        <v>149</v>
      </c>
      <c r="E1" s="6" t="s">
        <v>150</v>
      </c>
      <c r="F1" s="6" t="s">
        <v>151</v>
      </c>
      <c r="G1" s="6" t="s">
        <v>152</v>
      </c>
    </row>
    <row r="2" spans="1:7" x14ac:dyDescent="0.25">
      <c r="A2" s="8">
        <v>2007</v>
      </c>
      <c r="B2" s="8">
        <v>1</v>
      </c>
      <c r="C2" s="11">
        <v>149275000</v>
      </c>
    </row>
    <row r="3" spans="1:7" x14ac:dyDescent="0.25">
      <c r="A3" s="8">
        <v>2007</v>
      </c>
      <c r="B3" s="8">
        <v>2</v>
      </c>
      <c r="C3" s="11">
        <v>165657000</v>
      </c>
    </row>
    <row r="4" spans="1:7" x14ac:dyDescent="0.25">
      <c r="A4" s="8">
        <v>2007</v>
      </c>
      <c r="B4" s="8">
        <v>3</v>
      </c>
      <c r="C4" s="11">
        <v>148874000</v>
      </c>
      <c r="D4">
        <v>149393212.05356199</v>
      </c>
      <c r="E4">
        <v>-519212.05356213503</v>
      </c>
      <c r="F4">
        <v>-3.4875938952546098E-3</v>
      </c>
      <c r="G4">
        <v>-0.11304326332105601</v>
      </c>
    </row>
    <row r="5" spans="1:7" x14ac:dyDescent="0.25">
      <c r="A5" s="8">
        <v>2007</v>
      </c>
      <c r="B5" s="8">
        <v>4</v>
      </c>
      <c r="C5" s="11">
        <v>132231000</v>
      </c>
      <c r="D5">
        <v>130452346.42512301</v>
      </c>
      <c r="E5">
        <v>1778653.5748774901</v>
      </c>
      <c r="F5">
        <v>1.3451108854031901E-2</v>
      </c>
      <c r="G5">
        <v>0.38724987804573702</v>
      </c>
    </row>
    <row r="6" spans="1:7" x14ac:dyDescent="0.25">
      <c r="A6" s="8">
        <v>2007</v>
      </c>
      <c r="B6" s="8">
        <v>5</v>
      </c>
      <c r="C6" s="11">
        <v>130050000</v>
      </c>
      <c r="D6">
        <v>125858361.667311</v>
      </c>
      <c r="E6">
        <v>4191638.3326891498</v>
      </c>
      <c r="F6">
        <v>3.2230975260969998E-2</v>
      </c>
      <c r="G6">
        <v>0.91260684827708305</v>
      </c>
    </row>
    <row r="7" spans="1:7" x14ac:dyDescent="0.25">
      <c r="A7" s="8">
        <v>2007</v>
      </c>
      <c r="B7" s="8">
        <v>6</v>
      </c>
      <c r="C7" s="11">
        <v>149003000</v>
      </c>
      <c r="D7">
        <v>159204319.14747101</v>
      </c>
      <c r="E7">
        <v>-10201319.1474707</v>
      </c>
      <c r="F7">
        <v>-6.8463850710863194E-2</v>
      </c>
      <c r="G7">
        <v>-2.22103935896331</v>
      </c>
    </row>
    <row r="8" spans="1:7" x14ac:dyDescent="0.25">
      <c r="A8" s="8">
        <v>2007</v>
      </c>
      <c r="B8" s="8">
        <v>7</v>
      </c>
      <c r="C8" s="11">
        <v>161879000</v>
      </c>
      <c r="D8">
        <v>165706895.49428201</v>
      </c>
      <c r="E8">
        <v>-3827895.4942818</v>
      </c>
      <c r="F8">
        <v>-2.3646646534027298E-2</v>
      </c>
      <c r="G8">
        <v>-0.83341246675005698</v>
      </c>
    </row>
    <row r="9" spans="1:7" x14ac:dyDescent="0.25">
      <c r="A9" s="8">
        <v>2007</v>
      </c>
      <c r="B9" s="8">
        <v>8</v>
      </c>
      <c r="C9" s="11">
        <v>170169000</v>
      </c>
      <c r="D9">
        <v>177338895.45596001</v>
      </c>
      <c r="E9">
        <v>-7169895.4559595603</v>
      </c>
      <c r="F9">
        <v>-4.2133969500670297E-2</v>
      </c>
      <c r="G9">
        <v>-1.5610353697528001</v>
      </c>
    </row>
    <row r="10" spans="1:7" x14ac:dyDescent="0.25">
      <c r="A10" s="8">
        <v>2007</v>
      </c>
      <c r="B10" s="8">
        <v>9</v>
      </c>
      <c r="C10" s="11">
        <v>181206000</v>
      </c>
      <c r="D10">
        <v>182453889.543861</v>
      </c>
      <c r="E10">
        <v>-1247889.54386127</v>
      </c>
      <c r="F10">
        <v>-6.8865796047662296E-3</v>
      </c>
      <c r="G10">
        <v>-0.27169150895958699</v>
      </c>
    </row>
    <row r="11" spans="1:7" x14ac:dyDescent="0.25">
      <c r="A11" s="8">
        <v>2007</v>
      </c>
      <c r="B11" s="8">
        <v>10</v>
      </c>
      <c r="C11" s="11">
        <v>145035000</v>
      </c>
      <c r="D11">
        <v>149743864.58349699</v>
      </c>
      <c r="E11">
        <v>-4708864.5834965101</v>
      </c>
      <c r="F11">
        <v>-3.2467091277943297E-2</v>
      </c>
      <c r="G11">
        <v>-1.0252177610350699</v>
      </c>
    </row>
    <row r="12" spans="1:7" x14ac:dyDescent="0.25">
      <c r="A12" s="8">
        <v>2007</v>
      </c>
      <c r="B12" s="8">
        <v>11</v>
      </c>
      <c r="C12" s="11">
        <v>130322000</v>
      </c>
      <c r="D12">
        <v>125355360.94065399</v>
      </c>
      <c r="E12">
        <v>4966639.0593459904</v>
      </c>
      <c r="F12">
        <v>3.8110519017096001E-2</v>
      </c>
      <c r="G12">
        <v>1.08134062596276</v>
      </c>
    </row>
    <row r="13" spans="1:7" x14ac:dyDescent="0.25">
      <c r="A13" s="8">
        <v>2007</v>
      </c>
      <c r="B13" s="8">
        <v>12</v>
      </c>
      <c r="C13" s="11">
        <v>148134000</v>
      </c>
      <c r="D13">
        <v>152055781.98791799</v>
      </c>
      <c r="E13">
        <v>-3921781.98791826</v>
      </c>
      <c r="F13">
        <v>-2.6474556738616799E-2</v>
      </c>
      <c r="G13">
        <v>-0.85385350919046898</v>
      </c>
    </row>
    <row r="14" spans="1:7" x14ac:dyDescent="0.25">
      <c r="A14" s="8">
        <v>2008</v>
      </c>
      <c r="B14" s="8">
        <v>1</v>
      </c>
      <c r="C14" s="11">
        <v>176581000</v>
      </c>
      <c r="D14">
        <v>171548022.877047</v>
      </c>
      <c r="E14">
        <v>5032977.1229526997</v>
      </c>
      <c r="F14">
        <v>2.8502370713455599E-2</v>
      </c>
      <c r="G14">
        <v>1.0957838021969299</v>
      </c>
    </row>
    <row r="15" spans="1:7" x14ac:dyDescent="0.25">
      <c r="A15" s="8">
        <v>2008</v>
      </c>
      <c r="B15" s="8">
        <v>2</v>
      </c>
      <c r="C15" s="11">
        <v>170394000</v>
      </c>
      <c r="D15">
        <v>168232014.777877</v>
      </c>
      <c r="E15">
        <v>2161985.2221230301</v>
      </c>
      <c r="F15">
        <v>1.2688153468567101E-2</v>
      </c>
      <c r="G15">
        <v>0.47070915069085101</v>
      </c>
    </row>
    <row r="16" spans="1:7" x14ac:dyDescent="0.25">
      <c r="A16" s="8">
        <v>2008</v>
      </c>
      <c r="B16" s="8">
        <v>3</v>
      </c>
      <c r="C16" s="11">
        <v>159685000</v>
      </c>
      <c r="D16">
        <v>158142257.52389699</v>
      </c>
      <c r="E16">
        <v>1542742.4761034001</v>
      </c>
      <c r="F16">
        <v>9.6611608861408103E-3</v>
      </c>
      <c r="G16">
        <v>0.335887125050851</v>
      </c>
    </row>
    <row r="17" spans="1:7" x14ac:dyDescent="0.25">
      <c r="A17" s="8">
        <v>2008</v>
      </c>
      <c r="B17" s="8">
        <v>4</v>
      </c>
      <c r="C17" s="11">
        <v>140865000</v>
      </c>
      <c r="D17">
        <v>140962691.49967301</v>
      </c>
      <c r="E17">
        <v>-97691.499673187704</v>
      </c>
      <c r="F17">
        <v>-6.9351151580014701E-4</v>
      </c>
      <c r="G17">
        <v>-2.1269471396167101E-2</v>
      </c>
    </row>
    <row r="18" spans="1:7" x14ac:dyDescent="0.25">
      <c r="A18" s="8">
        <v>2008</v>
      </c>
      <c r="B18" s="8">
        <v>5</v>
      </c>
      <c r="C18" s="11">
        <v>129219000</v>
      </c>
      <c r="D18">
        <v>129514842.242064</v>
      </c>
      <c r="E18">
        <v>-295842.24206417799</v>
      </c>
      <c r="F18">
        <v>-2.28946394929676E-3</v>
      </c>
      <c r="G18">
        <v>-6.4411009416502907E-2</v>
      </c>
    </row>
    <row r="19" spans="1:7" x14ac:dyDescent="0.25">
      <c r="A19" s="8">
        <v>2008</v>
      </c>
      <c r="B19" s="8">
        <v>6</v>
      </c>
      <c r="C19" s="11">
        <v>147816000</v>
      </c>
      <c r="D19">
        <v>153315657.65689299</v>
      </c>
      <c r="E19">
        <v>-5499657.6568929898</v>
      </c>
      <c r="F19">
        <v>-3.7206105272047603E-2</v>
      </c>
      <c r="G19">
        <v>-1.19738986107613</v>
      </c>
    </row>
    <row r="20" spans="1:7" x14ac:dyDescent="0.25">
      <c r="A20" s="8">
        <v>2008</v>
      </c>
      <c r="B20" s="8">
        <v>7</v>
      </c>
      <c r="C20" s="11">
        <v>169453000</v>
      </c>
      <c r="D20">
        <v>162715374.71230999</v>
      </c>
      <c r="E20">
        <v>6737625.2876901003</v>
      </c>
      <c r="F20">
        <v>3.9761026878781199E-2</v>
      </c>
      <c r="G20">
        <v>1.4669211631925501</v>
      </c>
    </row>
    <row r="21" spans="1:7" x14ac:dyDescent="0.25">
      <c r="A21" s="8">
        <v>2008</v>
      </c>
      <c r="B21" s="8">
        <v>8</v>
      </c>
      <c r="C21" s="11">
        <v>168394000</v>
      </c>
      <c r="D21">
        <v>171719784.93643299</v>
      </c>
      <c r="E21">
        <v>-3325784.9364329302</v>
      </c>
      <c r="F21">
        <v>-1.97500204070984E-2</v>
      </c>
      <c r="G21">
        <v>-0.72409255474535705</v>
      </c>
    </row>
    <row r="22" spans="1:7" x14ac:dyDescent="0.25">
      <c r="A22" s="8">
        <v>2008</v>
      </c>
      <c r="B22" s="8">
        <v>9</v>
      </c>
      <c r="C22" s="11">
        <v>169146000</v>
      </c>
      <c r="D22">
        <v>174507693.40865201</v>
      </c>
      <c r="E22">
        <v>-5361693.4086523699</v>
      </c>
      <c r="F22">
        <v>-3.16986119012709E-2</v>
      </c>
      <c r="G22">
        <v>-1.16735217467082</v>
      </c>
    </row>
    <row r="23" spans="1:7" x14ac:dyDescent="0.25">
      <c r="A23" s="8">
        <v>2008</v>
      </c>
      <c r="B23" s="8">
        <v>10</v>
      </c>
      <c r="C23" s="11">
        <v>142982000</v>
      </c>
      <c r="D23">
        <v>140721966.747924</v>
      </c>
      <c r="E23">
        <v>2260033.2520761201</v>
      </c>
      <c r="F23">
        <v>1.5806417955240001E-2</v>
      </c>
      <c r="G23">
        <v>0.49205624614454302</v>
      </c>
    </row>
    <row r="24" spans="1:7" x14ac:dyDescent="0.25">
      <c r="A24" s="8">
        <v>2008</v>
      </c>
      <c r="B24" s="8">
        <v>11</v>
      </c>
      <c r="C24" s="11">
        <v>133087000</v>
      </c>
      <c r="D24">
        <v>130339417.037838</v>
      </c>
      <c r="E24">
        <v>2747582.9621615401</v>
      </c>
      <c r="F24">
        <v>2.0645013879353701E-2</v>
      </c>
      <c r="G24">
        <v>0.598205958735326</v>
      </c>
    </row>
    <row r="25" spans="1:7" x14ac:dyDescent="0.25">
      <c r="A25" s="8">
        <v>2008</v>
      </c>
      <c r="B25" s="8">
        <v>12</v>
      </c>
      <c r="C25" s="11">
        <v>160951000</v>
      </c>
      <c r="D25">
        <v>169164412.36622301</v>
      </c>
      <c r="E25">
        <v>-8213412.3662233697</v>
      </c>
      <c r="F25">
        <v>-5.1030514667342E-2</v>
      </c>
      <c r="G25">
        <v>-1.78823070556526</v>
      </c>
    </row>
    <row r="26" spans="1:7" x14ac:dyDescent="0.25">
      <c r="A26" s="8">
        <v>2009</v>
      </c>
      <c r="B26" s="8">
        <v>1</v>
      </c>
      <c r="C26" s="11">
        <v>184777000</v>
      </c>
      <c r="D26">
        <v>181160914.02054301</v>
      </c>
      <c r="E26">
        <v>3616085.9794570198</v>
      </c>
      <c r="F26">
        <v>1.9570000484135E-2</v>
      </c>
      <c r="G26">
        <v>0.78729712987763001</v>
      </c>
    </row>
    <row r="27" spans="1:7" x14ac:dyDescent="0.25">
      <c r="A27" s="8">
        <v>2009</v>
      </c>
      <c r="B27" s="8">
        <v>2</v>
      </c>
      <c r="C27" s="11">
        <v>160512000</v>
      </c>
      <c r="D27">
        <v>164106795.81407401</v>
      </c>
      <c r="E27">
        <v>-3594795.8140738001</v>
      </c>
      <c r="F27">
        <v>-2.2395807254746099E-2</v>
      </c>
      <c r="G27">
        <v>-0.78266181805262003</v>
      </c>
    </row>
    <row r="28" spans="1:7" x14ac:dyDescent="0.25">
      <c r="A28" s="8">
        <v>2009</v>
      </c>
      <c r="B28" s="8">
        <v>3</v>
      </c>
      <c r="C28" s="11">
        <v>129249000</v>
      </c>
      <c r="D28">
        <v>129121972.61881401</v>
      </c>
      <c r="E28">
        <v>127027.38118618701</v>
      </c>
      <c r="F28">
        <v>9.8281132686664691E-4</v>
      </c>
      <c r="G28">
        <v>2.7656502968099701E-2</v>
      </c>
    </row>
    <row r="29" spans="1:7" x14ac:dyDescent="0.25">
      <c r="A29" s="8">
        <v>2009</v>
      </c>
      <c r="B29" s="8">
        <v>4</v>
      </c>
      <c r="C29" s="11">
        <v>151942640</v>
      </c>
      <c r="D29">
        <v>150252829.132195</v>
      </c>
      <c r="E29">
        <v>1689810.8678045601</v>
      </c>
      <c r="F29">
        <v>1.1121373617073899E-2</v>
      </c>
      <c r="G29">
        <v>0.36790697284756502</v>
      </c>
    </row>
    <row r="30" spans="1:7" x14ac:dyDescent="0.25">
      <c r="A30" s="8">
        <v>2009</v>
      </c>
      <c r="B30" s="8">
        <v>5</v>
      </c>
      <c r="C30" s="11">
        <v>124769033</v>
      </c>
      <c r="D30">
        <v>126365412.28475501</v>
      </c>
      <c r="E30">
        <v>-1596379.2847552299</v>
      </c>
      <c r="F30">
        <v>-1.2794675460498501E-2</v>
      </c>
      <c r="G30">
        <v>-0.34756497390380497</v>
      </c>
    </row>
    <row r="31" spans="1:7" x14ac:dyDescent="0.25">
      <c r="A31" s="8">
        <v>2009</v>
      </c>
      <c r="B31" s="8">
        <v>6</v>
      </c>
      <c r="C31" s="11">
        <v>151167237</v>
      </c>
      <c r="D31">
        <v>145303014.07671499</v>
      </c>
      <c r="E31">
        <v>5864222.92328534</v>
      </c>
      <c r="F31">
        <v>3.8792949052084198E-2</v>
      </c>
      <c r="G31">
        <v>1.27676330228144</v>
      </c>
    </row>
    <row r="32" spans="1:7" x14ac:dyDescent="0.25">
      <c r="A32" s="8">
        <v>2009</v>
      </c>
      <c r="B32" s="8">
        <v>7</v>
      </c>
      <c r="C32" s="11">
        <v>162213232</v>
      </c>
      <c r="D32">
        <v>157767959.30925101</v>
      </c>
      <c r="E32">
        <v>4445272.6907492904</v>
      </c>
      <c r="F32">
        <v>2.7403884602640101E-2</v>
      </c>
      <c r="G32">
        <v>0.96782832345038305</v>
      </c>
    </row>
    <row r="33" spans="1:7" x14ac:dyDescent="0.25">
      <c r="A33" s="8">
        <v>2009</v>
      </c>
      <c r="B33" s="8">
        <v>8</v>
      </c>
      <c r="C33" s="11">
        <v>155071829</v>
      </c>
      <c r="D33">
        <v>159217599.17210299</v>
      </c>
      <c r="E33">
        <v>-4145770.1721032299</v>
      </c>
      <c r="F33">
        <v>-2.6734515216836899E-2</v>
      </c>
      <c r="G33">
        <v>-0.90262039569071895</v>
      </c>
    </row>
    <row r="34" spans="1:7" x14ac:dyDescent="0.25">
      <c r="A34" s="8">
        <v>2009</v>
      </c>
      <c r="B34" s="8">
        <v>9</v>
      </c>
      <c r="C34" s="11">
        <v>156580886</v>
      </c>
      <c r="D34">
        <v>153943465.11577699</v>
      </c>
      <c r="E34">
        <v>2637420.8842230099</v>
      </c>
      <c r="F34">
        <v>1.6843823991537599E-2</v>
      </c>
      <c r="G34">
        <v>0.57422138307117598</v>
      </c>
    </row>
    <row r="35" spans="1:7" x14ac:dyDescent="0.25">
      <c r="A35" s="8">
        <v>2009</v>
      </c>
      <c r="B35" s="8">
        <v>10</v>
      </c>
      <c r="C35" s="11">
        <v>136867938</v>
      </c>
      <c r="D35">
        <v>140377221.988933</v>
      </c>
      <c r="E35">
        <v>-3509283.98893282</v>
      </c>
      <c r="F35">
        <v>-2.56399273651132E-2</v>
      </c>
      <c r="G35">
        <v>-0.76404411513113102</v>
      </c>
    </row>
    <row r="36" spans="1:7" x14ac:dyDescent="0.25">
      <c r="A36" s="8">
        <v>2009</v>
      </c>
      <c r="B36" s="8">
        <v>11</v>
      </c>
      <c r="C36" s="11">
        <v>126722363</v>
      </c>
      <c r="D36">
        <v>130709891.09073199</v>
      </c>
      <c r="E36">
        <v>-3987528.0907319598</v>
      </c>
      <c r="F36">
        <v>-3.1466648792936099E-2</v>
      </c>
      <c r="G36">
        <v>-0.868167803247614</v>
      </c>
    </row>
    <row r="37" spans="1:7" x14ac:dyDescent="0.25">
      <c r="A37" s="8">
        <v>2009</v>
      </c>
      <c r="B37" s="8">
        <v>12</v>
      </c>
      <c r="C37" s="11">
        <v>157287609</v>
      </c>
      <c r="D37">
        <v>156415214.05682099</v>
      </c>
      <c r="E37">
        <v>872394.94317892205</v>
      </c>
      <c r="F37">
        <v>5.5464950400442702E-3</v>
      </c>
      <c r="G37">
        <v>0.189938524356563</v>
      </c>
    </row>
    <row r="38" spans="1:7" x14ac:dyDescent="0.25">
      <c r="A38" s="8">
        <v>2010</v>
      </c>
      <c r="B38" s="8">
        <v>1</v>
      </c>
      <c r="C38" s="11">
        <v>191321079</v>
      </c>
      <c r="D38">
        <v>185137580.82972199</v>
      </c>
      <c r="E38">
        <v>6183498.1702783098</v>
      </c>
      <c r="F38">
        <v>3.2320004688444801E-2</v>
      </c>
      <c r="G38">
        <v>1.3462761642616401</v>
      </c>
    </row>
    <row r="39" spans="1:7" x14ac:dyDescent="0.25">
      <c r="A39" s="8">
        <v>2010</v>
      </c>
      <c r="B39" s="8">
        <v>2</v>
      </c>
      <c r="C39" s="11">
        <v>171557150</v>
      </c>
      <c r="D39">
        <v>174487806.354819</v>
      </c>
      <c r="E39">
        <v>-2930656.3548194799</v>
      </c>
      <c r="F39">
        <v>-1.7082682679325702E-2</v>
      </c>
      <c r="G39">
        <v>-0.63806484412006903</v>
      </c>
    </row>
    <row r="40" spans="1:7" x14ac:dyDescent="0.25">
      <c r="A40" s="8">
        <v>2010</v>
      </c>
      <c r="B40" s="8">
        <v>3</v>
      </c>
      <c r="C40" s="11">
        <v>163037468</v>
      </c>
      <c r="D40">
        <v>165164844.04952699</v>
      </c>
      <c r="E40">
        <v>-2127376.0495269601</v>
      </c>
      <c r="F40">
        <v>-1.3048387438934999E-2</v>
      </c>
      <c r="G40">
        <v>-0.46317401396923602</v>
      </c>
    </row>
    <row r="41" spans="1:7" x14ac:dyDescent="0.25">
      <c r="A41" s="8">
        <v>2010</v>
      </c>
      <c r="B41" s="8">
        <v>4</v>
      </c>
      <c r="C41" s="11">
        <v>139128741</v>
      </c>
      <c r="D41">
        <v>139589018.38507801</v>
      </c>
      <c r="E41">
        <v>-460277.38507756602</v>
      </c>
      <c r="F41">
        <v>-3.3082839805009499E-3</v>
      </c>
      <c r="G41">
        <v>-0.10021196019060399</v>
      </c>
    </row>
    <row r="42" spans="1:7" x14ac:dyDescent="0.25">
      <c r="A42" s="8">
        <v>2010</v>
      </c>
      <c r="B42" s="8">
        <v>5</v>
      </c>
      <c r="C42" s="11">
        <v>129250179</v>
      </c>
      <c r="D42">
        <v>128850039.813032</v>
      </c>
      <c r="E42">
        <v>400139.18696798402</v>
      </c>
      <c r="F42">
        <v>3.0958501571435601E-3</v>
      </c>
      <c r="G42">
        <v>8.7118623628181999E-2</v>
      </c>
    </row>
    <row r="43" spans="1:7" x14ac:dyDescent="0.25">
      <c r="A43" s="8">
        <v>2010</v>
      </c>
      <c r="B43" s="8">
        <v>6</v>
      </c>
      <c r="C43" s="11">
        <v>161312102</v>
      </c>
      <c r="D43">
        <v>161002381.42011201</v>
      </c>
      <c r="E43">
        <v>309720.57988789701</v>
      </c>
      <c r="F43">
        <v>1.9200083319718701E-3</v>
      </c>
      <c r="G43">
        <v>6.7432612220794302E-2</v>
      </c>
    </row>
    <row r="44" spans="1:7" x14ac:dyDescent="0.25">
      <c r="A44" s="8">
        <v>2010</v>
      </c>
      <c r="B44" s="8">
        <v>7</v>
      </c>
      <c r="C44" s="11">
        <v>180744044</v>
      </c>
      <c r="D44">
        <v>180694015.30002701</v>
      </c>
      <c r="E44">
        <v>50028.699973016999</v>
      </c>
      <c r="F44">
        <v>2.7679307636281999E-4</v>
      </c>
      <c r="G44">
        <v>1.0892288547348E-2</v>
      </c>
    </row>
    <row r="45" spans="1:7" x14ac:dyDescent="0.25">
      <c r="A45" s="8">
        <v>2010</v>
      </c>
      <c r="B45" s="8">
        <v>8</v>
      </c>
      <c r="C45" s="11">
        <v>190653758</v>
      </c>
      <c r="D45">
        <v>192632610.66340399</v>
      </c>
      <c r="E45">
        <v>-1978852.66340443</v>
      </c>
      <c r="F45">
        <v>-1.0379300592671401E-2</v>
      </c>
      <c r="G45">
        <v>-0.43083738362408902</v>
      </c>
    </row>
    <row r="46" spans="1:7" x14ac:dyDescent="0.25">
      <c r="A46" s="8">
        <v>2010</v>
      </c>
      <c r="B46" s="8">
        <v>9</v>
      </c>
      <c r="C46" s="11">
        <v>183010694</v>
      </c>
      <c r="D46">
        <v>182568418.852649</v>
      </c>
      <c r="E46">
        <v>442275.14735129499</v>
      </c>
      <c r="F46">
        <v>2.4166628609762798E-3</v>
      </c>
      <c r="G46">
        <v>9.6292498603190002E-2</v>
      </c>
    </row>
    <row r="47" spans="1:7" x14ac:dyDescent="0.25">
      <c r="A47" s="8">
        <v>2010</v>
      </c>
      <c r="B47" s="8">
        <v>10</v>
      </c>
      <c r="C47" s="11">
        <v>147795428</v>
      </c>
      <c r="D47">
        <v>149790311.78265199</v>
      </c>
      <c r="E47">
        <v>-1994883.7826525001</v>
      </c>
      <c r="F47">
        <v>-1.3497601445780201E-2</v>
      </c>
      <c r="G47">
        <v>-0.434327691720862</v>
      </c>
    </row>
    <row r="48" spans="1:7" x14ac:dyDescent="0.25">
      <c r="A48" s="8">
        <v>2010</v>
      </c>
      <c r="B48" s="8">
        <v>11</v>
      </c>
      <c r="C48" s="11">
        <v>132203243</v>
      </c>
      <c r="D48">
        <v>128329679.434975</v>
      </c>
      <c r="E48">
        <v>3873563.5650251498</v>
      </c>
      <c r="F48">
        <v>2.9300064636274901E-2</v>
      </c>
      <c r="G48">
        <v>0.84335535561595898</v>
      </c>
    </row>
    <row r="49" spans="1:7" x14ac:dyDescent="0.25">
      <c r="A49" s="8">
        <v>2010</v>
      </c>
      <c r="B49" s="8">
        <v>12</v>
      </c>
      <c r="C49" s="11">
        <v>171770246</v>
      </c>
      <c r="D49">
        <v>166337781.16747499</v>
      </c>
      <c r="E49">
        <v>5432464.8325247504</v>
      </c>
      <c r="F49">
        <v>3.1626343671445602E-2</v>
      </c>
      <c r="G49">
        <v>1.1827605856457299</v>
      </c>
    </row>
    <row r="50" spans="1:7" x14ac:dyDescent="0.25">
      <c r="A50" s="8">
        <v>2011</v>
      </c>
      <c r="B50" s="8">
        <v>1</v>
      </c>
      <c r="C50" s="11">
        <v>206857080</v>
      </c>
      <c r="D50">
        <v>203655151.83173701</v>
      </c>
      <c r="E50">
        <v>3201928.16826266</v>
      </c>
      <c r="F50">
        <v>1.5478939218627001E-2</v>
      </c>
      <c r="G50">
        <v>0.69712636017743501</v>
      </c>
    </row>
    <row r="51" spans="1:7" x14ac:dyDescent="0.25">
      <c r="A51" s="8">
        <v>2011</v>
      </c>
      <c r="B51" s="8">
        <v>2</v>
      </c>
      <c r="C51" s="11">
        <v>177005264</v>
      </c>
      <c r="D51">
        <v>181592598.25695801</v>
      </c>
      <c r="E51">
        <v>-4587334.2569577098</v>
      </c>
      <c r="F51">
        <v>-2.5916371938846501E-2</v>
      </c>
      <c r="G51">
        <v>-0.99875808119873299</v>
      </c>
    </row>
    <row r="52" spans="1:7" x14ac:dyDescent="0.25">
      <c r="A52" s="8">
        <v>2011</v>
      </c>
      <c r="B52" s="8">
        <v>3</v>
      </c>
      <c r="C52" s="11">
        <v>158674726</v>
      </c>
      <c r="D52">
        <v>155360628.46697599</v>
      </c>
      <c r="E52">
        <v>3314097.53302377</v>
      </c>
      <c r="F52">
        <v>2.0886108434331099E-2</v>
      </c>
      <c r="G52">
        <v>0.72154796393307497</v>
      </c>
    </row>
    <row r="53" spans="1:7" x14ac:dyDescent="0.25">
      <c r="A53" s="8">
        <v>2011</v>
      </c>
      <c r="B53" s="8">
        <v>4</v>
      </c>
      <c r="C53" s="11">
        <v>146582023</v>
      </c>
      <c r="D53">
        <v>143652798.272643</v>
      </c>
      <c r="E53">
        <v>2929224.7273568502</v>
      </c>
      <c r="F53">
        <v>1.9983519584504901E-2</v>
      </c>
      <c r="G53">
        <v>0.63775314904456903</v>
      </c>
    </row>
    <row r="54" spans="1:7" x14ac:dyDescent="0.25">
      <c r="A54" s="8">
        <v>2011</v>
      </c>
      <c r="B54" s="8">
        <v>5</v>
      </c>
      <c r="C54" s="11">
        <v>141467990</v>
      </c>
      <c r="D54">
        <v>138701778.122684</v>
      </c>
      <c r="E54">
        <v>2766211.8773163599</v>
      </c>
      <c r="F54">
        <v>1.9553623949250701E-2</v>
      </c>
      <c r="G54">
        <v>0.60226186103340196</v>
      </c>
    </row>
    <row r="55" spans="1:7" x14ac:dyDescent="0.25">
      <c r="A55" s="8">
        <v>2011</v>
      </c>
      <c r="B55" s="8">
        <v>6</v>
      </c>
      <c r="C55" s="11">
        <v>169256448</v>
      </c>
      <c r="D55">
        <v>168049424.688618</v>
      </c>
      <c r="E55">
        <v>1207023.31138173</v>
      </c>
      <c r="F55">
        <v>7.1313283815440101E-3</v>
      </c>
      <c r="G55">
        <v>0.26279408015871297</v>
      </c>
    </row>
    <row r="56" spans="1:7" x14ac:dyDescent="0.25">
      <c r="A56" s="8">
        <v>2011</v>
      </c>
      <c r="B56" s="8">
        <v>7</v>
      </c>
      <c r="C56" s="11">
        <v>179278714</v>
      </c>
      <c r="D56">
        <v>176737297.745437</v>
      </c>
      <c r="E56">
        <v>2541416.25456294</v>
      </c>
      <c r="F56">
        <v>1.41757836045329E-2</v>
      </c>
      <c r="G56">
        <v>0.55331917836262401</v>
      </c>
    </row>
    <row r="57" spans="1:7" x14ac:dyDescent="0.25">
      <c r="A57" s="8">
        <v>2011</v>
      </c>
      <c r="B57" s="8">
        <v>8</v>
      </c>
      <c r="C57" s="11">
        <v>199936240</v>
      </c>
      <c r="D57">
        <v>195616409.170351</v>
      </c>
      <c r="E57">
        <v>4319830.8296494503</v>
      </c>
      <c r="F57">
        <v>2.16060421544861E-2</v>
      </c>
      <c r="G57">
        <v>0.94051702118282898</v>
      </c>
    </row>
    <row r="58" spans="1:7" x14ac:dyDescent="0.25">
      <c r="A58" s="8">
        <v>2011</v>
      </c>
      <c r="B58" s="8">
        <v>9</v>
      </c>
      <c r="C58" s="11">
        <v>182270686</v>
      </c>
      <c r="D58">
        <v>182786009.700174</v>
      </c>
      <c r="E58">
        <v>-515323.70017376501</v>
      </c>
      <c r="F58">
        <v>-2.8272439824677301E-3</v>
      </c>
      <c r="G58">
        <v>-0.11219668791328</v>
      </c>
    </row>
    <row r="59" spans="1:7" x14ac:dyDescent="0.25">
      <c r="A59" s="8">
        <v>2011</v>
      </c>
      <c r="B59" s="8">
        <v>10</v>
      </c>
      <c r="C59" s="11">
        <v>146168454</v>
      </c>
      <c r="D59">
        <v>148174175.80403</v>
      </c>
      <c r="E59">
        <v>-2005721.8040301499</v>
      </c>
      <c r="F59">
        <v>-1.37219882207289E-2</v>
      </c>
      <c r="G59">
        <v>-0.43668735439831302</v>
      </c>
    </row>
    <row r="60" spans="1:7" x14ac:dyDescent="0.25">
      <c r="A60" s="8">
        <v>2011</v>
      </c>
      <c r="B60" s="8">
        <v>11</v>
      </c>
      <c r="C60" s="11">
        <v>131772181</v>
      </c>
      <c r="D60">
        <v>136722046.903391</v>
      </c>
      <c r="E60">
        <v>-4949865.9033909095</v>
      </c>
      <c r="F60">
        <v>-3.7563815562792501E-2</v>
      </c>
      <c r="G60">
        <v>-1.07768876104101</v>
      </c>
    </row>
    <row r="61" spans="1:7" x14ac:dyDescent="0.25">
      <c r="A61" s="8">
        <v>2011</v>
      </c>
      <c r="B61" s="8">
        <v>12</v>
      </c>
      <c r="C61" s="11">
        <v>155264842</v>
      </c>
      <c r="D61">
        <v>158556693.27174401</v>
      </c>
      <c r="E61">
        <v>-3291851.2717442201</v>
      </c>
      <c r="F61">
        <v>-2.1201523985347699E-2</v>
      </c>
      <c r="G61">
        <v>-0.71670449014528304</v>
      </c>
    </row>
    <row r="62" spans="1:7" x14ac:dyDescent="0.25">
      <c r="A62" s="8">
        <v>2012</v>
      </c>
      <c r="B62" s="8">
        <v>1</v>
      </c>
      <c r="C62" s="11">
        <v>178657951</v>
      </c>
      <c r="D62">
        <v>177306124.05737501</v>
      </c>
      <c r="E62">
        <v>1351826.9426252199</v>
      </c>
      <c r="F62">
        <v>7.56656468440761E-3</v>
      </c>
      <c r="G62">
        <v>0.29432084249830298</v>
      </c>
    </row>
    <row r="63" spans="1:7" x14ac:dyDescent="0.25">
      <c r="A63" s="8">
        <v>2012</v>
      </c>
      <c r="B63" s="8">
        <v>2</v>
      </c>
      <c r="C63" s="11">
        <v>163195779</v>
      </c>
      <c r="D63">
        <v>168657583.51693299</v>
      </c>
      <c r="E63">
        <v>-5461804.51693267</v>
      </c>
      <c r="F63">
        <v>-3.3467805052314899E-2</v>
      </c>
      <c r="G63">
        <v>-1.18914844518698</v>
      </c>
    </row>
    <row r="64" spans="1:7" x14ac:dyDescent="0.25">
      <c r="A64" s="8">
        <v>2012</v>
      </c>
      <c r="B64" s="8">
        <v>3</v>
      </c>
      <c r="C64" s="11">
        <v>148875658</v>
      </c>
      <c r="D64">
        <v>146014141.55085</v>
      </c>
      <c r="E64">
        <v>2861516.4491504701</v>
      </c>
      <c r="F64">
        <v>1.9220848375027699E-2</v>
      </c>
      <c r="G64">
        <v>0.62301164859251401</v>
      </c>
    </row>
    <row r="65" spans="1:7" x14ac:dyDescent="0.25">
      <c r="A65" s="8">
        <v>2012</v>
      </c>
      <c r="B65" s="8">
        <v>4</v>
      </c>
      <c r="C65" s="11">
        <v>135512414</v>
      </c>
      <c r="D65">
        <v>131053541.41128001</v>
      </c>
      <c r="E65">
        <v>4458872.5887198299</v>
      </c>
      <c r="F65">
        <v>3.2903794251055302E-2</v>
      </c>
      <c r="G65">
        <v>0.97078930410727604</v>
      </c>
    </row>
    <row r="66" spans="1:7" x14ac:dyDescent="0.25">
      <c r="A66" s="8">
        <v>2012</v>
      </c>
      <c r="B66" s="8">
        <v>5</v>
      </c>
      <c r="C66" s="11">
        <v>144406775</v>
      </c>
      <c r="D66">
        <v>135639604.88194999</v>
      </c>
      <c r="E66">
        <v>8767170.1180500109</v>
      </c>
      <c r="F66">
        <v>6.0711626016507897E-2</v>
      </c>
      <c r="G66">
        <v>1.90879528592573</v>
      </c>
    </row>
    <row r="67" spans="1:7" x14ac:dyDescent="0.25">
      <c r="A67" s="8">
        <v>2012</v>
      </c>
      <c r="B67" s="8">
        <v>6</v>
      </c>
      <c r="C67" s="11">
        <v>167377508</v>
      </c>
      <c r="D67">
        <v>158778224.88600099</v>
      </c>
      <c r="E67">
        <v>8599283.1139993705</v>
      </c>
      <c r="F67">
        <v>5.1376575125012397E-2</v>
      </c>
      <c r="G67">
        <v>1.8722427932074399</v>
      </c>
    </row>
    <row r="68" spans="1:7" x14ac:dyDescent="0.25">
      <c r="A68" s="8">
        <v>2012</v>
      </c>
      <c r="B68" s="8">
        <v>7</v>
      </c>
      <c r="C68" s="11">
        <v>189558916</v>
      </c>
      <c r="D68">
        <v>195333271.551837</v>
      </c>
      <c r="E68">
        <v>-5774355.5518366098</v>
      </c>
      <c r="F68">
        <v>-3.0462062527497301E-2</v>
      </c>
      <c r="G68">
        <v>-1.25719730633633</v>
      </c>
    </row>
    <row r="69" spans="1:7" x14ac:dyDescent="0.25">
      <c r="A69" s="8">
        <v>2012</v>
      </c>
      <c r="B69" s="8">
        <v>8</v>
      </c>
      <c r="C69" s="11">
        <v>189142096</v>
      </c>
      <c r="D69">
        <v>195654729.25148699</v>
      </c>
      <c r="E69">
        <v>-6512633.25148708</v>
      </c>
      <c r="F69">
        <v>-3.4432489589663197E-2</v>
      </c>
      <c r="G69">
        <v>-1.4179357172285201</v>
      </c>
    </row>
    <row r="70" spans="1:7" x14ac:dyDescent="0.25">
      <c r="A70" s="8">
        <v>2012</v>
      </c>
      <c r="B70" s="8">
        <v>9</v>
      </c>
      <c r="C70" s="11">
        <v>177793083</v>
      </c>
      <c r="D70">
        <v>172515642.00736001</v>
      </c>
      <c r="E70">
        <v>5277440.9926402904</v>
      </c>
      <c r="F70">
        <v>2.9683050114161599E-2</v>
      </c>
      <c r="G70">
        <v>1.1490086713115499</v>
      </c>
    </row>
    <row r="71" spans="1:7" x14ac:dyDescent="0.25">
      <c r="A71" s="8">
        <v>2012</v>
      </c>
      <c r="B71" s="8">
        <v>10</v>
      </c>
      <c r="C71" s="11">
        <v>139455771</v>
      </c>
      <c r="D71">
        <v>143988074.45863801</v>
      </c>
      <c r="E71">
        <v>-4532303.4586379202</v>
      </c>
      <c r="F71">
        <v>-3.2499934754495897E-2</v>
      </c>
      <c r="G71">
        <v>-0.98677673180102099</v>
      </c>
    </row>
    <row r="72" spans="1:7" x14ac:dyDescent="0.25">
      <c r="A72" s="8">
        <v>2012</v>
      </c>
      <c r="B72" s="8">
        <v>11</v>
      </c>
      <c r="C72" s="11">
        <v>140663369</v>
      </c>
      <c r="D72">
        <v>138829270.650837</v>
      </c>
      <c r="E72">
        <v>1834098.3491627299</v>
      </c>
      <c r="F72">
        <v>1.30389195296661E-2</v>
      </c>
      <c r="G72">
        <v>0.39932135862154999</v>
      </c>
    </row>
    <row r="73" spans="1:7" x14ac:dyDescent="0.25">
      <c r="A73" s="8">
        <v>2012</v>
      </c>
      <c r="B73" s="8">
        <v>12</v>
      </c>
      <c r="C73" s="11">
        <v>151679700</v>
      </c>
      <c r="D73">
        <v>160009016.975633</v>
      </c>
      <c r="E73">
        <v>-8329316.9756327001</v>
      </c>
      <c r="F73">
        <v>-5.4913854494917202E-2</v>
      </c>
      <c r="G73">
        <v>-1.8134655497713901</v>
      </c>
    </row>
    <row r="74" spans="1:7" x14ac:dyDescent="0.25">
      <c r="A74" s="8">
        <v>2013</v>
      </c>
      <c r="B74" s="8">
        <v>1</v>
      </c>
      <c r="C74" s="11">
        <v>176680662</v>
      </c>
      <c r="D74">
        <v>172481568.60583001</v>
      </c>
      <c r="E74">
        <v>4199093.3941697199</v>
      </c>
      <c r="F74">
        <v>2.3766570413742898E-2</v>
      </c>
      <c r="G74">
        <v>0.91422997022165398</v>
      </c>
    </row>
    <row r="75" spans="1:7" x14ac:dyDescent="0.25">
      <c r="A75" s="8">
        <v>2013</v>
      </c>
      <c r="B75" s="8">
        <v>2</v>
      </c>
      <c r="C75" s="11">
        <v>173609361</v>
      </c>
      <c r="D75">
        <v>166580573.010977</v>
      </c>
      <c r="E75">
        <v>7028787.9890227001</v>
      </c>
      <c r="F75">
        <v>4.0486226943849499E-2</v>
      </c>
      <c r="G75">
        <v>1.53031333926049</v>
      </c>
    </row>
    <row r="76" spans="1:7" x14ac:dyDescent="0.25">
      <c r="A76" s="8">
        <v>2013</v>
      </c>
      <c r="B76" s="8">
        <v>3</v>
      </c>
      <c r="C76" s="11">
        <v>164206437</v>
      </c>
      <c r="D76">
        <v>162011401.45547801</v>
      </c>
      <c r="E76">
        <v>2195035.5445215101</v>
      </c>
      <c r="F76">
        <v>1.3367536526728899E-2</v>
      </c>
      <c r="G76">
        <v>0.477904893301419</v>
      </c>
    </row>
    <row r="77" spans="1:7" x14ac:dyDescent="0.25">
      <c r="A77" s="8">
        <v>2013</v>
      </c>
      <c r="B77" s="8">
        <v>4</v>
      </c>
      <c r="C77" s="11">
        <v>148469567</v>
      </c>
      <c r="D77">
        <v>155674176.49966201</v>
      </c>
      <c r="E77">
        <v>-7204609.4996618005</v>
      </c>
      <c r="F77">
        <v>-4.85258335781487E-2</v>
      </c>
      <c r="G77">
        <v>-1.56859333909548</v>
      </c>
    </row>
    <row r="78" spans="1:7" x14ac:dyDescent="0.25">
      <c r="A78" s="8">
        <v>2013</v>
      </c>
      <c r="B78" s="8">
        <v>5</v>
      </c>
      <c r="C78" s="11">
        <v>133082457</v>
      </c>
      <c r="D78">
        <v>138058722.03821701</v>
      </c>
      <c r="E78">
        <v>-4976265.0382172205</v>
      </c>
      <c r="F78">
        <v>-3.7392344193173499E-2</v>
      </c>
      <c r="G78">
        <v>-1.0834364017769</v>
      </c>
    </row>
    <row r="79" spans="1:7" x14ac:dyDescent="0.25">
      <c r="A79" s="8">
        <v>2013</v>
      </c>
      <c r="B79" s="8">
        <v>6</v>
      </c>
      <c r="C79" s="11">
        <v>151050083</v>
      </c>
      <c r="D79">
        <v>154302056.48897499</v>
      </c>
      <c r="E79">
        <v>-3251973.4889752301</v>
      </c>
      <c r="F79">
        <v>-2.1529107593904601E-2</v>
      </c>
      <c r="G79">
        <v>-0.70802226740548302</v>
      </c>
    </row>
    <row r="80" spans="1:7" x14ac:dyDescent="0.25">
      <c r="A80" s="8">
        <v>2013</v>
      </c>
      <c r="B80" s="8">
        <v>7</v>
      </c>
      <c r="C80" s="11">
        <v>168157794</v>
      </c>
      <c r="D80">
        <v>165761843.905891</v>
      </c>
      <c r="E80">
        <v>2395950.0941091501</v>
      </c>
      <c r="F80">
        <v>1.4248225057645199E-2</v>
      </c>
      <c r="G80">
        <v>0.52164816963379101</v>
      </c>
    </row>
    <row r="81" spans="1:7" x14ac:dyDescent="0.25">
      <c r="A81" s="8">
        <v>2013</v>
      </c>
      <c r="B81" s="8">
        <v>8</v>
      </c>
      <c r="C81" s="11">
        <v>167375939</v>
      </c>
      <c r="D81">
        <v>163111214.12986201</v>
      </c>
      <c r="E81">
        <v>4264724.8701375397</v>
      </c>
      <c r="F81">
        <v>2.5479916023876899E-2</v>
      </c>
      <c r="G81">
        <v>0.928519307630291</v>
      </c>
    </row>
    <row r="82" spans="1:7" x14ac:dyDescent="0.25">
      <c r="A82" s="8">
        <v>2013</v>
      </c>
      <c r="B82" s="8">
        <v>9</v>
      </c>
      <c r="C82" s="11">
        <v>171187698</v>
      </c>
      <c r="D82">
        <v>167749056.29656199</v>
      </c>
      <c r="E82">
        <v>3438641.7034375099</v>
      </c>
      <c r="F82">
        <v>2.0086967367465298E-2</v>
      </c>
      <c r="G82">
        <v>0.74866382026690104</v>
      </c>
    </row>
    <row r="83" spans="1:7" x14ac:dyDescent="0.25">
      <c r="A83" s="8">
        <v>2013</v>
      </c>
      <c r="B83" s="8">
        <v>10</v>
      </c>
      <c r="C83" s="11">
        <v>144565348</v>
      </c>
      <c r="D83">
        <v>146224188.546027</v>
      </c>
      <c r="E83">
        <v>-1658840.54602718</v>
      </c>
      <c r="F83">
        <v>-1.14746761169017E-2</v>
      </c>
      <c r="G83">
        <v>-0.36116408963482299</v>
      </c>
    </row>
    <row r="84" spans="1:7" x14ac:dyDescent="0.25">
      <c r="A84" s="8">
        <v>2013</v>
      </c>
      <c r="B84" s="8">
        <v>11</v>
      </c>
      <c r="C84" s="11">
        <v>131292236</v>
      </c>
      <c r="D84">
        <v>134621015.167162</v>
      </c>
      <c r="E84">
        <v>-3328779.1671621799</v>
      </c>
      <c r="F84">
        <v>-2.53539681292516E-2</v>
      </c>
      <c r="G84">
        <v>-0.72474446105309498</v>
      </c>
    </row>
    <row r="85" spans="1:7" x14ac:dyDescent="0.25">
      <c r="A85" s="8">
        <v>2013</v>
      </c>
      <c r="B85" s="8">
        <v>12</v>
      </c>
      <c r="C85" s="11">
        <v>162707335</v>
      </c>
      <c r="D85">
        <v>165866414.392959</v>
      </c>
      <c r="E85">
        <v>-3159079.3929590299</v>
      </c>
      <c r="F85">
        <v>-1.9415715910773301E-2</v>
      </c>
      <c r="G85">
        <v>-0.68779729056820404</v>
      </c>
    </row>
    <row r="86" spans="1:7" x14ac:dyDescent="0.25">
      <c r="A86" s="8">
        <v>2014</v>
      </c>
      <c r="B86" s="8">
        <v>1</v>
      </c>
      <c r="C86" s="11">
        <v>193072040</v>
      </c>
      <c r="D86">
        <v>190675540.944103</v>
      </c>
      <c r="E86">
        <v>2396499.05589697</v>
      </c>
      <c r="F86">
        <v>1.2412460426154801E-2</v>
      </c>
      <c r="G86">
        <v>0.52176769003303403</v>
      </c>
    </row>
    <row r="87" spans="1:7" x14ac:dyDescent="0.25">
      <c r="A87" s="8">
        <v>2014</v>
      </c>
      <c r="B87" s="8">
        <v>2</v>
      </c>
      <c r="C87" s="11">
        <v>185658726</v>
      </c>
      <c r="D87">
        <v>180013355.12910101</v>
      </c>
      <c r="E87">
        <v>5645370.8708985997</v>
      </c>
      <c r="F87">
        <v>3.04072477094268E-2</v>
      </c>
      <c r="G87">
        <v>1.2291146585017401</v>
      </c>
    </row>
    <row r="88" spans="1:7" x14ac:dyDescent="0.25">
      <c r="A88" s="8">
        <v>2014</v>
      </c>
      <c r="B88" s="8">
        <v>3</v>
      </c>
      <c r="C88" s="11">
        <v>164735555</v>
      </c>
      <c r="D88">
        <v>166836601.13361999</v>
      </c>
      <c r="E88">
        <v>-2101046.13361958</v>
      </c>
      <c r="F88">
        <v>-1.2754053814427501E-2</v>
      </c>
      <c r="G88">
        <v>-0.45744144363170403</v>
      </c>
    </row>
    <row r="89" spans="1:7" x14ac:dyDescent="0.25">
      <c r="A89" s="8">
        <v>2014</v>
      </c>
      <c r="B89" s="8">
        <v>4</v>
      </c>
      <c r="C89" s="11"/>
      <c r="D89">
        <v>145363291.31960499</v>
      </c>
    </row>
    <row r="90" spans="1:7" x14ac:dyDescent="0.25">
      <c r="A90" s="8">
        <v>2014</v>
      </c>
      <c r="B90" s="8">
        <v>5</v>
      </c>
      <c r="C90" s="11"/>
      <c r="D90">
        <v>133742925.592548</v>
      </c>
    </row>
    <row r="91" spans="1:7" x14ac:dyDescent="0.25">
      <c r="A91" s="8">
        <v>2014</v>
      </c>
      <c r="B91" s="8">
        <v>6</v>
      </c>
      <c r="C91" s="11"/>
      <c r="D91">
        <v>153372356.06052399</v>
      </c>
    </row>
    <row r="92" spans="1:7" x14ac:dyDescent="0.25">
      <c r="A92" s="8">
        <v>2014</v>
      </c>
      <c r="B92" s="8">
        <v>7</v>
      </c>
      <c r="C92" s="11"/>
      <c r="D92">
        <v>169590433.19731101</v>
      </c>
    </row>
    <row r="93" spans="1:7" x14ac:dyDescent="0.25">
      <c r="A93" s="8">
        <v>2014</v>
      </c>
      <c r="B93" s="8">
        <v>8</v>
      </c>
      <c r="C93" s="11"/>
      <c r="D93">
        <v>176943878.38088799</v>
      </c>
    </row>
    <row r="94" spans="1:7" x14ac:dyDescent="0.25">
      <c r="A94" s="8">
        <v>2014</v>
      </c>
      <c r="B94" s="8">
        <v>9</v>
      </c>
      <c r="C94" s="11"/>
      <c r="D94">
        <v>169331643.30999899</v>
      </c>
    </row>
    <row r="95" spans="1:7" x14ac:dyDescent="0.25">
      <c r="A95" s="8">
        <v>2014</v>
      </c>
      <c r="B95" s="8">
        <v>10</v>
      </c>
      <c r="C95" s="11"/>
      <c r="D95">
        <v>142955369.47494999</v>
      </c>
    </row>
    <row r="96" spans="1:7" x14ac:dyDescent="0.25">
      <c r="A96" s="8">
        <v>2014</v>
      </c>
      <c r="B96" s="8">
        <v>11</v>
      </c>
      <c r="C96" s="11"/>
      <c r="D96">
        <v>133054682.81773201</v>
      </c>
    </row>
    <row r="97" spans="1:4" x14ac:dyDescent="0.25">
      <c r="A97" s="8">
        <v>2014</v>
      </c>
      <c r="B97" s="8">
        <v>12</v>
      </c>
      <c r="C97" s="11"/>
      <c r="D97">
        <v>162606019.376957</v>
      </c>
    </row>
    <row r="98" spans="1:4" x14ac:dyDescent="0.25">
      <c r="A98" s="8">
        <v>2015</v>
      </c>
      <c r="B98" s="8">
        <v>1</v>
      </c>
      <c r="C98" s="11"/>
      <c r="D98">
        <v>187420666.45115501</v>
      </c>
    </row>
    <row r="99" spans="1:4" x14ac:dyDescent="0.25">
      <c r="A99" s="8">
        <v>2015</v>
      </c>
      <c r="B99" s="8">
        <v>2</v>
      </c>
      <c r="C99" s="11"/>
      <c r="D99">
        <v>171839611.18171501</v>
      </c>
    </row>
    <row r="100" spans="1:4" x14ac:dyDescent="0.25">
      <c r="A100" s="8">
        <v>2015</v>
      </c>
      <c r="B100" s="8">
        <v>3</v>
      </c>
      <c r="C100" s="11"/>
      <c r="D100">
        <v>158970224.35580099</v>
      </c>
    </row>
    <row r="101" spans="1:4" x14ac:dyDescent="0.25">
      <c r="A101" s="8">
        <v>2015</v>
      </c>
      <c r="B101" s="8">
        <v>4</v>
      </c>
      <c r="C101" s="11"/>
      <c r="D101">
        <v>144232821.45236501</v>
      </c>
    </row>
    <row r="102" spans="1:4" x14ac:dyDescent="0.25">
      <c r="A102" s="8">
        <v>2015</v>
      </c>
      <c r="B102" s="8">
        <v>5</v>
      </c>
      <c r="C102" s="11"/>
      <c r="D102">
        <v>135054961.26224199</v>
      </c>
    </row>
    <row r="103" spans="1:4" x14ac:dyDescent="0.25">
      <c r="A103" s="8">
        <v>2015</v>
      </c>
      <c r="B103" s="8">
        <v>6</v>
      </c>
      <c r="C103" s="11"/>
      <c r="D103">
        <v>154509320.91388801</v>
      </c>
    </row>
    <row r="104" spans="1:4" x14ac:dyDescent="0.25">
      <c r="A104" s="8">
        <v>2015</v>
      </c>
      <c r="B104" s="8">
        <v>7</v>
      </c>
      <c r="C104" s="11"/>
      <c r="D104">
        <v>171214603.22735</v>
      </c>
    </row>
    <row r="105" spans="1:4" x14ac:dyDescent="0.25">
      <c r="A105" s="8">
        <v>2015</v>
      </c>
      <c r="B105" s="8">
        <v>8</v>
      </c>
      <c r="C105" s="11"/>
      <c r="D105">
        <v>178650462.74954501</v>
      </c>
    </row>
    <row r="106" spans="1:4" x14ac:dyDescent="0.25">
      <c r="A106" s="8">
        <v>2015</v>
      </c>
      <c r="B106" s="8">
        <v>9</v>
      </c>
      <c r="C106" s="11"/>
      <c r="D106">
        <v>171151214.44174799</v>
      </c>
    </row>
    <row r="107" spans="1:4" x14ac:dyDescent="0.25">
      <c r="A107" s="8">
        <v>2015</v>
      </c>
      <c r="B107" s="8">
        <v>10</v>
      </c>
      <c r="C107" s="11"/>
      <c r="D107">
        <v>144585160.048103</v>
      </c>
    </row>
    <row r="108" spans="1:4" x14ac:dyDescent="0.25">
      <c r="A108" s="8">
        <v>2015</v>
      </c>
      <c r="B108" s="8">
        <v>11</v>
      </c>
      <c r="C108" s="11"/>
      <c r="D108">
        <v>134671537.28052199</v>
      </c>
    </row>
    <row r="109" spans="1:4" x14ac:dyDescent="0.25">
      <c r="A109" s="8">
        <v>2015</v>
      </c>
      <c r="B109" s="8">
        <v>12</v>
      </c>
      <c r="C109" s="11"/>
      <c r="D109">
        <v>164420976.04210499</v>
      </c>
    </row>
    <row r="110" spans="1:4" x14ac:dyDescent="0.25">
      <c r="A110" s="8">
        <v>2016</v>
      </c>
      <c r="B110" s="8">
        <v>1</v>
      </c>
      <c r="C110" s="11"/>
      <c r="D110">
        <v>189535974.55602899</v>
      </c>
    </row>
    <row r="111" spans="1:4" x14ac:dyDescent="0.25">
      <c r="A111" s="8">
        <v>2016</v>
      </c>
      <c r="B111" s="8">
        <v>2</v>
      </c>
      <c r="C111" s="11"/>
      <c r="D111">
        <v>179509525.80362901</v>
      </c>
    </row>
    <row r="112" spans="1:4" x14ac:dyDescent="0.25">
      <c r="A112" s="8">
        <v>2016</v>
      </c>
      <c r="B112" s="8">
        <v>3</v>
      </c>
      <c r="C112" s="11"/>
      <c r="D112">
        <v>161055862.56514999</v>
      </c>
    </row>
    <row r="113" spans="1:4" x14ac:dyDescent="0.25">
      <c r="A113" s="8">
        <v>2016</v>
      </c>
      <c r="B113" s="8">
        <v>4</v>
      </c>
      <c r="C113" s="11"/>
      <c r="D113">
        <v>146302021.57598099</v>
      </c>
    </row>
    <row r="114" spans="1:4" x14ac:dyDescent="0.25">
      <c r="A114" s="8">
        <v>2016</v>
      </c>
      <c r="B114" s="8">
        <v>5</v>
      </c>
      <c r="C114" s="11"/>
      <c r="D114">
        <v>137056661.70519701</v>
      </c>
    </row>
    <row r="115" spans="1:4" x14ac:dyDescent="0.25">
      <c r="A115" s="8">
        <v>2016</v>
      </c>
      <c r="B115" s="8">
        <v>6</v>
      </c>
      <c r="C115" s="11"/>
      <c r="D115">
        <v>156701906.895486</v>
      </c>
    </row>
    <row r="116" spans="1:4" x14ac:dyDescent="0.25">
      <c r="A116" s="8">
        <v>2016</v>
      </c>
      <c r="B116" s="8">
        <v>7</v>
      </c>
      <c r="C116" s="11"/>
      <c r="D116">
        <v>173619114.71431401</v>
      </c>
    </row>
    <row r="117" spans="1:4" x14ac:dyDescent="0.25">
      <c r="A117" s="8">
        <v>2016</v>
      </c>
      <c r="B117" s="8">
        <v>8</v>
      </c>
      <c r="C117" s="11"/>
      <c r="D117">
        <v>181081219.540333</v>
      </c>
    </row>
    <row r="118" spans="1:4" x14ac:dyDescent="0.25">
      <c r="A118" s="8">
        <v>2016</v>
      </c>
      <c r="B118" s="8">
        <v>9</v>
      </c>
      <c r="C118" s="11"/>
      <c r="D118">
        <v>173545323.14383799</v>
      </c>
    </row>
    <row r="119" spans="1:4" x14ac:dyDescent="0.25">
      <c r="A119" s="8">
        <v>2016</v>
      </c>
      <c r="B119" s="8">
        <v>10</v>
      </c>
      <c r="C119" s="11"/>
      <c r="D119">
        <v>146783336.18127301</v>
      </c>
    </row>
    <row r="120" spans="1:4" x14ac:dyDescent="0.25">
      <c r="A120" s="8">
        <v>2016</v>
      </c>
      <c r="B120" s="8">
        <v>11</v>
      </c>
      <c r="C120" s="11"/>
      <c r="D120">
        <v>136794123.81341499</v>
      </c>
    </row>
    <row r="121" spans="1:4" x14ac:dyDescent="0.25">
      <c r="A121" s="8">
        <v>2016</v>
      </c>
      <c r="B121" s="8">
        <v>12</v>
      </c>
      <c r="C121" s="11"/>
      <c r="D121">
        <v>166667889.91226101</v>
      </c>
    </row>
    <row r="122" spans="1:4" x14ac:dyDescent="0.25">
      <c r="A122" s="8">
        <v>2017</v>
      </c>
      <c r="B122" s="8">
        <v>1</v>
      </c>
      <c r="C122" s="11"/>
      <c r="D122">
        <v>191670825.01563299</v>
      </c>
    </row>
    <row r="123" spans="1:4" x14ac:dyDescent="0.25">
      <c r="A123" s="8">
        <v>2017</v>
      </c>
      <c r="B123" s="8">
        <v>2</v>
      </c>
      <c r="C123" s="11"/>
      <c r="D123">
        <v>175684111.25635499</v>
      </c>
    </row>
    <row r="124" spans="1:4" x14ac:dyDescent="0.25">
      <c r="A124" s="8">
        <v>2017</v>
      </c>
      <c r="B124" s="8">
        <v>3</v>
      </c>
      <c r="C124" s="11"/>
      <c r="D124">
        <v>162937631.30204099</v>
      </c>
    </row>
    <row r="125" spans="1:4" x14ac:dyDescent="0.25">
      <c r="A125" s="8">
        <v>2017</v>
      </c>
      <c r="B125" s="8">
        <v>4</v>
      </c>
      <c r="C125" s="11"/>
      <c r="D125">
        <v>148201416.08441901</v>
      </c>
    </row>
    <row r="126" spans="1:4" x14ac:dyDescent="0.25">
      <c r="A126" s="8">
        <v>2017</v>
      </c>
      <c r="B126" s="8">
        <v>5</v>
      </c>
      <c r="C126" s="11"/>
      <c r="D126">
        <v>138924783.01872</v>
      </c>
    </row>
    <row r="127" spans="1:4" x14ac:dyDescent="0.25">
      <c r="A127" s="8">
        <v>2017</v>
      </c>
      <c r="B127" s="8">
        <v>6</v>
      </c>
      <c r="C127" s="11"/>
      <c r="D127">
        <v>158748383.21052</v>
      </c>
    </row>
    <row r="128" spans="1:4" x14ac:dyDescent="0.25">
      <c r="A128" s="8">
        <v>2017</v>
      </c>
      <c r="B128" s="8">
        <v>7</v>
      </c>
      <c r="C128" s="11"/>
      <c r="D128">
        <v>175830975.30657399</v>
      </c>
    </row>
    <row r="129" spans="1:4" x14ac:dyDescent="0.25">
      <c r="A129" s="8">
        <v>2017</v>
      </c>
      <c r="B129" s="8">
        <v>8</v>
      </c>
      <c r="C129" s="11"/>
      <c r="D129">
        <v>183299645.89036801</v>
      </c>
    </row>
    <row r="130" spans="1:4" x14ac:dyDescent="0.25">
      <c r="A130" s="8">
        <v>2017</v>
      </c>
      <c r="B130" s="8">
        <v>9</v>
      </c>
      <c r="C130" s="11"/>
      <c r="D130">
        <v>175724010.97699401</v>
      </c>
    </row>
    <row r="131" spans="1:4" x14ac:dyDescent="0.25">
      <c r="A131" s="8">
        <v>2017</v>
      </c>
      <c r="B131" s="8">
        <v>10</v>
      </c>
      <c r="C131" s="11"/>
      <c r="D131">
        <v>148777446.15755001</v>
      </c>
    </row>
    <row r="132" spans="1:4" x14ac:dyDescent="0.25">
      <c r="A132" s="8">
        <v>2017</v>
      </c>
      <c r="B132" s="8">
        <v>11</v>
      </c>
      <c r="C132" s="11"/>
      <c r="D132">
        <v>138693270.848364</v>
      </c>
    </row>
    <row r="133" spans="1:4" x14ac:dyDescent="0.25">
      <c r="A133" s="8">
        <v>2017</v>
      </c>
      <c r="B133" s="8">
        <v>12</v>
      </c>
      <c r="C133" s="11"/>
      <c r="D133">
        <v>168627683.410873</v>
      </c>
    </row>
    <row r="134" spans="1:4" x14ac:dyDescent="0.25">
      <c r="A134" s="8">
        <v>2018</v>
      </c>
      <c r="B134" s="8">
        <v>1</v>
      </c>
      <c r="C134" s="11"/>
      <c r="D134">
        <v>194219980.282704</v>
      </c>
    </row>
    <row r="135" spans="1:4" x14ac:dyDescent="0.25">
      <c r="A135" s="8">
        <v>2018</v>
      </c>
      <c r="B135" s="8">
        <v>2</v>
      </c>
      <c r="C135" s="11"/>
      <c r="D135">
        <v>177982301.68241099</v>
      </c>
    </row>
    <row r="136" spans="1:4" x14ac:dyDescent="0.25">
      <c r="A136" s="8">
        <v>2018</v>
      </c>
      <c r="B136" s="8">
        <v>3</v>
      </c>
      <c r="C136" s="11"/>
      <c r="D136">
        <v>165259051.208929</v>
      </c>
    </row>
    <row r="137" spans="1:4" x14ac:dyDescent="0.25">
      <c r="A137" s="8">
        <v>2018</v>
      </c>
      <c r="B137" s="8">
        <v>4</v>
      </c>
      <c r="C137" s="11"/>
      <c r="D137">
        <v>150438571.15344799</v>
      </c>
    </row>
    <row r="138" spans="1:4" x14ac:dyDescent="0.25">
      <c r="A138" s="8">
        <v>2018</v>
      </c>
      <c r="B138" s="8">
        <v>5</v>
      </c>
      <c r="C138" s="11"/>
      <c r="D138">
        <v>141042011.29272801</v>
      </c>
    </row>
    <row r="139" spans="1:4" x14ac:dyDescent="0.25">
      <c r="A139" s="8">
        <v>2018</v>
      </c>
      <c r="B139" s="8">
        <v>6</v>
      </c>
      <c r="C139" s="11"/>
      <c r="D139">
        <v>161013631.93511799</v>
      </c>
    </row>
    <row r="140" spans="1:4" x14ac:dyDescent="0.25">
      <c r="A140" s="8">
        <v>2018</v>
      </c>
      <c r="B140" s="8">
        <v>7</v>
      </c>
      <c r="C140" s="11"/>
      <c r="D140">
        <v>178281039.32229599</v>
      </c>
    </row>
    <row r="141" spans="1:4" x14ac:dyDescent="0.25">
      <c r="A141" s="8">
        <v>2018</v>
      </c>
      <c r="B141" s="8">
        <v>8</v>
      </c>
      <c r="C141" s="11"/>
      <c r="D141">
        <v>185741506.397223</v>
      </c>
    </row>
    <row r="142" spans="1:4" x14ac:dyDescent="0.25">
      <c r="A142" s="8">
        <v>2018</v>
      </c>
      <c r="B142" s="8">
        <v>9</v>
      </c>
      <c r="C142" s="11"/>
      <c r="D142">
        <v>178083701.149106</v>
      </c>
    </row>
    <row r="143" spans="1:4" x14ac:dyDescent="0.25">
      <c r="A143" s="8">
        <v>2018</v>
      </c>
      <c r="B143" s="8">
        <v>10</v>
      </c>
      <c r="C143" s="11"/>
      <c r="D143">
        <v>150805823.88465601</v>
      </c>
    </row>
    <row r="144" spans="1:4" x14ac:dyDescent="0.25">
      <c r="A144" s="8">
        <v>2018</v>
      </c>
      <c r="B144" s="8">
        <v>11</v>
      </c>
      <c r="C144" s="11"/>
      <c r="D144">
        <v>140514770.03172901</v>
      </c>
    </row>
    <row r="145" spans="1:4" x14ac:dyDescent="0.25">
      <c r="A145" s="8">
        <v>2018</v>
      </c>
      <c r="B145" s="8">
        <v>12</v>
      </c>
      <c r="C145" s="11"/>
      <c r="D145">
        <v>170377676.43916401</v>
      </c>
    </row>
    <row r="146" spans="1:4" x14ac:dyDescent="0.25">
      <c r="A146" s="8">
        <v>2019</v>
      </c>
      <c r="B146" s="8">
        <v>1</v>
      </c>
      <c r="C146" s="11"/>
      <c r="D146">
        <v>196371461.372522</v>
      </c>
    </row>
    <row r="147" spans="1:4" x14ac:dyDescent="0.25">
      <c r="A147" s="8">
        <v>2019</v>
      </c>
      <c r="B147" s="8">
        <v>2</v>
      </c>
      <c r="C147" s="11"/>
      <c r="D147">
        <v>179971670.84211999</v>
      </c>
    </row>
    <row r="148" spans="1:4" x14ac:dyDescent="0.25">
      <c r="A148" s="8">
        <v>2019</v>
      </c>
      <c r="B148" s="8">
        <v>3</v>
      </c>
      <c r="C148" s="11"/>
      <c r="D148">
        <v>167320003.17793199</v>
      </c>
    </row>
    <row r="149" spans="1:4" x14ac:dyDescent="0.25">
      <c r="A149" s="8">
        <v>2019</v>
      </c>
      <c r="B149" s="8">
        <v>4</v>
      </c>
      <c r="C149" s="11"/>
      <c r="D149">
        <v>152479286.52845401</v>
      </c>
    </row>
    <row r="150" spans="1:4" x14ac:dyDescent="0.25">
      <c r="A150" s="8">
        <v>2019</v>
      </c>
      <c r="B150" s="8">
        <v>5</v>
      </c>
      <c r="C150" s="11"/>
      <c r="D150">
        <v>143023516.26081699</v>
      </c>
    </row>
    <row r="151" spans="1:4" x14ac:dyDescent="0.25">
      <c r="A151" s="8">
        <v>2019</v>
      </c>
      <c r="B151" s="8">
        <v>6</v>
      </c>
      <c r="C151" s="11"/>
      <c r="D151">
        <v>163204118.88152599</v>
      </c>
    </row>
    <row r="152" spans="1:4" x14ac:dyDescent="0.25">
      <c r="A152" s="8">
        <v>2019</v>
      </c>
      <c r="B152" s="8">
        <v>7</v>
      </c>
      <c r="C152" s="11"/>
      <c r="D152">
        <v>180735027.36165801</v>
      </c>
    </row>
    <row r="153" spans="1:4" x14ac:dyDescent="0.25">
      <c r="A153" s="8">
        <v>2019</v>
      </c>
      <c r="B153" s="8">
        <v>8</v>
      </c>
      <c r="C153" s="11"/>
      <c r="D153">
        <v>188252108.822721</v>
      </c>
    </row>
    <row r="154" spans="1:4" x14ac:dyDescent="0.25">
      <c r="A154" s="8">
        <v>2019</v>
      </c>
      <c r="B154" s="8">
        <v>9</v>
      </c>
      <c r="C154" s="11"/>
      <c r="D154">
        <v>180540499.77834201</v>
      </c>
    </row>
    <row r="155" spans="1:4" x14ac:dyDescent="0.25">
      <c r="A155" s="8">
        <v>2019</v>
      </c>
      <c r="B155" s="8">
        <v>10</v>
      </c>
      <c r="C155" s="11"/>
      <c r="D155">
        <v>152972007.24379399</v>
      </c>
    </row>
    <row r="156" spans="1:4" x14ac:dyDescent="0.25">
      <c r="A156" s="8">
        <v>2019</v>
      </c>
      <c r="B156" s="8">
        <v>11</v>
      </c>
      <c r="C156" s="11"/>
      <c r="D156">
        <v>142549916.64428899</v>
      </c>
    </row>
    <row r="157" spans="1:4" x14ac:dyDescent="0.25">
      <c r="A157" s="8">
        <v>2019</v>
      </c>
      <c r="B157" s="8">
        <v>12</v>
      </c>
      <c r="C157" s="11"/>
      <c r="D157">
        <v>172504773.44198501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4" sqref="E4"/>
    </sheetView>
  </sheetViews>
  <sheetFormatPr defaultRowHeight="15" x14ac:dyDescent="0.25"/>
  <cols>
    <col min="1" max="1" width="8.42578125" bestFit="1" customWidth="1"/>
    <col min="2" max="2" width="13.42578125" bestFit="1" customWidth="1"/>
    <col min="3" max="3" width="13.85546875" bestFit="1" customWidth="1"/>
    <col min="4" max="4" width="6.28515625" bestFit="1" customWidth="1"/>
    <col min="5" max="5" width="5.5703125" bestFit="1" customWidth="1"/>
    <col min="6" max="6" width="10" bestFit="1" customWidth="1"/>
  </cols>
  <sheetData>
    <row r="1" spans="1:6" x14ac:dyDescent="0.25">
      <c r="A1" s="6" t="s">
        <v>12</v>
      </c>
      <c r="B1" s="6" t="s">
        <v>98</v>
      </c>
      <c r="C1" s="6" t="s">
        <v>87</v>
      </c>
      <c r="D1" s="6" t="s">
        <v>153</v>
      </c>
      <c r="E1" s="6" t="s">
        <v>96</v>
      </c>
      <c r="F1" s="6" t="s">
        <v>97</v>
      </c>
    </row>
    <row r="2" spans="1:6" x14ac:dyDescent="0.25">
      <c r="A2" s="8" t="s">
        <v>77</v>
      </c>
      <c r="B2" s="12">
        <v>168.85114779840799</v>
      </c>
      <c r="C2" s="11">
        <v>178569.045946258</v>
      </c>
      <c r="D2" s="12">
        <v>0.19014041729933401</v>
      </c>
    </row>
    <row r="3" spans="1:6" x14ac:dyDescent="0.25">
      <c r="A3" s="8" t="s">
        <v>78</v>
      </c>
      <c r="B3" s="12">
        <v>32.641603465605897</v>
      </c>
      <c r="C3" s="11">
        <v>681472.25269700203</v>
      </c>
      <c r="D3" s="12">
        <v>0.14027617311402901</v>
      </c>
    </row>
    <row r="4" spans="1:6" x14ac:dyDescent="0.25">
      <c r="A4" s="8" t="s">
        <v>79</v>
      </c>
      <c r="B4" s="12">
        <v>2.7918219497685999</v>
      </c>
      <c r="C4" s="11">
        <v>36947268.765315302</v>
      </c>
      <c r="D4" s="12">
        <v>0.65048053379779203</v>
      </c>
    </row>
    <row r="5" spans="1:6" x14ac:dyDescent="0.25">
      <c r="A5" s="8">
        <v>41738</v>
      </c>
      <c r="B5" s="12">
        <v>20775409.413224701</v>
      </c>
      <c r="C5" s="11">
        <v>1.1494252873563199E-2</v>
      </c>
      <c r="D5" s="12">
        <v>1.5058946335883899E-3</v>
      </c>
    </row>
    <row r="6" spans="1:6" x14ac:dyDescent="0.25">
      <c r="A6" s="8" t="s">
        <v>80</v>
      </c>
      <c r="B6" s="12">
        <v>8032437.4770064596</v>
      </c>
      <c r="C6" s="11">
        <v>8.04597701149425E-2</v>
      </c>
      <c r="D6" s="12">
        <v>4.0755890656436096E-3</v>
      </c>
    </row>
    <row r="7" spans="1:6" x14ac:dyDescent="0.25">
      <c r="A7" s="8" t="s">
        <v>81</v>
      </c>
      <c r="B7" s="12">
        <v>-8913840.4251598697</v>
      </c>
      <c r="C7" s="11">
        <v>9.1954022988505704E-2</v>
      </c>
      <c r="D7" s="12">
        <v>-5.1689203110930997E-3</v>
      </c>
    </row>
    <row r="8" spans="1:6" x14ac:dyDescent="0.25">
      <c r="A8" s="8" t="s">
        <v>82</v>
      </c>
      <c r="B8" s="12">
        <v>-7854947.09711303</v>
      </c>
      <c r="C8" s="11">
        <v>8.04597701149425E-2</v>
      </c>
      <c r="D8" s="12">
        <v>-3.9855319872509898E-3</v>
      </c>
    </row>
    <row r="9" spans="1:6" x14ac:dyDescent="0.25">
      <c r="A9" s="8" t="s">
        <v>83</v>
      </c>
      <c r="B9" s="12">
        <v>-7241629.9336730996</v>
      </c>
      <c r="C9" s="11">
        <v>8.04597701149425E-2</v>
      </c>
      <c r="D9" s="12">
        <v>-3.6743401812465602E-3</v>
      </c>
    </row>
    <row r="10" spans="1:6" x14ac:dyDescent="0.25">
      <c r="A10" s="8">
        <v>41707</v>
      </c>
      <c r="B10" s="12">
        <v>-14698382.5709376</v>
      </c>
      <c r="C10" s="11">
        <v>1.1494252873563199E-2</v>
      </c>
      <c r="D10" s="12">
        <v>-1.0654045364764E-3</v>
      </c>
    </row>
    <row r="11" spans="1:6" x14ac:dyDescent="0.25">
      <c r="A11" s="8">
        <v>41652</v>
      </c>
      <c r="B11" s="12">
        <v>-11523919.363095401</v>
      </c>
      <c r="C11" s="11">
        <v>1.1494252873563199E-2</v>
      </c>
      <c r="D11" s="12">
        <v>-8.3530523907480699E-4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8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4.85546875" bestFit="1" customWidth="1"/>
    <col min="4" max="4" width="12.7109375" bestFit="1" customWidth="1"/>
    <col min="5" max="6" width="13.85546875" bestFit="1" customWidth="1"/>
    <col min="7" max="7" width="14.85546875" bestFit="1" customWidth="1"/>
    <col min="8" max="8" width="13.85546875" bestFit="1" customWidth="1"/>
    <col min="9" max="9" width="12.7109375" bestFit="1" customWidth="1"/>
    <col min="10" max="12" width="13.5703125" bestFit="1" customWidth="1"/>
    <col min="13" max="15" width="14.5703125" bestFit="1" customWidth="1"/>
    <col min="16" max="16" width="9.5703125" bestFit="1" customWidth="1"/>
  </cols>
  <sheetData>
    <row r="1" spans="1:16" x14ac:dyDescent="0.25">
      <c r="A1" s="6" t="s">
        <v>74</v>
      </c>
      <c r="B1" s="6" t="s">
        <v>75</v>
      </c>
      <c r="C1" s="6" t="s">
        <v>149</v>
      </c>
      <c r="D1" s="6" t="s">
        <v>102</v>
      </c>
      <c r="E1" s="6" t="s">
        <v>77</v>
      </c>
      <c r="F1" s="6" t="s">
        <v>78</v>
      </c>
      <c r="G1" s="6" t="s">
        <v>79</v>
      </c>
      <c r="H1" s="7">
        <v>41738</v>
      </c>
      <c r="I1" s="6" t="s">
        <v>80</v>
      </c>
      <c r="J1" s="6" t="s">
        <v>81</v>
      </c>
      <c r="K1" s="6" t="s">
        <v>82</v>
      </c>
      <c r="L1" s="6" t="s">
        <v>83</v>
      </c>
      <c r="M1" s="7">
        <v>41707</v>
      </c>
      <c r="N1" s="7">
        <v>41652</v>
      </c>
      <c r="O1" s="6" t="s">
        <v>154</v>
      </c>
      <c r="P1" s="6" t="s">
        <v>155</v>
      </c>
    </row>
    <row r="2" spans="1:16" x14ac:dyDescent="0.25">
      <c r="A2" s="8">
        <v>2007</v>
      </c>
      <c r="B2" s="8">
        <v>1</v>
      </c>
      <c r="C2" s="11"/>
      <c r="D2" s="11">
        <v>8608158.8505293708</v>
      </c>
      <c r="E2" s="11">
        <v>58662099.975189097</v>
      </c>
      <c r="F2" s="11">
        <v>0</v>
      </c>
      <c r="G2" s="11">
        <v>114253566.109084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/>
      <c r="P2" s="11">
        <v>0</v>
      </c>
    </row>
    <row r="3" spans="1:16" x14ac:dyDescent="0.25">
      <c r="A3" s="8">
        <v>2007</v>
      </c>
      <c r="B3" s="8">
        <v>2</v>
      </c>
      <c r="C3" s="11"/>
      <c r="D3" s="11">
        <v>8608158.8505293708</v>
      </c>
      <c r="E3" s="11">
        <v>75612668.968342707</v>
      </c>
      <c r="F3" s="11">
        <v>0</v>
      </c>
      <c r="G3" s="11">
        <v>104365069.90219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/>
      <c r="P3" s="11">
        <v>0</v>
      </c>
    </row>
    <row r="4" spans="1:16" x14ac:dyDescent="0.25">
      <c r="A4" s="8">
        <v>2007</v>
      </c>
      <c r="B4" s="8">
        <v>3</v>
      </c>
      <c r="C4" s="11">
        <v>149393212.05356199</v>
      </c>
      <c r="D4" s="11">
        <v>8608158.8505293708</v>
      </c>
      <c r="E4" s="11">
        <v>64466532.191502199</v>
      </c>
      <c r="F4" s="11">
        <v>801844.80294370698</v>
      </c>
      <c r="G4" s="11">
        <v>108551883.738197</v>
      </c>
      <c r="H4" s="11">
        <v>0</v>
      </c>
      <c r="I4" s="11">
        <v>0</v>
      </c>
      <c r="J4" s="11">
        <v>-8913840.4251598697</v>
      </c>
      <c r="K4" s="11">
        <v>0</v>
      </c>
      <c r="L4" s="11">
        <v>0</v>
      </c>
      <c r="M4" s="11">
        <v>0</v>
      </c>
      <c r="N4" s="11">
        <v>0</v>
      </c>
      <c r="O4" s="11">
        <v>-24121367.104450699</v>
      </c>
      <c r="P4" s="11">
        <v>0</v>
      </c>
    </row>
    <row r="5" spans="1:16" x14ac:dyDescent="0.25">
      <c r="A5" s="8">
        <v>2007</v>
      </c>
      <c r="B5" s="8">
        <v>4</v>
      </c>
      <c r="C5" s="11">
        <v>130452346.42512301</v>
      </c>
      <c r="D5" s="11">
        <v>8608158.8505293708</v>
      </c>
      <c r="E5" s="11">
        <v>36160128.432770401</v>
      </c>
      <c r="F5" s="11">
        <v>4499704.0672792401</v>
      </c>
      <c r="G5" s="11">
        <v>110089060.298879</v>
      </c>
      <c r="H5" s="11">
        <v>0</v>
      </c>
      <c r="I5" s="11">
        <v>0</v>
      </c>
      <c r="J5" s="11">
        <v>0</v>
      </c>
      <c r="K5" s="11">
        <v>-7854947.09711303</v>
      </c>
      <c r="L5" s="11">
        <v>0</v>
      </c>
      <c r="M5" s="11">
        <v>0</v>
      </c>
      <c r="N5" s="11">
        <v>0</v>
      </c>
      <c r="O5" s="11">
        <v>-21049758.127222698</v>
      </c>
      <c r="P5" s="11">
        <v>0</v>
      </c>
    </row>
    <row r="6" spans="1:16" x14ac:dyDescent="0.25">
      <c r="A6" s="8">
        <v>2007</v>
      </c>
      <c r="B6" s="8">
        <v>5</v>
      </c>
      <c r="C6" s="11">
        <v>125858361.667311</v>
      </c>
      <c r="D6" s="11">
        <v>8608158.8505293708</v>
      </c>
      <c r="E6" s="11">
        <v>16413600.584672101</v>
      </c>
      <c r="F6" s="11">
        <v>12360541.1832074</v>
      </c>
      <c r="G6" s="11">
        <v>107725835.125614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-19249774.076711901</v>
      </c>
      <c r="P6" s="11">
        <v>0</v>
      </c>
    </row>
    <row r="7" spans="1:16" x14ac:dyDescent="0.25">
      <c r="A7" s="8">
        <v>2007</v>
      </c>
      <c r="B7" s="8">
        <v>6</v>
      </c>
      <c r="C7" s="11">
        <v>159204319.14747101</v>
      </c>
      <c r="D7" s="11">
        <v>8608158.8505293708</v>
      </c>
      <c r="E7" s="11">
        <v>4844947.0004305895</v>
      </c>
      <c r="F7" s="11">
        <v>41802968.511535503</v>
      </c>
      <c r="G7" s="11">
        <v>110964482.597168</v>
      </c>
      <c r="H7" s="11">
        <v>0</v>
      </c>
      <c r="I7" s="11">
        <v>8032437.4770064596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-15048675.2891996</v>
      </c>
      <c r="P7" s="11">
        <v>0</v>
      </c>
    </row>
    <row r="8" spans="1:16" x14ac:dyDescent="0.25">
      <c r="A8" s="8">
        <v>2007</v>
      </c>
      <c r="B8" s="8">
        <v>7</v>
      </c>
      <c r="C8" s="11">
        <v>165706895.49428201</v>
      </c>
      <c r="D8" s="11">
        <v>8608158.8505293708</v>
      </c>
      <c r="E8" s="11">
        <v>542273.33810869104</v>
      </c>
      <c r="F8" s="11">
        <v>63763335.980239801</v>
      </c>
      <c r="G8" s="11">
        <v>110857860.414874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-18064733.089470401</v>
      </c>
      <c r="P8" s="11">
        <v>0</v>
      </c>
    </row>
    <row r="9" spans="1:16" x14ac:dyDescent="0.25">
      <c r="A9" s="8">
        <v>2007</v>
      </c>
      <c r="B9" s="8">
        <v>8</v>
      </c>
      <c r="C9" s="11">
        <v>177338895.45596001</v>
      </c>
      <c r="D9" s="11">
        <v>8608158.8505293708</v>
      </c>
      <c r="E9" s="11">
        <v>0</v>
      </c>
      <c r="F9" s="11">
        <v>80768853.497272</v>
      </c>
      <c r="G9" s="11">
        <v>108690849.48652101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-20728966.3783632</v>
      </c>
      <c r="P9" s="11">
        <v>0</v>
      </c>
    </row>
    <row r="10" spans="1:16" x14ac:dyDescent="0.25">
      <c r="A10" s="8">
        <v>2007</v>
      </c>
      <c r="B10" s="8">
        <v>9</v>
      </c>
      <c r="C10" s="11">
        <v>182453889.543861</v>
      </c>
      <c r="D10" s="11">
        <v>8608158.8505293708</v>
      </c>
      <c r="E10" s="11">
        <v>361997.84637240198</v>
      </c>
      <c r="F10" s="11">
        <v>84620996.996712297</v>
      </c>
      <c r="G10" s="11">
        <v>111005752.736068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-22143016.8858204</v>
      </c>
      <c r="P10" s="11">
        <v>0</v>
      </c>
    </row>
    <row r="11" spans="1:16" x14ac:dyDescent="0.25">
      <c r="A11" s="8">
        <v>2007</v>
      </c>
      <c r="B11" s="8">
        <v>10</v>
      </c>
      <c r="C11" s="11">
        <v>149743864.58349699</v>
      </c>
      <c r="D11" s="11">
        <v>8608158.8505293708</v>
      </c>
      <c r="E11" s="11">
        <v>3122647.6506161201</v>
      </c>
      <c r="F11" s="11">
        <v>50056434.460907601</v>
      </c>
      <c r="G11" s="11">
        <v>110486798.29912201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-22530174.677678201</v>
      </c>
      <c r="P11" s="11">
        <v>0</v>
      </c>
    </row>
    <row r="12" spans="1:16" x14ac:dyDescent="0.25">
      <c r="A12" s="8">
        <v>2007</v>
      </c>
      <c r="B12" s="8">
        <v>11</v>
      </c>
      <c r="C12" s="11">
        <v>125355360.94065399</v>
      </c>
      <c r="D12" s="11">
        <v>8608158.8505293708</v>
      </c>
      <c r="E12" s="11">
        <v>23251490.413357999</v>
      </c>
      <c r="F12" s="11">
        <v>13407927.8942315</v>
      </c>
      <c r="G12" s="11">
        <v>109786335.578215</v>
      </c>
      <c r="H12" s="11">
        <v>0</v>
      </c>
      <c r="I12" s="11">
        <v>0</v>
      </c>
      <c r="J12" s="11">
        <v>0</v>
      </c>
      <c r="K12" s="11">
        <v>0</v>
      </c>
      <c r="L12" s="11">
        <v>-7241629.9336730996</v>
      </c>
      <c r="M12" s="11">
        <v>0</v>
      </c>
      <c r="N12" s="11">
        <v>0</v>
      </c>
      <c r="O12" s="11">
        <v>-22456921.862007201</v>
      </c>
      <c r="P12" s="11">
        <v>0</v>
      </c>
    </row>
    <row r="13" spans="1:16" x14ac:dyDescent="0.25">
      <c r="A13" s="8">
        <v>2007</v>
      </c>
      <c r="B13" s="8">
        <v>12</v>
      </c>
      <c r="C13" s="11">
        <v>152055781.98791799</v>
      </c>
      <c r="D13" s="11">
        <v>8608158.8505293708</v>
      </c>
      <c r="E13" s="11">
        <v>49475729.269570999</v>
      </c>
      <c r="F13" s="11">
        <v>1270788.17900719</v>
      </c>
      <c r="G13" s="11">
        <v>112197617.530691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-19496511.841880798</v>
      </c>
      <c r="P13" s="11">
        <v>0</v>
      </c>
    </row>
    <row r="14" spans="1:16" x14ac:dyDescent="0.25">
      <c r="A14" s="8">
        <v>2008</v>
      </c>
      <c r="B14" s="8">
        <v>1</v>
      </c>
      <c r="C14" s="11">
        <v>171548022.877047</v>
      </c>
      <c r="D14" s="11">
        <v>8608158.8505293708</v>
      </c>
      <c r="E14" s="11">
        <v>68967709.072106704</v>
      </c>
      <c r="F14" s="11">
        <v>0</v>
      </c>
      <c r="G14" s="11">
        <v>112190734.12147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-18218579.1670589</v>
      </c>
      <c r="P14" s="11">
        <v>0</v>
      </c>
    </row>
    <row r="15" spans="1:16" x14ac:dyDescent="0.25">
      <c r="A15" s="8">
        <v>2008</v>
      </c>
      <c r="B15" s="8">
        <v>2</v>
      </c>
      <c r="C15" s="11">
        <v>168232014.777877</v>
      </c>
      <c r="D15" s="11">
        <v>8608158.8505293708</v>
      </c>
      <c r="E15" s="11">
        <v>69472334.015533507</v>
      </c>
      <c r="F15" s="11">
        <v>0</v>
      </c>
      <c r="G15" s="11">
        <v>106047487.54991999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-15895965.638106</v>
      </c>
      <c r="P15" s="11">
        <v>0</v>
      </c>
    </row>
    <row r="16" spans="1:16" x14ac:dyDescent="0.25">
      <c r="A16" s="8">
        <v>2008</v>
      </c>
      <c r="B16" s="8">
        <v>3</v>
      </c>
      <c r="C16" s="11">
        <v>158142257.52389699</v>
      </c>
      <c r="D16" s="11">
        <v>8608158.8505293708</v>
      </c>
      <c r="E16" s="11">
        <v>63709928.738920704</v>
      </c>
      <c r="F16" s="11">
        <v>0</v>
      </c>
      <c r="G16" s="11">
        <v>106639106.04361001</v>
      </c>
      <c r="H16" s="11">
        <v>0</v>
      </c>
      <c r="I16" s="11">
        <v>0</v>
      </c>
      <c r="J16" s="11">
        <v>-8913840.4251598697</v>
      </c>
      <c r="K16" s="11">
        <v>0</v>
      </c>
      <c r="L16" s="11">
        <v>0</v>
      </c>
      <c r="M16" s="11">
        <v>0</v>
      </c>
      <c r="N16" s="11">
        <v>0</v>
      </c>
      <c r="O16" s="11">
        <v>-11901095.6840035</v>
      </c>
      <c r="P16" s="11">
        <v>0</v>
      </c>
    </row>
    <row r="17" spans="1:16" x14ac:dyDescent="0.25">
      <c r="A17" s="8">
        <v>2008</v>
      </c>
      <c r="B17" s="8">
        <v>4</v>
      </c>
      <c r="C17" s="11">
        <v>140962691.49967301</v>
      </c>
      <c r="D17" s="11">
        <v>8608158.8505293708</v>
      </c>
      <c r="E17" s="11">
        <v>42164282.197952099</v>
      </c>
      <c r="F17" s="11">
        <v>481845.803298513</v>
      </c>
      <c r="G17" s="11">
        <v>108113608.75879601</v>
      </c>
      <c r="H17" s="11">
        <v>0</v>
      </c>
      <c r="I17" s="11">
        <v>0</v>
      </c>
      <c r="J17" s="11">
        <v>0</v>
      </c>
      <c r="K17" s="11">
        <v>-7854947.09711303</v>
      </c>
      <c r="L17" s="11">
        <v>0</v>
      </c>
      <c r="M17" s="11">
        <v>0</v>
      </c>
      <c r="N17" s="11">
        <v>0</v>
      </c>
      <c r="O17" s="11">
        <v>-10550257.0137902</v>
      </c>
      <c r="P17" s="11">
        <v>0</v>
      </c>
    </row>
    <row r="18" spans="1:16" x14ac:dyDescent="0.25">
      <c r="A18" s="8">
        <v>2008</v>
      </c>
      <c r="B18" s="8">
        <v>5</v>
      </c>
      <c r="C18" s="11">
        <v>129514842.242064</v>
      </c>
      <c r="D18" s="11">
        <v>8608158.8505293708</v>
      </c>
      <c r="E18" s="11">
        <v>21289846.309408899</v>
      </c>
      <c r="F18" s="11">
        <v>3142307.7752328999</v>
      </c>
      <c r="G18" s="11">
        <v>105757764.543854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-9283235.2369605005</v>
      </c>
      <c r="P18" s="11">
        <v>0</v>
      </c>
    </row>
    <row r="19" spans="1:16" x14ac:dyDescent="0.25">
      <c r="A19" s="8">
        <v>2008</v>
      </c>
      <c r="B19" s="8">
        <v>6</v>
      </c>
      <c r="C19" s="11">
        <v>153315657.65689299</v>
      </c>
      <c r="D19" s="11">
        <v>8608158.8505293708</v>
      </c>
      <c r="E19" s="11">
        <v>7987910.7523006396</v>
      </c>
      <c r="F19" s="11">
        <v>28689867.561167501</v>
      </c>
      <c r="G19" s="11">
        <v>108900958.901547</v>
      </c>
      <c r="H19" s="11">
        <v>0</v>
      </c>
      <c r="I19" s="11">
        <v>8032437.4770064596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-8903675.8856582306</v>
      </c>
      <c r="P19" s="11">
        <v>0</v>
      </c>
    </row>
    <row r="20" spans="1:16" x14ac:dyDescent="0.25">
      <c r="A20" s="8">
        <v>2008</v>
      </c>
      <c r="B20" s="8">
        <v>7</v>
      </c>
      <c r="C20" s="11">
        <v>162715374.71230999</v>
      </c>
      <c r="D20" s="11">
        <v>8608158.8505293708</v>
      </c>
      <c r="E20" s="11">
        <v>1213419.3165294901</v>
      </c>
      <c r="F20" s="11">
        <v>55013967.292206697</v>
      </c>
      <c r="G20" s="11">
        <v>108595573.674713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-10715744.421668399</v>
      </c>
      <c r="P20" s="11">
        <v>0</v>
      </c>
    </row>
    <row r="21" spans="1:16" x14ac:dyDescent="0.25">
      <c r="A21" s="8">
        <v>2008</v>
      </c>
      <c r="B21" s="8">
        <v>8</v>
      </c>
      <c r="C21" s="11">
        <v>171719784.93643299</v>
      </c>
      <c r="D21" s="11">
        <v>8608158.8505293708</v>
      </c>
      <c r="E21" s="11">
        <v>0</v>
      </c>
      <c r="F21" s="11">
        <v>64680267.192793198</v>
      </c>
      <c r="G21" s="11">
        <v>106275881.308893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-7844522.4157821797</v>
      </c>
      <c r="P21" s="11">
        <v>0</v>
      </c>
    </row>
    <row r="22" spans="1:16" x14ac:dyDescent="0.25">
      <c r="A22" s="8">
        <v>2008</v>
      </c>
      <c r="B22" s="8">
        <v>9</v>
      </c>
      <c r="C22" s="11">
        <v>174507693.40865201</v>
      </c>
      <c r="D22" s="11">
        <v>8608158.8505293708</v>
      </c>
      <c r="E22" s="11">
        <v>58574.667865921299</v>
      </c>
      <c r="F22" s="11">
        <v>64379550.855069801</v>
      </c>
      <c r="G22" s="11">
        <v>108338168.4384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-6876759.4032127904</v>
      </c>
      <c r="P22" s="11">
        <v>0</v>
      </c>
    </row>
    <row r="23" spans="1:16" x14ac:dyDescent="0.25">
      <c r="A23" s="8">
        <v>2008</v>
      </c>
      <c r="B23" s="8">
        <v>10</v>
      </c>
      <c r="C23" s="11">
        <v>140721966.747924</v>
      </c>
      <c r="D23" s="11">
        <v>8608158.8505293708</v>
      </c>
      <c r="E23" s="11">
        <v>4243207.2779326597</v>
      </c>
      <c r="F23" s="11">
        <v>31215117.763943899</v>
      </c>
      <c r="G23" s="11">
        <v>107019883.93095601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-10364401.0754379</v>
      </c>
      <c r="P23" s="11">
        <v>0</v>
      </c>
    </row>
    <row r="24" spans="1:16" x14ac:dyDescent="0.25">
      <c r="A24" s="8">
        <v>2008</v>
      </c>
      <c r="B24" s="8">
        <v>11</v>
      </c>
      <c r="C24" s="11">
        <v>130339417.037838</v>
      </c>
      <c r="D24" s="11">
        <v>8608158.8505293708</v>
      </c>
      <c r="E24" s="11">
        <v>24839647.9630743</v>
      </c>
      <c r="F24" s="11">
        <v>7473368.7820196301</v>
      </c>
      <c r="G24" s="11">
        <v>105534672.990833</v>
      </c>
      <c r="H24" s="11">
        <v>0</v>
      </c>
      <c r="I24" s="11">
        <v>0</v>
      </c>
      <c r="J24" s="11">
        <v>0</v>
      </c>
      <c r="K24" s="11">
        <v>0</v>
      </c>
      <c r="L24" s="11">
        <v>-7241629.9336730996</v>
      </c>
      <c r="M24" s="11">
        <v>0</v>
      </c>
      <c r="N24" s="11">
        <v>0</v>
      </c>
      <c r="O24" s="11">
        <v>-8874801.6149447598</v>
      </c>
      <c r="P24" s="11">
        <v>0</v>
      </c>
    </row>
    <row r="25" spans="1:16" x14ac:dyDescent="0.25">
      <c r="A25" s="8">
        <v>2008</v>
      </c>
      <c r="B25" s="8">
        <v>12</v>
      </c>
      <c r="C25" s="11">
        <v>169164412.36622301</v>
      </c>
      <c r="D25" s="11">
        <v>8608158.8505293708</v>
      </c>
      <c r="E25" s="11">
        <v>58965786.603768997</v>
      </c>
      <c r="F25" s="11">
        <v>795012.63923712005</v>
      </c>
      <c r="G25" s="11">
        <v>107028038.656838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-6232584.3841497004</v>
      </c>
      <c r="P25" s="11">
        <v>0</v>
      </c>
    </row>
    <row r="26" spans="1:16" x14ac:dyDescent="0.25">
      <c r="A26" s="8">
        <v>2009</v>
      </c>
      <c r="B26" s="8">
        <v>1</v>
      </c>
      <c r="C26" s="11">
        <v>181160914.02054301</v>
      </c>
      <c r="D26" s="11">
        <v>8608158.8505293708</v>
      </c>
      <c r="E26" s="11">
        <v>75694978.898650095</v>
      </c>
      <c r="F26" s="11">
        <v>0</v>
      </c>
      <c r="G26" s="11">
        <v>106159345.22462501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-9301568.9532614406</v>
      </c>
      <c r="P26" s="11">
        <v>0</v>
      </c>
    </row>
    <row r="27" spans="1:16" x14ac:dyDescent="0.25">
      <c r="A27" s="8">
        <v>2009</v>
      </c>
      <c r="B27" s="8">
        <v>2</v>
      </c>
      <c r="C27" s="11">
        <v>164106795.81407401</v>
      </c>
      <c r="D27" s="11">
        <v>8608158.8505293708</v>
      </c>
      <c r="E27" s="11">
        <v>67867879.579969898</v>
      </c>
      <c r="F27" s="11">
        <v>0</v>
      </c>
      <c r="G27" s="11">
        <v>96291483.326635003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-8660725.9430604894</v>
      </c>
      <c r="P27" s="11">
        <v>0</v>
      </c>
    </row>
    <row r="28" spans="1:16" x14ac:dyDescent="0.25">
      <c r="A28" s="8">
        <v>2009</v>
      </c>
      <c r="B28" s="8">
        <v>3</v>
      </c>
      <c r="C28" s="11">
        <v>129121972.61881401</v>
      </c>
      <c r="D28" s="11">
        <v>8608158.8505293708</v>
      </c>
      <c r="E28" s="11">
        <v>52773006.239721701</v>
      </c>
      <c r="F28" s="11">
        <v>0</v>
      </c>
      <c r="G28" s="11">
        <v>99446659.828206301</v>
      </c>
      <c r="H28" s="11">
        <v>0</v>
      </c>
      <c r="I28" s="11">
        <v>0</v>
      </c>
      <c r="J28" s="11">
        <v>-8913840.4251598697</v>
      </c>
      <c r="K28" s="11">
        <v>0</v>
      </c>
      <c r="L28" s="11">
        <v>0</v>
      </c>
      <c r="M28" s="11">
        <v>-14698382.5709376</v>
      </c>
      <c r="N28" s="11">
        <v>0</v>
      </c>
      <c r="O28" s="11">
        <v>-8093629.3035460403</v>
      </c>
      <c r="P28" s="11">
        <v>0</v>
      </c>
    </row>
    <row r="29" spans="1:16" x14ac:dyDescent="0.25">
      <c r="A29" s="8">
        <v>2009</v>
      </c>
      <c r="B29" s="8">
        <v>4</v>
      </c>
      <c r="C29" s="11">
        <v>150252829.132195</v>
      </c>
      <c r="D29" s="11">
        <v>8608158.8505293708</v>
      </c>
      <c r="E29" s="11">
        <v>36489068.474039897</v>
      </c>
      <c r="F29" s="11">
        <v>302731.23184199899</v>
      </c>
      <c r="G29" s="11">
        <v>100749872.805949</v>
      </c>
      <c r="H29" s="11">
        <v>20775409.413224701</v>
      </c>
      <c r="I29" s="11">
        <v>0</v>
      </c>
      <c r="J29" s="11">
        <v>0</v>
      </c>
      <c r="K29" s="11">
        <v>-7854947.09711303</v>
      </c>
      <c r="L29" s="11">
        <v>0</v>
      </c>
      <c r="M29" s="11">
        <v>0</v>
      </c>
      <c r="N29" s="11">
        <v>0</v>
      </c>
      <c r="O29" s="11">
        <v>-8817464.5462769009</v>
      </c>
      <c r="P29" s="11">
        <v>0</v>
      </c>
    </row>
    <row r="30" spans="1:16" x14ac:dyDescent="0.25">
      <c r="A30" s="8">
        <v>2009</v>
      </c>
      <c r="B30" s="8">
        <v>5</v>
      </c>
      <c r="C30" s="11">
        <v>126365412.28475501</v>
      </c>
      <c r="D30" s="11">
        <v>8608158.8505293708</v>
      </c>
      <c r="E30" s="11">
        <v>18715219.315141499</v>
      </c>
      <c r="F30" s="11">
        <v>7200819.3566079298</v>
      </c>
      <c r="G30" s="11">
        <v>98484433.059639394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-6643218.2971629901</v>
      </c>
      <c r="P30" s="11">
        <v>0</v>
      </c>
    </row>
    <row r="31" spans="1:16" x14ac:dyDescent="0.25">
      <c r="A31" s="8">
        <v>2009</v>
      </c>
      <c r="B31" s="8">
        <v>6</v>
      </c>
      <c r="C31" s="11">
        <v>145303014.07671499</v>
      </c>
      <c r="D31" s="11">
        <v>8608158.8505293708</v>
      </c>
      <c r="E31" s="11">
        <v>6123272.0550961103</v>
      </c>
      <c r="F31" s="11">
        <v>28014282.799157102</v>
      </c>
      <c r="G31" s="11">
        <v>101339547.22203401</v>
      </c>
      <c r="H31" s="11">
        <v>0</v>
      </c>
      <c r="I31" s="11">
        <v>8032437.4770064596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-6814684.3271081196</v>
      </c>
      <c r="P31" s="11">
        <v>0</v>
      </c>
    </row>
    <row r="32" spans="1:16" x14ac:dyDescent="0.25">
      <c r="A32" s="8">
        <v>2009</v>
      </c>
      <c r="B32" s="8">
        <v>7</v>
      </c>
      <c r="C32" s="11">
        <v>157767959.30925101</v>
      </c>
      <c r="D32" s="11">
        <v>8608158.8505293708</v>
      </c>
      <c r="E32" s="11">
        <v>981490.00885125704</v>
      </c>
      <c r="F32" s="11">
        <v>50600431.567489803</v>
      </c>
      <c r="G32" s="11">
        <v>101445645.830962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-3867766.9485812802</v>
      </c>
      <c r="P32" s="11">
        <v>0</v>
      </c>
    </row>
    <row r="33" spans="1:16" x14ac:dyDescent="0.25">
      <c r="A33" s="8">
        <v>2009</v>
      </c>
      <c r="B33" s="8">
        <v>8</v>
      </c>
      <c r="C33" s="11">
        <v>159217599.17210299</v>
      </c>
      <c r="D33" s="11">
        <v>8608158.8505293708</v>
      </c>
      <c r="E33" s="11">
        <v>163737.59563208901</v>
      </c>
      <c r="F33" s="11">
        <v>50908574.939046599</v>
      </c>
      <c r="G33" s="11">
        <v>99661930.925115004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-124803.13821980399</v>
      </c>
      <c r="P33" s="11">
        <v>0</v>
      </c>
    </row>
    <row r="34" spans="1:16" x14ac:dyDescent="0.25">
      <c r="A34" s="8">
        <v>2009</v>
      </c>
      <c r="B34" s="8">
        <v>9</v>
      </c>
      <c r="C34" s="11">
        <v>153943465.11577699</v>
      </c>
      <c r="D34" s="11">
        <v>8608158.8505293708</v>
      </c>
      <c r="E34" s="11">
        <v>260647.33955295099</v>
      </c>
      <c r="F34" s="11">
        <v>44844031.164342999</v>
      </c>
      <c r="G34" s="11">
        <v>101987902.154645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-1757274.3932930201</v>
      </c>
      <c r="P34" s="11">
        <v>0</v>
      </c>
    </row>
    <row r="35" spans="1:16" x14ac:dyDescent="0.25">
      <c r="A35" s="8">
        <v>2009</v>
      </c>
      <c r="B35" s="8">
        <v>10</v>
      </c>
      <c r="C35" s="11">
        <v>140377221.988933</v>
      </c>
      <c r="D35" s="11">
        <v>8608158.8505293708</v>
      </c>
      <c r="E35" s="11">
        <v>8932590.9952927399</v>
      </c>
      <c r="F35" s="11">
        <v>22467555.9139807</v>
      </c>
      <c r="G35" s="11">
        <v>101731575.532401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-1362659.3032710301</v>
      </c>
      <c r="P35" s="11">
        <v>0</v>
      </c>
    </row>
    <row r="36" spans="1:16" x14ac:dyDescent="0.25">
      <c r="A36" s="8">
        <v>2009</v>
      </c>
      <c r="B36" s="8">
        <v>11</v>
      </c>
      <c r="C36" s="11">
        <v>130709891.09073199</v>
      </c>
      <c r="D36" s="11">
        <v>8608158.8505293708</v>
      </c>
      <c r="E36" s="11">
        <v>25131896.358262699</v>
      </c>
      <c r="F36" s="11">
        <v>4819636.4220089503</v>
      </c>
      <c r="G36" s="11">
        <v>101304608.19730601</v>
      </c>
      <c r="H36" s="11">
        <v>0</v>
      </c>
      <c r="I36" s="11">
        <v>0</v>
      </c>
      <c r="J36" s="11">
        <v>0</v>
      </c>
      <c r="K36" s="11">
        <v>0</v>
      </c>
      <c r="L36" s="11">
        <v>-7241629.9336730996</v>
      </c>
      <c r="M36" s="11">
        <v>0</v>
      </c>
      <c r="N36" s="11">
        <v>0</v>
      </c>
      <c r="O36" s="11">
        <v>-1912778.8037018799</v>
      </c>
      <c r="P36" s="11">
        <v>0</v>
      </c>
    </row>
    <row r="37" spans="1:16" x14ac:dyDescent="0.25">
      <c r="A37" s="8">
        <v>2009</v>
      </c>
      <c r="B37" s="8">
        <v>12</v>
      </c>
      <c r="C37" s="11">
        <v>156415214.05682099</v>
      </c>
      <c r="D37" s="11">
        <v>8608158.8505293708</v>
      </c>
      <c r="E37" s="11">
        <v>48371655.996676497</v>
      </c>
      <c r="F37" s="11">
        <v>467624.69854431099</v>
      </c>
      <c r="G37" s="11">
        <v>103751279.339092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-4783504.8280207198</v>
      </c>
      <c r="P37" s="11">
        <v>0</v>
      </c>
    </row>
    <row r="38" spans="1:16" x14ac:dyDescent="0.25">
      <c r="A38" s="8">
        <v>2010</v>
      </c>
      <c r="B38" s="8">
        <v>1</v>
      </c>
      <c r="C38" s="11">
        <v>185137580.82972199</v>
      </c>
      <c r="D38" s="11">
        <v>8608158.8505293708</v>
      </c>
      <c r="E38" s="11">
        <v>76932118.828996301</v>
      </c>
      <c r="F38" s="11">
        <v>52070.969535506301</v>
      </c>
      <c r="G38" s="11">
        <v>103825703.795101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-4280471.6144400798</v>
      </c>
      <c r="P38" s="11">
        <v>0</v>
      </c>
    </row>
    <row r="39" spans="1:16" x14ac:dyDescent="0.25">
      <c r="A39" s="8">
        <v>2010</v>
      </c>
      <c r="B39" s="8">
        <v>2</v>
      </c>
      <c r="C39" s="11">
        <v>174487806.354819</v>
      </c>
      <c r="D39" s="11">
        <v>8608158.8505293708</v>
      </c>
      <c r="E39" s="11">
        <v>71498312.540590197</v>
      </c>
      <c r="F39" s="11">
        <v>0</v>
      </c>
      <c r="G39" s="11">
        <v>95116281.994942993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-734947.03124308598</v>
      </c>
      <c r="P39" s="11">
        <v>0</v>
      </c>
    </row>
    <row r="40" spans="1:16" x14ac:dyDescent="0.25">
      <c r="A40" s="8">
        <v>2010</v>
      </c>
      <c r="B40" s="8">
        <v>3</v>
      </c>
      <c r="C40" s="11">
        <v>165164844.04952699</v>
      </c>
      <c r="D40" s="11">
        <v>8608158.8505293708</v>
      </c>
      <c r="E40" s="11">
        <v>67174222.990489304</v>
      </c>
      <c r="F40" s="11">
        <v>0</v>
      </c>
      <c r="G40" s="11">
        <v>99219944.362586096</v>
      </c>
      <c r="H40" s="11">
        <v>0</v>
      </c>
      <c r="I40" s="11">
        <v>0</v>
      </c>
      <c r="J40" s="11">
        <v>-8913840.4251598697</v>
      </c>
      <c r="K40" s="11">
        <v>0</v>
      </c>
      <c r="L40" s="11">
        <v>0</v>
      </c>
      <c r="M40" s="11">
        <v>0</v>
      </c>
      <c r="N40" s="11">
        <v>0</v>
      </c>
      <c r="O40" s="11">
        <v>-923641.72891786695</v>
      </c>
      <c r="P40" s="11">
        <v>0</v>
      </c>
    </row>
    <row r="41" spans="1:16" x14ac:dyDescent="0.25">
      <c r="A41" s="8">
        <v>2010</v>
      </c>
      <c r="B41" s="8">
        <v>4</v>
      </c>
      <c r="C41" s="11">
        <v>139589018.38507801</v>
      </c>
      <c r="D41" s="11">
        <v>8608158.8505293708</v>
      </c>
      <c r="E41" s="11">
        <v>37092347.017204002</v>
      </c>
      <c r="F41" s="11">
        <v>3795201.3431089702</v>
      </c>
      <c r="G41" s="11">
        <v>100898051.001646</v>
      </c>
      <c r="H41" s="11">
        <v>0</v>
      </c>
      <c r="I41" s="11">
        <v>0</v>
      </c>
      <c r="J41" s="11">
        <v>0</v>
      </c>
      <c r="K41" s="11">
        <v>-7854947.09711303</v>
      </c>
      <c r="L41" s="11">
        <v>0</v>
      </c>
      <c r="M41" s="11">
        <v>0</v>
      </c>
      <c r="N41" s="11">
        <v>0</v>
      </c>
      <c r="O41" s="11">
        <v>-2949792.7302977401</v>
      </c>
      <c r="P41" s="11">
        <v>0</v>
      </c>
    </row>
    <row r="42" spans="1:16" x14ac:dyDescent="0.25">
      <c r="A42" s="8">
        <v>2010</v>
      </c>
      <c r="B42" s="8">
        <v>5</v>
      </c>
      <c r="C42" s="11">
        <v>128850039.813032</v>
      </c>
      <c r="D42" s="11">
        <v>8608158.8505293708</v>
      </c>
      <c r="E42" s="11">
        <v>15864036.694664599</v>
      </c>
      <c r="F42" s="11">
        <v>8241888.2728021396</v>
      </c>
      <c r="G42" s="11">
        <v>98998326.794450596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-2862370.7994146599</v>
      </c>
      <c r="P42" s="11">
        <v>0</v>
      </c>
    </row>
    <row r="43" spans="1:16" x14ac:dyDescent="0.25">
      <c r="A43" s="8">
        <v>2010</v>
      </c>
      <c r="B43" s="8">
        <v>6</v>
      </c>
      <c r="C43" s="11">
        <v>161002381.42011201</v>
      </c>
      <c r="D43" s="11">
        <v>8608158.8505293708</v>
      </c>
      <c r="E43" s="11">
        <v>5197006.4625057401</v>
      </c>
      <c r="F43" s="11">
        <v>39485288.4344237</v>
      </c>
      <c r="G43" s="11">
        <v>102247761.60397001</v>
      </c>
      <c r="H43" s="11">
        <v>0</v>
      </c>
      <c r="I43" s="11">
        <v>8032437.4770064596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-2568271.4083228102</v>
      </c>
      <c r="P43" s="11">
        <v>0</v>
      </c>
    </row>
    <row r="44" spans="1:16" x14ac:dyDescent="0.25">
      <c r="A44" s="8">
        <v>2010</v>
      </c>
      <c r="B44" s="8">
        <v>7</v>
      </c>
      <c r="C44" s="11">
        <v>180694015.30002701</v>
      </c>
      <c r="D44" s="11">
        <v>8608158.8505293708</v>
      </c>
      <c r="E44" s="11">
        <v>681376.13407794805</v>
      </c>
      <c r="F44" s="11">
        <v>71079527.771117494</v>
      </c>
      <c r="G44" s="11">
        <v>102404175.050791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-2079222.50648853</v>
      </c>
      <c r="P44" s="11">
        <v>0</v>
      </c>
    </row>
    <row r="45" spans="1:16" x14ac:dyDescent="0.25">
      <c r="A45" s="8">
        <v>2010</v>
      </c>
      <c r="B45" s="8">
        <v>8</v>
      </c>
      <c r="C45" s="11">
        <v>192632610.66340399</v>
      </c>
      <c r="D45" s="11">
        <v>8608158.8505293708</v>
      </c>
      <c r="E45" s="11">
        <v>0</v>
      </c>
      <c r="F45" s="11">
        <v>85259638.740442798</v>
      </c>
      <c r="G45" s="11">
        <v>100652150.468183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-1887337.3957509701</v>
      </c>
      <c r="P45" s="11">
        <v>0</v>
      </c>
    </row>
    <row r="46" spans="1:16" x14ac:dyDescent="0.25">
      <c r="A46" s="8">
        <v>2010</v>
      </c>
      <c r="B46" s="8">
        <v>9</v>
      </c>
      <c r="C46" s="11">
        <v>182568418.852649</v>
      </c>
      <c r="D46" s="11">
        <v>8608158.8505293708</v>
      </c>
      <c r="E46" s="11">
        <v>171419.92445071301</v>
      </c>
      <c r="F46" s="11">
        <v>73389032.255378604</v>
      </c>
      <c r="G46" s="11">
        <v>103050958.627418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-2651150.80512759</v>
      </c>
      <c r="P46" s="11">
        <v>0</v>
      </c>
    </row>
    <row r="47" spans="1:16" x14ac:dyDescent="0.25">
      <c r="A47" s="8">
        <v>2010</v>
      </c>
      <c r="B47" s="8">
        <v>10</v>
      </c>
      <c r="C47" s="11">
        <v>149790311.78265199</v>
      </c>
      <c r="D47" s="11">
        <v>8608158.8505293708</v>
      </c>
      <c r="E47" s="11">
        <v>5755006.9622314395</v>
      </c>
      <c r="F47" s="11">
        <v>35303504.824277803</v>
      </c>
      <c r="G47" s="11">
        <v>102762928.25025301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-2639287.1046395302</v>
      </c>
      <c r="P47" s="11">
        <v>0</v>
      </c>
    </row>
    <row r="48" spans="1:16" x14ac:dyDescent="0.25">
      <c r="A48" s="8">
        <v>2010</v>
      </c>
      <c r="B48" s="8">
        <v>11</v>
      </c>
      <c r="C48" s="11">
        <v>128329679.434975</v>
      </c>
      <c r="D48" s="11">
        <v>8608158.8505293708</v>
      </c>
      <c r="E48" s="11">
        <v>20099750.12971</v>
      </c>
      <c r="F48" s="11">
        <v>7644827.4770257203</v>
      </c>
      <c r="G48" s="11">
        <v>102303534.909099</v>
      </c>
      <c r="H48" s="11">
        <v>0</v>
      </c>
      <c r="I48" s="11">
        <v>0</v>
      </c>
      <c r="J48" s="11">
        <v>0</v>
      </c>
      <c r="K48" s="11">
        <v>0</v>
      </c>
      <c r="L48" s="11">
        <v>-7241629.9336730996</v>
      </c>
      <c r="M48" s="11">
        <v>0</v>
      </c>
      <c r="N48" s="11">
        <v>0</v>
      </c>
      <c r="O48" s="11">
        <v>-3084961.9977161698</v>
      </c>
      <c r="P48" s="11">
        <v>0</v>
      </c>
    </row>
    <row r="49" spans="1:16" x14ac:dyDescent="0.25">
      <c r="A49" s="8">
        <v>2010</v>
      </c>
      <c r="B49" s="8">
        <v>12</v>
      </c>
      <c r="C49" s="11">
        <v>166337781.16747499</v>
      </c>
      <c r="D49" s="11">
        <v>8608158.8505293708</v>
      </c>
      <c r="E49" s="11">
        <v>54014451.535312198</v>
      </c>
      <c r="F49" s="11">
        <v>525327.08627250302</v>
      </c>
      <c r="G49" s="11">
        <v>104746377.76368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-1556534.0683188699</v>
      </c>
      <c r="P49" s="11">
        <v>0</v>
      </c>
    </row>
    <row r="50" spans="1:16" x14ac:dyDescent="0.25">
      <c r="A50" s="8">
        <v>2011</v>
      </c>
      <c r="B50" s="8">
        <v>1</v>
      </c>
      <c r="C50" s="11">
        <v>203655151.83173701</v>
      </c>
      <c r="D50" s="11">
        <v>8608158.8505293708</v>
      </c>
      <c r="E50" s="11">
        <v>87502549.865828604</v>
      </c>
      <c r="F50" s="11">
        <v>0</v>
      </c>
      <c r="G50" s="11">
        <v>105404159.961895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2140283.15348452</v>
      </c>
      <c r="P50" s="11">
        <v>0</v>
      </c>
    </row>
    <row r="51" spans="1:16" x14ac:dyDescent="0.25">
      <c r="A51" s="8">
        <v>2011</v>
      </c>
      <c r="B51" s="8">
        <v>2</v>
      </c>
      <c r="C51" s="11">
        <v>181592598.25695801</v>
      </c>
      <c r="D51" s="11">
        <v>8608158.8505293708</v>
      </c>
      <c r="E51" s="11">
        <v>72683445.484122798</v>
      </c>
      <c r="F51" s="11">
        <v>0</v>
      </c>
      <c r="G51" s="11">
        <v>96192300.883437797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4108693.0388678298</v>
      </c>
      <c r="P51" s="11">
        <v>0</v>
      </c>
    </row>
    <row r="52" spans="1:16" x14ac:dyDescent="0.25">
      <c r="A52" s="8">
        <v>2011</v>
      </c>
      <c r="B52" s="8">
        <v>3</v>
      </c>
      <c r="C52" s="11">
        <v>155360628.46697599</v>
      </c>
      <c r="D52" s="11">
        <v>8608158.8505293708</v>
      </c>
      <c r="E52" s="11">
        <v>53561979.561593302</v>
      </c>
      <c r="F52" s="11">
        <v>149845.32443802201</v>
      </c>
      <c r="G52" s="11">
        <v>99958826.478523895</v>
      </c>
      <c r="H52" s="11">
        <v>0</v>
      </c>
      <c r="I52" s="11">
        <v>0</v>
      </c>
      <c r="J52" s="11">
        <v>-8913840.4251598697</v>
      </c>
      <c r="K52" s="11">
        <v>0</v>
      </c>
      <c r="L52" s="11">
        <v>0</v>
      </c>
      <c r="M52" s="11">
        <v>0</v>
      </c>
      <c r="N52" s="11">
        <v>0</v>
      </c>
      <c r="O52" s="11">
        <v>1995658.6770514799</v>
      </c>
      <c r="P52" s="11">
        <v>0</v>
      </c>
    </row>
    <row r="53" spans="1:16" x14ac:dyDescent="0.25">
      <c r="A53" s="8">
        <v>2011</v>
      </c>
      <c r="B53" s="8">
        <v>4</v>
      </c>
      <c r="C53" s="11">
        <v>143652798.272643</v>
      </c>
      <c r="D53" s="11">
        <v>8608158.8505293708</v>
      </c>
      <c r="E53" s="11">
        <v>37194665.231900796</v>
      </c>
      <c r="F53" s="11">
        <v>2026622.4954639899</v>
      </c>
      <c r="G53" s="11">
        <v>101393957.629963</v>
      </c>
      <c r="H53" s="11">
        <v>0</v>
      </c>
      <c r="I53" s="11">
        <v>0</v>
      </c>
      <c r="J53" s="11">
        <v>0</v>
      </c>
      <c r="K53" s="11">
        <v>-7854947.09711303</v>
      </c>
      <c r="L53" s="11">
        <v>0</v>
      </c>
      <c r="M53" s="11">
        <v>0</v>
      </c>
      <c r="N53" s="11">
        <v>0</v>
      </c>
      <c r="O53" s="11">
        <v>2284341.1618989701</v>
      </c>
      <c r="P53" s="11">
        <v>0</v>
      </c>
    </row>
    <row r="54" spans="1:16" x14ac:dyDescent="0.25">
      <c r="A54" s="8">
        <v>2011</v>
      </c>
      <c r="B54" s="8">
        <v>5</v>
      </c>
      <c r="C54" s="11">
        <v>138701778.122684</v>
      </c>
      <c r="D54" s="11">
        <v>8608158.8505293708</v>
      </c>
      <c r="E54" s="11">
        <v>19022678.697266199</v>
      </c>
      <c r="F54" s="11">
        <v>7190189.0305979401</v>
      </c>
      <c r="G54" s="11">
        <v>99236517.023341894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4644234.52094822</v>
      </c>
      <c r="P54" s="11">
        <v>0</v>
      </c>
    </row>
    <row r="55" spans="1:16" x14ac:dyDescent="0.25">
      <c r="A55" s="8">
        <v>2011</v>
      </c>
      <c r="B55" s="8">
        <v>6</v>
      </c>
      <c r="C55" s="11">
        <v>168049424.688618</v>
      </c>
      <c r="D55" s="11">
        <v>8608158.8505293708</v>
      </c>
      <c r="E55" s="11">
        <v>6805240.83993671</v>
      </c>
      <c r="F55" s="11">
        <v>36732345.627336599</v>
      </c>
      <c r="G55" s="11">
        <v>102239561.67425799</v>
      </c>
      <c r="H55" s="11">
        <v>0</v>
      </c>
      <c r="I55" s="11">
        <v>8032437.4770064596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5631680.2195512699</v>
      </c>
      <c r="P55" s="11">
        <v>0</v>
      </c>
    </row>
    <row r="56" spans="1:16" x14ac:dyDescent="0.25">
      <c r="A56" s="8">
        <v>2011</v>
      </c>
      <c r="B56" s="8">
        <v>7</v>
      </c>
      <c r="C56" s="11">
        <v>176737297.745437</v>
      </c>
      <c r="D56" s="11">
        <v>8608158.8505293708</v>
      </c>
      <c r="E56" s="11">
        <v>1026736.88342446</v>
      </c>
      <c r="F56" s="11">
        <v>58561112.692214198</v>
      </c>
      <c r="G56" s="11">
        <v>102264266.929846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6277022.38942328</v>
      </c>
      <c r="P56" s="11">
        <v>0</v>
      </c>
    </row>
    <row r="57" spans="1:16" x14ac:dyDescent="0.25">
      <c r="A57" s="8">
        <v>2011</v>
      </c>
      <c r="B57" s="8">
        <v>8</v>
      </c>
      <c r="C57" s="11">
        <v>195616409.170351</v>
      </c>
      <c r="D57" s="11">
        <v>8608158.8505293708</v>
      </c>
      <c r="E57" s="11">
        <v>0</v>
      </c>
      <c r="F57" s="11">
        <v>79657010.577604502</v>
      </c>
      <c r="G57" s="11">
        <v>100385899.07639299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6965340.66582355</v>
      </c>
      <c r="P57" s="11">
        <v>0</v>
      </c>
    </row>
    <row r="58" spans="1:16" x14ac:dyDescent="0.25">
      <c r="A58" s="8">
        <v>2011</v>
      </c>
      <c r="B58" s="8">
        <v>9</v>
      </c>
      <c r="C58" s="11">
        <v>182786009.700174</v>
      </c>
      <c r="D58" s="11">
        <v>8608158.8505293708</v>
      </c>
      <c r="E58" s="11">
        <v>1603127.9819072899</v>
      </c>
      <c r="F58" s="11">
        <v>60985987.703729197</v>
      </c>
      <c r="G58" s="11">
        <v>102647272.608447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8941462.5555607397</v>
      </c>
      <c r="P58" s="11">
        <v>0</v>
      </c>
    </row>
    <row r="59" spans="1:16" x14ac:dyDescent="0.25">
      <c r="A59" s="8">
        <v>2011</v>
      </c>
      <c r="B59" s="8">
        <v>10</v>
      </c>
      <c r="C59" s="11">
        <v>148174175.80403</v>
      </c>
      <c r="D59" s="11">
        <v>8608158.8505293708</v>
      </c>
      <c r="E59" s="11">
        <v>9440154.4489261899</v>
      </c>
      <c r="F59" s="11">
        <v>19130588.239427499</v>
      </c>
      <c r="G59" s="11">
        <v>102366046.15666901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8629228.1084780693</v>
      </c>
      <c r="P59" s="11">
        <v>0</v>
      </c>
    </row>
    <row r="60" spans="1:16" x14ac:dyDescent="0.25">
      <c r="A60" s="8">
        <v>2011</v>
      </c>
      <c r="B60" s="8">
        <v>11</v>
      </c>
      <c r="C60" s="11">
        <v>136722046.903391</v>
      </c>
      <c r="D60" s="11">
        <v>8608158.8505293708</v>
      </c>
      <c r="E60" s="11">
        <v>24500466.204830099</v>
      </c>
      <c r="F60" s="11">
        <v>2342572.0317039099</v>
      </c>
      <c r="G60" s="11">
        <v>101914113.092252</v>
      </c>
      <c r="H60" s="11">
        <v>0</v>
      </c>
      <c r="I60" s="11">
        <v>0</v>
      </c>
      <c r="J60" s="11">
        <v>0</v>
      </c>
      <c r="K60" s="11">
        <v>0</v>
      </c>
      <c r="L60" s="11">
        <v>-7241629.9336730996</v>
      </c>
      <c r="M60" s="11">
        <v>0</v>
      </c>
      <c r="N60" s="11">
        <v>0</v>
      </c>
      <c r="O60" s="11">
        <v>6598366.6577483304</v>
      </c>
      <c r="P60" s="11">
        <v>0</v>
      </c>
    </row>
    <row r="61" spans="1:16" x14ac:dyDescent="0.25">
      <c r="A61" s="8">
        <v>2011</v>
      </c>
      <c r="B61" s="8">
        <v>12</v>
      </c>
      <c r="C61" s="11">
        <v>158556693.27174401</v>
      </c>
      <c r="D61" s="11">
        <v>8608158.8505293708</v>
      </c>
      <c r="E61" s="11">
        <v>41811509.906218298</v>
      </c>
      <c r="F61" s="11">
        <v>260722.120526093</v>
      </c>
      <c r="G61" s="11">
        <v>104353515.076381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3522787.3180895201</v>
      </c>
      <c r="P61" s="11">
        <v>0</v>
      </c>
    </row>
    <row r="62" spans="1:16" x14ac:dyDescent="0.25">
      <c r="A62" s="8">
        <v>2012</v>
      </c>
      <c r="B62" s="8">
        <v>1</v>
      </c>
      <c r="C62" s="11">
        <v>177306124.05737501</v>
      </c>
      <c r="D62" s="11">
        <v>8608158.8505293708</v>
      </c>
      <c r="E62" s="11">
        <v>62949568.226526603</v>
      </c>
      <c r="F62" s="11">
        <v>52365.504280083602</v>
      </c>
      <c r="G62" s="11">
        <v>104903135.30358499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792896.17245376098</v>
      </c>
      <c r="P62" s="11">
        <v>0</v>
      </c>
    </row>
    <row r="63" spans="1:16" x14ac:dyDescent="0.25">
      <c r="A63" s="8">
        <v>2012</v>
      </c>
      <c r="B63" s="8">
        <v>2</v>
      </c>
      <c r="C63" s="11">
        <v>168657583.51693299</v>
      </c>
      <c r="D63" s="11">
        <v>8608158.8505293708</v>
      </c>
      <c r="E63" s="11">
        <v>59655259.210667104</v>
      </c>
      <c r="F63" s="11">
        <v>0</v>
      </c>
      <c r="G63" s="11">
        <v>99295202.407479703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1098963.0482564899</v>
      </c>
      <c r="P63" s="11">
        <v>0</v>
      </c>
    </row>
    <row r="64" spans="1:16" x14ac:dyDescent="0.25">
      <c r="A64" s="8">
        <v>2012</v>
      </c>
      <c r="B64" s="8">
        <v>3</v>
      </c>
      <c r="C64" s="11">
        <v>146014141.55085</v>
      </c>
      <c r="D64" s="11">
        <v>8608158.8505293708</v>
      </c>
      <c r="E64" s="11">
        <v>46067957.926408298</v>
      </c>
      <c r="F64" s="11">
        <v>1414978.66891135</v>
      </c>
      <c r="G64" s="11">
        <v>99986187.254622698</v>
      </c>
      <c r="H64" s="11">
        <v>0</v>
      </c>
      <c r="I64" s="11">
        <v>0</v>
      </c>
      <c r="J64" s="11">
        <v>-8913840.4251598697</v>
      </c>
      <c r="K64" s="11">
        <v>0</v>
      </c>
      <c r="L64" s="11">
        <v>0</v>
      </c>
      <c r="M64" s="11">
        <v>0</v>
      </c>
      <c r="N64" s="11">
        <v>0</v>
      </c>
      <c r="O64" s="11">
        <v>-1149300.7244623599</v>
      </c>
      <c r="P64" s="11">
        <v>0</v>
      </c>
    </row>
    <row r="65" spans="1:16" x14ac:dyDescent="0.25">
      <c r="A65" s="8">
        <v>2012</v>
      </c>
      <c r="B65" s="8">
        <v>4</v>
      </c>
      <c r="C65" s="11">
        <v>131053541.41128001</v>
      </c>
      <c r="D65" s="11">
        <v>8608158.8505293708</v>
      </c>
      <c r="E65" s="11">
        <v>24886844.088376898</v>
      </c>
      <c r="F65" s="11">
        <v>5112939.0622087196</v>
      </c>
      <c r="G65" s="11">
        <v>101312408.358638</v>
      </c>
      <c r="H65" s="11">
        <v>0</v>
      </c>
      <c r="I65" s="11">
        <v>0</v>
      </c>
      <c r="J65" s="11">
        <v>0</v>
      </c>
      <c r="K65" s="11">
        <v>-7854947.09711303</v>
      </c>
      <c r="L65" s="11">
        <v>0</v>
      </c>
      <c r="M65" s="11">
        <v>0</v>
      </c>
      <c r="N65" s="11">
        <v>0</v>
      </c>
      <c r="O65" s="11">
        <v>-1011861.85135961</v>
      </c>
      <c r="P65" s="11">
        <v>0</v>
      </c>
    </row>
    <row r="66" spans="1:16" x14ac:dyDescent="0.25">
      <c r="A66" s="8">
        <v>2012</v>
      </c>
      <c r="B66" s="8">
        <v>5</v>
      </c>
      <c r="C66" s="11">
        <v>135639604.88194999</v>
      </c>
      <c r="D66" s="11">
        <v>8608158.8505293708</v>
      </c>
      <c r="E66" s="11">
        <v>14328000.8169581</v>
      </c>
      <c r="F66" s="11">
        <v>11330031.837861501</v>
      </c>
      <c r="G66" s="11">
        <v>99049992.486678705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2323420.8899223199</v>
      </c>
      <c r="P66" s="11">
        <v>0</v>
      </c>
    </row>
    <row r="67" spans="1:16" x14ac:dyDescent="0.25">
      <c r="A67" s="8">
        <v>2012</v>
      </c>
      <c r="B67" s="8">
        <v>6</v>
      </c>
      <c r="C67" s="11">
        <v>158778224.88600099</v>
      </c>
      <c r="D67" s="11">
        <v>8608158.8505293708</v>
      </c>
      <c r="E67" s="11">
        <v>5001389.5926349601</v>
      </c>
      <c r="F67" s="11">
        <v>28579690.951446399</v>
      </c>
      <c r="G67" s="11">
        <v>101937726.4727</v>
      </c>
      <c r="H67" s="11">
        <v>0</v>
      </c>
      <c r="I67" s="11">
        <v>8032437.4770064596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6618821.5416831104</v>
      </c>
      <c r="P67" s="11">
        <v>0</v>
      </c>
    </row>
    <row r="68" spans="1:16" x14ac:dyDescent="0.25">
      <c r="A68" s="8">
        <v>2012</v>
      </c>
      <c r="B68" s="8">
        <v>7</v>
      </c>
      <c r="C68" s="11">
        <v>195333271.551837</v>
      </c>
      <c r="D68" s="11">
        <v>8608158.8505293708</v>
      </c>
      <c r="E68" s="11">
        <v>645677.71760765405</v>
      </c>
      <c r="F68" s="11">
        <v>72485541.616911501</v>
      </c>
      <c r="G68" s="11">
        <v>101869125.57529899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11724767.7914891</v>
      </c>
      <c r="P68" s="11">
        <v>0</v>
      </c>
    </row>
    <row r="69" spans="1:16" x14ac:dyDescent="0.25">
      <c r="A69" s="8">
        <v>2012</v>
      </c>
      <c r="B69" s="8">
        <v>8</v>
      </c>
      <c r="C69" s="11">
        <v>195654729.25148699</v>
      </c>
      <c r="D69" s="11">
        <v>8608158.8505293708</v>
      </c>
      <c r="E69" s="11">
        <v>28143.965616246802</v>
      </c>
      <c r="F69" s="11">
        <v>78006323.464499801</v>
      </c>
      <c r="G69" s="11">
        <v>99906694.176855102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9105408.7939866204</v>
      </c>
      <c r="P69" s="11">
        <v>0</v>
      </c>
    </row>
    <row r="70" spans="1:16" x14ac:dyDescent="0.25">
      <c r="A70" s="8">
        <v>2012</v>
      </c>
      <c r="B70" s="8">
        <v>9</v>
      </c>
      <c r="C70" s="11">
        <v>172515642.00736001</v>
      </c>
      <c r="D70" s="11">
        <v>8608158.8505293708</v>
      </c>
      <c r="E70" s="11">
        <v>1037936.78220624</v>
      </c>
      <c r="F70" s="11">
        <v>57120702.637355298</v>
      </c>
      <c r="G70" s="11">
        <v>102064097.110984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3684746.6262843902</v>
      </c>
      <c r="P70" s="11">
        <v>0</v>
      </c>
    </row>
    <row r="71" spans="1:16" x14ac:dyDescent="0.25">
      <c r="A71" s="8">
        <v>2012</v>
      </c>
      <c r="B71" s="8">
        <v>10</v>
      </c>
      <c r="C71" s="11">
        <v>143988074.45863801</v>
      </c>
      <c r="D71" s="11">
        <v>8608158.8505293708</v>
      </c>
      <c r="E71" s="11">
        <v>10484230.229571201</v>
      </c>
      <c r="F71" s="11">
        <v>18171313.057236299</v>
      </c>
      <c r="G71" s="11">
        <v>101455840.80911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5268531.5121913301</v>
      </c>
      <c r="P71" s="11">
        <v>0</v>
      </c>
    </row>
    <row r="72" spans="1:16" x14ac:dyDescent="0.25">
      <c r="A72" s="8">
        <v>2012</v>
      </c>
      <c r="B72" s="8">
        <v>11</v>
      </c>
      <c r="C72" s="11">
        <v>138829270.650837</v>
      </c>
      <c r="D72" s="11">
        <v>8608158.8505293708</v>
      </c>
      <c r="E72" s="11">
        <v>30244818.512247398</v>
      </c>
      <c r="F72" s="11">
        <v>2467698.1348545202</v>
      </c>
      <c r="G72" s="11">
        <v>100682436.989692</v>
      </c>
      <c r="H72" s="11">
        <v>0</v>
      </c>
      <c r="I72" s="11">
        <v>0</v>
      </c>
      <c r="J72" s="11">
        <v>0</v>
      </c>
      <c r="K72" s="11">
        <v>0</v>
      </c>
      <c r="L72" s="11">
        <v>-7241629.9336730996</v>
      </c>
      <c r="M72" s="11">
        <v>0</v>
      </c>
      <c r="N72" s="11">
        <v>0</v>
      </c>
      <c r="O72" s="11">
        <v>4067788.0971865999</v>
      </c>
      <c r="P72" s="11">
        <v>0</v>
      </c>
    </row>
    <row r="73" spans="1:16" x14ac:dyDescent="0.25">
      <c r="A73" s="8">
        <v>2012</v>
      </c>
      <c r="B73" s="8">
        <v>12</v>
      </c>
      <c r="C73" s="11">
        <v>160009016.975633</v>
      </c>
      <c r="D73" s="11">
        <v>8608158.8505293708</v>
      </c>
      <c r="E73" s="11">
        <v>45374015.719074197</v>
      </c>
      <c r="F73" s="11">
        <v>200054.748785476</v>
      </c>
      <c r="G73" s="11">
        <v>102760790.41398101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3065997.2432630402</v>
      </c>
      <c r="P73" s="11">
        <v>0</v>
      </c>
    </row>
    <row r="74" spans="1:16" x14ac:dyDescent="0.25">
      <c r="A74" s="8">
        <v>2013</v>
      </c>
      <c r="B74" s="8">
        <v>1</v>
      </c>
      <c r="C74" s="11">
        <v>172481568.60583001</v>
      </c>
      <c r="D74" s="11">
        <v>8608158.8505293708</v>
      </c>
      <c r="E74" s="11">
        <v>71657800.131620005</v>
      </c>
      <c r="F74" s="11">
        <v>0</v>
      </c>
      <c r="G74" s="11">
        <v>103748982.96124201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-11523919.363095401</v>
      </c>
      <c r="O74" s="11">
        <v>-9453.9744661748391</v>
      </c>
      <c r="P74" s="11">
        <v>0</v>
      </c>
    </row>
    <row r="75" spans="1:16" x14ac:dyDescent="0.25">
      <c r="A75" s="8">
        <v>2013</v>
      </c>
      <c r="B75" s="8">
        <v>2</v>
      </c>
      <c r="C75" s="11">
        <v>166580573.010977</v>
      </c>
      <c r="D75" s="11">
        <v>8608158.8505293708</v>
      </c>
      <c r="E75" s="11">
        <v>63354129.353085697</v>
      </c>
      <c r="F75" s="11">
        <v>0</v>
      </c>
      <c r="G75" s="11">
        <v>94845653.806149393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-227368.99878716501</v>
      </c>
      <c r="P75" s="11">
        <v>0</v>
      </c>
    </row>
    <row r="76" spans="1:16" x14ac:dyDescent="0.25">
      <c r="A76" s="8">
        <v>2013</v>
      </c>
      <c r="B76" s="8">
        <v>3</v>
      </c>
      <c r="C76" s="11">
        <v>162011401.45547801</v>
      </c>
      <c r="D76" s="11">
        <v>8608158.8505293708</v>
      </c>
      <c r="E76" s="11">
        <v>58665406.450319</v>
      </c>
      <c r="F76" s="11">
        <v>0</v>
      </c>
      <c r="G76" s="11">
        <v>98730224.584365904</v>
      </c>
      <c r="H76" s="11">
        <v>0</v>
      </c>
      <c r="I76" s="11">
        <v>0</v>
      </c>
      <c r="J76" s="11">
        <v>-8913840.4251598697</v>
      </c>
      <c r="K76" s="11">
        <v>0</v>
      </c>
      <c r="L76" s="11">
        <v>0</v>
      </c>
      <c r="M76" s="11">
        <v>0</v>
      </c>
      <c r="N76" s="11">
        <v>0</v>
      </c>
      <c r="O76" s="11">
        <v>4921451.9954241496</v>
      </c>
      <c r="P76" s="11">
        <v>0</v>
      </c>
    </row>
    <row r="77" spans="1:16" x14ac:dyDescent="0.25">
      <c r="A77" s="8">
        <v>2013</v>
      </c>
      <c r="B77" s="8">
        <v>4</v>
      </c>
      <c r="C77" s="11">
        <v>155674176.49966201</v>
      </c>
      <c r="D77" s="11">
        <v>8608158.8505293708</v>
      </c>
      <c r="E77" s="11">
        <v>46048966.687171102</v>
      </c>
      <c r="F77" s="11">
        <v>2540909.1715724301</v>
      </c>
      <c r="G77" s="11">
        <v>100177185.739068</v>
      </c>
      <c r="H77" s="11">
        <v>0</v>
      </c>
      <c r="I77" s="11">
        <v>0</v>
      </c>
      <c r="J77" s="11">
        <v>0</v>
      </c>
      <c r="K77" s="11">
        <v>-7854947.09711303</v>
      </c>
      <c r="L77" s="11">
        <v>0</v>
      </c>
      <c r="M77" s="11">
        <v>0</v>
      </c>
      <c r="N77" s="11">
        <v>0</v>
      </c>
      <c r="O77" s="11">
        <v>6153903.1484336602</v>
      </c>
      <c r="P77" s="11">
        <v>0</v>
      </c>
    </row>
    <row r="78" spans="1:16" x14ac:dyDescent="0.25">
      <c r="A78" s="8">
        <v>2013</v>
      </c>
      <c r="B78" s="8">
        <v>5</v>
      </c>
      <c r="C78" s="11">
        <v>138058722.03821701</v>
      </c>
      <c r="D78" s="11">
        <v>8608158.8505293708</v>
      </c>
      <c r="E78" s="11">
        <v>20026318.181006599</v>
      </c>
      <c r="F78" s="11">
        <v>8884543.1760002207</v>
      </c>
      <c r="G78" s="11">
        <v>98074429.127434194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2465272.70324677</v>
      </c>
      <c r="P78" s="11">
        <v>0</v>
      </c>
    </row>
    <row r="79" spans="1:16" x14ac:dyDescent="0.25">
      <c r="A79" s="8">
        <v>2013</v>
      </c>
      <c r="B79" s="8">
        <v>6</v>
      </c>
      <c r="C79" s="11">
        <v>154302056.48897499</v>
      </c>
      <c r="D79" s="11">
        <v>8608158.8505293708</v>
      </c>
      <c r="E79" s="11">
        <v>5122354.8477855101</v>
      </c>
      <c r="F79" s="11">
        <v>33078024.034880701</v>
      </c>
      <c r="G79" s="11">
        <v>101071922.647395</v>
      </c>
      <c r="H79" s="11">
        <v>0</v>
      </c>
      <c r="I79" s="11">
        <v>8032437.4770064596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-1610841.36862171</v>
      </c>
      <c r="P79" s="11">
        <v>0</v>
      </c>
    </row>
    <row r="80" spans="1:16" x14ac:dyDescent="0.25">
      <c r="A80" s="8">
        <v>2013</v>
      </c>
      <c r="B80" s="8">
        <v>7</v>
      </c>
      <c r="C80" s="11">
        <v>165761843.905891</v>
      </c>
      <c r="D80" s="11">
        <v>8608158.8505293708</v>
      </c>
      <c r="E80" s="11">
        <v>593277.51074948604</v>
      </c>
      <c r="F80" s="11">
        <v>58599650.985482901</v>
      </c>
      <c r="G80" s="11">
        <v>101278166.897259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-3317410.3381299102</v>
      </c>
      <c r="P80" s="11">
        <v>0</v>
      </c>
    </row>
    <row r="81" spans="1:16" x14ac:dyDescent="0.25">
      <c r="A81" s="8">
        <v>2013</v>
      </c>
      <c r="B81" s="8">
        <v>8</v>
      </c>
      <c r="C81" s="11">
        <v>163111214.12986201</v>
      </c>
      <c r="D81" s="11">
        <v>8608158.8505293708</v>
      </c>
      <c r="E81" s="11">
        <v>98805.418785551097</v>
      </c>
      <c r="F81" s="11">
        <v>57259700.457999401</v>
      </c>
      <c r="G81" s="11">
        <v>99595817.310078397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-2451267.9075302202</v>
      </c>
      <c r="P81" s="11">
        <v>0</v>
      </c>
    </row>
    <row r="82" spans="1:16" x14ac:dyDescent="0.25">
      <c r="A82" s="8">
        <v>2013</v>
      </c>
      <c r="B82" s="8">
        <v>9</v>
      </c>
      <c r="C82" s="11">
        <v>167749056.29656199</v>
      </c>
      <c r="D82" s="11">
        <v>8608158.8505293708</v>
      </c>
      <c r="E82" s="11">
        <v>525333.69389178103</v>
      </c>
      <c r="F82" s="11">
        <v>56129582.442603201</v>
      </c>
      <c r="G82" s="11">
        <v>102020721.351668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465259.957869709</v>
      </c>
      <c r="P82" s="11">
        <v>0</v>
      </c>
    </row>
    <row r="83" spans="1:16" x14ac:dyDescent="0.25">
      <c r="A83" s="8">
        <v>2013</v>
      </c>
      <c r="B83" s="8">
        <v>10</v>
      </c>
      <c r="C83" s="11">
        <v>146224188.546027</v>
      </c>
      <c r="D83" s="11">
        <v>8608158.8505293708</v>
      </c>
      <c r="E83" s="11">
        <v>5926763.0975075401</v>
      </c>
      <c r="F83" s="11">
        <v>27689201.201330502</v>
      </c>
      <c r="G83" s="11">
        <v>101420909.28251199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2579156.11414778</v>
      </c>
      <c r="P83" s="11">
        <v>0</v>
      </c>
    </row>
    <row r="84" spans="1:16" x14ac:dyDescent="0.25">
      <c r="A84" s="8">
        <v>2013</v>
      </c>
      <c r="B84" s="8">
        <v>11</v>
      </c>
      <c r="C84" s="11">
        <v>134621015.167162</v>
      </c>
      <c r="D84" s="11">
        <v>8608158.8505293708</v>
      </c>
      <c r="E84" s="11">
        <v>25307570.514235601</v>
      </c>
      <c r="F84" s="11">
        <v>5238757.1526910402</v>
      </c>
      <c r="G84" s="11">
        <v>100655821.189463</v>
      </c>
      <c r="H84" s="11">
        <v>0</v>
      </c>
      <c r="I84" s="11">
        <v>0</v>
      </c>
      <c r="J84" s="11">
        <v>0</v>
      </c>
      <c r="K84" s="11">
        <v>0</v>
      </c>
      <c r="L84" s="11">
        <v>-7241629.9336730996</v>
      </c>
      <c r="M84" s="11">
        <v>0</v>
      </c>
      <c r="N84" s="11">
        <v>0</v>
      </c>
      <c r="O84" s="11">
        <v>2052337.3939159401</v>
      </c>
      <c r="P84" s="11">
        <v>0</v>
      </c>
    </row>
    <row r="85" spans="1:16" x14ac:dyDescent="0.25">
      <c r="A85" s="8">
        <v>2013</v>
      </c>
      <c r="B85" s="8">
        <v>12</v>
      </c>
      <c r="C85" s="11">
        <v>165866414.392959</v>
      </c>
      <c r="D85" s="11">
        <v>8608158.8505293708</v>
      </c>
      <c r="E85" s="11">
        <v>54498589.755746201</v>
      </c>
      <c r="F85" s="11">
        <v>232492.289672674</v>
      </c>
      <c r="G85" s="11">
        <v>102741764.519399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-214591.02238771299</v>
      </c>
      <c r="P85" s="11">
        <v>0</v>
      </c>
    </row>
    <row r="86" spans="1:16" x14ac:dyDescent="0.25">
      <c r="A86" s="8">
        <v>2014</v>
      </c>
      <c r="B86" s="8">
        <v>1</v>
      </c>
      <c r="C86" s="11">
        <v>190675540.944103</v>
      </c>
      <c r="D86" s="11">
        <v>8608158.8505293708</v>
      </c>
      <c r="E86" s="11">
        <v>79958064.901159003</v>
      </c>
      <c r="F86" s="11">
        <v>0</v>
      </c>
      <c r="G86" s="11">
        <v>104217390.23525099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-2108073.0428361599</v>
      </c>
      <c r="P86" s="11">
        <v>0</v>
      </c>
    </row>
    <row r="87" spans="1:16" x14ac:dyDescent="0.25">
      <c r="A87" s="8">
        <v>2014</v>
      </c>
      <c r="B87" s="8">
        <v>2</v>
      </c>
      <c r="C87" s="11">
        <v>180013355.12910101</v>
      </c>
      <c r="D87" s="11">
        <v>8608158.8505293708</v>
      </c>
      <c r="E87" s="11">
        <v>77573122.020010799</v>
      </c>
      <c r="F87" s="11">
        <v>0</v>
      </c>
      <c r="G87" s="11">
        <v>95098829.895863205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-1266755.6373020399</v>
      </c>
      <c r="P87" s="11">
        <v>0</v>
      </c>
    </row>
    <row r="88" spans="1:16" x14ac:dyDescent="0.25">
      <c r="A88" s="8">
        <v>2014</v>
      </c>
      <c r="B88" s="8">
        <v>3</v>
      </c>
      <c r="C88" s="11">
        <v>166836601.13361999</v>
      </c>
      <c r="D88" s="11">
        <v>8608158.8505293708</v>
      </c>
      <c r="E88" s="11">
        <v>66163033.008059703</v>
      </c>
      <c r="F88" s="11">
        <v>0</v>
      </c>
      <c r="G88" s="11">
        <v>98811682.9982391</v>
      </c>
      <c r="H88" s="11">
        <v>0</v>
      </c>
      <c r="I88" s="11">
        <v>0</v>
      </c>
      <c r="J88" s="11">
        <v>-8913840.4251598697</v>
      </c>
      <c r="K88" s="11">
        <v>0</v>
      </c>
      <c r="L88" s="11">
        <v>0</v>
      </c>
      <c r="M88" s="11">
        <v>0</v>
      </c>
      <c r="N88" s="11">
        <v>0</v>
      </c>
      <c r="O88" s="11">
        <v>2167566.7019513501</v>
      </c>
      <c r="P88" s="11">
        <v>0</v>
      </c>
    </row>
    <row r="89" spans="1:16" x14ac:dyDescent="0.25">
      <c r="A89" s="8">
        <v>2014</v>
      </c>
      <c r="B89" s="8">
        <v>4</v>
      </c>
      <c r="C89" s="11">
        <v>145363291.31960499</v>
      </c>
      <c r="D89" s="11">
        <v>8608158.8505293708</v>
      </c>
      <c r="E89" s="11">
        <v>40457878.356332198</v>
      </c>
      <c r="F89" s="11">
        <v>1993406.96248416</v>
      </c>
      <c r="G89" s="11">
        <v>100308521.928847</v>
      </c>
      <c r="H89" s="11">
        <v>0</v>
      </c>
      <c r="I89" s="11">
        <v>0</v>
      </c>
      <c r="J89" s="11">
        <v>0</v>
      </c>
      <c r="K89" s="11">
        <v>-7854947.09711303</v>
      </c>
      <c r="L89" s="11">
        <v>0</v>
      </c>
      <c r="M89" s="11">
        <v>0</v>
      </c>
      <c r="N89" s="11">
        <v>0</v>
      </c>
      <c r="O89" s="11">
        <v>1850272.3185262401</v>
      </c>
      <c r="P89" s="11">
        <v>0</v>
      </c>
    </row>
    <row r="90" spans="1:16" x14ac:dyDescent="0.25">
      <c r="A90" s="8">
        <v>2014</v>
      </c>
      <c r="B90" s="8">
        <v>5</v>
      </c>
      <c r="C90" s="11">
        <v>133742925.592548</v>
      </c>
      <c r="D90" s="11">
        <v>8608158.8505293708</v>
      </c>
      <c r="E90" s="11">
        <v>18647428.131476</v>
      </c>
      <c r="F90" s="11">
        <v>7343855.7890371</v>
      </c>
      <c r="G90" s="11">
        <v>98250533.748439997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892949.07306550397</v>
      </c>
      <c r="P90" s="11">
        <v>0</v>
      </c>
    </row>
    <row r="91" spans="1:16" x14ac:dyDescent="0.25">
      <c r="A91" s="8">
        <v>2014</v>
      </c>
      <c r="B91" s="8">
        <v>6</v>
      </c>
      <c r="C91" s="11">
        <v>153372356.06052399</v>
      </c>
      <c r="D91" s="11">
        <v>8608158.8505293708</v>
      </c>
      <c r="E91" s="11">
        <v>6368135.8248119801</v>
      </c>
      <c r="F91" s="11">
        <v>27875049.5858684</v>
      </c>
      <c r="G91" s="11">
        <v>101302247.135832</v>
      </c>
      <c r="H91" s="11">
        <v>0</v>
      </c>
      <c r="I91" s="11">
        <v>8032437.4770064596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1186327.1864751601</v>
      </c>
      <c r="P91" s="11">
        <v>0</v>
      </c>
    </row>
    <row r="92" spans="1:16" x14ac:dyDescent="0.25">
      <c r="A92" s="8">
        <v>2014</v>
      </c>
      <c r="B92" s="8">
        <v>7</v>
      </c>
      <c r="C92" s="11">
        <v>169590433.19731101</v>
      </c>
      <c r="D92" s="11">
        <v>8608158.8505293708</v>
      </c>
      <c r="E92" s="11">
        <v>988173.47304353502</v>
      </c>
      <c r="F92" s="11">
        <v>57677053.005168803</v>
      </c>
      <c r="G92" s="11">
        <v>101391251.912971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925795.95559793699</v>
      </c>
      <c r="P92" s="11">
        <v>0</v>
      </c>
    </row>
    <row r="93" spans="1:16" x14ac:dyDescent="0.25">
      <c r="A93" s="8">
        <v>2014</v>
      </c>
      <c r="B93" s="8">
        <v>8</v>
      </c>
      <c r="C93" s="11">
        <v>176943878.38088799</v>
      </c>
      <c r="D93" s="11">
        <v>8608158.8505293708</v>
      </c>
      <c r="E93" s="11">
        <v>67697.086519339704</v>
      </c>
      <c r="F93" s="11">
        <v>67750005.423166007</v>
      </c>
      <c r="G93" s="11">
        <v>99592174.599673793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925842.42099955701</v>
      </c>
      <c r="P93" s="11">
        <v>0</v>
      </c>
    </row>
    <row r="94" spans="1:16" x14ac:dyDescent="0.25">
      <c r="A94" s="8">
        <v>2014</v>
      </c>
      <c r="B94" s="8">
        <v>9</v>
      </c>
      <c r="C94" s="11">
        <v>169331643.30999899</v>
      </c>
      <c r="D94" s="11">
        <v>8608158.8505293708</v>
      </c>
      <c r="E94" s="11">
        <v>665532.75226419303</v>
      </c>
      <c r="F94" s="11">
        <v>57340068.295811497</v>
      </c>
      <c r="G94" s="11">
        <v>101900260.953431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817622.45796346699</v>
      </c>
      <c r="P94" s="11">
        <v>0</v>
      </c>
    </row>
    <row r="95" spans="1:16" x14ac:dyDescent="0.25">
      <c r="A95" s="8">
        <v>2014</v>
      </c>
      <c r="B95" s="8">
        <v>10</v>
      </c>
      <c r="C95" s="11">
        <v>142955369.47494999</v>
      </c>
      <c r="D95" s="11">
        <v>8608158.8505293708</v>
      </c>
      <c r="E95" s="11">
        <v>7759856.9189607799</v>
      </c>
      <c r="F95" s="11">
        <v>24303491.792971998</v>
      </c>
      <c r="G95" s="11">
        <v>101516831.10077199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767030.81171607994</v>
      </c>
      <c r="P95" s="11">
        <v>0</v>
      </c>
    </row>
    <row r="96" spans="1:16" x14ac:dyDescent="0.25">
      <c r="A96" s="8">
        <v>2014</v>
      </c>
      <c r="B96" s="8">
        <v>11</v>
      </c>
      <c r="C96" s="11">
        <v>133054682.81773201</v>
      </c>
      <c r="D96" s="11">
        <v>8608158.8505293708</v>
      </c>
      <c r="E96" s="11">
        <v>25328842.672083601</v>
      </c>
      <c r="F96" s="11">
        <v>4695432.9011097802</v>
      </c>
      <c r="G96" s="11">
        <v>100965469.22317</v>
      </c>
      <c r="H96" s="11">
        <v>0</v>
      </c>
      <c r="I96" s="11">
        <v>0</v>
      </c>
      <c r="J96" s="11">
        <v>0</v>
      </c>
      <c r="K96" s="11">
        <v>0</v>
      </c>
      <c r="L96" s="11">
        <v>-7241629.9336730996</v>
      </c>
      <c r="M96" s="11">
        <v>0</v>
      </c>
      <c r="N96" s="11">
        <v>0</v>
      </c>
      <c r="O96" s="11">
        <v>698409.10451243795</v>
      </c>
      <c r="P96" s="11">
        <v>0</v>
      </c>
    </row>
    <row r="97" spans="1:16" x14ac:dyDescent="0.25">
      <c r="A97" s="8">
        <v>2014</v>
      </c>
      <c r="B97" s="8">
        <v>12</v>
      </c>
      <c r="C97" s="11">
        <v>162606019.376957</v>
      </c>
      <c r="D97" s="11">
        <v>8608158.8505293708</v>
      </c>
      <c r="E97" s="11">
        <v>49692437.361707501</v>
      </c>
      <c r="F97" s="11">
        <v>382987.67392269702</v>
      </c>
      <c r="G97" s="11">
        <v>103277137.598037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645297.89276021696</v>
      </c>
      <c r="P97" s="11">
        <v>0</v>
      </c>
    </row>
    <row r="98" spans="1:16" x14ac:dyDescent="0.25">
      <c r="A98" s="8">
        <v>2015</v>
      </c>
      <c r="B98" s="8">
        <v>1</v>
      </c>
      <c r="C98" s="11">
        <v>187420666.45115501</v>
      </c>
      <c r="D98" s="11">
        <v>8608158.8505293708</v>
      </c>
      <c r="E98" s="11">
        <v>72846691.933989197</v>
      </c>
      <c r="F98" s="11">
        <v>12856.717219124601</v>
      </c>
      <c r="G98" s="11">
        <v>105361009.3802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591949.56921780098</v>
      </c>
      <c r="P98" s="11">
        <v>0</v>
      </c>
    </row>
    <row r="99" spans="1:16" x14ac:dyDescent="0.25">
      <c r="A99" s="8">
        <v>2015</v>
      </c>
      <c r="B99" s="8">
        <v>2</v>
      </c>
      <c r="C99" s="11">
        <v>171839611.18171501</v>
      </c>
      <c r="D99" s="11">
        <v>8608158.8505293708</v>
      </c>
      <c r="E99" s="11">
        <v>66263044.202758297</v>
      </c>
      <c r="F99" s="11">
        <v>0</v>
      </c>
      <c r="G99" s="11">
        <v>96423473.699125305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544934.429302037</v>
      </c>
      <c r="P99" s="11">
        <v>0</v>
      </c>
    </row>
    <row r="100" spans="1:16" x14ac:dyDescent="0.25">
      <c r="A100" s="8">
        <v>2015</v>
      </c>
      <c r="B100" s="8">
        <v>3</v>
      </c>
      <c r="C100" s="11">
        <v>158970224.35580099</v>
      </c>
      <c r="D100" s="11">
        <v>8608158.8505293708</v>
      </c>
      <c r="E100" s="11">
        <v>58158580.869278997</v>
      </c>
      <c r="F100" s="11">
        <v>135731.585195719</v>
      </c>
      <c r="G100" s="11">
        <v>100480810.87464499</v>
      </c>
      <c r="H100" s="11">
        <v>0</v>
      </c>
      <c r="I100" s="11">
        <v>0</v>
      </c>
      <c r="J100" s="11">
        <v>-8913840.4251598697</v>
      </c>
      <c r="K100" s="11">
        <v>0</v>
      </c>
      <c r="L100" s="11">
        <v>0</v>
      </c>
      <c r="M100" s="11">
        <v>0</v>
      </c>
      <c r="N100" s="11">
        <v>0</v>
      </c>
      <c r="O100" s="11">
        <v>500782.601311773</v>
      </c>
      <c r="P100" s="11">
        <v>0</v>
      </c>
    </row>
    <row r="101" spans="1:16" x14ac:dyDescent="0.25">
      <c r="A101" s="8">
        <v>2015</v>
      </c>
      <c r="B101" s="8">
        <v>4</v>
      </c>
      <c r="C101" s="11">
        <v>144232821.45236501</v>
      </c>
      <c r="D101" s="11">
        <v>8608158.8505293708</v>
      </c>
      <c r="E101" s="11">
        <v>38960654.799489804</v>
      </c>
      <c r="F101" s="11">
        <v>2053047.1587094001</v>
      </c>
      <c r="G101" s="11">
        <v>102005306.671509</v>
      </c>
      <c r="H101" s="11">
        <v>0</v>
      </c>
      <c r="I101" s="11">
        <v>0</v>
      </c>
      <c r="J101" s="11">
        <v>0</v>
      </c>
      <c r="K101" s="11">
        <v>-7854947.09711303</v>
      </c>
      <c r="L101" s="11">
        <v>0</v>
      </c>
      <c r="M101" s="11">
        <v>0</v>
      </c>
      <c r="N101" s="11">
        <v>0</v>
      </c>
      <c r="O101" s="11">
        <v>460601.06924030202</v>
      </c>
      <c r="P101" s="11">
        <v>0</v>
      </c>
    </row>
    <row r="102" spans="1:16" x14ac:dyDescent="0.25">
      <c r="A102" s="8">
        <v>2015</v>
      </c>
      <c r="B102" s="8">
        <v>5</v>
      </c>
      <c r="C102" s="11">
        <v>135054961.26224199</v>
      </c>
      <c r="D102" s="11">
        <v>8608158.8505293708</v>
      </c>
      <c r="E102" s="11">
        <v>18714084.6859788</v>
      </c>
      <c r="F102" s="11">
        <v>7394528.13951384</v>
      </c>
      <c r="G102" s="11">
        <v>99914723.664168701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423465.922051072</v>
      </c>
      <c r="P102" s="11">
        <v>0</v>
      </c>
    </row>
    <row r="103" spans="1:16" x14ac:dyDescent="0.25">
      <c r="A103" s="8">
        <v>2015</v>
      </c>
      <c r="B103" s="8">
        <v>6</v>
      </c>
      <c r="C103" s="11">
        <v>154509320.91388801</v>
      </c>
      <c r="D103" s="11">
        <v>8608158.8505293708</v>
      </c>
      <c r="E103" s="11">
        <v>6391034.2833248004</v>
      </c>
      <c r="F103" s="11">
        <v>28067979.8141963</v>
      </c>
      <c r="G103" s="11">
        <v>103020305.49871001</v>
      </c>
      <c r="H103" s="11">
        <v>0</v>
      </c>
      <c r="I103" s="11">
        <v>8032437.4770064596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389404.99012064899</v>
      </c>
      <c r="P103" s="11">
        <v>0</v>
      </c>
    </row>
    <row r="104" spans="1:16" x14ac:dyDescent="0.25">
      <c r="A104" s="8">
        <v>2015</v>
      </c>
      <c r="B104" s="8">
        <v>7</v>
      </c>
      <c r="C104" s="11">
        <v>171214603.22735</v>
      </c>
      <c r="D104" s="11">
        <v>8608158.8505293708</v>
      </c>
      <c r="E104" s="11">
        <v>992152.33984169096</v>
      </c>
      <c r="F104" s="11">
        <v>58101174.178367503</v>
      </c>
      <c r="G104" s="11">
        <v>103155070.422804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358047.43580731802</v>
      </c>
      <c r="P104" s="11">
        <v>0</v>
      </c>
    </row>
    <row r="105" spans="1:16" x14ac:dyDescent="0.25">
      <c r="A105" s="8">
        <v>2015</v>
      </c>
      <c r="B105" s="8">
        <v>8</v>
      </c>
      <c r="C105" s="11">
        <v>178650462.74954501</v>
      </c>
      <c r="D105" s="11">
        <v>8608158.8505293708</v>
      </c>
      <c r="E105" s="11">
        <v>67998.600115090303</v>
      </c>
      <c r="F105" s="11">
        <v>68277247.597608805</v>
      </c>
      <c r="G105" s="11">
        <v>101367826.30830701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329231.39298412198</v>
      </c>
      <c r="P105" s="11">
        <v>0</v>
      </c>
    </row>
    <row r="106" spans="1:16" x14ac:dyDescent="0.25">
      <c r="A106" s="8">
        <v>2015</v>
      </c>
      <c r="B106" s="8">
        <v>9</v>
      </c>
      <c r="C106" s="11">
        <v>171151214.44174799</v>
      </c>
      <c r="D106" s="11">
        <v>8608158.8505293708</v>
      </c>
      <c r="E106" s="11">
        <v>668779.18375666696</v>
      </c>
      <c r="F106" s="11">
        <v>57810695.920622997</v>
      </c>
      <c r="G106" s="11">
        <v>103760853.39488401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302727.09195423097</v>
      </c>
      <c r="P106" s="11">
        <v>0</v>
      </c>
    </row>
    <row r="107" spans="1:16" x14ac:dyDescent="0.25">
      <c r="A107" s="8">
        <v>2015</v>
      </c>
      <c r="B107" s="8">
        <v>10</v>
      </c>
      <c r="C107" s="11">
        <v>144585160.048103</v>
      </c>
      <c r="D107" s="11">
        <v>8608158.8505293708</v>
      </c>
      <c r="E107" s="11">
        <v>7799292.1183439996</v>
      </c>
      <c r="F107" s="11">
        <v>24507940.992346801</v>
      </c>
      <c r="G107" s="11">
        <v>103391408.25973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278359.82715272898</v>
      </c>
      <c r="P107" s="11">
        <v>0</v>
      </c>
    </row>
    <row r="108" spans="1:16" x14ac:dyDescent="0.25">
      <c r="A108" s="8">
        <v>2015</v>
      </c>
      <c r="B108" s="8">
        <v>11</v>
      </c>
      <c r="C108" s="11">
        <v>134671537.28052199</v>
      </c>
      <c r="D108" s="11">
        <v>8608158.8505293708</v>
      </c>
      <c r="E108" s="11">
        <v>25462671.553304002</v>
      </c>
      <c r="F108" s="11">
        <v>4735882.7086660704</v>
      </c>
      <c r="G108" s="11">
        <v>102850501.66856</v>
      </c>
      <c r="H108" s="11">
        <v>0</v>
      </c>
      <c r="I108" s="11">
        <v>0</v>
      </c>
      <c r="J108" s="11">
        <v>0</v>
      </c>
      <c r="K108" s="11">
        <v>0</v>
      </c>
      <c r="L108" s="11">
        <v>-7241629.9336730996</v>
      </c>
      <c r="M108" s="11">
        <v>0</v>
      </c>
      <c r="N108" s="11">
        <v>0</v>
      </c>
      <c r="O108" s="11">
        <v>255952.43313595699</v>
      </c>
      <c r="P108" s="11">
        <v>0</v>
      </c>
    </row>
    <row r="109" spans="1:16" x14ac:dyDescent="0.25">
      <c r="A109" s="8">
        <v>2015</v>
      </c>
      <c r="B109" s="8">
        <v>12</v>
      </c>
      <c r="C109" s="11">
        <v>164420976.04210499</v>
      </c>
      <c r="D109" s="11">
        <v>8608158.8505293708</v>
      </c>
      <c r="E109" s="11">
        <v>49964904.913803197</v>
      </c>
      <c r="F109" s="11">
        <v>386363.63259936502</v>
      </c>
      <c r="G109" s="11">
        <v>105226199.17388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235349.47129285301</v>
      </c>
      <c r="P109" s="11">
        <v>0</v>
      </c>
    </row>
    <row r="110" spans="1:16" x14ac:dyDescent="0.25">
      <c r="A110" s="8">
        <v>2016</v>
      </c>
      <c r="B110" s="8">
        <v>1</v>
      </c>
      <c r="C110" s="11">
        <v>189535974.55602899</v>
      </c>
      <c r="D110" s="11">
        <v>8608158.8505293708</v>
      </c>
      <c r="E110" s="11">
        <v>73079027.258446693</v>
      </c>
      <c r="F110" s="11">
        <v>12957.660057744701</v>
      </c>
      <c r="G110" s="11">
        <v>107619426.145046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216404.64194992199</v>
      </c>
      <c r="P110" s="11">
        <v>0</v>
      </c>
    </row>
    <row r="111" spans="1:16" x14ac:dyDescent="0.25">
      <c r="A111" s="8">
        <v>2016</v>
      </c>
      <c r="B111" s="8">
        <v>2</v>
      </c>
      <c r="C111" s="11">
        <v>179509525.80362901</v>
      </c>
      <c r="D111" s="11">
        <v>8608158.8505293708</v>
      </c>
      <c r="E111" s="11">
        <v>68786447.040140599</v>
      </c>
      <c r="F111" s="11">
        <v>0</v>
      </c>
      <c r="G111" s="11">
        <v>101915934.966796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198984.94616255199</v>
      </c>
      <c r="P111" s="11">
        <v>0</v>
      </c>
    </row>
    <row r="112" spans="1:16" x14ac:dyDescent="0.25">
      <c r="A112" s="8">
        <v>2016</v>
      </c>
      <c r="B112" s="8">
        <v>3</v>
      </c>
      <c r="C112" s="11">
        <v>161055862.56514999</v>
      </c>
      <c r="D112" s="11">
        <v>8608158.8505293708</v>
      </c>
      <c r="E112" s="11">
        <v>58366916.374855302</v>
      </c>
      <c r="F112" s="11">
        <v>136850.83037137199</v>
      </c>
      <c r="G112" s="11">
        <v>102674809.53233901</v>
      </c>
      <c r="H112" s="11">
        <v>0</v>
      </c>
      <c r="I112" s="11">
        <v>0</v>
      </c>
      <c r="J112" s="11">
        <v>-8913840.4251598697</v>
      </c>
      <c r="K112" s="11">
        <v>0</v>
      </c>
      <c r="L112" s="11">
        <v>0</v>
      </c>
      <c r="M112" s="11">
        <v>0</v>
      </c>
      <c r="N112" s="11">
        <v>0</v>
      </c>
      <c r="O112" s="11">
        <v>182967.402215451</v>
      </c>
      <c r="P112" s="11">
        <v>0</v>
      </c>
    </row>
    <row r="113" spans="1:16" x14ac:dyDescent="0.25">
      <c r="A113" s="8">
        <v>2016</v>
      </c>
      <c r="B113" s="8">
        <v>4</v>
      </c>
      <c r="C113" s="11">
        <v>146302021.57598099</v>
      </c>
      <c r="D113" s="11">
        <v>8608158.8505293708</v>
      </c>
      <c r="E113" s="11">
        <v>39094244.835649803</v>
      </c>
      <c r="F113" s="11">
        <v>2069660.32080447</v>
      </c>
      <c r="G113" s="11">
        <v>104216665.426994</v>
      </c>
      <c r="H113" s="11">
        <v>0</v>
      </c>
      <c r="I113" s="11">
        <v>0</v>
      </c>
      <c r="J113" s="11">
        <v>0</v>
      </c>
      <c r="K113" s="11">
        <v>-7854947.09711303</v>
      </c>
      <c r="L113" s="11">
        <v>0</v>
      </c>
      <c r="M113" s="11">
        <v>0</v>
      </c>
      <c r="N113" s="11">
        <v>0</v>
      </c>
      <c r="O113" s="11">
        <v>168239.23911675799</v>
      </c>
      <c r="P113" s="11">
        <v>0</v>
      </c>
    </row>
    <row r="114" spans="1:16" x14ac:dyDescent="0.25">
      <c r="A114" s="8">
        <v>2016</v>
      </c>
      <c r="B114" s="8">
        <v>5</v>
      </c>
      <c r="C114" s="11">
        <v>137056661.70519701</v>
      </c>
      <c r="D114" s="11">
        <v>8608158.8505293708</v>
      </c>
      <c r="E114" s="11">
        <v>18775388.161219399</v>
      </c>
      <c r="F114" s="11">
        <v>7453227.3154382696</v>
      </c>
      <c r="G114" s="11">
        <v>102065190.755101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154696.62290883099</v>
      </c>
      <c r="P114" s="11">
        <v>0</v>
      </c>
    </row>
    <row r="115" spans="1:16" x14ac:dyDescent="0.25">
      <c r="A115" s="8">
        <v>2016</v>
      </c>
      <c r="B115" s="8">
        <v>6</v>
      </c>
      <c r="C115" s="11">
        <v>156701906.895486</v>
      </c>
      <c r="D115" s="11">
        <v>8608158.8505293708</v>
      </c>
      <c r="E115" s="11">
        <v>6410993.7439471995</v>
      </c>
      <c r="F115" s="11">
        <v>28286481.413362801</v>
      </c>
      <c r="G115" s="11">
        <v>105221591.269245</v>
      </c>
      <c r="H115" s="11">
        <v>0</v>
      </c>
      <c r="I115" s="11">
        <v>8032437.4770064596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142244.14139539</v>
      </c>
      <c r="P115" s="11">
        <v>0</v>
      </c>
    </row>
    <row r="116" spans="1:16" x14ac:dyDescent="0.25">
      <c r="A116" s="8">
        <v>2016</v>
      </c>
      <c r="B116" s="8">
        <v>7</v>
      </c>
      <c r="C116" s="11">
        <v>173619114.71431401</v>
      </c>
      <c r="D116" s="11">
        <v>8608158.8505293708</v>
      </c>
      <c r="E116" s="11">
        <v>995083.08856319904</v>
      </c>
      <c r="F116" s="11">
        <v>58543604.852408998</v>
      </c>
      <c r="G116" s="11">
        <v>105341473.88882101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130794.03399130701</v>
      </c>
      <c r="P116" s="11">
        <v>0</v>
      </c>
    </row>
    <row r="117" spans="1:16" x14ac:dyDescent="0.25">
      <c r="A117" s="8">
        <v>2016</v>
      </c>
      <c r="B117" s="8">
        <v>8</v>
      </c>
      <c r="C117" s="11">
        <v>181081219.540333</v>
      </c>
      <c r="D117" s="11">
        <v>8608158.8505293708</v>
      </c>
      <c r="E117" s="11">
        <v>68188.021464015299</v>
      </c>
      <c r="F117" s="11">
        <v>68785625.316829205</v>
      </c>
      <c r="G117" s="11">
        <v>103498981.73404001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120265.617470682</v>
      </c>
      <c r="P117" s="11">
        <v>0</v>
      </c>
    </row>
    <row r="118" spans="1:16" x14ac:dyDescent="0.25">
      <c r="A118" s="8">
        <v>2016</v>
      </c>
      <c r="B118" s="8">
        <v>9</v>
      </c>
      <c r="C118" s="11">
        <v>173545323.14383799</v>
      </c>
      <c r="D118" s="11">
        <v>8608158.8505293708</v>
      </c>
      <c r="E118" s="11">
        <v>670530.207298917</v>
      </c>
      <c r="F118" s="11">
        <v>58231417.909041703</v>
      </c>
      <c r="G118" s="11">
        <v>105924631.47953101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110584.69743683899</v>
      </c>
      <c r="P118" s="11">
        <v>0</v>
      </c>
    </row>
    <row r="119" spans="1:16" x14ac:dyDescent="0.25">
      <c r="A119" s="8">
        <v>2016</v>
      </c>
      <c r="B119" s="8">
        <v>10</v>
      </c>
      <c r="C119" s="11">
        <v>146783336.18127301</v>
      </c>
      <c r="D119" s="11">
        <v>8608158.8505293708</v>
      </c>
      <c r="E119" s="11">
        <v>7820845.3866851497</v>
      </c>
      <c r="F119" s="11">
        <v>24689875.865116298</v>
      </c>
      <c r="G119" s="11">
        <v>105562773.024437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101683.054504901</v>
      </c>
      <c r="P119" s="11">
        <v>0</v>
      </c>
    </row>
    <row r="120" spans="1:16" x14ac:dyDescent="0.25">
      <c r="A120" s="8">
        <v>2016</v>
      </c>
      <c r="B120" s="8">
        <v>11</v>
      </c>
      <c r="C120" s="11">
        <v>136794123.81341499</v>
      </c>
      <c r="D120" s="11">
        <v>8608158.8505293708</v>
      </c>
      <c r="E120" s="11">
        <v>25536719.447218999</v>
      </c>
      <c r="F120" s="11">
        <v>4771727.5855114702</v>
      </c>
      <c r="G120" s="11">
        <v>105025649.904337</v>
      </c>
      <c r="H120" s="11">
        <v>0</v>
      </c>
      <c r="I120" s="11">
        <v>0</v>
      </c>
      <c r="J120" s="11">
        <v>0</v>
      </c>
      <c r="K120" s="11">
        <v>0</v>
      </c>
      <c r="L120" s="11">
        <v>-7241629.9336730996</v>
      </c>
      <c r="M120" s="11">
        <v>0</v>
      </c>
      <c r="N120" s="11">
        <v>0</v>
      </c>
      <c r="O120" s="11">
        <v>93497.959491580696</v>
      </c>
      <c r="P120" s="11">
        <v>0</v>
      </c>
    </row>
    <row r="121" spans="1:16" x14ac:dyDescent="0.25">
      <c r="A121" s="8">
        <v>2016</v>
      </c>
      <c r="B121" s="8">
        <v>12</v>
      </c>
      <c r="C121" s="11">
        <v>166667889.91226101</v>
      </c>
      <c r="D121" s="11">
        <v>8608158.8505293708</v>
      </c>
      <c r="E121" s="11">
        <v>50117400.873374999</v>
      </c>
      <c r="F121" s="11">
        <v>389343.81726173498</v>
      </c>
      <c r="G121" s="11">
        <v>107467014.63788199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85971.733212441206</v>
      </c>
      <c r="P121" s="11">
        <v>0</v>
      </c>
    </row>
    <row r="122" spans="1:16" x14ac:dyDescent="0.25">
      <c r="A122" s="8">
        <v>2017</v>
      </c>
      <c r="B122" s="8">
        <v>1</v>
      </c>
      <c r="C122" s="11">
        <v>191670825.01563299</v>
      </c>
      <c r="D122" s="11">
        <v>8608158.8505293708</v>
      </c>
      <c r="E122" s="11">
        <v>73268234.898094505</v>
      </c>
      <c r="F122" s="11">
        <v>13051.341556282299</v>
      </c>
      <c r="G122" s="11">
        <v>109702328.586261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79051.339191257997</v>
      </c>
      <c r="P122" s="11">
        <v>0</v>
      </c>
    </row>
    <row r="123" spans="1:16" x14ac:dyDescent="0.25">
      <c r="A123" s="8">
        <v>2017</v>
      </c>
      <c r="B123" s="8">
        <v>2</v>
      </c>
      <c r="C123" s="11">
        <v>175684111.25635499</v>
      </c>
      <c r="D123" s="11">
        <v>8608158.8505293708</v>
      </c>
      <c r="E123" s="11">
        <v>66630628.621427901</v>
      </c>
      <c r="F123" s="11">
        <v>0</v>
      </c>
      <c r="G123" s="11">
        <v>100372635.774103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72688.010294735403</v>
      </c>
      <c r="P123" s="11">
        <v>0</v>
      </c>
    </row>
    <row r="124" spans="1:16" x14ac:dyDescent="0.25">
      <c r="A124" s="8">
        <v>2017</v>
      </c>
      <c r="B124" s="8">
        <v>3</v>
      </c>
      <c r="C124" s="11">
        <v>162937631.30204099</v>
      </c>
      <c r="D124" s="11">
        <v>8608158.8505293708</v>
      </c>
      <c r="E124" s="11">
        <v>58467365.009594299</v>
      </c>
      <c r="F124" s="11">
        <v>137720.88703555701</v>
      </c>
      <c r="G124" s="11">
        <v>104571390.07513499</v>
      </c>
      <c r="H124" s="11">
        <v>0</v>
      </c>
      <c r="I124" s="11">
        <v>0</v>
      </c>
      <c r="J124" s="11">
        <v>-8913840.4251598697</v>
      </c>
      <c r="K124" s="11">
        <v>0</v>
      </c>
      <c r="L124" s="11">
        <v>0</v>
      </c>
      <c r="M124" s="11">
        <v>0</v>
      </c>
      <c r="N124" s="11">
        <v>0</v>
      </c>
      <c r="O124" s="11">
        <v>66836.904906332493</v>
      </c>
      <c r="P124" s="11">
        <v>0</v>
      </c>
    </row>
    <row r="125" spans="1:16" x14ac:dyDescent="0.25">
      <c r="A125" s="8">
        <v>2017</v>
      </c>
      <c r="B125" s="8">
        <v>4</v>
      </c>
      <c r="C125" s="11">
        <v>148201416.08441901</v>
      </c>
      <c r="D125" s="11">
        <v>8608158.8505293708</v>
      </c>
      <c r="E125" s="11">
        <v>39161705.295633502</v>
      </c>
      <c r="F125" s="11">
        <v>2082828.1660986701</v>
      </c>
      <c r="G125" s="11">
        <v>106142214.078261</v>
      </c>
      <c r="H125" s="11">
        <v>0</v>
      </c>
      <c r="I125" s="11">
        <v>0</v>
      </c>
      <c r="J125" s="11">
        <v>0</v>
      </c>
      <c r="K125" s="11">
        <v>-7854947.09711303</v>
      </c>
      <c r="L125" s="11">
        <v>0</v>
      </c>
      <c r="M125" s="11">
        <v>0</v>
      </c>
      <c r="N125" s="11">
        <v>0</v>
      </c>
      <c r="O125" s="11">
        <v>61456.791009873203</v>
      </c>
      <c r="P125" s="11">
        <v>0</v>
      </c>
    </row>
    <row r="126" spans="1:16" x14ac:dyDescent="0.25">
      <c r="A126" s="8">
        <v>2017</v>
      </c>
      <c r="B126" s="8">
        <v>5</v>
      </c>
      <c r="C126" s="11">
        <v>138924783.01872</v>
      </c>
      <c r="D126" s="11">
        <v>8608158.8505293708</v>
      </c>
      <c r="E126" s="11">
        <v>18807886.709708702</v>
      </c>
      <c r="F126" s="11">
        <v>7500687.0324948598</v>
      </c>
      <c r="G126" s="11">
        <v>103951540.67038999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56509.755597859599</v>
      </c>
      <c r="P126" s="11">
        <v>0</v>
      </c>
    </row>
    <row r="127" spans="1:16" x14ac:dyDescent="0.25">
      <c r="A127" s="8">
        <v>2017</v>
      </c>
      <c r="B127" s="8">
        <v>6</v>
      </c>
      <c r="C127" s="11">
        <v>158748383.21052</v>
      </c>
      <c r="D127" s="11">
        <v>8608158.8505293708</v>
      </c>
      <c r="E127" s="11">
        <v>6422129.3844721299</v>
      </c>
      <c r="F127" s="11">
        <v>28466772.354055502</v>
      </c>
      <c r="G127" s="11">
        <v>107166924.206938</v>
      </c>
      <c r="H127" s="11">
        <v>0</v>
      </c>
      <c r="I127" s="11">
        <v>8032437.4770064596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51960.937518507199</v>
      </c>
      <c r="P127" s="11">
        <v>0</v>
      </c>
    </row>
    <row r="128" spans="1:16" x14ac:dyDescent="0.25">
      <c r="A128" s="8">
        <v>2017</v>
      </c>
      <c r="B128" s="8">
        <v>7</v>
      </c>
      <c r="C128" s="11">
        <v>175830975.30657399</v>
      </c>
      <c r="D128" s="11">
        <v>8608158.8505293708</v>
      </c>
      <c r="E128" s="11">
        <v>996647.30120838399</v>
      </c>
      <c r="F128" s="11">
        <v>58907041.6235172</v>
      </c>
      <c r="G128" s="11">
        <v>107271349.249512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47778.281806886203</v>
      </c>
      <c r="P128" s="11">
        <v>0</v>
      </c>
    </row>
    <row r="129" spans="1:16" x14ac:dyDescent="0.25">
      <c r="A129" s="8">
        <v>2017</v>
      </c>
      <c r="B129" s="8">
        <v>8</v>
      </c>
      <c r="C129" s="11">
        <v>183299645.89036801</v>
      </c>
      <c r="D129" s="11">
        <v>8608158.8505293708</v>
      </c>
      <c r="E129" s="11">
        <v>68284.071156418097</v>
      </c>
      <c r="F129" s="11">
        <v>69201356.689117</v>
      </c>
      <c r="G129" s="11">
        <v>105377913.965765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43932.313800245502</v>
      </c>
      <c r="P129" s="11">
        <v>0</v>
      </c>
    </row>
    <row r="130" spans="1:16" x14ac:dyDescent="0.25">
      <c r="A130" s="8">
        <v>2017</v>
      </c>
      <c r="B130" s="8">
        <v>9</v>
      </c>
      <c r="C130" s="11">
        <v>175724010.97699401</v>
      </c>
      <c r="D130" s="11">
        <v>8608158.8505293708</v>
      </c>
      <c r="E130" s="11">
        <v>671366.30664299405</v>
      </c>
      <c r="F130" s="11">
        <v>58573902.709605999</v>
      </c>
      <c r="G130" s="11">
        <v>107830187.178783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40395.931432783596</v>
      </c>
      <c r="P130" s="11">
        <v>0</v>
      </c>
    </row>
    <row r="131" spans="1:16" x14ac:dyDescent="0.25">
      <c r="A131" s="8">
        <v>2017</v>
      </c>
      <c r="B131" s="8">
        <v>10</v>
      </c>
      <c r="C131" s="11">
        <v>148777446.15755001</v>
      </c>
      <c r="D131" s="11">
        <v>8608158.8505293708</v>
      </c>
      <c r="E131" s="11">
        <v>7830856.5988719603</v>
      </c>
      <c r="F131" s="11">
        <v>24835910.1132132</v>
      </c>
      <c r="G131" s="11">
        <v>107465376.380685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37144.214250624202</v>
      </c>
      <c r="P131" s="11">
        <v>0</v>
      </c>
    </row>
    <row r="132" spans="1:16" x14ac:dyDescent="0.25">
      <c r="A132" s="8">
        <v>2017</v>
      </c>
      <c r="B132" s="8">
        <v>11</v>
      </c>
      <c r="C132" s="11">
        <v>138693270.848364</v>
      </c>
      <c r="D132" s="11">
        <v>8608158.8505293708</v>
      </c>
      <c r="E132" s="11">
        <v>25570275.328559101</v>
      </c>
      <c r="F132" s="11">
        <v>4800113.9069435196</v>
      </c>
      <c r="G132" s="11">
        <v>106922198.448204</v>
      </c>
      <c r="H132" s="11">
        <v>0</v>
      </c>
      <c r="I132" s="11">
        <v>0</v>
      </c>
      <c r="J132" s="11">
        <v>0</v>
      </c>
      <c r="K132" s="11">
        <v>0</v>
      </c>
      <c r="L132" s="11">
        <v>-7241629.9336730996</v>
      </c>
      <c r="M132" s="11">
        <v>0</v>
      </c>
      <c r="N132" s="11">
        <v>0</v>
      </c>
      <c r="O132" s="11">
        <v>34154.247800707803</v>
      </c>
      <c r="P132" s="11">
        <v>0</v>
      </c>
    </row>
    <row r="133" spans="1:16" x14ac:dyDescent="0.25">
      <c r="A133" s="8">
        <v>2017</v>
      </c>
      <c r="B133" s="8">
        <v>12</v>
      </c>
      <c r="C133" s="11">
        <v>168627683.410873</v>
      </c>
      <c r="D133" s="11">
        <v>8608158.8505293708</v>
      </c>
      <c r="E133" s="11">
        <v>50184998.558916897</v>
      </c>
      <c r="F133" s="11">
        <v>391673.56467156101</v>
      </c>
      <c r="G133" s="11">
        <v>109411447.4746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31404.9621553123</v>
      </c>
      <c r="P133" s="11">
        <v>0</v>
      </c>
    </row>
    <row r="134" spans="1:16" x14ac:dyDescent="0.25">
      <c r="A134" s="8">
        <v>2018</v>
      </c>
      <c r="B134" s="8">
        <v>1</v>
      </c>
      <c r="C134" s="11">
        <v>194219980.282704</v>
      </c>
      <c r="D134" s="11">
        <v>8608158.8505293708</v>
      </c>
      <c r="E134" s="11">
        <v>73608715.626528904</v>
      </c>
      <c r="F134" s="11">
        <v>13177.3600391653</v>
      </c>
      <c r="G134" s="11">
        <v>111961051.462171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28876.9834350944</v>
      </c>
      <c r="P134" s="11">
        <v>0</v>
      </c>
    </row>
    <row r="135" spans="1:16" x14ac:dyDescent="0.25">
      <c r="A135" s="8">
        <v>2018</v>
      </c>
      <c r="B135" s="8">
        <v>2</v>
      </c>
      <c r="C135" s="11">
        <v>177982301.68241099</v>
      </c>
      <c r="D135" s="11">
        <v>8608158.8505293708</v>
      </c>
      <c r="E135" s="11">
        <v>66927641.873521298</v>
      </c>
      <c r="F135" s="11">
        <v>0</v>
      </c>
      <c r="G135" s="11">
        <v>102419948.461077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26552.497283220298</v>
      </c>
      <c r="P135" s="11">
        <v>0</v>
      </c>
    </row>
    <row r="136" spans="1:16" x14ac:dyDescent="0.25">
      <c r="A136" s="8">
        <v>2018</v>
      </c>
      <c r="B136" s="8">
        <v>3</v>
      </c>
      <c r="C136" s="11">
        <v>165259051.208929</v>
      </c>
      <c r="D136" s="11">
        <v>8608158.8505293708</v>
      </c>
      <c r="E136" s="11">
        <v>58716979.180511802</v>
      </c>
      <c r="F136" s="11">
        <v>138998.38036791701</v>
      </c>
      <c r="G136" s="11">
        <v>106684340.09934901</v>
      </c>
      <c r="H136" s="11">
        <v>0</v>
      </c>
      <c r="I136" s="11">
        <v>0</v>
      </c>
      <c r="J136" s="11">
        <v>-8913840.4251598697</v>
      </c>
      <c r="K136" s="11">
        <v>0</v>
      </c>
      <c r="L136" s="11">
        <v>0</v>
      </c>
      <c r="M136" s="11">
        <v>0</v>
      </c>
      <c r="N136" s="11">
        <v>0</v>
      </c>
      <c r="O136" s="11">
        <v>24415.123330414299</v>
      </c>
      <c r="P136" s="11">
        <v>0</v>
      </c>
    </row>
    <row r="137" spans="1:16" x14ac:dyDescent="0.25">
      <c r="A137" s="8">
        <v>2018</v>
      </c>
      <c r="B137" s="8">
        <v>4</v>
      </c>
      <c r="C137" s="11">
        <v>150438571.15344799</v>
      </c>
      <c r="D137" s="11">
        <v>8608158.8505293708</v>
      </c>
      <c r="E137" s="11">
        <v>39314439.549363099</v>
      </c>
      <c r="F137" s="11">
        <v>2101375.5843903902</v>
      </c>
      <c r="G137" s="11">
        <v>108247094.46651401</v>
      </c>
      <c r="H137" s="11">
        <v>0</v>
      </c>
      <c r="I137" s="11">
        <v>0</v>
      </c>
      <c r="J137" s="11">
        <v>0</v>
      </c>
      <c r="K137" s="11">
        <v>-7854947.09711303</v>
      </c>
      <c r="L137" s="11">
        <v>0</v>
      </c>
      <c r="M137" s="11">
        <v>0</v>
      </c>
      <c r="N137" s="11">
        <v>0</v>
      </c>
      <c r="O137" s="11">
        <v>22449.799763798699</v>
      </c>
      <c r="P137" s="11">
        <v>0</v>
      </c>
    </row>
    <row r="138" spans="1:16" x14ac:dyDescent="0.25">
      <c r="A138" s="8">
        <v>2018</v>
      </c>
      <c r="B138" s="8">
        <v>5</v>
      </c>
      <c r="C138" s="11">
        <v>141042011.29272801</v>
      </c>
      <c r="D138" s="11">
        <v>8608158.8505293708</v>
      </c>
      <c r="E138" s="11">
        <v>18874327.688232601</v>
      </c>
      <c r="F138" s="11">
        <v>7564709.9617391396</v>
      </c>
      <c r="G138" s="11">
        <v>105974172.11503799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20642.6771888435</v>
      </c>
      <c r="P138" s="11">
        <v>0</v>
      </c>
    </row>
    <row r="139" spans="1:16" x14ac:dyDescent="0.25">
      <c r="A139" s="8">
        <v>2018</v>
      </c>
      <c r="B139" s="8">
        <v>6</v>
      </c>
      <c r="C139" s="11">
        <v>161013631.93511799</v>
      </c>
      <c r="D139" s="11">
        <v>8608158.8505293708</v>
      </c>
      <c r="E139" s="11">
        <v>6442467.2408443801</v>
      </c>
      <c r="F139" s="11">
        <v>28699289.3071316</v>
      </c>
      <c r="G139" s="11">
        <v>109212298.038573</v>
      </c>
      <c r="H139" s="11">
        <v>0</v>
      </c>
      <c r="I139" s="11">
        <v>8032437.4770064596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18981.0210338533</v>
      </c>
      <c r="P139" s="11">
        <v>0</v>
      </c>
    </row>
    <row r="140" spans="1:16" x14ac:dyDescent="0.25">
      <c r="A140" s="8">
        <v>2018</v>
      </c>
      <c r="B140" s="8">
        <v>7</v>
      </c>
      <c r="C140" s="11">
        <v>178281039.32229599</v>
      </c>
      <c r="D140" s="11">
        <v>8608158.8505293708</v>
      </c>
      <c r="E140" s="11">
        <v>999501.371330783</v>
      </c>
      <c r="F140" s="11">
        <v>59370247.262784101</v>
      </c>
      <c r="G140" s="11">
        <v>109285678.71584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17453.121811300502</v>
      </c>
      <c r="P140" s="11">
        <v>0</v>
      </c>
    </row>
    <row r="141" spans="1:16" x14ac:dyDescent="0.25">
      <c r="A141" s="8">
        <v>2018</v>
      </c>
      <c r="B141" s="8">
        <v>8</v>
      </c>
      <c r="C141" s="11">
        <v>185741506.397223</v>
      </c>
      <c r="D141" s="11">
        <v>8608158.8505293708</v>
      </c>
      <c r="E141" s="11">
        <v>68458.982371295395</v>
      </c>
      <c r="F141" s="11">
        <v>69724496.642320201</v>
      </c>
      <c r="G141" s="11">
        <v>107324343.7094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16048.2126023173</v>
      </c>
      <c r="P141" s="11">
        <v>0</v>
      </c>
    </row>
    <row r="142" spans="1:16" x14ac:dyDescent="0.25">
      <c r="A142" s="8">
        <v>2018</v>
      </c>
      <c r="B142" s="8">
        <v>9</v>
      </c>
      <c r="C142" s="11">
        <v>178083701.149106</v>
      </c>
      <c r="D142" s="11">
        <v>8608158.8505293708</v>
      </c>
      <c r="E142" s="11">
        <v>672883.85534246603</v>
      </c>
      <c r="F142" s="11">
        <v>58998975.982885703</v>
      </c>
      <c r="G142" s="11">
        <v>109788926.067165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14756.3931836188</v>
      </c>
      <c r="P142" s="11">
        <v>0</v>
      </c>
    </row>
    <row r="143" spans="1:16" x14ac:dyDescent="0.25">
      <c r="A143" s="8">
        <v>2018</v>
      </c>
      <c r="B143" s="8">
        <v>10</v>
      </c>
      <c r="C143" s="11">
        <v>150805823.88465601</v>
      </c>
      <c r="D143" s="11">
        <v>8608158.8505293708</v>
      </c>
      <c r="E143" s="11">
        <v>7843146.2847389802</v>
      </c>
      <c r="F143" s="11">
        <v>24998898.278893702</v>
      </c>
      <c r="G143" s="11">
        <v>109342051.91023199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13568.560261726399</v>
      </c>
      <c r="P143" s="11">
        <v>0</v>
      </c>
    </row>
    <row r="144" spans="1:16" x14ac:dyDescent="0.25">
      <c r="A144" s="8">
        <v>2018</v>
      </c>
      <c r="B144" s="8">
        <v>11</v>
      </c>
      <c r="C144" s="11">
        <v>140514770.03172901</v>
      </c>
      <c r="D144" s="11">
        <v>8608158.8505293708</v>
      </c>
      <c r="E144" s="11">
        <v>25592812.256643899</v>
      </c>
      <c r="F144" s="11">
        <v>4828296.0990440901</v>
      </c>
      <c r="G144" s="11">
        <v>108714656.415861</v>
      </c>
      <c r="H144" s="11">
        <v>0</v>
      </c>
      <c r="I144" s="11">
        <v>0</v>
      </c>
      <c r="J144" s="11">
        <v>0</v>
      </c>
      <c r="K144" s="11">
        <v>0</v>
      </c>
      <c r="L144" s="11">
        <v>-7241629.9336730996</v>
      </c>
      <c r="M144" s="11">
        <v>0</v>
      </c>
      <c r="N144" s="11">
        <v>0</v>
      </c>
      <c r="O144" s="11">
        <v>12476.3433236778</v>
      </c>
      <c r="P144" s="11">
        <v>0</v>
      </c>
    </row>
    <row r="145" spans="1:16" x14ac:dyDescent="0.25">
      <c r="A145" s="8">
        <v>2018</v>
      </c>
      <c r="B145" s="8">
        <v>12</v>
      </c>
      <c r="C145" s="11">
        <v>170377676.43916401</v>
      </c>
      <c r="D145" s="11">
        <v>8608158.8505293708</v>
      </c>
      <c r="E145" s="11">
        <v>50194850.1289251</v>
      </c>
      <c r="F145" s="11">
        <v>393703.478845848</v>
      </c>
      <c r="G145" s="11">
        <v>111169491.935214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11472.0456501842</v>
      </c>
      <c r="P145" s="11">
        <v>0</v>
      </c>
    </row>
    <row r="146" spans="1:16" x14ac:dyDescent="0.25">
      <c r="A146" s="8">
        <v>2019</v>
      </c>
      <c r="B146" s="8">
        <v>1</v>
      </c>
      <c r="C146" s="11">
        <v>196371461.372522</v>
      </c>
      <c r="D146" s="11">
        <v>8608158.8505293708</v>
      </c>
      <c r="E146" s="11">
        <v>73844113.534468397</v>
      </c>
      <c r="F146" s="11">
        <v>13294.7718922972</v>
      </c>
      <c r="G146" s="11">
        <v>113895345.625553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10548.590078502901</v>
      </c>
      <c r="P146" s="11">
        <v>0</v>
      </c>
    </row>
    <row r="147" spans="1:16" x14ac:dyDescent="0.25">
      <c r="A147" s="8">
        <v>2019</v>
      </c>
      <c r="B147" s="8">
        <v>2</v>
      </c>
      <c r="C147" s="11">
        <v>179971670.84211999</v>
      </c>
      <c r="D147" s="11">
        <v>8608158.8505293708</v>
      </c>
      <c r="E147" s="11">
        <v>67150582.518633693</v>
      </c>
      <c r="F147" s="11">
        <v>0</v>
      </c>
      <c r="G147" s="11">
        <v>104203230.00382601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9699.4691301882303</v>
      </c>
      <c r="P147" s="11">
        <v>0</v>
      </c>
    </row>
    <row r="148" spans="1:16" x14ac:dyDescent="0.25">
      <c r="A148" s="8">
        <v>2019</v>
      </c>
      <c r="B148" s="8">
        <v>3</v>
      </c>
      <c r="C148" s="11">
        <v>167320003.17793199</v>
      </c>
      <c r="D148" s="11">
        <v>8608158.8505293708</v>
      </c>
      <c r="E148" s="11">
        <v>58920327.568822697</v>
      </c>
      <c r="F148" s="11">
        <v>140273.94946097099</v>
      </c>
      <c r="G148" s="11">
        <v>108556164.535125</v>
      </c>
      <c r="H148" s="11">
        <v>0</v>
      </c>
      <c r="I148" s="11">
        <v>0</v>
      </c>
      <c r="J148" s="11">
        <v>-8913840.4251598697</v>
      </c>
      <c r="K148" s="11">
        <v>0</v>
      </c>
      <c r="L148" s="11">
        <v>0</v>
      </c>
      <c r="M148" s="11">
        <v>0</v>
      </c>
      <c r="N148" s="11">
        <v>0</v>
      </c>
      <c r="O148" s="11">
        <v>8918.69915384054</v>
      </c>
      <c r="P148" s="11">
        <v>0</v>
      </c>
    </row>
    <row r="149" spans="1:16" x14ac:dyDescent="0.25">
      <c r="A149" s="8">
        <v>2019</v>
      </c>
      <c r="B149" s="8">
        <v>4</v>
      </c>
      <c r="C149" s="11">
        <v>152479286.52845401</v>
      </c>
      <c r="D149" s="11">
        <v>8608158.8505293708</v>
      </c>
      <c r="E149" s="11">
        <v>39450666.760910898</v>
      </c>
      <c r="F149" s="11">
        <v>2120663.5773652899</v>
      </c>
      <c r="G149" s="11">
        <v>110146543.658603</v>
      </c>
      <c r="H149" s="11">
        <v>0</v>
      </c>
      <c r="I149" s="11">
        <v>0</v>
      </c>
      <c r="J149" s="11">
        <v>0</v>
      </c>
      <c r="K149" s="11">
        <v>-7854947.09711303</v>
      </c>
      <c r="L149" s="11">
        <v>0</v>
      </c>
      <c r="M149" s="11">
        <v>0</v>
      </c>
      <c r="N149" s="11">
        <v>0</v>
      </c>
      <c r="O149" s="11">
        <v>8200.7781589925307</v>
      </c>
      <c r="P149" s="11">
        <v>0</v>
      </c>
    </row>
    <row r="150" spans="1:16" x14ac:dyDescent="0.25">
      <c r="A150" s="8">
        <v>2019</v>
      </c>
      <c r="B150" s="8">
        <v>5</v>
      </c>
      <c r="C150" s="11">
        <v>143023516.26081699</v>
      </c>
      <c r="D150" s="11">
        <v>8608158.8505293708</v>
      </c>
      <c r="E150" s="11">
        <v>18939757.572527301</v>
      </c>
      <c r="F150" s="11">
        <v>7634156.2244222704</v>
      </c>
      <c r="G150" s="11">
        <v>107833902.96629401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7540.6470443010303</v>
      </c>
      <c r="P150" s="11">
        <v>0</v>
      </c>
    </row>
    <row r="151" spans="1:16" x14ac:dyDescent="0.25">
      <c r="A151" s="8">
        <v>2019</v>
      </c>
      <c r="B151" s="8">
        <v>6</v>
      </c>
      <c r="C151" s="11">
        <v>163204118.88152599</v>
      </c>
      <c r="D151" s="11">
        <v>8608158.8505293708</v>
      </c>
      <c r="E151" s="11">
        <v>6464808.5298759602</v>
      </c>
      <c r="F151" s="11">
        <v>28962792.099497098</v>
      </c>
      <c r="G151" s="11">
        <v>111128988.27067</v>
      </c>
      <c r="H151" s="11">
        <v>0</v>
      </c>
      <c r="I151" s="11">
        <v>8032437.4770064596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6933.6539464891002</v>
      </c>
      <c r="P151" s="11">
        <v>0</v>
      </c>
    </row>
    <row r="152" spans="1:16" x14ac:dyDescent="0.25">
      <c r="A152" s="8">
        <v>2019</v>
      </c>
      <c r="B152" s="8">
        <v>7</v>
      </c>
      <c r="C152" s="11">
        <v>180735027.36165801</v>
      </c>
      <c r="D152" s="11">
        <v>8608158.8505293708</v>
      </c>
      <c r="E152" s="11">
        <v>1002958.79302778</v>
      </c>
      <c r="F152" s="11">
        <v>59914838.120125003</v>
      </c>
      <c r="G152" s="11">
        <v>111202696.076516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6375.52145954967</v>
      </c>
      <c r="P152" s="11">
        <v>0</v>
      </c>
    </row>
    <row r="153" spans="1:16" x14ac:dyDescent="0.25">
      <c r="A153" s="8">
        <v>2019</v>
      </c>
      <c r="B153" s="8">
        <v>8</v>
      </c>
      <c r="C153" s="11">
        <v>188252108.822721</v>
      </c>
      <c r="D153" s="11">
        <v>8608158.8505293708</v>
      </c>
      <c r="E153" s="11">
        <v>68695.168840287995</v>
      </c>
      <c r="F153" s="11">
        <v>70363426.546985596</v>
      </c>
      <c r="G153" s="11">
        <v>109205965.93987399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5862.3164920806903</v>
      </c>
      <c r="P153" s="11">
        <v>0</v>
      </c>
    </row>
    <row r="154" spans="1:16" x14ac:dyDescent="0.25">
      <c r="A154" s="8">
        <v>2019</v>
      </c>
      <c r="B154" s="8">
        <v>9</v>
      </c>
      <c r="C154" s="11">
        <v>180540499.77834201</v>
      </c>
      <c r="D154" s="11">
        <v>8608158.8505293708</v>
      </c>
      <c r="E154" s="11">
        <v>675198.91847897705</v>
      </c>
      <c r="F154" s="11">
        <v>59539055.405968703</v>
      </c>
      <c r="G154" s="11">
        <v>111712696.180813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5390.4225516021297</v>
      </c>
      <c r="P154" s="11">
        <v>0</v>
      </c>
    </row>
    <row r="155" spans="1:16" x14ac:dyDescent="0.25">
      <c r="A155" s="8">
        <v>2019</v>
      </c>
      <c r="B155" s="8">
        <v>10</v>
      </c>
      <c r="C155" s="11">
        <v>152972007.24379399</v>
      </c>
      <c r="D155" s="11">
        <v>8608158.8505293708</v>
      </c>
      <c r="E155" s="11">
        <v>7870295.9000972398</v>
      </c>
      <c r="F155" s="11">
        <v>25228268.921534501</v>
      </c>
      <c r="G155" s="11">
        <v>111260327.057373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4956.5142591297599</v>
      </c>
      <c r="P155" s="11">
        <v>0</v>
      </c>
    </row>
    <row r="156" spans="1:16" x14ac:dyDescent="0.25">
      <c r="A156" s="8">
        <v>2019</v>
      </c>
      <c r="B156" s="8">
        <v>11</v>
      </c>
      <c r="C156" s="11">
        <v>142549916.64428899</v>
      </c>
      <c r="D156" s="11">
        <v>8608158.8505293708</v>
      </c>
      <c r="E156" s="11">
        <v>25681932.084538799</v>
      </c>
      <c r="F156" s="11">
        <v>4872697.0937167099</v>
      </c>
      <c r="G156" s="11">
        <v>110624201.01526099</v>
      </c>
      <c r="H156" s="11">
        <v>0</v>
      </c>
      <c r="I156" s="11">
        <v>0</v>
      </c>
      <c r="J156" s="11">
        <v>0</v>
      </c>
      <c r="K156" s="11">
        <v>0</v>
      </c>
      <c r="L156" s="11">
        <v>-7241629.9336730996</v>
      </c>
      <c r="M156" s="11">
        <v>0</v>
      </c>
      <c r="N156" s="11">
        <v>0</v>
      </c>
      <c r="O156" s="11">
        <v>4557.5339161157599</v>
      </c>
      <c r="P156" s="11">
        <v>0</v>
      </c>
    </row>
    <row r="157" spans="1:16" x14ac:dyDescent="0.25">
      <c r="A157" s="8">
        <v>2019</v>
      </c>
      <c r="B157" s="8">
        <v>12</v>
      </c>
      <c r="C157" s="11">
        <v>172504773.44198501</v>
      </c>
      <c r="D157" s="11">
        <v>8608158.8505293708</v>
      </c>
      <c r="E157" s="11">
        <v>50370655.5015698</v>
      </c>
      <c r="F157" s="11">
        <v>397331.98760514002</v>
      </c>
      <c r="G157" s="11">
        <v>113124436.43232401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4190.6699568331196</v>
      </c>
      <c r="P157" s="11">
        <v>0</v>
      </c>
    </row>
    <row r="158" spans="1:16" x14ac:dyDescent="0.25">
      <c r="A158" s="8"/>
      <c r="B158" s="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</sheetData>
  <pageMargins left="0.7" right="0.7" top="0.75" bottom="0.75" header="0.3" footer="0.3"/>
  <pageSetup scale="44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4.85546875" bestFit="1" customWidth="1"/>
    <col min="4" max="7" width="12" bestFit="1" customWidth="1"/>
  </cols>
  <sheetData>
    <row r="1" spans="1:7" x14ac:dyDescent="0.25">
      <c r="A1" s="6" t="s">
        <v>74</v>
      </c>
      <c r="B1" s="6" t="s">
        <v>75</v>
      </c>
      <c r="C1" s="6" t="s">
        <v>148</v>
      </c>
      <c r="D1" s="6" t="s">
        <v>149</v>
      </c>
      <c r="E1" s="6" t="s">
        <v>156</v>
      </c>
      <c r="F1" s="6" t="s">
        <v>157</v>
      </c>
      <c r="G1" s="6" t="s">
        <v>158</v>
      </c>
    </row>
    <row r="2" spans="1:7" x14ac:dyDescent="0.25">
      <c r="A2" s="8">
        <v>2007</v>
      </c>
      <c r="B2" s="8">
        <v>1</v>
      </c>
      <c r="C2" s="11">
        <v>149275000</v>
      </c>
    </row>
    <row r="3" spans="1:7" x14ac:dyDescent="0.25">
      <c r="A3" s="8">
        <v>2007</v>
      </c>
      <c r="B3" s="8">
        <v>2</v>
      </c>
      <c r="C3" s="11">
        <v>165657000</v>
      </c>
    </row>
    <row r="4" spans="1:7" x14ac:dyDescent="0.25">
      <c r="A4" s="8">
        <v>2007</v>
      </c>
      <c r="B4" s="8">
        <v>3</v>
      </c>
      <c r="C4" s="11">
        <v>148874000</v>
      </c>
      <c r="D4">
        <v>149393212.05356199</v>
      </c>
      <c r="E4">
        <v>163078878.512299</v>
      </c>
      <c r="F4">
        <v>135707545.594825</v>
      </c>
      <c r="G4">
        <v>6865357.9929389702</v>
      </c>
    </row>
    <row r="5" spans="1:7" x14ac:dyDescent="0.25">
      <c r="A5" s="8">
        <v>2007</v>
      </c>
      <c r="B5" s="8">
        <v>4</v>
      </c>
      <c r="C5" s="11">
        <v>132231000</v>
      </c>
      <c r="D5">
        <v>130452346.42512301</v>
      </c>
      <c r="E5">
        <v>144072652.75000399</v>
      </c>
      <c r="F5">
        <v>116832040.10024101</v>
      </c>
      <c r="G5">
        <v>6832570.3520349702</v>
      </c>
    </row>
    <row r="6" spans="1:7" x14ac:dyDescent="0.25">
      <c r="A6" s="8">
        <v>2007</v>
      </c>
      <c r="B6" s="8">
        <v>5</v>
      </c>
      <c r="C6" s="11">
        <v>130050000</v>
      </c>
      <c r="D6">
        <v>125858361.667311</v>
      </c>
      <c r="E6">
        <v>139230401.03001401</v>
      </c>
      <c r="F6">
        <v>112486322.304608</v>
      </c>
      <c r="G6">
        <v>6708028.2569668703</v>
      </c>
    </row>
    <row r="7" spans="1:7" x14ac:dyDescent="0.25">
      <c r="A7" s="8">
        <v>2007</v>
      </c>
      <c r="B7" s="8">
        <v>6</v>
      </c>
      <c r="C7" s="11">
        <v>149003000</v>
      </c>
      <c r="D7">
        <v>159204319.14747101</v>
      </c>
      <c r="E7">
        <v>172859379.82370299</v>
      </c>
      <c r="F7">
        <v>145549258.471239</v>
      </c>
      <c r="G7">
        <v>6850004.7286912296</v>
      </c>
    </row>
    <row r="8" spans="1:7" x14ac:dyDescent="0.25">
      <c r="A8" s="8">
        <v>2007</v>
      </c>
      <c r="B8" s="8">
        <v>7</v>
      </c>
      <c r="C8" s="11">
        <v>161879000</v>
      </c>
      <c r="D8">
        <v>165706895.49428201</v>
      </c>
      <c r="E8">
        <v>179379428.70225599</v>
      </c>
      <c r="F8">
        <v>152034362.28630799</v>
      </c>
      <c r="G8">
        <v>6858769.7519957302</v>
      </c>
    </row>
    <row r="9" spans="1:7" x14ac:dyDescent="0.25">
      <c r="A9" s="8">
        <v>2007</v>
      </c>
      <c r="B9" s="8">
        <v>8</v>
      </c>
      <c r="C9" s="11">
        <v>170169000</v>
      </c>
      <c r="D9">
        <v>177338895.45596001</v>
      </c>
      <c r="E9">
        <v>190870228.419386</v>
      </c>
      <c r="F9">
        <v>163807562.492533</v>
      </c>
      <c r="G9">
        <v>6787937.2331388099</v>
      </c>
    </row>
    <row r="10" spans="1:7" x14ac:dyDescent="0.25">
      <c r="A10" s="8">
        <v>2007</v>
      </c>
      <c r="B10" s="8">
        <v>9</v>
      </c>
      <c r="C10" s="11">
        <v>181206000</v>
      </c>
      <c r="D10">
        <v>182453889.543861</v>
      </c>
      <c r="E10">
        <v>196266061.00369501</v>
      </c>
      <c r="F10">
        <v>168641718.08402801</v>
      </c>
      <c r="G10">
        <v>6928818.7036792003</v>
      </c>
    </row>
    <row r="11" spans="1:7" x14ac:dyDescent="0.25">
      <c r="A11" s="8">
        <v>2007</v>
      </c>
      <c r="B11" s="8">
        <v>10</v>
      </c>
      <c r="C11" s="11">
        <v>145035000</v>
      </c>
      <c r="D11">
        <v>149743864.58349699</v>
      </c>
      <c r="E11">
        <v>163341309.10832101</v>
      </c>
      <c r="F11">
        <v>136146420.05867201</v>
      </c>
      <c r="G11">
        <v>6821101.8245628504</v>
      </c>
    </row>
    <row r="12" spans="1:7" x14ac:dyDescent="0.25">
      <c r="A12" s="8">
        <v>2007</v>
      </c>
      <c r="B12" s="8">
        <v>11</v>
      </c>
      <c r="C12" s="11">
        <v>130322000</v>
      </c>
      <c r="D12">
        <v>125355360.94065399</v>
      </c>
      <c r="E12">
        <v>139288724.16335601</v>
      </c>
      <c r="F12">
        <v>111421997.717952</v>
      </c>
      <c r="G12">
        <v>6989614.0504310001</v>
      </c>
    </row>
    <row r="13" spans="1:7" x14ac:dyDescent="0.25">
      <c r="A13" s="8">
        <v>2007</v>
      </c>
      <c r="B13" s="8">
        <v>12</v>
      </c>
      <c r="C13" s="11">
        <v>148134000</v>
      </c>
      <c r="D13">
        <v>152055781.98791799</v>
      </c>
      <c r="E13">
        <v>165914389.400258</v>
      </c>
      <c r="F13">
        <v>138197174.575578</v>
      </c>
      <c r="G13">
        <v>6952113.1072556498</v>
      </c>
    </row>
    <row r="14" spans="1:7" x14ac:dyDescent="0.25">
      <c r="A14" s="8">
        <v>2008</v>
      </c>
      <c r="B14" s="8">
        <v>1</v>
      </c>
      <c r="C14" s="11">
        <v>176581000</v>
      </c>
      <c r="D14">
        <v>171548022.877047</v>
      </c>
      <c r="E14">
        <v>185480586.26511499</v>
      </c>
      <c r="F14">
        <v>157615459.48897901</v>
      </c>
      <c r="G14">
        <v>6989212.8166939197</v>
      </c>
    </row>
    <row r="15" spans="1:7" x14ac:dyDescent="0.25">
      <c r="A15" s="8">
        <v>2008</v>
      </c>
      <c r="B15" s="8">
        <v>2</v>
      </c>
      <c r="C15" s="11">
        <v>170394000</v>
      </c>
      <c r="D15">
        <v>168232014.777877</v>
      </c>
      <c r="E15">
        <v>181513371.77607799</v>
      </c>
      <c r="F15">
        <v>154950657.77967599</v>
      </c>
      <c r="G15">
        <v>6662537.8237583498</v>
      </c>
    </row>
    <row r="16" spans="1:7" x14ac:dyDescent="0.25">
      <c r="A16" s="8">
        <v>2008</v>
      </c>
      <c r="B16" s="8">
        <v>3</v>
      </c>
      <c r="C16" s="11">
        <v>159685000</v>
      </c>
      <c r="D16">
        <v>158142257.52389699</v>
      </c>
      <c r="E16">
        <v>171643972.456671</v>
      </c>
      <c r="F16">
        <v>144640542.59112301</v>
      </c>
      <c r="G16">
        <v>6773079.4705235902</v>
      </c>
    </row>
    <row r="17" spans="1:7" x14ac:dyDescent="0.25">
      <c r="A17" s="8">
        <v>2008</v>
      </c>
      <c r="B17" s="8">
        <v>4</v>
      </c>
      <c r="C17" s="11">
        <v>140865000</v>
      </c>
      <c r="D17">
        <v>140962691.49967301</v>
      </c>
      <c r="E17">
        <v>154450459.304497</v>
      </c>
      <c r="F17">
        <v>127474923.694849</v>
      </c>
      <c r="G17">
        <v>6766082.9514545202</v>
      </c>
    </row>
    <row r="18" spans="1:7" x14ac:dyDescent="0.25">
      <c r="A18" s="8">
        <v>2008</v>
      </c>
      <c r="B18" s="8">
        <v>5</v>
      </c>
      <c r="C18" s="11">
        <v>129219000</v>
      </c>
      <c r="D18">
        <v>129514842.242064</v>
      </c>
      <c r="E18">
        <v>142773493.78265601</v>
      </c>
      <c r="F18">
        <v>116256190.701472</v>
      </c>
      <c r="G18">
        <v>6651147.7248289799</v>
      </c>
    </row>
    <row r="19" spans="1:7" x14ac:dyDescent="0.25">
      <c r="A19" s="8">
        <v>2008</v>
      </c>
      <c r="B19" s="8">
        <v>6</v>
      </c>
      <c r="C19" s="11">
        <v>147816000</v>
      </c>
      <c r="D19">
        <v>153315657.65689299</v>
      </c>
      <c r="E19">
        <v>166790149.278368</v>
      </c>
      <c r="F19">
        <v>139841166.035418</v>
      </c>
      <c r="G19">
        <v>6759423.0089706704</v>
      </c>
    </row>
    <row r="20" spans="1:7" x14ac:dyDescent="0.25">
      <c r="A20" s="8">
        <v>2008</v>
      </c>
      <c r="B20" s="8">
        <v>7</v>
      </c>
      <c r="C20" s="11">
        <v>169453000</v>
      </c>
      <c r="D20">
        <v>162715374.71230999</v>
      </c>
      <c r="E20">
        <v>176118618.464838</v>
      </c>
      <c r="F20">
        <v>149312130.959782</v>
      </c>
      <c r="G20">
        <v>6723681.8101015901</v>
      </c>
    </row>
    <row r="21" spans="1:7" x14ac:dyDescent="0.25">
      <c r="A21" s="8">
        <v>2008</v>
      </c>
      <c r="B21" s="8">
        <v>8</v>
      </c>
      <c r="C21" s="11">
        <v>168394000</v>
      </c>
      <c r="D21">
        <v>171719784.93643299</v>
      </c>
      <c r="E21">
        <v>184962365.599765</v>
      </c>
      <c r="F21">
        <v>158477204.273101</v>
      </c>
      <c r="G21">
        <v>6643085.8356996598</v>
      </c>
    </row>
    <row r="22" spans="1:7" x14ac:dyDescent="0.25">
      <c r="A22" s="8">
        <v>2008</v>
      </c>
      <c r="B22" s="8">
        <v>9</v>
      </c>
      <c r="C22" s="11">
        <v>169146000</v>
      </c>
      <c r="D22">
        <v>174507693.40865201</v>
      </c>
      <c r="E22">
        <v>187912496.276912</v>
      </c>
      <c r="F22">
        <v>161102890.54039299</v>
      </c>
      <c r="G22">
        <v>6724463.9340620805</v>
      </c>
    </row>
    <row r="23" spans="1:7" x14ac:dyDescent="0.25">
      <c r="A23" s="8">
        <v>2008</v>
      </c>
      <c r="B23" s="8">
        <v>10</v>
      </c>
      <c r="C23" s="11">
        <v>142982000</v>
      </c>
      <c r="D23">
        <v>140721966.747924</v>
      </c>
      <c r="E23">
        <v>154010294.778052</v>
      </c>
      <c r="F23">
        <v>127433638.717796</v>
      </c>
      <c r="G23">
        <v>6666034.8131015301</v>
      </c>
    </row>
    <row r="24" spans="1:7" x14ac:dyDescent="0.25">
      <c r="A24" s="8">
        <v>2008</v>
      </c>
      <c r="B24" s="8">
        <v>11</v>
      </c>
      <c r="C24" s="11">
        <v>133087000</v>
      </c>
      <c r="D24">
        <v>130339417.037838</v>
      </c>
      <c r="E24">
        <v>143808309.313117</v>
      </c>
      <c r="F24">
        <v>116870524.76256</v>
      </c>
      <c r="G24">
        <v>6756614.1201029001</v>
      </c>
    </row>
    <row r="25" spans="1:7" x14ac:dyDescent="0.25">
      <c r="A25" s="8">
        <v>2008</v>
      </c>
      <c r="B25" s="8">
        <v>12</v>
      </c>
      <c r="C25" s="11">
        <v>160951000</v>
      </c>
      <c r="D25">
        <v>169164412.36622301</v>
      </c>
      <c r="E25">
        <v>182460090.348685</v>
      </c>
      <c r="F25">
        <v>155868734.383762</v>
      </c>
      <c r="G25">
        <v>6669721.88629987</v>
      </c>
    </row>
    <row r="26" spans="1:7" x14ac:dyDescent="0.25">
      <c r="A26" s="8">
        <v>2009</v>
      </c>
      <c r="B26" s="8">
        <v>1</v>
      </c>
      <c r="C26" s="11">
        <v>184777000</v>
      </c>
      <c r="D26">
        <v>181160914.02054301</v>
      </c>
      <c r="E26">
        <v>194500539.43633699</v>
      </c>
      <c r="F26">
        <v>167821288.60474899</v>
      </c>
      <c r="G26">
        <v>6691767.9345216602</v>
      </c>
    </row>
    <row r="27" spans="1:7" x14ac:dyDescent="0.25">
      <c r="A27" s="8">
        <v>2009</v>
      </c>
      <c r="B27" s="8">
        <v>2</v>
      </c>
      <c r="C27" s="11">
        <v>160512000</v>
      </c>
      <c r="D27">
        <v>164106795.81407401</v>
      </c>
      <c r="E27">
        <v>177331347.91104001</v>
      </c>
      <c r="F27">
        <v>150882243.717107</v>
      </c>
      <c r="G27">
        <v>6634041.8799252296</v>
      </c>
    </row>
    <row r="28" spans="1:7" x14ac:dyDescent="0.25">
      <c r="A28" s="8">
        <v>2009</v>
      </c>
      <c r="B28" s="8">
        <v>3</v>
      </c>
      <c r="C28" s="11">
        <v>129249000</v>
      </c>
      <c r="D28">
        <v>129121972.61881401</v>
      </c>
      <c r="E28">
        <v>144259132.284394</v>
      </c>
      <c r="F28">
        <v>113984812.953234</v>
      </c>
      <c r="G28">
        <v>7593493.55866691</v>
      </c>
    </row>
    <row r="29" spans="1:7" x14ac:dyDescent="0.25">
      <c r="A29" s="8">
        <v>2009</v>
      </c>
      <c r="B29" s="8">
        <v>4</v>
      </c>
      <c r="C29" s="11">
        <v>151942640</v>
      </c>
      <c r="D29">
        <v>150252829.132195</v>
      </c>
      <c r="E29">
        <v>165475643.12916899</v>
      </c>
      <c r="F29">
        <v>135030015.13522199</v>
      </c>
      <c r="G29">
        <v>7636461.6998559097</v>
      </c>
    </row>
    <row r="30" spans="1:7" x14ac:dyDescent="0.25">
      <c r="A30" s="8">
        <v>2009</v>
      </c>
      <c r="B30" s="8">
        <v>5</v>
      </c>
      <c r="C30" s="11">
        <v>124769033</v>
      </c>
      <c r="D30">
        <v>126365412.28475501</v>
      </c>
      <c r="E30">
        <v>139477463.18056899</v>
      </c>
      <c r="F30">
        <v>113253361.388941</v>
      </c>
      <c r="G30">
        <v>6577606.1175253196</v>
      </c>
    </row>
    <row r="31" spans="1:7" x14ac:dyDescent="0.25">
      <c r="A31" s="8">
        <v>2009</v>
      </c>
      <c r="B31" s="8">
        <v>6</v>
      </c>
      <c r="C31" s="11">
        <v>151167237</v>
      </c>
      <c r="D31">
        <v>145303014.07671499</v>
      </c>
      <c r="E31">
        <v>158614616.12808299</v>
      </c>
      <c r="F31">
        <v>131991412.02534699</v>
      </c>
      <c r="G31">
        <v>6677710.1296255598</v>
      </c>
    </row>
    <row r="32" spans="1:7" x14ac:dyDescent="0.25">
      <c r="A32" s="8">
        <v>2009</v>
      </c>
      <c r="B32" s="8">
        <v>7</v>
      </c>
      <c r="C32" s="11">
        <v>162213232</v>
      </c>
      <c r="D32">
        <v>157767959.30925101</v>
      </c>
      <c r="E32">
        <v>170802717.502038</v>
      </c>
      <c r="F32">
        <v>144733201.11646301</v>
      </c>
      <c r="G32">
        <v>6538832.5526340101</v>
      </c>
    </row>
    <row r="33" spans="1:7" x14ac:dyDescent="0.25">
      <c r="A33" s="8">
        <v>2009</v>
      </c>
      <c r="B33" s="8">
        <v>8</v>
      </c>
      <c r="C33" s="11">
        <v>155071829</v>
      </c>
      <c r="D33">
        <v>159217599.17210299</v>
      </c>
      <c r="E33">
        <v>172270703.36728999</v>
      </c>
      <c r="F33">
        <v>146164494.976917</v>
      </c>
      <c r="G33">
        <v>6548035.7488823403</v>
      </c>
    </row>
    <row r="34" spans="1:7" x14ac:dyDescent="0.25">
      <c r="A34" s="8">
        <v>2009</v>
      </c>
      <c r="B34" s="8">
        <v>9</v>
      </c>
      <c r="C34" s="11">
        <v>156580886</v>
      </c>
      <c r="D34">
        <v>153943465.11577699</v>
      </c>
      <c r="E34">
        <v>166987892.894609</v>
      </c>
      <c r="F34">
        <v>140899037.336945</v>
      </c>
      <c r="G34">
        <v>6543683.2604926601</v>
      </c>
    </row>
    <row r="35" spans="1:7" x14ac:dyDescent="0.25">
      <c r="A35" s="8">
        <v>2009</v>
      </c>
      <c r="B35" s="8">
        <v>10</v>
      </c>
      <c r="C35" s="11">
        <v>136867938</v>
      </c>
      <c r="D35">
        <v>140377221.988933</v>
      </c>
      <c r="E35">
        <v>153431814.957026</v>
      </c>
      <c r="F35">
        <v>127322629.02084</v>
      </c>
      <c r="G35">
        <v>6548782.5856553204</v>
      </c>
    </row>
    <row r="36" spans="1:7" x14ac:dyDescent="0.25">
      <c r="A36" s="8">
        <v>2009</v>
      </c>
      <c r="B36" s="8">
        <v>11</v>
      </c>
      <c r="C36" s="11">
        <v>126722363</v>
      </c>
      <c r="D36">
        <v>130709891.09073199</v>
      </c>
      <c r="E36">
        <v>143936806.45286199</v>
      </c>
      <c r="F36">
        <v>117482975.72860201</v>
      </c>
      <c r="G36">
        <v>6635227.4021231197</v>
      </c>
    </row>
    <row r="37" spans="1:7" x14ac:dyDescent="0.25">
      <c r="A37" s="8">
        <v>2009</v>
      </c>
      <c r="B37" s="8">
        <v>12</v>
      </c>
      <c r="C37" s="11">
        <v>157287609</v>
      </c>
      <c r="D37">
        <v>156415214.05682099</v>
      </c>
      <c r="E37">
        <v>169488567.36494499</v>
      </c>
      <c r="F37">
        <v>143341860.748698</v>
      </c>
      <c r="G37">
        <v>6558193.63266329</v>
      </c>
    </row>
    <row r="38" spans="1:7" x14ac:dyDescent="0.25">
      <c r="A38" s="8">
        <v>2010</v>
      </c>
      <c r="B38" s="8">
        <v>1</v>
      </c>
      <c r="C38" s="11">
        <v>191321079</v>
      </c>
      <c r="D38">
        <v>185137580.82972199</v>
      </c>
      <c r="E38">
        <v>198361195.68150699</v>
      </c>
      <c r="F38">
        <v>171913965.977936</v>
      </c>
      <c r="G38">
        <v>6633571.7147554103</v>
      </c>
    </row>
    <row r="39" spans="1:7" x14ac:dyDescent="0.25">
      <c r="A39" s="8">
        <v>2010</v>
      </c>
      <c r="B39" s="8">
        <v>2</v>
      </c>
      <c r="C39" s="11">
        <v>171557150</v>
      </c>
      <c r="D39">
        <v>174487806.354819</v>
      </c>
      <c r="E39">
        <v>187818743.11714599</v>
      </c>
      <c r="F39">
        <v>161156869.592493</v>
      </c>
      <c r="G39">
        <v>6687409.30743453</v>
      </c>
    </row>
    <row r="40" spans="1:7" x14ac:dyDescent="0.25">
      <c r="A40" s="8">
        <v>2010</v>
      </c>
      <c r="B40" s="8">
        <v>3</v>
      </c>
      <c r="C40" s="11">
        <v>163037468</v>
      </c>
      <c r="D40">
        <v>165164844.04952699</v>
      </c>
      <c r="E40">
        <v>178407595.69762999</v>
      </c>
      <c r="F40">
        <v>151922092.40142399</v>
      </c>
      <c r="G40">
        <v>6643171.6095029796</v>
      </c>
    </row>
    <row r="41" spans="1:7" x14ac:dyDescent="0.25">
      <c r="A41" s="8">
        <v>2010</v>
      </c>
      <c r="B41" s="8">
        <v>4</v>
      </c>
      <c r="C41" s="11">
        <v>139128741</v>
      </c>
      <c r="D41">
        <v>139589018.38507801</v>
      </c>
      <c r="E41">
        <v>152960606.505292</v>
      </c>
      <c r="F41">
        <v>126217430.264864</v>
      </c>
      <c r="G41">
        <v>6707801.8930379003</v>
      </c>
    </row>
    <row r="42" spans="1:7" x14ac:dyDescent="0.25">
      <c r="A42" s="8">
        <v>2010</v>
      </c>
      <c r="B42" s="8">
        <v>5</v>
      </c>
      <c r="C42" s="11">
        <v>129250179</v>
      </c>
      <c r="D42">
        <v>128850039.813032</v>
      </c>
      <c r="E42">
        <v>141962757.49592999</v>
      </c>
      <c r="F42">
        <v>115737322.130135</v>
      </c>
      <c r="G42">
        <v>6577940.6085089101</v>
      </c>
    </row>
    <row r="43" spans="1:7" x14ac:dyDescent="0.25">
      <c r="A43" s="8">
        <v>2010</v>
      </c>
      <c r="B43" s="8">
        <v>6</v>
      </c>
      <c r="C43" s="11">
        <v>161312102</v>
      </c>
      <c r="D43">
        <v>161002381.42011201</v>
      </c>
      <c r="E43">
        <v>174303168.134974</v>
      </c>
      <c r="F43">
        <v>147701594.70524999</v>
      </c>
      <c r="G43">
        <v>6672284.6607852597</v>
      </c>
    </row>
    <row r="44" spans="1:7" x14ac:dyDescent="0.25">
      <c r="A44" s="8">
        <v>2010</v>
      </c>
      <c r="B44" s="8">
        <v>7</v>
      </c>
      <c r="C44" s="11">
        <v>180744044</v>
      </c>
      <c r="D44">
        <v>180694015.30002701</v>
      </c>
      <c r="E44">
        <v>193811312.67727101</v>
      </c>
      <c r="F44">
        <v>167576717.92278299</v>
      </c>
      <c r="G44">
        <v>6580237.9932421101</v>
      </c>
    </row>
    <row r="45" spans="1:7" x14ac:dyDescent="0.25">
      <c r="A45" s="8">
        <v>2010</v>
      </c>
      <c r="B45" s="8">
        <v>8</v>
      </c>
      <c r="C45" s="11">
        <v>190653758</v>
      </c>
      <c r="D45">
        <v>192632610.66340399</v>
      </c>
      <c r="E45">
        <v>205864805.48381701</v>
      </c>
      <c r="F45">
        <v>179400415.84299201</v>
      </c>
      <c r="G45">
        <v>6637875.8205417199</v>
      </c>
    </row>
    <row r="46" spans="1:7" x14ac:dyDescent="0.25">
      <c r="A46" s="8">
        <v>2010</v>
      </c>
      <c r="B46" s="8">
        <v>9</v>
      </c>
      <c r="C46" s="11">
        <v>183010694</v>
      </c>
      <c r="D46">
        <v>182568418.852649</v>
      </c>
      <c r="E46">
        <v>195713498.412974</v>
      </c>
      <c r="F46">
        <v>169423339.29232401</v>
      </c>
      <c r="G46">
        <v>6594174.8105138699</v>
      </c>
    </row>
    <row r="47" spans="1:7" x14ac:dyDescent="0.25">
      <c r="A47" s="8">
        <v>2010</v>
      </c>
      <c r="B47" s="8">
        <v>10</v>
      </c>
      <c r="C47" s="11">
        <v>147795428</v>
      </c>
      <c r="D47">
        <v>149790311.78265199</v>
      </c>
      <c r="E47">
        <v>162831225.34136799</v>
      </c>
      <c r="F47">
        <v>136749398.223937</v>
      </c>
      <c r="G47">
        <v>6541920.3665014496</v>
      </c>
    </row>
    <row r="48" spans="1:7" x14ac:dyDescent="0.25">
      <c r="A48" s="8">
        <v>2010</v>
      </c>
      <c r="B48" s="8">
        <v>11</v>
      </c>
      <c r="C48" s="11">
        <v>132203243</v>
      </c>
      <c r="D48">
        <v>128329679.434975</v>
      </c>
      <c r="E48">
        <v>141592660.45824799</v>
      </c>
      <c r="F48">
        <v>115066698.41170201</v>
      </c>
      <c r="G48">
        <v>6653319.5919150002</v>
      </c>
    </row>
    <row r="49" spans="1:7" x14ac:dyDescent="0.25">
      <c r="A49" s="8">
        <v>2010</v>
      </c>
      <c r="B49" s="8">
        <v>12</v>
      </c>
      <c r="C49" s="11">
        <v>171770246</v>
      </c>
      <c r="D49">
        <v>166337781.16747499</v>
      </c>
      <c r="E49">
        <v>179465172.01581201</v>
      </c>
      <c r="F49">
        <v>153210390.319139</v>
      </c>
      <c r="G49">
        <v>6585301.3412822103</v>
      </c>
    </row>
    <row r="50" spans="1:7" x14ac:dyDescent="0.25">
      <c r="A50" s="8">
        <v>2011</v>
      </c>
      <c r="B50" s="8">
        <v>1</v>
      </c>
      <c r="C50" s="11">
        <v>206857080</v>
      </c>
      <c r="D50">
        <v>203655151.83173701</v>
      </c>
      <c r="E50">
        <v>217075409.075174</v>
      </c>
      <c r="F50">
        <v>190234894.588301</v>
      </c>
      <c r="G50">
        <v>6732216.5574704101</v>
      </c>
    </row>
    <row r="51" spans="1:7" x14ac:dyDescent="0.25">
      <c r="A51" s="8">
        <v>2011</v>
      </c>
      <c r="B51" s="8">
        <v>2</v>
      </c>
      <c r="C51" s="11">
        <v>177005264</v>
      </c>
      <c r="D51">
        <v>181592598.25695801</v>
      </c>
      <c r="E51">
        <v>194860310.437765</v>
      </c>
      <c r="F51">
        <v>168324886.07615101</v>
      </c>
      <c r="G51">
        <v>6655692.9575298503</v>
      </c>
    </row>
    <row r="52" spans="1:7" x14ac:dyDescent="0.25">
      <c r="A52" s="8">
        <v>2011</v>
      </c>
      <c r="B52" s="8">
        <v>3</v>
      </c>
      <c r="C52" s="11">
        <v>158674726</v>
      </c>
      <c r="D52">
        <v>155360628.46697599</v>
      </c>
      <c r="E52">
        <v>168567913.47284499</v>
      </c>
      <c r="F52">
        <v>142153343.46110699</v>
      </c>
      <c r="G52">
        <v>6625379.9150704397</v>
      </c>
    </row>
    <row r="53" spans="1:7" x14ac:dyDescent="0.25">
      <c r="A53" s="8">
        <v>2011</v>
      </c>
      <c r="B53" s="8">
        <v>4</v>
      </c>
      <c r="C53" s="11">
        <v>146582023</v>
      </c>
      <c r="D53">
        <v>143652798.272643</v>
      </c>
      <c r="E53">
        <v>157013097.07498699</v>
      </c>
      <c r="F53">
        <v>130292499.47029901</v>
      </c>
      <c r="G53">
        <v>6702138.6534062102</v>
      </c>
    </row>
    <row r="54" spans="1:7" x14ac:dyDescent="0.25">
      <c r="A54" s="8">
        <v>2011</v>
      </c>
      <c r="B54" s="8">
        <v>5</v>
      </c>
      <c r="C54" s="11">
        <v>141467990</v>
      </c>
      <c r="D54">
        <v>138701778.122684</v>
      </c>
      <c r="E54">
        <v>151792465.35781699</v>
      </c>
      <c r="F54">
        <v>125611090.88755099</v>
      </c>
      <c r="G54">
        <v>6566889.1254770299</v>
      </c>
    </row>
    <row r="55" spans="1:7" x14ac:dyDescent="0.25">
      <c r="A55" s="8">
        <v>2011</v>
      </c>
      <c r="B55" s="8">
        <v>6</v>
      </c>
      <c r="C55" s="11">
        <v>169256448</v>
      </c>
      <c r="D55">
        <v>168049424.688618</v>
      </c>
      <c r="E55">
        <v>181342791.244149</v>
      </c>
      <c r="F55">
        <v>154756058.13308799</v>
      </c>
      <c r="G55">
        <v>6668562.36853691</v>
      </c>
    </row>
    <row r="56" spans="1:7" x14ac:dyDescent="0.25">
      <c r="A56" s="8">
        <v>2011</v>
      </c>
      <c r="B56" s="8">
        <v>7</v>
      </c>
      <c r="C56" s="11">
        <v>179278714</v>
      </c>
      <c r="D56">
        <v>176737297.745437</v>
      </c>
      <c r="E56">
        <v>189793911.26119199</v>
      </c>
      <c r="F56">
        <v>163680684.229682</v>
      </c>
      <c r="G56">
        <v>6549796.1850357195</v>
      </c>
    </row>
    <row r="57" spans="1:7" x14ac:dyDescent="0.25">
      <c r="A57" s="8">
        <v>2011</v>
      </c>
      <c r="B57" s="8">
        <v>8</v>
      </c>
      <c r="C57" s="11">
        <v>199936240</v>
      </c>
      <c r="D57">
        <v>195616409.170351</v>
      </c>
      <c r="E57">
        <v>208798191.92952099</v>
      </c>
      <c r="F57">
        <v>182434626.41117999</v>
      </c>
      <c r="G57">
        <v>6612586.8184581697</v>
      </c>
    </row>
    <row r="58" spans="1:7" x14ac:dyDescent="0.25">
      <c r="A58" s="8">
        <v>2011</v>
      </c>
      <c r="B58" s="8">
        <v>9</v>
      </c>
      <c r="C58" s="11">
        <v>182270686</v>
      </c>
      <c r="D58">
        <v>182786009.700174</v>
      </c>
      <c r="E58">
        <v>195854982.690139</v>
      </c>
      <c r="F58">
        <v>169717036.71020901</v>
      </c>
      <c r="G58">
        <v>6555996.26417048</v>
      </c>
    </row>
    <row r="59" spans="1:7" x14ac:dyDescent="0.25">
      <c r="A59" s="8">
        <v>2011</v>
      </c>
      <c r="B59" s="8">
        <v>10</v>
      </c>
      <c r="C59" s="11">
        <v>146168454</v>
      </c>
      <c r="D59">
        <v>148174175.80403</v>
      </c>
      <c r="E59">
        <v>161255176.44419399</v>
      </c>
      <c r="F59">
        <v>135093175.163867</v>
      </c>
      <c r="G59">
        <v>6562029.8851618003</v>
      </c>
    </row>
    <row r="60" spans="1:7" x14ac:dyDescent="0.25">
      <c r="A60" s="8">
        <v>2011</v>
      </c>
      <c r="B60" s="8">
        <v>11</v>
      </c>
      <c r="C60" s="11">
        <v>131772181</v>
      </c>
      <c r="D60">
        <v>136722046.903391</v>
      </c>
      <c r="E60">
        <v>149973054.594982</v>
      </c>
      <c r="F60">
        <v>123471039.211799</v>
      </c>
      <c r="G60">
        <v>6647313.2195829405</v>
      </c>
    </row>
    <row r="61" spans="1:7" x14ac:dyDescent="0.25">
      <c r="A61" s="8">
        <v>2011</v>
      </c>
      <c r="B61" s="8">
        <v>12</v>
      </c>
      <c r="C61" s="11">
        <v>155264842</v>
      </c>
      <c r="D61">
        <v>158556693.27174401</v>
      </c>
      <c r="E61">
        <v>171661085.98825401</v>
      </c>
      <c r="F61">
        <v>145452300.55523399</v>
      </c>
      <c r="G61">
        <v>6573764.4235419696</v>
      </c>
    </row>
    <row r="62" spans="1:7" x14ac:dyDescent="0.25">
      <c r="A62" s="8">
        <v>2012</v>
      </c>
      <c r="B62" s="8">
        <v>1</v>
      </c>
      <c r="C62" s="11">
        <v>178657951</v>
      </c>
      <c r="D62">
        <v>177306124.05737501</v>
      </c>
      <c r="E62">
        <v>190476807.700084</v>
      </c>
      <c r="F62">
        <v>164135440.41466501</v>
      </c>
      <c r="G62">
        <v>6607018.9925768096</v>
      </c>
    </row>
    <row r="63" spans="1:7" x14ac:dyDescent="0.25">
      <c r="A63" s="8">
        <v>2012</v>
      </c>
      <c r="B63" s="8">
        <v>2</v>
      </c>
      <c r="C63" s="11">
        <v>163195779</v>
      </c>
      <c r="D63">
        <v>168657583.51693299</v>
      </c>
      <c r="E63">
        <v>181715729.82789499</v>
      </c>
      <c r="F63">
        <v>155599437.20596999</v>
      </c>
      <c r="G63">
        <v>6550565.1054138104</v>
      </c>
    </row>
    <row r="64" spans="1:7" x14ac:dyDescent="0.25">
      <c r="A64" s="8">
        <v>2012</v>
      </c>
      <c r="B64" s="8">
        <v>3</v>
      </c>
      <c r="C64" s="11">
        <v>148875658</v>
      </c>
      <c r="D64">
        <v>146014141.55085</v>
      </c>
      <c r="E64">
        <v>159224069.570629</v>
      </c>
      <c r="F64">
        <v>132804213.53106999</v>
      </c>
      <c r="G64">
        <v>6626705.7720705597</v>
      </c>
    </row>
    <row r="65" spans="1:7" x14ac:dyDescent="0.25">
      <c r="A65" s="8">
        <v>2012</v>
      </c>
      <c r="B65" s="8">
        <v>4</v>
      </c>
      <c r="C65" s="11">
        <v>135512414</v>
      </c>
      <c r="D65">
        <v>131053541.41128001</v>
      </c>
      <c r="E65">
        <v>144427110.09497601</v>
      </c>
      <c r="F65">
        <v>117679972.727584</v>
      </c>
      <c r="G65">
        <v>6708795.4345195601</v>
      </c>
    </row>
    <row r="66" spans="1:7" x14ac:dyDescent="0.25">
      <c r="A66" s="8">
        <v>2012</v>
      </c>
      <c r="B66" s="8">
        <v>5</v>
      </c>
      <c r="C66" s="11">
        <v>144406775</v>
      </c>
      <c r="D66">
        <v>135639604.88194999</v>
      </c>
      <c r="E66">
        <v>148739928.384298</v>
      </c>
      <c r="F66">
        <v>122539281.379602</v>
      </c>
      <c r="G66">
        <v>6571723.1190822497</v>
      </c>
    </row>
    <row r="67" spans="1:7" x14ac:dyDescent="0.25">
      <c r="A67" s="8">
        <v>2012</v>
      </c>
      <c r="B67" s="8">
        <v>6</v>
      </c>
      <c r="C67" s="11">
        <v>167377508</v>
      </c>
      <c r="D67">
        <v>158778224.88600099</v>
      </c>
      <c r="E67">
        <v>172079533.598802</v>
      </c>
      <c r="F67">
        <v>145476916.17320001</v>
      </c>
      <c r="G67">
        <v>6672546.5188932205</v>
      </c>
    </row>
    <row r="68" spans="1:7" x14ac:dyDescent="0.25">
      <c r="A68" s="8">
        <v>2012</v>
      </c>
      <c r="B68" s="8">
        <v>7</v>
      </c>
      <c r="C68" s="11">
        <v>189558916</v>
      </c>
      <c r="D68">
        <v>195333271.551837</v>
      </c>
      <c r="E68">
        <v>208454067.39551201</v>
      </c>
      <c r="F68">
        <v>182212475.70816201</v>
      </c>
      <c r="G68">
        <v>6581992.9844621504</v>
      </c>
    </row>
    <row r="69" spans="1:7" x14ac:dyDescent="0.25">
      <c r="A69" s="8">
        <v>2012</v>
      </c>
      <c r="B69" s="8">
        <v>8</v>
      </c>
      <c r="C69" s="11">
        <v>189142096</v>
      </c>
      <c r="D69">
        <v>195654729.25148699</v>
      </c>
      <c r="E69">
        <v>208830191.89143699</v>
      </c>
      <c r="F69">
        <v>182479266.61153701</v>
      </c>
      <c r="G69">
        <v>6609416.3567827204</v>
      </c>
    </row>
    <row r="70" spans="1:7" x14ac:dyDescent="0.25">
      <c r="A70" s="8">
        <v>2012</v>
      </c>
      <c r="B70" s="8">
        <v>9</v>
      </c>
      <c r="C70" s="11">
        <v>177793083</v>
      </c>
      <c r="D70">
        <v>172515642.00736001</v>
      </c>
      <c r="E70">
        <v>185565719.91838399</v>
      </c>
      <c r="F70">
        <v>159465564.09633601</v>
      </c>
      <c r="G70">
        <v>6546517.6259449804</v>
      </c>
    </row>
    <row r="71" spans="1:7" x14ac:dyDescent="0.25">
      <c r="A71" s="8">
        <v>2012</v>
      </c>
      <c r="B71" s="8">
        <v>10</v>
      </c>
      <c r="C71" s="11">
        <v>139455771</v>
      </c>
      <c r="D71">
        <v>143988074.45863801</v>
      </c>
      <c r="E71">
        <v>157053805.64867699</v>
      </c>
      <c r="F71">
        <v>130922343.268599</v>
      </c>
      <c r="G71">
        <v>6554370.0286411699</v>
      </c>
    </row>
    <row r="72" spans="1:7" x14ac:dyDescent="0.25">
      <c r="A72" s="8">
        <v>2012</v>
      </c>
      <c r="B72" s="8">
        <v>11</v>
      </c>
      <c r="C72" s="11">
        <v>140663369</v>
      </c>
      <c r="D72">
        <v>138829270.650837</v>
      </c>
      <c r="E72">
        <v>152045232.45377499</v>
      </c>
      <c r="F72">
        <v>125613308.8479</v>
      </c>
      <c r="G72">
        <v>6629732.5944438102</v>
      </c>
    </row>
    <row r="73" spans="1:7" x14ac:dyDescent="0.25">
      <c r="A73" s="8">
        <v>2012</v>
      </c>
      <c r="B73" s="8">
        <v>12</v>
      </c>
      <c r="C73" s="11">
        <v>151679700</v>
      </c>
      <c r="D73">
        <v>160009016.975633</v>
      </c>
      <c r="E73">
        <v>173050534.663028</v>
      </c>
      <c r="F73">
        <v>146967499.28823799</v>
      </c>
      <c r="G73">
        <v>6542223.4251554199</v>
      </c>
    </row>
    <row r="74" spans="1:7" x14ac:dyDescent="0.25">
      <c r="A74" s="8">
        <v>2013</v>
      </c>
      <c r="B74" s="8">
        <v>1</v>
      </c>
      <c r="C74" s="11">
        <v>176680662</v>
      </c>
      <c r="D74">
        <v>172481568.60583001</v>
      </c>
      <c r="E74">
        <v>187710025.986375</v>
      </c>
      <c r="F74">
        <v>157253111.22528601</v>
      </c>
      <c r="G74">
        <v>7639292.6798906997</v>
      </c>
    </row>
    <row r="75" spans="1:7" x14ac:dyDescent="0.25">
      <c r="A75" s="8">
        <v>2013</v>
      </c>
      <c r="B75" s="8">
        <v>2</v>
      </c>
      <c r="C75" s="11">
        <v>173609361</v>
      </c>
      <c r="D75">
        <v>166580573.010977</v>
      </c>
      <c r="E75">
        <v>179876757.43994299</v>
      </c>
      <c r="F75">
        <v>153284388.58201101</v>
      </c>
      <c r="G75">
        <v>6669975.9430947602</v>
      </c>
    </row>
    <row r="76" spans="1:7" x14ac:dyDescent="0.25">
      <c r="A76" s="8">
        <v>2013</v>
      </c>
      <c r="B76" s="8">
        <v>3</v>
      </c>
      <c r="C76" s="11">
        <v>164206437</v>
      </c>
      <c r="D76">
        <v>162011401.45547801</v>
      </c>
      <c r="E76">
        <v>175235804.37901199</v>
      </c>
      <c r="F76">
        <v>148786998.53194499</v>
      </c>
      <c r="G76">
        <v>6633967.0476890896</v>
      </c>
    </row>
    <row r="77" spans="1:7" x14ac:dyDescent="0.25">
      <c r="A77" s="8">
        <v>2013</v>
      </c>
      <c r="B77" s="8">
        <v>4</v>
      </c>
      <c r="C77" s="11">
        <v>148469567</v>
      </c>
      <c r="D77">
        <v>155674176.49966201</v>
      </c>
      <c r="E77">
        <v>169088788.75761801</v>
      </c>
      <c r="F77">
        <v>142259564.24170601</v>
      </c>
      <c r="G77">
        <v>6729384.7738442495</v>
      </c>
    </row>
    <row r="78" spans="1:7" x14ac:dyDescent="0.25">
      <c r="A78" s="8">
        <v>2013</v>
      </c>
      <c r="B78" s="8">
        <v>5</v>
      </c>
      <c r="C78" s="11">
        <v>133082457</v>
      </c>
      <c r="D78">
        <v>138058722.03821701</v>
      </c>
      <c r="E78">
        <v>151162589.96380201</v>
      </c>
      <c r="F78">
        <v>124954854.11263201</v>
      </c>
      <c r="G78">
        <v>6573501.16434409</v>
      </c>
    </row>
    <row r="79" spans="1:7" x14ac:dyDescent="0.25">
      <c r="A79" s="8">
        <v>2013</v>
      </c>
      <c r="B79" s="8">
        <v>6</v>
      </c>
      <c r="C79" s="11">
        <v>151050083</v>
      </c>
      <c r="D79">
        <v>154302056.48897499</v>
      </c>
      <c r="E79">
        <v>167623286.46886301</v>
      </c>
      <c r="F79">
        <v>140980826.50908801</v>
      </c>
      <c r="G79">
        <v>6682539.9401586698</v>
      </c>
    </row>
    <row r="80" spans="1:7" x14ac:dyDescent="0.25">
      <c r="A80" s="8">
        <v>2013</v>
      </c>
      <c r="B80" s="8">
        <v>7</v>
      </c>
      <c r="C80" s="11">
        <v>168157794</v>
      </c>
      <c r="D80">
        <v>165761843.905891</v>
      </c>
      <c r="E80">
        <v>178812708.02599001</v>
      </c>
      <c r="F80">
        <v>152710979.78579199</v>
      </c>
      <c r="G80">
        <v>6546912.0244768802</v>
      </c>
    </row>
    <row r="81" spans="1:7" x14ac:dyDescent="0.25">
      <c r="A81" s="8">
        <v>2013</v>
      </c>
      <c r="B81" s="8">
        <v>8</v>
      </c>
      <c r="C81" s="11">
        <v>167375939</v>
      </c>
      <c r="D81">
        <v>163111214.12986201</v>
      </c>
      <c r="E81">
        <v>176177368.41633701</v>
      </c>
      <c r="F81">
        <v>150045059.84338799</v>
      </c>
      <c r="G81">
        <v>6554582.2732189596</v>
      </c>
    </row>
    <row r="82" spans="1:7" x14ac:dyDescent="0.25">
      <c r="A82" s="8">
        <v>2013</v>
      </c>
      <c r="B82" s="8">
        <v>9</v>
      </c>
      <c r="C82" s="11">
        <v>171187698</v>
      </c>
      <c r="D82">
        <v>167749056.29656199</v>
      </c>
      <c r="E82">
        <v>180798425.46855599</v>
      </c>
      <c r="F82">
        <v>154699687.124569</v>
      </c>
      <c r="G82">
        <v>6546162.0899410397</v>
      </c>
    </row>
    <row r="83" spans="1:7" x14ac:dyDescent="0.25">
      <c r="A83" s="8">
        <v>2013</v>
      </c>
      <c r="B83" s="8">
        <v>10</v>
      </c>
      <c r="C83" s="11">
        <v>144565348</v>
      </c>
      <c r="D83">
        <v>146224188.546027</v>
      </c>
      <c r="E83">
        <v>159272570.831653</v>
      </c>
      <c r="F83">
        <v>133175806.26040199</v>
      </c>
      <c r="G83">
        <v>6545667.0224748403</v>
      </c>
    </row>
    <row r="84" spans="1:7" x14ac:dyDescent="0.25">
      <c r="A84" s="8">
        <v>2013</v>
      </c>
      <c r="B84" s="8">
        <v>11</v>
      </c>
      <c r="C84" s="11">
        <v>131292236</v>
      </c>
      <c r="D84">
        <v>134621015.167162</v>
      </c>
      <c r="E84">
        <v>147830779.35886201</v>
      </c>
      <c r="F84">
        <v>121411250.975462</v>
      </c>
      <c r="G84">
        <v>6626623.5883916896</v>
      </c>
    </row>
    <row r="85" spans="1:7" x14ac:dyDescent="0.25">
      <c r="A85" s="8">
        <v>2013</v>
      </c>
      <c r="B85" s="8">
        <v>12</v>
      </c>
      <c r="C85" s="11">
        <v>162707335</v>
      </c>
      <c r="D85">
        <v>165866414.392959</v>
      </c>
      <c r="E85">
        <v>178916888.35844299</v>
      </c>
      <c r="F85">
        <v>152815940.42747501</v>
      </c>
      <c r="G85">
        <v>6546716.3050275901</v>
      </c>
    </row>
    <row r="86" spans="1:7" x14ac:dyDescent="0.25">
      <c r="A86" s="8">
        <v>2014</v>
      </c>
      <c r="B86" s="8">
        <v>1</v>
      </c>
      <c r="C86" s="11">
        <v>193072040</v>
      </c>
      <c r="D86">
        <v>190675540.944103</v>
      </c>
      <c r="E86">
        <v>203946124.19659299</v>
      </c>
      <c r="F86">
        <v>177404957.69161299</v>
      </c>
      <c r="G86">
        <v>6657133.2187687196</v>
      </c>
    </row>
    <row r="87" spans="1:7" x14ac:dyDescent="0.25">
      <c r="A87" s="8">
        <v>2014</v>
      </c>
      <c r="B87" s="8">
        <v>2</v>
      </c>
      <c r="C87" s="11">
        <v>185658726</v>
      </c>
      <c r="D87">
        <v>180013355.12910101</v>
      </c>
      <c r="E87">
        <v>193400537.10247099</v>
      </c>
      <c r="F87">
        <v>166626173.15573201</v>
      </c>
      <c r="G87">
        <v>6715624.4849976003</v>
      </c>
    </row>
    <row r="88" spans="1:7" x14ac:dyDescent="0.25">
      <c r="A88" s="8">
        <v>2014</v>
      </c>
      <c r="B88" s="8">
        <v>3</v>
      </c>
      <c r="C88" s="11">
        <v>164735555</v>
      </c>
      <c r="D88">
        <v>166836601.13361999</v>
      </c>
      <c r="E88">
        <v>180081070.64439499</v>
      </c>
      <c r="F88">
        <v>153592131.62284499</v>
      </c>
      <c r="G88">
        <v>6644033.3682097802</v>
      </c>
    </row>
    <row r="89" spans="1:7" x14ac:dyDescent="0.25">
      <c r="A89" s="8">
        <v>2014</v>
      </c>
      <c r="B89" s="8">
        <v>4</v>
      </c>
      <c r="C89" s="11"/>
      <c r="D89">
        <v>145363291.31960499</v>
      </c>
      <c r="E89">
        <v>158761349.487185</v>
      </c>
      <c r="F89">
        <v>131965233.152026</v>
      </c>
      <c r="G89">
        <v>6721080.4828533297</v>
      </c>
    </row>
    <row r="90" spans="1:7" x14ac:dyDescent="0.25">
      <c r="A90" s="8">
        <v>2014</v>
      </c>
      <c r="B90" s="8">
        <v>5</v>
      </c>
      <c r="C90" s="11"/>
      <c r="D90">
        <v>133742925.592548</v>
      </c>
      <c r="E90">
        <v>147542983.19161099</v>
      </c>
      <c r="F90">
        <v>119942867.99348401</v>
      </c>
      <c r="G90">
        <v>6922741.8355111498</v>
      </c>
    </row>
    <row r="91" spans="1:7" x14ac:dyDescent="0.25">
      <c r="A91" s="8">
        <v>2014</v>
      </c>
      <c r="B91" s="8">
        <v>6</v>
      </c>
      <c r="C91" s="11"/>
      <c r="D91">
        <v>153372356.06052399</v>
      </c>
      <c r="E91">
        <v>168513588.972305</v>
      </c>
      <c r="F91">
        <v>138231123.148743</v>
      </c>
      <c r="G91">
        <v>7595536.8857820798</v>
      </c>
    </row>
    <row r="92" spans="1:7" x14ac:dyDescent="0.25">
      <c r="A92" s="8">
        <v>2014</v>
      </c>
      <c r="B92" s="8">
        <v>7</v>
      </c>
      <c r="C92" s="11"/>
      <c r="D92">
        <v>169590433.19731101</v>
      </c>
      <c r="E92">
        <v>185161992.996912</v>
      </c>
      <c r="F92">
        <v>154018873.39771</v>
      </c>
      <c r="G92">
        <v>7811408.5897857798</v>
      </c>
    </row>
    <row r="93" spans="1:7" x14ac:dyDescent="0.25">
      <c r="A93" s="8">
        <v>2014</v>
      </c>
      <c r="B93" s="8">
        <v>8</v>
      </c>
      <c r="C93" s="11"/>
      <c r="D93">
        <v>176943878.38088799</v>
      </c>
      <c r="E93">
        <v>193207370.47667</v>
      </c>
      <c r="F93">
        <v>160680386.28510699</v>
      </c>
      <c r="G93">
        <v>8158513.5652341601</v>
      </c>
    </row>
    <row r="94" spans="1:7" x14ac:dyDescent="0.25">
      <c r="A94" s="8">
        <v>2014</v>
      </c>
      <c r="B94" s="8">
        <v>9</v>
      </c>
      <c r="C94" s="11"/>
      <c r="D94">
        <v>169331643.30999899</v>
      </c>
      <c r="E94">
        <v>186028080.88798401</v>
      </c>
      <c r="F94">
        <v>152635205.73201501</v>
      </c>
      <c r="G94">
        <v>8375698.8762827497</v>
      </c>
    </row>
    <row r="95" spans="1:7" x14ac:dyDescent="0.25">
      <c r="A95" s="8">
        <v>2014</v>
      </c>
      <c r="B95" s="8">
        <v>10</v>
      </c>
      <c r="C95" s="11"/>
      <c r="D95">
        <v>142955369.47494999</v>
      </c>
      <c r="E95">
        <v>160065716.805435</v>
      </c>
      <c r="F95">
        <v>125845022.144466</v>
      </c>
      <c r="G95">
        <v>8583334.9922329597</v>
      </c>
    </row>
    <row r="96" spans="1:7" x14ac:dyDescent="0.25">
      <c r="A96" s="8">
        <v>2014</v>
      </c>
      <c r="B96" s="8">
        <v>11</v>
      </c>
      <c r="C96" s="11"/>
      <c r="D96">
        <v>133054682.81773201</v>
      </c>
      <c r="E96">
        <v>150624012.23755199</v>
      </c>
      <c r="F96">
        <v>115485353.397912</v>
      </c>
      <c r="G96">
        <v>8813581.4595961794</v>
      </c>
    </row>
    <row r="97" spans="1:7" x14ac:dyDescent="0.25">
      <c r="A97" s="8">
        <v>2014</v>
      </c>
      <c r="B97" s="8">
        <v>12</v>
      </c>
      <c r="C97" s="11"/>
      <c r="D97">
        <v>162606019.376957</v>
      </c>
      <c r="E97">
        <v>180335917.15304199</v>
      </c>
      <c r="F97">
        <v>144876121.60087201</v>
      </c>
      <c r="G97">
        <v>8894129.9116149805</v>
      </c>
    </row>
    <row r="98" spans="1:7" x14ac:dyDescent="0.25">
      <c r="A98" s="8">
        <v>2015</v>
      </c>
      <c r="B98" s="8">
        <v>1</v>
      </c>
      <c r="C98" s="11"/>
      <c r="D98">
        <v>187420666.45115501</v>
      </c>
      <c r="E98">
        <v>205533495.690409</v>
      </c>
      <c r="F98">
        <v>169307837.21190199</v>
      </c>
      <c r="G98">
        <v>9086225.8968078792</v>
      </c>
    </row>
    <row r="99" spans="1:7" x14ac:dyDescent="0.25">
      <c r="A99" s="8">
        <v>2015</v>
      </c>
      <c r="B99" s="8">
        <v>2</v>
      </c>
      <c r="C99" s="11"/>
      <c r="D99">
        <v>171839611.18171501</v>
      </c>
      <c r="E99">
        <v>190104380.890926</v>
      </c>
      <c r="F99">
        <v>153574841.47250399</v>
      </c>
      <c r="G99">
        <v>9162446.2053343095</v>
      </c>
    </row>
    <row r="100" spans="1:7" x14ac:dyDescent="0.25">
      <c r="A100" s="8">
        <v>2015</v>
      </c>
      <c r="B100" s="8">
        <v>3</v>
      </c>
      <c r="C100" s="11"/>
      <c r="D100">
        <v>158970224.35580099</v>
      </c>
      <c r="E100">
        <v>177401021.27086899</v>
      </c>
      <c r="F100">
        <v>140539427.440732</v>
      </c>
      <c r="G100">
        <v>9245733.0666801408</v>
      </c>
    </row>
    <row r="101" spans="1:7" x14ac:dyDescent="0.25">
      <c r="A101" s="8">
        <v>2015</v>
      </c>
      <c r="B101" s="8">
        <v>4</v>
      </c>
      <c r="C101" s="11"/>
      <c r="D101">
        <v>144232821.45236501</v>
      </c>
      <c r="E101">
        <v>162896531.085787</v>
      </c>
      <c r="F101">
        <v>125569111.81894401</v>
      </c>
      <c r="G101">
        <v>9362572.76881852</v>
      </c>
    </row>
    <row r="102" spans="1:7" x14ac:dyDescent="0.25">
      <c r="A102" s="8">
        <v>2015</v>
      </c>
      <c r="B102" s="8">
        <v>5</v>
      </c>
      <c r="C102" s="11"/>
      <c r="D102">
        <v>135054961.26224199</v>
      </c>
      <c r="E102">
        <v>153643502.567848</v>
      </c>
      <c r="F102">
        <v>116466419.956636</v>
      </c>
      <c r="G102">
        <v>9324864.8879682906</v>
      </c>
    </row>
    <row r="103" spans="1:7" x14ac:dyDescent="0.25">
      <c r="A103" s="8">
        <v>2015</v>
      </c>
      <c r="B103" s="8">
        <v>6</v>
      </c>
      <c r="C103" s="11"/>
      <c r="D103">
        <v>154509320.91388801</v>
      </c>
      <c r="E103">
        <v>173337098.453913</v>
      </c>
      <c r="F103">
        <v>135681543.373862</v>
      </c>
      <c r="G103">
        <v>9444876.7557952702</v>
      </c>
    </row>
    <row r="104" spans="1:7" x14ac:dyDescent="0.25">
      <c r="A104" s="8">
        <v>2015</v>
      </c>
      <c r="B104" s="8">
        <v>7</v>
      </c>
      <c r="C104" s="11"/>
      <c r="D104">
        <v>171214603.22735</v>
      </c>
      <c r="E104">
        <v>189975725.147522</v>
      </c>
      <c r="F104">
        <v>152453481.30717701</v>
      </c>
      <c r="G104">
        <v>9411439.2396970596</v>
      </c>
    </row>
    <row r="105" spans="1:7" x14ac:dyDescent="0.25">
      <c r="A105" s="8">
        <v>2015</v>
      </c>
      <c r="B105" s="8">
        <v>8</v>
      </c>
      <c r="C105" s="11"/>
      <c r="D105">
        <v>178650462.74954501</v>
      </c>
      <c r="E105">
        <v>197494053.966524</v>
      </c>
      <c r="F105">
        <v>159806871.53256601</v>
      </c>
      <c r="G105">
        <v>9452809.6214544903</v>
      </c>
    </row>
    <row r="106" spans="1:7" x14ac:dyDescent="0.25">
      <c r="A106" s="8">
        <v>2015</v>
      </c>
      <c r="B106" s="8">
        <v>9</v>
      </c>
      <c r="C106" s="11"/>
      <c r="D106">
        <v>171151214.44174799</v>
      </c>
      <c r="E106">
        <v>190051320.78072301</v>
      </c>
      <c r="F106">
        <v>152251108.102772</v>
      </c>
      <c r="G106">
        <v>9481160.1987310499</v>
      </c>
    </row>
    <row r="107" spans="1:7" x14ac:dyDescent="0.25">
      <c r="A107" s="8">
        <v>2015</v>
      </c>
      <c r="B107" s="8">
        <v>10</v>
      </c>
      <c r="C107" s="11"/>
      <c r="D107">
        <v>144585160.048103</v>
      </c>
      <c r="E107">
        <v>163531687.82094201</v>
      </c>
      <c r="F107">
        <v>125638632.275263</v>
      </c>
      <c r="G107">
        <v>9504447.3190902397</v>
      </c>
    </row>
    <row r="108" spans="1:7" x14ac:dyDescent="0.25">
      <c r="A108" s="8">
        <v>2015</v>
      </c>
      <c r="B108" s="8">
        <v>11</v>
      </c>
      <c r="C108" s="11"/>
      <c r="D108">
        <v>134671537.28052199</v>
      </c>
      <c r="E108">
        <v>153797824.06790301</v>
      </c>
      <c r="F108">
        <v>115545250.493141</v>
      </c>
      <c r="G108">
        <v>9594622.6854860894</v>
      </c>
    </row>
    <row r="109" spans="1:7" x14ac:dyDescent="0.25">
      <c r="A109" s="8">
        <v>2015</v>
      </c>
      <c r="B109" s="8">
        <v>12</v>
      </c>
      <c r="C109" s="11"/>
      <c r="D109">
        <v>164420976.04210499</v>
      </c>
      <c r="E109">
        <v>183483535.11753899</v>
      </c>
      <c r="F109">
        <v>145358416.96667001</v>
      </c>
      <c r="G109">
        <v>9562653.9422828592</v>
      </c>
    </row>
    <row r="110" spans="1:7" x14ac:dyDescent="0.25">
      <c r="A110" s="8">
        <v>2016</v>
      </c>
      <c r="B110" s="8">
        <v>1</v>
      </c>
      <c r="C110" s="11"/>
      <c r="D110">
        <v>189535974.55602899</v>
      </c>
      <c r="E110">
        <v>208824712.49224001</v>
      </c>
      <c r="F110">
        <v>170247236.619818</v>
      </c>
      <c r="G110">
        <v>9676115.6326101292</v>
      </c>
    </row>
    <row r="111" spans="1:7" x14ac:dyDescent="0.25">
      <c r="A111" s="8">
        <v>2016</v>
      </c>
      <c r="B111" s="8">
        <v>2</v>
      </c>
      <c r="C111" s="11"/>
      <c r="D111">
        <v>179509525.80362901</v>
      </c>
      <c r="E111">
        <v>198595102.43963701</v>
      </c>
      <c r="F111">
        <v>160423949.16762099</v>
      </c>
      <c r="G111">
        <v>9574200.6063738596</v>
      </c>
    </row>
    <row r="112" spans="1:7" x14ac:dyDescent="0.25">
      <c r="A112" s="8">
        <v>2016</v>
      </c>
      <c r="B112" s="8">
        <v>3</v>
      </c>
      <c r="C112" s="11"/>
      <c r="D112">
        <v>161055862.56514999</v>
      </c>
      <c r="E112">
        <v>180266114.46416599</v>
      </c>
      <c r="F112">
        <v>141845610.666134</v>
      </c>
      <c r="G112">
        <v>9636743.4365673494</v>
      </c>
    </row>
    <row r="113" spans="1:7" x14ac:dyDescent="0.25">
      <c r="A113" s="8">
        <v>2016</v>
      </c>
      <c r="B113" s="8">
        <v>4</v>
      </c>
      <c r="C113" s="11"/>
      <c r="D113">
        <v>146302021.57598099</v>
      </c>
      <c r="E113">
        <v>165588775.45348999</v>
      </c>
      <c r="F113">
        <v>127015267.69847199</v>
      </c>
      <c r="G113">
        <v>9675120.3377659097</v>
      </c>
    </row>
    <row r="114" spans="1:7" x14ac:dyDescent="0.25">
      <c r="A114" s="8">
        <v>2016</v>
      </c>
      <c r="B114" s="8">
        <v>5</v>
      </c>
      <c r="C114" s="11"/>
      <c r="D114">
        <v>137056661.70519701</v>
      </c>
      <c r="E114">
        <v>156183564.87638399</v>
      </c>
      <c r="F114">
        <v>117929758.53400999</v>
      </c>
      <c r="G114">
        <v>9594931.8918736596</v>
      </c>
    </row>
    <row r="115" spans="1:7" x14ac:dyDescent="0.25">
      <c r="A115" s="8">
        <v>2016</v>
      </c>
      <c r="B115" s="8">
        <v>6</v>
      </c>
      <c r="C115" s="11"/>
      <c r="D115">
        <v>156701906.895486</v>
      </c>
      <c r="E115">
        <v>175991303.271745</v>
      </c>
      <c r="F115">
        <v>137412510.51922801</v>
      </c>
      <c r="G115">
        <v>9676445.9363377597</v>
      </c>
    </row>
    <row r="116" spans="1:7" x14ac:dyDescent="0.25">
      <c r="A116" s="8">
        <v>2016</v>
      </c>
      <c r="B116" s="8">
        <v>7</v>
      </c>
      <c r="C116" s="11"/>
      <c r="D116">
        <v>173619114.71431401</v>
      </c>
      <c r="E116">
        <v>192821939.60447001</v>
      </c>
      <c r="F116">
        <v>154416289.82415801</v>
      </c>
      <c r="G116">
        <v>9633017.7082811706</v>
      </c>
    </row>
    <row r="117" spans="1:7" x14ac:dyDescent="0.25">
      <c r="A117" s="8">
        <v>2016</v>
      </c>
      <c r="B117" s="8">
        <v>8</v>
      </c>
      <c r="C117" s="11"/>
      <c r="D117">
        <v>181081219.540333</v>
      </c>
      <c r="E117">
        <v>200269423.44533899</v>
      </c>
      <c r="F117">
        <v>161893015.63532701</v>
      </c>
      <c r="G117">
        <v>9625683.1515340097</v>
      </c>
    </row>
    <row r="118" spans="1:7" x14ac:dyDescent="0.25">
      <c r="A118" s="8">
        <v>2016</v>
      </c>
      <c r="B118" s="8">
        <v>9</v>
      </c>
      <c r="C118" s="11"/>
      <c r="D118">
        <v>173545323.14383799</v>
      </c>
      <c r="E118">
        <v>192788423.21011999</v>
      </c>
      <c r="F118">
        <v>154302223.07755601</v>
      </c>
      <c r="G118">
        <v>9653221.5838593002</v>
      </c>
    </row>
    <row r="119" spans="1:7" x14ac:dyDescent="0.25">
      <c r="A119" s="8">
        <v>2016</v>
      </c>
      <c r="B119" s="8">
        <v>10</v>
      </c>
      <c r="C119" s="11"/>
      <c r="D119">
        <v>146783336.18127301</v>
      </c>
      <c r="E119">
        <v>166028100.14902201</v>
      </c>
      <c r="F119">
        <v>127538572.213524</v>
      </c>
      <c r="G119">
        <v>9654056.2731501106</v>
      </c>
    </row>
    <row r="120" spans="1:7" x14ac:dyDescent="0.25">
      <c r="A120" s="8">
        <v>2016</v>
      </c>
      <c r="B120" s="8">
        <v>11</v>
      </c>
      <c r="C120" s="11"/>
      <c r="D120">
        <v>136794123.81341499</v>
      </c>
      <c r="E120">
        <v>156208800.45515499</v>
      </c>
      <c r="F120">
        <v>117379447.171675</v>
      </c>
      <c r="G120">
        <v>9739292.2635205891</v>
      </c>
    </row>
    <row r="121" spans="1:7" x14ac:dyDescent="0.25">
      <c r="A121" s="8">
        <v>2016</v>
      </c>
      <c r="B121" s="8">
        <v>12</v>
      </c>
      <c r="C121" s="11"/>
      <c r="D121">
        <v>166667889.91226101</v>
      </c>
      <c r="E121">
        <v>186006256.13699099</v>
      </c>
      <c r="F121">
        <v>147329523.68753001</v>
      </c>
      <c r="G121">
        <v>9701011.4583481103</v>
      </c>
    </row>
    <row r="122" spans="1:7" x14ac:dyDescent="0.25">
      <c r="A122" s="8">
        <v>2017</v>
      </c>
      <c r="B122" s="8">
        <v>1</v>
      </c>
      <c r="C122" s="11"/>
      <c r="D122">
        <v>191670825.01563299</v>
      </c>
      <c r="E122">
        <v>211242801.613684</v>
      </c>
      <c r="F122">
        <v>172098848.41758201</v>
      </c>
      <c r="G122">
        <v>9818201.1362161096</v>
      </c>
    </row>
    <row r="123" spans="1:7" x14ac:dyDescent="0.25">
      <c r="A123" s="8">
        <v>2017</v>
      </c>
      <c r="B123" s="8">
        <v>2</v>
      </c>
      <c r="C123" s="11"/>
      <c r="D123">
        <v>175684111.25635499</v>
      </c>
      <c r="E123">
        <v>194871274.350171</v>
      </c>
      <c r="F123">
        <v>156496948.16253999</v>
      </c>
      <c r="G123">
        <v>9625161.0329036396</v>
      </c>
    </row>
    <row r="124" spans="1:7" x14ac:dyDescent="0.25">
      <c r="A124" s="8">
        <v>2017</v>
      </c>
      <c r="B124" s="8">
        <v>3</v>
      </c>
      <c r="C124" s="11"/>
      <c r="D124">
        <v>162937631.30204099</v>
      </c>
      <c r="E124">
        <v>182305862.30658799</v>
      </c>
      <c r="F124">
        <v>143569400.29749399</v>
      </c>
      <c r="G124">
        <v>9715993.0016609803</v>
      </c>
    </row>
    <row r="125" spans="1:7" x14ac:dyDescent="0.25">
      <c r="A125" s="8">
        <v>2017</v>
      </c>
      <c r="B125" s="8">
        <v>4</v>
      </c>
      <c r="C125" s="11"/>
      <c r="D125">
        <v>148201416.08441901</v>
      </c>
      <c r="E125">
        <v>167601795.44046199</v>
      </c>
      <c r="F125">
        <v>128801036.728377</v>
      </c>
      <c r="G125">
        <v>9732120.0892650895</v>
      </c>
    </row>
    <row r="126" spans="1:7" x14ac:dyDescent="0.25">
      <c r="A126" s="8">
        <v>2017</v>
      </c>
      <c r="B126" s="8">
        <v>5</v>
      </c>
      <c r="C126" s="11"/>
      <c r="D126">
        <v>138924783.01872</v>
      </c>
      <c r="E126">
        <v>158159837.60920501</v>
      </c>
      <c r="F126">
        <v>119689728.42823599</v>
      </c>
      <c r="G126">
        <v>9649185.6041907705</v>
      </c>
    </row>
    <row r="127" spans="1:7" x14ac:dyDescent="0.25">
      <c r="A127" s="8">
        <v>2017</v>
      </c>
      <c r="B127" s="8">
        <v>6</v>
      </c>
      <c r="C127" s="11"/>
      <c r="D127">
        <v>158748383.21052</v>
      </c>
      <c r="E127">
        <v>178145484.52481401</v>
      </c>
      <c r="F127">
        <v>139351281.896227</v>
      </c>
      <c r="G127">
        <v>9730475.6731755994</v>
      </c>
    </row>
    <row r="128" spans="1:7" x14ac:dyDescent="0.25">
      <c r="A128" s="8">
        <v>2017</v>
      </c>
      <c r="B128" s="8">
        <v>7</v>
      </c>
      <c r="C128" s="11"/>
      <c r="D128">
        <v>175830975.30657399</v>
      </c>
      <c r="E128">
        <v>195173480.66903001</v>
      </c>
      <c r="F128">
        <v>156488469.94411799</v>
      </c>
      <c r="G128">
        <v>9703087.8396738898</v>
      </c>
    </row>
    <row r="129" spans="1:7" x14ac:dyDescent="0.25">
      <c r="A129" s="8">
        <v>2017</v>
      </c>
      <c r="B129" s="8">
        <v>8</v>
      </c>
      <c r="C129" s="11"/>
      <c r="D129">
        <v>183299645.89036801</v>
      </c>
      <c r="E129">
        <v>202585168.78750199</v>
      </c>
      <c r="F129">
        <v>164014122.99323499</v>
      </c>
      <c r="G129">
        <v>9674502.8215500191</v>
      </c>
    </row>
    <row r="130" spans="1:7" x14ac:dyDescent="0.25">
      <c r="A130" s="8">
        <v>2017</v>
      </c>
      <c r="B130" s="8">
        <v>9</v>
      </c>
      <c r="C130" s="11"/>
      <c r="D130">
        <v>175724010.97699401</v>
      </c>
      <c r="E130">
        <v>195101019.550365</v>
      </c>
      <c r="F130">
        <v>156347002.40362301</v>
      </c>
      <c r="G130">
        <v>9720396.2327690702</v>
      </c>
    </row>
    <row r="131" spans="1:7" x14ac:dyDescent="0.25">
      <c r="A131" s="8">
        <v>2017</v>
      </c>
      <c r="B131" s="8">
        <v>10</v>
      </c>
      <c r="C131" s="11"/>
      <c r="D131">
        <v>148777446.15755001</v>
      </c>
      <c r="E131">
        <v>168148201.69091299</v>
      </c>
      <c r="F131">
        <v>129406690.62418699</v>
      </c>
      <c r="G131">
        <v>9717259.4211034998</v>
      </c>
    </row>
    <row r="132" spans="1:7" x14ac:dyDescent="0.25">
      <c r="A132" s="8">
        <v>2017</v>
      </c>
      <c r="B132" s="8">
        <v>11</v>
      </c>
      <c r="C132" s="11"/>
      <c r="D132">
        <v>138693270.848364</v>
      </c>
      <c r="E132">
        <v>158251638.48036301</v>
      </c>
      <c r="F132">
        <v>119134903.21636499</v>
      </c>
      <c r="G132">
        <v>9811374.2546649296</v>
      </c>
    </row>
    <row r="133" spans="1:7" x14ac:dyDescent="0.25">
      <c r="A133" s="8">
        <v>2017</v>
      </c>
      <c r="B133" s="8">
        <v>12</v>
      </c>
      <c r="C133" s="11"/>
      <c r="D133">
        <v>168627683.410873</v>
      </c>
      <c r="E133">
        <v>188121514.14095199</v>
      </c>
      <c r="F133">
        <v>149133852.68079501</v>
      </c>
      <c r="G133">
        <v>9778999.5846572798</v>
      </c>
    </row>
    <row r="134" spans="1:7" x14ac:dyDescent="0.25">
      <c r="A134" s="8">
        <v>2018</v>
      </c>
      <c r="B134" s="8">
        <v>1</v>
      </c>
      <c r="C134" s="11"/>
      <c r="D134">
        <v>194219980.282704</v>
      </c>
      <c r="E134">
        <v>214012232.436425</v>
      </c>
      <c r="F134">
        <v>174427728.12898299</v>
      </c>
      <c r="G134">
        <v>9928701.45794544</v>
      </c>
    </row>
    <row r="135" spans="1:7" x14ac:dyDescent="0.25">
      <c r="A135" s="8">
        <v>2018</v>
      </c>
      <c r="B135" s="8">
        <v>2</v>
      </c>
      <c r="C135" s="11"/>
      <c r="D135">
        <v>177982301.68241099</v>
      </c>
      <c r="E135">
        <v>197197147.77313399</v>
      </c>
      <c r="F135">
        <v>158767455.59168801</v>
      </c>
      <c r="G135">
        <v>9639048.0938414391</v>
      </c>
    </row>
    <row r="136" spans="1:7" x14ac:dyDescent="0.25">
      <c r="A136" s="8">
        <v>2018</v>
      </c>
      <c r="B136" s="8">
        <v>3</v>
      </c>
      <c r="C136" s="11"/>
      <c r="D136">
        <v>165259051.208929</v>
      </c>
      <c r="E136">
        <v>184745248.94900399</v>
      </c>
      <c r="F136">
        <v>145772853.468853</v>
      </c>
      <c r="G136">
        <v>9775170.5267824698</v>
      </c>
    </row>
    <row r="137" spans="1:7" x14ac:dyDescent="0.25">
      <c r="A137" s="8">
        <v>2018</v>
      </c>
      <c r="B137" s="8">
        <v>4</v>
      </c>
      <c r="C137" s="11"/>
      <c r="D137">
        <v>150438571.15344799</v>
      </c>
      <c r="E137">
        <v>169922105.818342</v>
      </c>
      <c r="F137">
        <v>130955036.488554</v>
      </c>
      <c r="G137">
        <v>9773834.6061284803</v>
      </c>
    </row>
    <row r="138" spans="1:7" x14ac:dyDescent="0.25">
      <c r="A138" s="8">
        <v>2018</v>
      </c>
      <c r="B138" s="8">
        <v>5</v>
      </c>
      <c r="C138" s="11"/>
      <c r="D138">
        <v>141042011.29272801</v>
      </c>
      <c r="E138">
        <v>160362489.54649401</v>
      </c>
      <c r="F138">
        <v>121721533.038963</v>
      </c>
      <c r="G138">
        <v>9692038.0316747595</v>
      </c>
    </row>
    <row r="139" spans="1:7" x14ac:dyDescent="0.25">
      <c r="A139" s="8">
        <v>2018</v>
      </c>
      <c r="B139" s="8">
        <v>6</v>
      </c>
      <c r="C139" s="11"/>
      <c r="D139">
        <v>161013631.93511799</v>
      </c>
      <c r="E139">
        <v>180506220.829956</v>
      </c>
      <c r="F139">
        <v>141521043.040281</v>
      </c>
      <c r="G139">
        <v>9778376.6231429596</v>
      </c>
    </row>
    <row r="140" spans="1:7" x14ac:dyDescent="0.25">
      <c r="A140" s="8">
        <v>2018</v>
      </c>
      <c r="B140" s="8">
        <v>7</v>
      </c>
      <c r="C140" s="11"/>
      <c r="D140">
        <v>178281039.32229599</v>
      </c>
      <c r="E140">
        <v>197758971.267519</v>
      </c>
      <c r="F140">
        <v>158803107.37707299</v>
      </c>
      <c r="G140">
        <v>9771024.0249709208</v>
      </c>
    </row>
    <row r="141" spans="1:7" x14ac:dyDescent="0.25">
      <c r="A141" s="8">
        <v>2018</v>
      </c>
      <c r="B141" s="8">
        <v>8</v>
      </c>
      <c r="C141" s="11"/>
      <c r="D141">
        <v>185741506.397223</v>
      </c>
      <c r="E141">
        <v>205123238.93241501</v>
      </c>
      <c r="F141">
        <v>166359773.86203101</v>
      </c>
      <c r="G141">
        <v>9722765.9886845592</v>
      </c>
    </row>
    <row r="142" spans="1:7" x14ac:dyDescent="0.25">
      <c r="A142" s="8">
        <v>2018</v>
      </c>
      <c r="B142" s="8">
        <v>9</v>
      </c>
      <c r="C142" s="11"/>
      <c r="D142">
        <v>178083701.149106</v>
      </c>
      <c r="E142">
        <v>197599764.895935</v>
      </c>
      <c r="F142">
        <v>158567637.40227699</v>
      </c>
      <c r="G142">
        <v>9790152.68558334</v>
      </c>
    </row>
    <row r="143" spans="1:7" x14ac:dyDescent="0.25">
      <c r="A143" s="8">
        <v>2018</v>
      </c>
      <c r="B143" s="8">
        <v>10</v>
      </c>
      <c r="C143" s="11"/>
      <c r="D143">
        <v>150805823.88465601</v>
      </c>
      <c r="E143">
        <v>170306262.72971299</v>
      </c>
      <c r="F143">
        <v>131305385.0396</v>
      </c>
      <c r="G143">
        <v>9782314.5182132702</v>
      </c>
    </row>
    <row r="144" spans="1:7" x14ac:dyDescent="0.25">
      <c r="A144" s="8">
        <v>2018</v>
      </c>
      <c r="B144" s="8">
        <v>11</v>
      </c>
      <c r="C144" s="11"/>
      <c r="D144">
        <v>140514770.03172901</v>
      </c>
      <c r="E144">
        <v>160217031.17849299</v>
      </c>
      <c r="F144">
        <v>120812508.884964</v>
      </c>
      <c r="G144">
        <v>9883557.8413910903</v>
      </c>
    </row>
    <row r="145" spans="1:7" x14ac:dyDescent="0.25">
      <c r="A145" s="8">
        <v>2018</v>
      </c>
      <c r="B145" s="8">
        <v>12</v>
      </c>
      <c r="C145" s="11"/>
      <c r="D145">
        <v>170377676.43916401</v>
      </c>
      <c r="E145">
        <v>190023611.56030801</v>
      </c>
      <c r="F145">
        <v>150731741.31801999</v>
      </c>
      <c r="G145">
        <v>9855302.1235297509</v>
      </c>
    </row>
    <row r="146" spans="1:7" x14ac:dyDescent="0.25">
      <c r="A146" s="8">
        <v>2019</v>
      </c>
      <c r="B146" s="8">
        <v>1</v>
      </c>
      <c r="C146" s="11"/>
      <c r="D146">
        <v>196371461.372522</v>
      </c>
      <c r="E146">
        <v>216372830.33209401</v>
      </c>
      <c r="F146">
        <v>176370092.412949</v>
      </c>
      <c r="G146">
        <v>10033604.038966</v>
      </c>
    </row>
    <row r="147" spans="1:7" x14ac:dyDescent="0.25">
      <c r="A147" s="8">
        <v>2019</v>
      </c>
      <c r="B147" s="8">
        <v>2</v>
      </c>
      <c r="C147" s="11"/>
      <c r="D147">
        <v>179971670.84211999</v>
      </c>
      <c r="E147">
        <v>199230041.95364901</v>
      </c>
      <c r="F147">
        <v>160713299.73058999</v>
      </c>
      <c r="G147">
        <v>9660882.2405662108</v>
      </c>
    </row>
    <row r="148" spans="1:7" x14ac:dyDescent="0.25">
      <c r="A148" s="8">
        <v>2019</v>
      </c>
      <c r="B148" s="8">
        <v>3</v>
      </c>
      <c r="C148" s="11"/>
      <c r="D148">
        <v>167320003.17793199</v>
      </c>
      <c r="E148">
        <v>186933675.882119</v>
      </c>
      <c r="F148">
        <v>147706330.473746</v>
      </c>
      <c r="G148">
        <v>9839117.8154582195</v>
      </c>
    </row>
    <row r="149" spans="1:7" x14ac:dyDescent="0.25">
      <c r="A149" s="8">
        <v>2019</v>
      </c>
      <c r="B149" s="8">
        <v>4</v>
      </c>
      <c r="C149" s="11"/>
      <c r="D149">
        <v>152479286.52845401</v>
      </c>
      <c r="E149">
        <v>172063135.75059301</v>
      </c>
      <c r="F149">
        <v>132895437.306315</v>
      </c>
      <c r="G149">
        <v>9824156.9890001807</v>
      </c>
    </row>
    <row r="150" spans="1:7" x14ac:dyDescent="0.25">
      <c r="A150" s="8">
        <v>2019</v>
      </c>
      <c r="B150" s="8">
        <v>5</v>
      </c>
      <c r="C150" s="11"/>
      <c r="D150">
        <v>143023516.26081699</v>
      </c>
      <c r="E150">
        <v>162447312.01067299</v>
      </c>
      <c r="F150">
        <v>123599720.510961</v>
      </c>
      <c r="G150">
        <v>9743866.8264019992</v>
      </c>
    </row>
    <row r="151" spans="1:7" x14ac:dyDescent="0.25">
      <c r="A151" s="8">
        <v>2019</v>
      </c>
      <c r="B151" s="8">
        <v>6</v>
      </c>
      <c r="C151" s="11"/>
      <c r="D151">
        <v>163204118.88152599</v>
      </c>
      <c r="E151">
        <v>182813257.82497701</v>
      </c>
      <c r="F151">
        <v>143594979.93807501</v>
      </c>
      <c r="G151">
        <v>9836843.4731308706</v>
      </c>
    </row>
    <row r="152" spans="1:7" x14ac:dyDescent="0.25">
      <c r="A152" s="8">
        <v>2019</v>
      </c>
      <c r="B152" s="8">
        <v>7</v>
      </c>
      <c r="C152" s="11"/>
      <c r="D152">
        <v>180735027.36165801</v>
      </c>
      <c r="E152">
        <v>200369206.63074499</v>
      </c>
      <c r="F152">
        <v>161100848.09257099</v>
      </c>
      <c r="G152">
        <v>9849404.8489522301</v>
      </c>
    </row>
    <row r="153" spans="1:7" x14ac:dyDescent="0.25">
      <c r="A153" s="8">
        <v>2019</v>
      </c>
      <c r="B153" s="8">
        <v>8</v>
      </c>
      <c r="C153" s="11"/>
      <c r="D153">
        <v>188252108.822721</v>
      </c>
      <c r="E153">
        <v>207754381.22309101</v>
      </c>
      <c r="F153">
        <v>168749836.422351</v>
      </c>
      <c r="G153">
        <v>9783234.3136550896</v>
      </c>
    </row>
    <row r="154" spans="1:7" x14ac:dyDescent="0.25">
      <c r="A154" s="8">
        <v>2019</v>
      </c>
      <c r="B154" s="8">
        <v>9</v>
      </c>
      <c r="C154" s="11"/>
      <c r="D154">
        <v>180540499.77834201</v>
      </c>
      <c r="E154">
        <v>200221437.33781701</v>
      </c>
      <c r="F154">
        <v>160859562.21886599</v>
      </c>
      <c r="G154">
        <v>9872860.9519940503</v>
      </c>
    </row>
    <row r="155" spans="1:7" x14ac:dyDescent="0.25">
      <c r="A155" s="8">
        <v>2019</v>
      </c>
      <c r="B155" s="8">
        <v>10</v>
      </c>
      <c r="C155" s="11"/>
      <c r="D155">
        <v>152972007.24379399</v>
      </c>
      <c r="E155">
        <v>172632576.99325001</v>
      </c>
      <c r="F155">
        <v>133311437.49433801</v>
      </c>
      <c r="G155">
        <v>9862643.5243125707</v>
      </c>
    </row>
    <row r="156" spans="1:7" x14ac:dyDescent="0.25">
      <c r="A156" s="8">
        <v>2019</v>
      </c>
      <c r="B156" s="8">
        <v>11</v>
      </c>
      <c r="C156" s="11"/>
      <c r="D156">
        <v>142549916.64428899</v>
      </c>
      <c r="E156">
        <v>162432294.620013</v>
      </c>
      <c r="F156">
        <v>122667538.66856401</v>
      </c>
      <c r="G156">
        <v>9973912.7039103899</v>
      </c>
    </row>
    <row r="157" spans="1:7" x14ac:dyDescent="0.25">
      <c r="A157" s="8">
        <v>2019</v>
      </c>
      <c r="B157" s="8">
        <v>12</v>
      </c>
      <c r="C157" s="11"/>
      <c r="D157">
        <v>172504773.44198501</v>
      </c>
      <c r="E157">
        <v>192347798.011188</v>
      </c>
      <c r="F157">
        <v>152661748.87278199</v>
      </c>
      <c r="G157">
        <v>9954171.23024326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30"/>
  <sheetViews>
    <sheetView workbookViewId="0">
      <selection activeCell="E4" sqref="E4"/>
    </sheetView>
  </sheetViews>
  <sheetFormatPr defaultRowHeight="15" x14ac:dyDescent="0.25"/>
  <cols>
    <col min="1" max="2" width="2.7109375" customWidth="1"/>
    <col min="3" max="3" width="16.7109375" customWidth="1"/>
    <col min="4" max="4" width="16.28515625" bestFit="1" customWidth="1"/>
  </cols>
  <sheetData>
    <row r="2" spans="3:5" x14ac:dyDescent="0.25">
      <c r="C2" s="1" t="s">
        <v>55</v>
      </c>
    </row>
    <row r="4" spans="3:5" x14ac:dyDescent="0.25">
      <c r="C4" s="1" t="s">
        <v>1</v>
      </c>
    </row>
    <row r="5" spans="3:5" x14ac:dyDescent="0.25">
      <c r="C5" s="1"/>
    </row>
    <row r="6" spans="3:5" x14ac:dyDescent="0.25">
      <c r="C6" s="2" t="s">
        <v>72</v>
      </c>
    </row>
    <row r="7" spans="3:5" x14ac:dyDescent="0.25">
      <c r="C7" s="2" t="s">
        <v>71</v>
      </c>
    </row>
    <row r="8" spans="3:5" x14ac:dyDescent="0.25">
      <c r="C8" s="1"/>
    </row>
    <row r="9" spans="3:5" x14ac:dyDescent="0.25">
      <c r="C9" s="1" t="s">
        <v>5</v>
      </c>
      <c r="D9" t="s">
        <v>56</v>
      </c>
      <c r="E9" t="s">
        <v>70</v>
      </c>
    </row>
    <row r="10" spans="3:5" x14ac:dyDescent="0.25">
      <c r="D10" t="s">
        <v>57</v>
      </c>
      <c r="E10" t="s">
        <v>69</v>
      </c>
    </row>
    <row r="11" spans="3:5" x14ac:dyDescent="0.25">
      <c r="D11" t="s">
        <v>58</v>
      </c>
      <c r="E11" t="s">
        <v>68</v>
      </c>
    </row>
    <row r="12" spans="3:5" x14ac:dyDescent="0.25">
      <c r="D12" t="s">
        <v>67</v>
      </c>
      <c r="E12" t="s">
        <v>73</v>
      </c>
    </row>
    <row r="14" spans="3:5" x14ac:dyDescent="0.25">
      <c r="C14" s="1" t="s">
        <v>10</v>
      </c>
      <c r="D14">
        <v>0.93630000000000002</v>
      </c>
    </row>
    <row r="16" spans="3:5" x14ac:dyDescent="0.25">
      <c r="C16" s="1" t="s">
        <v>11</v>
      </c>
    </row>
    <row r="17" spans="3:8" x14ac:dyDescent="0.25">
      <c r="C17" t="s">
        <v>12</v>
      </c>
      <c r="D17" t="s">
        <v>13</v>
      </c>
      <c r="E17" t="s">
        <v>14</v>
      </c>
      <c r="F17" t="s">
        <v>15</v>
      </c>
      <c r="G17" t="s">
        <v>16</v>
      </c>
      <c r="H17" t="s">
        <v>17</v>
      </c>
    </row>
    <row r="19" spans="3:8" x14ac:dyDescent="0.25">
      <c r="C19" t="s">
        <v>18</v>
      </c>
      <c r="D19">
        <v>1</v>
      </c>
      <c r="E19" s="5">
        <v>-160660000</v>
      </c>
      <c r="F19">
        <v>97956188</v>
      </c>
      <c r="G19">
        <v>-1.64</v>
      </c>
      <c r="H19">
        <v>0.1075</v>
      </c>
    </row>
    <row r="20" spans="3:8" x14ac:dyDescent="0.25">
      <c r="C20" t="s">
        <v>56</v>
      </c>
      <c r="D20">
        <v>1</v>
      </c>
      <c r="E20">
        <v>6867</v>
      </c>
      <c r="F20">
        <v>1124</v>
      </c>
      <c r="G20">
        <v>6.11</v>
      </c>
      <c r="H20" t="s">
        <v>19</v>
      </c>
    </row>
    <row r="21" spans="3:8" x14ac:dyDescent="0.25">
      <c r="C21" t="s">
        <v>57</v>
      </c>
      <c r="D21">
        <v>1</v>
      </c>
      <c r="E21">
        <v>5523213</v>
      </c>
      <c r="F21">
        <v>1286189</v>
      </c>
      <c r="G21">
        <v>4.29</v>
      </c>
      <c r="H21" t="s">
        <v>19</v>
      </c>
    </row>
    <row r="22" spans="3:8" x14ac:dyDescent="0.25">
      <c r="C22" t="s">
        <v>58</v>
      </c>
      <c r="D22">
        <v>1</v>
      </c>
      <c r="E22">
        <v>142541</v>
      </c>
      <c r="F22">
        <v>11356</v>
      </c>
      <c r="G22">
        <v>12.55</v>
      </c>
      <c r="H22" t="s">
        <v>19</v>
      </c>
    </row>
    <row r="23" spans="3:8" x14ac:dyDescent="0.25">
      <c r="C23" t="s">
        <v>59</v>
      </c>
      <c r="D23">
        <v>1</v>
      </c>
      <c r="E23">
        <v>13061360</v>
      </c>
      <c r="F23">
        <v>4637563</v>
      </c>
      <c r="G23">
        <v>2.82</v>
      </c>
      <c r="H23">
        <v>7.0000000000000001E-3</v>
      </c>
    </row>
    <row r="24" spans="3:8" x14ac:dyDescent="0.25">
      <c r="C24" t="s">
        <v>60</v>
      </c>
      <c r="D24">
        <v>1</v>
      </c>
      <c r="E24">
        <v>-8330830</v>
      </c>
      <c r="F24">
        <v>4638458</v>
      </c>
      <c r="G24">
        <v>-1.8</v>
      </c>
      <c r="H24">
        <v>7.8799999999999995E-2</v>
      </c>
    </row>
    <row r="25" spans="3:8" x14ac:dyDescent="0.25">
      <c r="C25" t="s">
        <v>61</v>
      </c>
      <c r="D25">
        <v>1</v>
      </c>
      <c r="E25">
        <v>-12216539</v>
      </c>
      <c r="F25">
        <v>4629754</v>
      </c>
      <c r="G25">
        <v>-2.64</v>
      </c>
      <c r="H25">
        <v>1.12E-2</v>
      </c>
    </row>
    <row r="26" spans="3:8" x14ac:dyDescent="0.25">
      <c r="C26" t="s">
        <v>62</v>
      </c>
      <c r="D26">
        <v>1</v>
      </c>
      <c r="E26">
        <v>-10332757</v>
      </c>
      <c r="F26">
        <v>4535648</v>
      </c>
      <c r="G26">
        <v>-2.2799999999999998</v>
      </c>
      <c r="H26">
        <v>2.7199999999999998E-2</v>
      </c>
    </row>
    <row r="27" spans="3:8" x14ac:dyDescent="0.25">
      <c r="C27" t="s">
        <v>63</v>
      </c>
      <c r="D27">
        <v>1</v>
      </c>
      <c r="E27">
        <v>-15423461</v>
      </c>
      <c r="F27">
        <v>4342996</v>
      </c>
      <c r="G27">
        <v>-3.55</v>
      </c>
      <c r="H27">
        <v>8.9999999999999998E-4</v>
      </c>
    </row>
    <row r="28" spans="3:8" x14ac:dyDescent="0.25">
      <c r="C28" t="s">
        <v>64</v>
      </c>
      <c r="D28">
        <v>1</v>
      </c>
      <c r="E28">
        <v>14415247</v>
      </c>
      <c r="F28">
        <v>3902404</v>
      </c>
      <c r="G28">
        <v>3.69</v>
      </c>
      <c r="H28">
        <v>5.9999999999999995E-4</v>
      </c>
    </row>
    <row r="29" spans="3:8" x14ac:dyDescent="0.25">
      <c r="C29" t="s">
        <v>65</v>
      </c>
      <c r="D29">
        <v>1</v>
      </c>
      <c r="E29">
        <v>-4233081</v>
      </c>
      <c r="F29">
        <v>4238866</v>
      </c>
      <c r="G29">
        <v>-1</v>
      </c>
      <c r="H29">
        <v>0.32300000000000001</v>
      </c>
    </row>
    <row r="30" spans="3:8" x14ac:dyDescent="0.25">
      <c r="C30" t="s">
        <v>66</v>
      </c>
      <c r="D30">
        <v>1</v>
      </c>
      <c r="E30">
        <v>-22718929</v>
      </c>
      <c r="F30">
        <v>4606874</v>
      </c>
      <c r="G30">
        <v>-4.93</v>
      </c>
      <c r="H30" t="s">
        <v>19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E4" sqref="E4"/>
    </sheetView>
  </sheetViews>
  <sheetFormatPr defaultRowHeight="15" x14ac:dyDescent="0.25"/>
  <cols>
    <col min="1" max="1" width="12.85546875" bestFit="1" customWidth="1"/>
    <col min="2" max="2" width="6.28515625" bestFit="1" customWidth="1"/>
    <col min="4" max="5" width="7.5703125" bestFit="1" customWidth="1"/>
    <col min="7" max="7" width="9.7109375" bestFit="1" customWidth="1"/>
    <col min="8" max="8" width="8.140625" bestFit="1" customWidth="1"/>
    <col min="9" max="9" width="11.5703125" bestFit="1" customWidth="1"/>
    <col min="10" max="10" width="10.7109375" bestFit="1" customWidth="1"/>
    <col min="11" max="11" width="6.85546875" bestFit="1" customWidth="1"/>
    <col min="12" max="12" width="14.28515625" bestFit="1" customWidth="1"/>
    <col min="13" max="13" width="75.28515625" bestFit="1" customWidth="1"/>
  </cols>
  <sheetData>
    <row r="1" spans="1:13" x14ac:dyDescent="0.25">
      <c r="A1" s="6" t="s">
        <v>12</v>
      </c>
      <c r="B1" s="6" t="s">
        <v>86</v>
      </c>
      <c r="C1" s="6" t="s">
        <v>87</v>
      </c>
      <c r="D1" s="6" t="s">
        <v>88</v>
      </c>
      <c r="E1" s="6" t="s">
        <v>89</v>
      </c>
      <c r="F1" s="6" t="s">
        <v>90</v>
      </c>
      <c r="G1" s="6" t="s">
        <v>91</v>
      </c>
      <c r="H1" s="6" t="s">
        <v>92</v>
      </c>
      <c r="I1" s="6" t="s">
        <v>93</v>
      </c>
      <c r="J1" s="6" t="s">
        <v>94</v>
      </c>
      <c r="K1" s="6" t="s">
        <v>95</v>
      </c>
      <c r="L1" s="6" t="s">
        <v>96</v>
      </c>
      <c r="M1" s="6" t="s">
        <v>97</v>
      </c>
    </row>
    <row r="2" spans="1:13" x14ac:dyDescent="0.25">
      <c r="A2" s="8" t="s">
        <v>159</v>
      </c>
      <c r="B2" s="10">
        <v>135</v>
      </c>
      <c r="C2" s="11">
        <v>1248.0377327564399</v>
      </c>
      <c r="D2" s="11">
        <v>297.63127733217601</v>
      </c>
      <c r="E2" s="11">
        <v>809.06057678384502</v>
      </c>
      <c r="F2" s="11">
        <v>2017.6754613911</v>
      </c>
      <c r="G2" s="12">
        <v>0.441526714075403</v>
      </c>
      <c r="H2" s="12">
        <v>2.5050895008624599</v>
      </c>
      <c r="I2" s="13">
        <v>5.76404864508073</v>
      </c>
      <c r="J2" s="5">
        <v>5.6021242907669397E-2</v>
      </c>
      <c r="K2" s="12">
        <v>1</v>
      </c>
      <c r="L2" s="8" t="s">
        <v>165</v>
      </c>
      <c r="M2" s="8" t="s">
        <v>166</v>
      </c>
    </row>
    <row r="3" spans="1:13" x14ac:dyDescent="0.25">
      <c r="A3" s="8" t="s">
        <v>77</v>
      </c>
      <c r="B3" s="10">
        <v>135</v>
      </c>
      <c r="C3" s="11">
        <v>148.52931881085601</v>
      </c>
      <c r="D3" s="11">
        <v>144.808593611199</v>
      </c>
      <c r="E3" s="11">
        <v>0</v>
      </c>
      <c r="F3" s="11">
        <v>507.99755739616899</v>
      </c>
      <c r="G3" s="12">
        <v>0.57016727267337397</v>
      </c>
      <c r="H3" s="12">
        <v>1.9534871932917699</v>
      </c>
      <c r="I3" s="13">
        <v>13.4749796057748</v>
      </c>
      <c r="J3" s="5">
        <v>1.1856195631957799E-3</v>
      </c>
      <c r="K3" s="12">
        <v>0.65766837511996401</v>
      </c>
      <c r="L3" s="8"/>
      <c r="M3" s="8" t="s">
        <v>167</v>
      </c>
    </row>
    <row r="4" spans="1:13" x14ac:dyDescent="0.25">
      <c r="A4" s="8" t="s">
        <v>78</v>
      </c>
      <c r="B4" s="10">
        <v>135</v>
      </c>
      <c r="C4" s="11">
        <v>235.72651286447501</v>
      </c>
      <c r="D4" s="11">
        <v>307.34626011632503</v>
      </c>
      <c r="E4" s="11">
        <v>0</v>
      </c>
      <c r="F4" s="11">
        <v>978.75229124855503</v>
      </c>
      <c r="G4" s="12">
        <v>1.01328566136681</v>
      </c>
      <c r="H4" s="12">
        <v>2.5555965557287501</v>
      </c>
      <c r="I4" s="13">
        <v>24.212732329161099</v>
      </c>
      <c r="J4" s="5">
        <v>5.5242328847987104E-6</v>
      </c>
      <c r="K4" s="12">
        <v>6.0145144448482098E-3</v>
      </c>
      <c r="L4" s="8"/>
      <c r="M4" s="8" t="s">
        <v>168</v>
      </c>
    </row>
    <row r="5" spans="1:13" x14ac:dyDescent="0.25">
      <c r="A5" s="8" t="s">
        <v>79</v>
      </c>
      <c r="B5" s="10">
        <v>135</v>
      </c>
      <c r="C5" s="11">
        <v>1028.67467105217</v>
      </c>
      <c r="D5" s="11">
        <v>65.642279916220005</v>
      </c>
      <c r="E5" s="11">
        <v>914.080357049187</v>
      </c>
      <c r="F5" s="11">
        <v>1200.27499438522</v>
      </c>
      <c r="G5" s="12">
        <v>0.846879540277788</v>
      </c>
      <c r="H5" s="12">
        <v>3.2637135234593102</v>
      </c>
      <c r="I5" s="13">
        <v>16.528301130486302</v>
      </c>
      <c r="J5" s="5">
        <v>2.5758763510802697E-4</v>
      </c>
      <c r="K5" s="12">
        <v>0.51095769311418904</v>
      </c>
      <c r="L5" s="8"/>
      <c r="M5" s="8" t="s">
        <v>169</v>
      </c>
    </row>
    <row r="6" spans="1:13" x14ac:dyDescent="0.25">
      <c r="A6" s="8" t="s">
        <v>160</v>
      </c>
      <c r="B6" s="10">
        <v>135</v>
      </c>
      <c r="C6" s="11">
        <v>8.8888888888888906E-2</v>
      </c>
      <c r="D6" s="11">
        <v>0.28564320366673401</v>
      </c>
      <c r="E6" s="11">
        <v>0</v>
      </c>
      <c r="F6" s="11">
        <v>1</v>
      </c>
      <c r="G6" s="12">
        <v>2.8892145949392098</v>
      </c>
      <c r="H6" s="12">
        <v>9.34756097560971</v>
      </c>
      <c r="I6" s="13">
        <v>414.459980108563</v>
      </c>
      <c r="J6" s="5">
        <v>0</v>
      </c>
      <c r="K6" s="12">
        <v>0.41730388008067598</v>
      </c>
      <c r="L6" s="8"/>
      <c r="M6" s="8"/>
    </row>
    <row r="7" spans="1:13" x14ac:dyDescent="0.25">
      <c r="A7" s="8" t="s">
        <v>80</v>
      </c>
      <c r="B7" s="10">
        <v>135</v>
      </c>
      <c r="C7" s="11">
        <v>8.1481481481481502E-2</v>
      </c>
      <c r="D7" s="11">
        <v>0.274592013555086</v>
      </c>
      <c r="E7" s="11">
        <v>0</v>
      </c>
      <c r="F7" s="11">
        <v>1</v>
      </c>
      <c r="G7" s="12">
        <v>3.0596465400674302</v>
      </c>
      <c r="H7" s="12">
        <v>10.361436950146601</v>
      </c>
      <c r="I7" s="13">
        <v>515.45532246508299</v>
      </c>
      <c r="J7" s="5">
        <v>0</v>
      </c>
      <c r="K7" s="12">
        <v>-0.178204708729087</v>
      </c>
      <c r="L7" s="8"/>
      <c r="M7" s="8"/>
    </row>
    <row r="8" spans="1:13" x14ac:dyDescent="0.25">
      <c r="A8" s="8" t="s">
        <v>161</v>
      </c>
      <c r="B8" s="10">
        <v>135</v>
      </c>
      <c r="C8" s="11">
        <v>8.1481481481481502E-2</v>
      </c>
      <c r="D8" s="11">
        <v>0.274592013555086</v>
      </c>
      <c r="E8" s="11">
        <v>0</v>
      </c>
      <c r="F8" s="11">
        <v>1</v>
      </c>
      <c r="G8" s="12">
        <v>3.0596465400674302</v>
      </c>
      <c r="H8" s="12">
        <v>10.361436950146601</v>
      </c>
      <c r="I8" s="13">
        <v>515.45532246508299</v>
      </c>
      <c r="J8" s="5">
        <v>0</v>
      </c>
      <c r="K8" s="12">
        <v>7.6501833594694604E-2</v>
      </c>
      <c r="L8" s="8"/>
      <c r="M8" s="8"/>
    </row>
    <row r="9" spans="1:13" x14ac:dyDescent="0.25">
      <c r="A9" s="8" t="s">
        <v>162</v>
      </c>
      <c r="B9" s="10">
        <v>135</v>
      </c>
      <c r="C9" s="11">
        <v>8.1481481481481502E-2</v>
      </c>
      <c r="D9" s="11">
        <v>0.274592013555086</v>
      </c>
      <c r="E9" s="11">
        <v>0</v>
      </c>
      <c r="F9" s="11">
        <v>1</v>
      </c>
      <c r="G9" s="12">
        <v>3.0596465400674302</v>
      </c>
      <c r="H9" s="12">
        <v>10.361436950146601</v>
      </c>
      <c r="I9" s="13">
        <v>515.45532246508299</v>
      </c>
      <c r="J9" s="5">
        <v>0</v>
      </c>
      <c r="K9" s="12">
        <v>0.106656708279198</v>
      </c>
      <c r="L9" s="8"/>
      <c r="M9" s="8"/>
    </row>
    <row r="10" spans="1:13" x14ac:dyDescent="0.25">
      <c r="A10" s="8" t="s">
        <v>163</v>
      </c>
      <c r="B10" s="10">
        <v>135</v>
      </c>
      <c r="C10" s="11">
        <v>8.1481481481481502E-2</v>
      </c>
      <c r="D10" s="11">
        <v>0.274592013555086</v>
      </c>
      <c r="E10" s="11">
        <v>0</v>
      </c>
      <c r="F10" s="11">
        <v>1</v>
      </c>
      <c r="G10" s="12">
        <v>3.0596465400674302</v>
      </c>
      <c r="H10" s="12">
        <v>10.361436950146601</v>
      </c>
      <c r="I10" s="13">
        <v>515.45532246508299</v>
      </c>
      <c r="J10" s="5">
        <v>0</v>
      </c>
      <c r="K10" s="12">
        <v>1.38275935149289E-3</v>
      </c>
      <c r="L10" s="8"/>
      <c r="M10" s="8"/>
    </row>
    <row r="11" spans="1:13" x14ac:dyDescent="0.25">
      <c r="A11" s="8" t="s">
        <v>164</v>
      </c>
      <c r="B11" s="10">
        <v>135</v>
      </c>
      <c r="C11" s="11">
        <v>8.1481481481481502E-2</v>
      </c>
      <c r="D11" s="11">
        <v>0.274592013555086</v>
      </c>
      <c r="E11" s="11">
        <v>0</v>
      </c>
      <c r="F11" s="11">
        <v>1</v>
      </c>
      <c r="G11" s="12">
        <v>3.0596465400674302</v>
      </c>
      <c r="H11" s="12">
        <v>10.361436950146601</v>
      </c>
      <c r="I11" s="13">
        <v>515.45532246508299</v>
      </c>
      <c r="J11" s="5">
        <v>0</v>
      </c>
      <c r="K11" s="12">
        <v>-0.34901596576227001</v>
      </c>
      <c r="L11" s="8"/>
      <c r="M11" s="8"/>
    </row>
    <row r="12" spans="1:13" x14ac:dyDescent="0.25">
      <c r="A12" s="8">
        <v>41738</v>
      </c>
      <c r="B12" s="10">
        <v>135</v>
      </c>
      <c r="C12" s="11">
        <v>7.4074074074074103E-3</v>
      </c>
      <c r="D12" s="11">
        <v>8.6066296582387E-2</v>
      </c>
      <c r="E12" s="11">
        <v>0</v>
      </c>
      <c r="F12" s="11">
        <v>1</v>
      </c>
      <c r="G12" s="12">
        <v>11.4894500602321</v>
      </c>
      <c r="H12" s="12">
        <v>133.00746268656701</v>
      </c>
      <c r="I12" s="13">
        <v>98043.582402818007</v>
      </c>
      <c r="J12" s="5">
        <v>0</v>
      </c>
      <c r="K12" s="12">
        <v>-2.4487092797578901E-2</v>
      </c>
      <c r="L12" s="8"/>
      <c r="M12" s="8"/>
    </row>
    <row r="13" spans="1:13" x14ac:dyDescent="0.25">
      <c r="A13" s="8">
        <v>41766</v>
      </c>
      <c r="B13" s="10">
        <v>135</v>
      </c>
      <c r="C13" s="11">
        <v>7.4074074074074103E-3</v>
      </c>
      <c r="D13" s="11">
        <v>8.6066296582387E-2</v>
      </c>
      <c r="E13" s="11">
        <v>0</v>
      </c>
      <c r="F13" s="11">
        <v>1</v>
      </c>
      <c r="G13" s="12">
        <v>11.4894500602321</v>
      </c>
      <c r="H13" s="12">
        <v>133.00746268656701</v>
      </c>
      <c r="I13" s="13">
        <v>98043.582402818007</v>
      </c>
      <c r="J13" s="5">
        <v>0</v>
      </c>
      <c r="K13" s="12">
        <v>-8.7222440367419607E-2</v>
      </c>
      <c r="L13" s="8"/>
      <c r="M13" s="8"/>
    </row>
  </sheetData>
  <pageMargins left="0.7" right="0.7" top="0.75" bottom="0.75" header="0.3" footer="0.3"/>
  <pageSetup scale="47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workbookViewId="0">
      <selection activeCell="E4" sqref="E4"/>
    </sheetView>
  </sheetViews>
  <sheetFormatPr defaultRowHeight="15" x14ac:dyDescent="0.25"/>
  <cols>
    <col min="3" max="3" width="10.85546875" customWidth="1"/>
  </cols>
  <sheetData>
    <row r="2" spans="2:4" x14ac:dyDescent="0.25">
      <c r="B2" s="1" t="s">
        <v>0</v>
      </c>
    </row>
    <row r="4" spans="2:4" x14ac:dyDescent="0.25">
      <c r="B4" s="1" t="s">
        <v>1</v>
      </c>
    </row>
    <row r="6" spans="2:4" x14ac:dyDescent="0.25">
      <c r="B6" t="s">
        <v>2</v>
      </c>
    </row>
    <row r="7" spans="2:4" x14ac:dyDescent="0.25">
      <c r="B7" t="s">
        <v>3</v>
      </c>
    </row>
    <row r="8" spans="2:4" x14ac:dyDescent="0.25">
      <c r="B8" t="s">
        <v>4</v>
      </c>
    </row>
    <row r="10" spans="2:4" x14ac:dyDescent="0.25">
      <c r="B10" s="1" t="s">
        <v>5</v>
      </c>
    </row>
    <row r="11" spans="2:4" x14ac:dyDescent="0.25">
      <c r="C11" t="s">
        <v>6</v>
      </c>
      <c r="D11" t="s">
        <v>7</v>
      </c>
    </row>
    <row r="12" spans="2:4" x14ac:dyDescent="0.25">
      <c r="C12" t="s">
        <v>8</v>
      </c>
      <c r="D12" t="s">
        <v>9</v>
      </c>
    </row>
    <row r="14" spans="2:4" x14ac:dyDescent="0.25">
      <c r="B14" s="1" t="s">
        <v>10</v>
      </c>
      <c r="C14">
        <v>0.68740000000000001</v>
      </c>
    </row>
    <row r="16" spans="2:4" x14ac:dyDescent="0.25">
      <c r="B16" s="1" t="s">
        <v>11</v>
      </c>
    </row>
    <row r="17" spans="2:7" x14ac:dyDescent="0.25">
      <c r="B17" t="s">
        <v>12</v>
      </c>
      <c r="C17" t="s">
        <v>13</v>
      </c>
      <c r="D17" t="s">
        <v>14</v>
      </c>
      <c r="E17" t="s">
        <v>15</v>
      </c>
      <c r="F17" t="s">
        <v>16</v>
      </c>
      <c r="G17" t="s">
        <v>17</v>
      </c>
    </row>
    <row r="19" spans="2:7" x14ac:dyDescent="0.25">
      <c r="B19" t="s">
        <v>18</v>
      </c>
      <c r="C19">
        <v>1</v>
      </c>
      <c r="D19">
        <v>253370737</v>
      </c>
      <c r="E19">
        <v>22742113</v>
      </c>
      <c r="F19">
        <v>11.14</v>
      </c>
      <c r="G19" t="s">
        <v>19</v>
      </c>
    </row>
    <row r="20" spans="2:7" x14ac:dyDescent="0.25">
      <c r="B20" t="s">
        <v>20</v>
      </c>
      <c r="C20">
        <v>1</v>
      </c>
      <c r="D20">
        <v>1048594</v>
      </c>
      <c r="E20">
        <v>244359</v>
      </c>
      <c r="F20">
        <v>4.29</v>
      </c>
      <c r="G20" t="s">
        <v>19</v>
      </c>
    </row>
    <row r="21" spans="2:7" x14ac:dyDescent="0.25">
      <c r="B21" t="s">
        <v>21</v>
      </c>
      <c r="C21">
        <v>1</v>
      </c>
      <c r="D21">
        <v>123752</v>
      </c>
      <c r="E21">
        <v>11559</v>
      </c>
      <c r="F21">
        <v>10.71</v>
      </c>
      <c r="G21" t="s">
        <v>19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50"/>
  <sheetViews>
    <sheetView workbookViewId="0">
      <selection activeCell="E4" sqref="E4"/>
    </sheetView>
  </sheetViews>
  <sheetFormatPr defaultRowHeight="15" x14ac:dyDescent="0.25"/>
  <cols>
    <col min="3" max="3" width="10.5703125" customWidth="1"/>
    <col min="5" max="5" width="9.7109375" bestFit="1" customWidth="1"/>
    <col min="12" max="12" width="16.42578125" bestFit="1" customWidth="1"/>
    <col min="13" max="13" width="16.85546875" customWidth="1"/>
  </cols>
  <sheetData>
    <row r="2" spans="2:20" x14ac:dyDescent="0.25">
      <c r="B2" s="1" t="s">
        <v>22</v>
      </c>
    </row>
    <row r="4" spans="2:20" x14ac:dyDescent="0.25">
      <c r="B4" s="1" t="s">
        <v>23</v>
      </c>
    </row>
    <row r="6" spans="2:20" x14ac:dyDescent="0.25">
      <c r="B6" t="s">
        <v>24</v>
      </c>
    </row>
    <row r="7" spans="2:20" x14ac:dyDescent="0.25">
      <c r="B7" t="s">
        <v>25</v>
      </c>
    </row>
    <row r="10" spans="2:20" x14ac:dyDescent="0.25">
      <c r="B10" s="1" t="s">
        <v>25</v>
      </c>
      <c r="L10" s="1" t="s">
        <v>24</v>
      </c>
    </row>
    <row r="11" spans="2:20" x14ac:dyDescent="0.25">
      <c r="B11" s="2" t="s">
        <v>26</v>
      </c>
    </row>
    <row r="12" spans="2:20" x14ac:dyDescent="0.25">
      <c r="L12" s="1" t="s">
        <v>47</v>
      </c>
    </row>
    <row r="13" spans="2:20" x14ac:dyDescent="0.25">
      <c r="B13" s="1" t="s">
        <v>27</v>
      </c>
    </row>
    <row r="14" spans="2:20" x14ac:dyDescent="0.25">
      <c r="L14" s="1" t="s">
        <v>5</v>
      </c>
    </row>
    <row r="15" spans="2:20" x14ac:dyDescent="0.25">
      <c r="B15" s="1" t="s">
        <v>5</v>
      </c>
      <c r="M15" t="s">
        <v>28</v>
      </c>
      <c r="N15" t="s">
        <v>29</v>
      </c>
    </row>
    <row r="16" spans="2:20" ht="15" customHeight="1" x14ac:dyDescent="0.25">
      <c r="C16" t="s">
        <v>30</v>
      </c>
      <c r="D16" t="s">
        <v>31</v>
      </c>
      <c r="M16" s="3" t="s">
        <v>32</v>
      </c>
      <c r="N16" s="26" t="s">
        <v>33</v>
      </c>
      <c r="O16" s="26"/>
      <c r="P16" s="26"/>
      <c r="Q16" s="26"/>
      <c r="R16" s="26"/>
      <c r="S16" s="26"/>
      <c r="T16" s="26"/>
    </row>
    <row r="17" spans="2:20" x14ac:dyDescent="0.25">
      <c r="C17" t="s">
        <v>34</v>
      </c>
      <c r="D17" t="s">
        <v>9</v>
      </c>
      <c r="M17" s="3"/>
      <c r="N17" s="26"/>
      <c r="O17" s="26"/>
      <c r="P17" s="26"/>
      <c r="Q17" s="26"/>
      <c r="R17" s="26"/>
      <c r="S17" s="26"/>
      <c r="T17" s="26"/>
    </row>
    <row r="18" spans="2:20" x14ac:dyDescent="0.25">
      <c r="C18" t="s">
        <v>35</v>
      </c>
      <c r="D18" t="s">
        <v>36</v>
      </c>
      <c r="L18" s="1" t="s">
        <v>10</v>
      </c>
      <c r="M18">
        <v>0.8024</v>
      </c>
    </row>
    <row r="19" spans="2:20" x14ac:dyDescent="0.25">
      <c r="C19" t="s">
        <v>37</v>
      </c>
      <c r="D19" t="s">
        <v>38</v>
      </c>
    </row>
    <row r="20" spans="2:20" x14ac:dyDescent="0.25">
      <c r="L20" s="1" t="s">
        <v>11</v>
      </c>
    </row>
    <row r="21" spans="2:20" x14ac:dyDescent="0.25">
      <c r="B21" s="1" t="s">
        <v>10</v>
      </c>
      <c r="C21">
        <v>0.93520000000000003</v>
      </c>
      <c r="L21" t="s">
        <v>12</v>
      </c>
      <c r="M21" t="s">
        <v>13</v>
      </c>
      <c r="N21" t="s">
        <v>14</v>
      </c>
      <c r="O21" t="s">
        <v>15</v>
      </c>
      <c r="P21" t="s">
        <v>16</v>
      </c>
      <c r="Q21" t="s">
        <v>17</v>
      </c>
    </row>
    <row r="23" spans="2:20" x14ac:dyDescent="0.25">
      <c r="B23" s="1" t="s">
        <v>11</v>
      </c>
      <c r="L23" t="s">
        <v>18</v>
      </c>
      <c r="M23">
        <v>1</v>
      </c>
      <c r="N23">
        <v>-3918717</v>
      </c>
      <c r="O23">
        <v>983619</v>
      </c>
      <c r="P23">
        <v>-3.98</v>
      </c>
      <c r="Q23">
        <v>2.0000000000000001E-4</v>
      </c>
    </row>
    <row r="24" spans="2:20" x14ac:dyDescent="0.25">
      <c r="B24" t="s">
        <v>12</v>
      </c>
      <c r="C24" t="s">
        <v>13</v>
      </c>
      <c r="D24" t="s">
        <v>14</v>
      </c>
      <c r="E24" t="s">
        <v>15</v>
      </c>
      <c r="F24" t="s">
        <v>16</v>
      </c>
      <c r="G24" t="s">
        <v>17</v>
      </c>
      <c r="L24" t="s">
        <v>39</v>
      </c>
      <c r="M24">
        <v>1</v>
      </c>
      <c r="N24">
        <v>3220</v>
      </c>
      <c r="O24">
        <v>547.9529</v>
      </c>
      <c r="P24">
        <v>5.88</v>
      </c>
      <c r="Q24" t="s">
        <v>19</v>
      </c>
    </row>
    <row r="25" spans="2:20" x14ac:dyDescent="0.25">
      <c r="L25" t="s">
        <v>40</v>
      </c>
      <c r="M25">
        <v>1</v>
      </c>
      <c r="N25">
        <v>221810</v>
      </c>
      <c r="O25">
        <v>14996</v>
      </c>
      <c r="P25">
        <v>14.79</v>
      </c>
      <c r="Q25" t="s">
        <v>19</v>
      </c>
    </row>
    <row r="26" spans="2:20" x14ac:dyDescent="0.25">
      <c r="B26" t="s">
        <v>41</v>
      </c>
      <c r="C26" t="s">
        <v>42</v>
      </c>
      <c r="D26" s="4">
        <v>1</v>
      </c>
      <c r="E26">
        <v>-22756792</v>
      </c>
      <c r="F26">
        <v>11832590</v>
      </c>
      <c r="G26">
        <v>-1.92</v>
      </c>
      <c r="H26">
        <v>5.96E-2</v>
      </c>
    </row>
    <row r="27" spans="2:20" x14ac:dyDescent="0.25">
      <c r="B27" t="s">
        <v>41</v>
      </c>
      <c r="C27" t="s">
        <v>43</v>
      </c>
      <c r="D27" s="4">
        <v>1</v>
      </c>
      <c r="E27">
        <v>-7303319</v>
      </c>
      <c r="F27">
        <v>500149</v>
      </c>
      <c r="G27">
        <v>-14.6</v>
      </c>
      <c r="H27" t="s">
        <v>19</v>
      </c>
    </row>
    <row r="28" spans="2:20" x14ac:dyDescent="0.25">
      <c r="B28" t="s">
        <v>41</v>
      </c>
      <c r="C28" t="s">
        <v>44</v>
      </c>
      <c r="D28" s="4">
        <v>1</v>
      </c>
      <c r="E28">
        <v>1969</v>
      </c>
      <c r="F28">
        <v>395.38729999999998</v>
      </c>
      <c r="G28">
        <v>4.9800000000000004</v>
      </c>
      <c r="H28" t="s">
        <v>19</v>
      </c>
    </row>
    <row r="29" spans="2:20" x14ac:dyDescent="0.25">
      <c r="B29" t="s">
        <v>41</v>
      </c>
      <c r="C29" t="s">
        <v>45</v>
      </c>
      <c r="D29" s="4">
        <v>1</v>
      </c>
      <c r="E29">
        <v>152033</v>
      </c>
      <c r="F29">
        <v>64176</v>
      </c>
      <c r="G29">
        <v>2.37</v>
      </c>
      <c r="H29">
        <v>2.1399999999999999E-2</v>
      </c>
    </row>
    <row r="30" spans="2:20" x14ac:dyDescent="0.25">
      <c r="B30" t="s">
        <v>41</v>
      </c>
      <c r="C30" t="s">
        <v>46</v>
      </c>
      <c r="D30" s="4">
        <v>1</v>
      </c>
      <c r="E30">
        <v>797637</v>
      </c>
      <c r="F30">
        <v>125208</v>
      </c>
      <c r="G30">
        <v>6.37</v>
      </c>
      <c r="H30" t="s">
        <v>19</v>
      </c>
    </row>
    <row r="33" spans="2:7" x14ac:dyDescent="0.25">
      <c r="B33" s="1" t="s">
        <v>47</v>
      </c>
      <c r="C33" t="s">
        <v>48</v>
      </c>
    </row>
    <row r="35" spans="2:7" x14ac:dyDescent="0.25">
      <c r="B35" s="1" t="s">
        <v>5</v>
      </c>
    </row>
    <row r="36" spans="2:7" x14ac:dyDescent="0.25">
      <c r="C36" t="s">
        <v>30</v>
      </c>
      <c r="D36" t="s">
        <v>7</v>
      </c>
    </row>
    <row r="37" spans="2:7" x14ac:dyDescent="0.25">
      <c r="C37" t="s">
        <v>34</v>
      </c>
      <c r="D37" t="s">
        <v>9</v>
      </c>
    </row>
    <row r="38" spans="2:7" x14ac:dyDescent="0.25">
      <c r="C38" t="s">
        <v>49</v>
      </c>
      <c r="D38" t="s">
        <v>50</v>
      </c>
    </row>
    <row r="39" spans="2:7" x14ac:dyDescent="0.25">
      <c r="C39" t="s">
        <v>37</v>
      </c>
      <c r="D39" t="s">
        <v>38</v>
      </c>
    </row>
    <row r="40" spans="2:7" x14ac:dyDescent="0.25">
      <c r="C40" t="s">
        <v>51</v>
      </c>
      <c r="D40" t="s">
        <v>52</v>
      </c>
    </row>
    <row r="41" spans="2:7" x14ac:dyDescent="0.25">
      <c r="B41" s="1" t="s">
        <v>10</v>
      </c>
      <c r="C41">
        <v>0.78300000000000003</v>
      </c>
    </row>
    <row r="43" spans="2:7" x14ac:dyDescent="0.25">
      <c r="B43" s="1" t="s">
        <v>11</v>
      </c>
    </row>
    <row r="44" spans="2:7" x14ac:dyDescent="0.25">
      <c r="B44" t="s">
        <v>12</v>
      </c>
      <c r="C44" t="s">
        <v>13</v>
      </c>
      <c r="D44" t="s">
        <v>14</v>
      </c>
      <c r="E44" t="s">
        <v>15</v>
      </c>
      <c r="F44" t="s">
        <v>16</v>
      </c>
      <c r="G44" t="s">
        <v>17</v>
      </c>
    </row>
    <row r="46" spans="2:7" x14ac:dyDescent="0.25">
      <c r="B46" s="4" t="s">
        <v>18</v>
      </c>
      <c r="C46">
        <v>1</v>
      </c>
      <c r="D46">
        <v>2964661</v>
      </c>
      <c r="E46">
        <v>2559091</v>
      </c>
      <c r="F46">
        <v>1.1599999999999999</v>
      </c>
      <c r="G46">
        <v>0.25159999999999999</v>
      </c>
    </row>
    <row r="47" spans="2:7" x14ac:dyDescent="0.25">
      <c r="B47" s="4" t="s">
        <v>53</v>
      </c>
      <c r="C47">
        <v>1</v>
      </c>
      <c r="D47">
        <v>-7057836</v>
      </c>
      <c r="E47">
        <v>905256</v>
      </c>
      <c r="F47">
        <v>-7.8</v>
      </c>
      <c r="G47" t="s">
        <v>19</v>
      </c>
    </row>
    <row r="48" spans="2:7" x14ac:dyDescent="0.25">
      <c r="B48" s="4" t="s">
        <v>39</v>
      </c>
      <c r="C48">
        <v>1</v>
      </c>
      <c r="D48">
        <v>1538</v>
      </c>
      <c r="E48">
        <v>685.36760000000004</v>
      </c>
      <c r="F48">
        <v>2.2400000000000002</v>
      </c>
      <c r="G48">
        <v>2.8799999999999999E-2</v>
      </c>
    </row>
    <row r="49" spans="2:7" x14ac:dyDescent="0.25">
      <c r="B49" s="4" t="s">
        <v>54</v>
      </c>
      <c r="C49">
        <v>1</v>
      </c>
      <c r="D49">
        <v>672691</v>
      </c>
      <c r="E49">
        <v>66400</v>
      </c>
      <c r="F49">
        <v>10.130000000000001</v>
      </c>
      <c r="G49" t="s">
        <v>19</v>
      </c>
    </row>
    <row r="50" spans="2:7" x14ac:dyDescent="0.25">
      <c r="B50" t="s">
        <v>41</v>
      </c>
      <c r="D50" s="4"/>
    </row>
  </sheetData>
  <mergeCells count="1">
    <mergeCell ref="N16:T17"/>
  </mergeCells>
  <pageMargins left="0.7" right="0.7" top="0.75" bottom="0.75" header="0.3" footer="0.3"/>
  <pageSetup scale="45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51"/>
  <sheetViews>
    <sheetView showGridLines="0" workbookViewId="0">
      <selection activeCell="E4" sqref="E4"/>
    </sheetView>
  </sheetViews>
  <sheetFormatPr defaultRowHeight="15" x14ac:dyDescent="0.25"/>
  <cols>
    <col min="1" max="2" width="2.7109375" customWidth="1"/>
    <col min="5" max="5" width="13.140625" customWidth="1"/>
    <col min="6" max="6" width="13.7109375" customWidth="1"/>
    <col min="8" max="8" width="21.140625" customWidth="1"/>
  </cols>
  <sheetData>
    <row r="3" spans="3:8" x14ac:dyDescent="0.25">
      <c r="C3" t="s">
        <v>74</v>
      </c>
      <c r="D3" t="s">
        <v>75</v>
      </c>
      <c r="E3" t="s">
        <v>179</v>
      </c>
      <c r="F3" t="s">
        <v>180</v>
      </c>
      <c r="G3" t="s">
        <v>181</v>
      </c>
      <c r="H3" t="s">
        <v>182</v>
      </c>
    </row>
    <row r="4" spans="3:8" x14ac:dyDescent="0.25">
      <c r="C4">
        <v>2014</v>
      </c>
      <c r="D4">
        <v>6</v>
      </c>
      <c r="E4">
        <v>201406</v>
      </c>
      <c r="F4" s="20">
        <v>426823.40350522602</v>
      </c>
      <c r="G4" s="20"/>
      <c r="H4" s="20">
        <f t="shared" ref="H4:H46" si="0">+SUM(F4:G4)</f>
        <v>426823.40350522602</v>
      </c>
    </row>
    <row r="5" spans="3:8" x14ac:dyDescent="0.25">
      <c r="C5">
        <v>2014</v>
      </c>
      <c r="D5">
        <v>7</v>
      </c>
      <c r="E5">
        <v>201407</v>
      </c>
      <c r="F5" s="20">
        <v>427015.15162400203</v>
      </c>
      <c r="G5" s="20"/>
      <c r="H5" s="20">
        <f t="shared" si="0"/>
        <v>427015.15162400203</v>
      </c>
    </row>
    <row r="6" spans="3:8" x14ac:dyDescent="0.25">
      <c r="C6">
        <v>2014</v>
      </c>
      <c r="D6">
        <v>8</v>
      </c>
      <c r="E6">
        <v>201408</v>
      </c>
      <c r="F6" s="20">
        <v>427206.89987945999</v>
      </c>
      <c r="G6" s="20"/>
      <c r="H6" s="20">
        <f t="shared" si="0"/>
        <v>427206.89987945999</v>
      </c>
    </row>
    <row r="7" spans="3:8" x14ac:dyDescent="0.25">
      <c r="C7">
        <v>2014</v>
      </c>
      <c r="D7">
        <v>9</v>
      </c>
      <c r="E7">
        <v>201409</v>
      </c>
      <c r="F7" s="20">
        <v>427398.647998236</v>
      </c>
      <c r="G7" s="20"/>
      <c r="H7" s="20">
        <f t="shared" si="0"/>
        <v>427398.647998236</v>
      </c>
    </row>
    <row r="8" spans="3:8" x14ac:dyDescent="0.25">
      <c r="C8">
        <v>2014</v>
      </c>
      <c r="D8">
        <v>10</v>
      </c>
      <c r="E8">
        <v>201410</v>
      </c>
      <c r="F8" s="20">
        <v>427590.39611701202</v>
      </c>
      <c r="G8" s="20"/>
      <c r="H8" s="20">
        <f t="shared" si="0"/>
        <v>427590.39611701202</v>
      </c>
    </row>
    <row r="9" spans="3:8" x14ac:dyDescent="0.25">
      <c r="C9">
        <v>2014</v>
      </c>
      <c r="D9">
        <v>11</v>
      </c>
      <c r="E9">
        <v>201411</v>
      </c>
      <c r="F9" s="20">
        <v>427782.14437246998</v>
      </c>
      <c r="G9" s="20"/>
      <c r="H9" s="20">
        <f t="shared" si="0"/>
        <v>427782.14437246998</v>
      </c>
    </row>
    <row r="10" spans="3:8" x14ac:dyDescent="0.25">
      <c r="C10">
        <v>2014</v>
      </c>
      <c r="D10">
        <v>12</v>
      </c>
      <c r="E10">
        <v>201412</v>
      </c>
      <c r="F10" s="20">
        <v>427973.89249124599</v>
      </c>
      <c r="G10" s="20"/>
      <c r="H10" s="20">
        <f t="shared" si="0"/>
        <v>427973.89249124599</v>
      </c>
    </row>
    <row r="11" spans="3:8" x14ac:dyDescent="0.25">
      <c r="C11">
        <v>2015</v>
      </c>
      <c r="D11">
        <v>1</v>
      </c>
      <c r="E11">
        <v>201501</v>
      </c>
      <c r="F11" s="20">
        <v>428165.640610022</v>
      </c>
      <c r="G11" s="20"/>
      <c r="H11" s="20">
        <f t="shared" si="0"/>
        <v>428165.640610022</v>
      </c>
    </row>
    <row r="12" spans="3:8" x14ac:dyDescent="0.25">
      <c r="C12">
        <v>2015</v>
      </c>
      <c r="D12">
        <v>2</v>
      </c>
      <c r="E12">
        <v>201502</v>
      </c>
      <c r="F12" s="20">
        <v>428357.38886548002</v>
      </c>
      <c r="G12" s="20"/>
      <c r="H12" s="20">
        <f t="shared" si="0"/>
        <v>428357.38886548002</v>
      </c>
    </row>
    <row r="13" spans="3:8" x14ac:dyDescent="0.25">
      <c r="C13">
        <v>2015</v>
      </c>
      <c r="D13">
        <v>3</v>
      </c>
      <c r="E13">
        <v>201503</v>
      </c>
      <c r="F13" s="20">
        <v>428549.13698425598</v>
      </c>
      <c r="G13" s="20"/>
      <c r="H13" s="20">
        <f t="shared" si="0"/>
        <v>428549.13698425598</v>
      </c>
    </row>
    <row r="14" spans="3:8" x14ac:dyDescent="0.25">
      <c r="C14">
        <v>2015</v>
      </c>
      <c r="D14">
        <v>4</v>
      </c>
      <c r="E14">
        <v>201504</v>
      </c>
      <c r="F14" s="20">
        <v>428740.88510303199</v>
      </c>
      <c r="G14" s="20"/>
      <c r="H14" s="20">
        <f t="shared" si="0"/>
        <v>428740.88510303199</v>
      </c>
    </row>
    <row r="15" spans="3:8" x14ac:dyDescent="0.25">
      <c r="C15">
        <v>2015</v>
      </c>
      <c r="D15">
        <v>5</v>
      </c>
      <c r="E15">
        <v>201505</v>
      </c>
      <c r="F15" s="20">
        <v>428932.63335848902</v>
      </c>
      <c r="G15" s="20"/>
      <c r="H15" s="20">
        <f t="shared" si="0"/>
        <v>428932.63335848902</v>
      </c>
    </row>
    <row r="16" spans="3:8" x14ac:dyDescent="0.25">
      <c r="C16">
        <v>2015</v>
      </c>
      <c r="D16">
        <v>6</v>
      </c>
      <c r="E16">
        <v>201506</v>
      </c>
      <c r="F16" s="20">
        <v>429124.38147726603</v>
      </c>
      <c r="G16" s="20"/>
      <c r="H16" s="20">
        <f t="shared" si="0"/>
        <v>429124.38147726603</v>
      </c>
    </row>
    <row r="17" spans="3:8" x14ac:dyDescent="0.25">
      <c r="C17">
        <v>2015</v>
      </c>
      <c r="D17">
        <v>7</v>
      </c>
      <c r="E17">
        <v>201507</v>
      </c>
      <c r="F17" s="20">
        <v>429316.12959604198</v>
      </c>
      <c r="G17" s="20"/>
      <c r="H17" s="20">
        <f t="shared" si="0"/>
        <v>429316.12959604198</v>
      </c>
    </row>
    <row r="18" spans="3:8" x14ac:dyDescent="0.25">
      <c r="C18">
        <v>2015</v>
      </c>
      <c r="D18">
        <v>8</v>
      </c>
      <c r="E18">
        <v>201508</v>
      </c>
      <c r="F18" s="20">
        <v>429507.87785149901</v>
      </c>
      <c r="G18" s="20"/>
      <c r="H18" s="20">
        <f t="shared" si="0"/>
        <v>429507.87785149901</v>
      </c>
    </row>
    <row r="19" spans="3:8" x14ac:dyDescent="0.25">
      <c r="C19">
        <v>2015</v>
      </c>
      <c r="D19">
        <v>9</v>
      </c>
      <c r="E19">
        <v>201509</v>
      </c>
      <c r="F19" s="20">
        <v>429699.62597027601</v>
      </c>
      <c r="G19" s="20"/>
      <c r="H19" s="20">
        <f t="shared" si="0"/>
        <v>429699.62597027601</v>
      </c>
    </row>
    <row r="20" spans="3:8" x14ac:dyDescent="0.25">
      <c r="C20">
        <v>2015</v>
      </c>
      <c r="D20">
        <v>10</v>
      </c>
      <c r="E20">
        <v>201510</v>
      </c>
      <c r="F20" s="20">
        <v>429891.37408905203</v>
      </c>
      <c r="G20" s="20"/>
      <c r="H20" s="20">
        <f t="shared" si="0"/>
        <v>429891.37408905203</v>
      </c>
    </row>
    <row r="21" spans="3:8" x14ac:dyDescent="0.25">
      <c r="C21">
        <v>2015</v>
      </c>
      <c r="D21">
        <v>11</v>
      </c>
      <c r="E21">
        <v>201511</v>
      </c>
      <c r="F21" s="20">
        <v>430083.122344509</v>
      </c>
      <c r="G21" s="20"/>
      <c r="H21" s="20">
        <f t="shared" si="0"/>
        <v>430083.122344509</v>
      </c>
    </row>
    <row r="22" spans="3:8" x14ac:dyDescent="0.25">
      <c r="C22">
        <v>2015</v>
      </c>
      <c r="D22">
        <v>12</v>
      </c>
      <c r="E22">
        <v>201512</v>
      </c>
      <c r="F22" s="20">
        <v>430274.87046328501</v>
      </c>
      <c r="G22" s="20"/>
      <c r="H22" s="20">
        <f t="shared" si="0"/>
        <v>430274.87046328501</v>
      </c>
    </row>
    <row r="23" spans="3:8" x14ac:dyDescent="0.25">
      <c r="C23">
        <v>2016</v>
      </c>
      <c r="D23">
        <v>1</v>
      </c>
      <c r="E23">
        <v>201601</v>
      </c>
      <c r="F23" s="20">
        <v>430457.12605356902</v>
      </c>
      <c r="G23" s="20">
        <v>-182</v>
      </c>
      <c r="H23" s="20">
        <f t="shared" si="0"/>
        <v>430275.12605356902</v>
      </c>
    </row>
    <row r="24" spans="3:8" x14ac:dyDescent="0.25">
      <c r="C24">
        <v>2016</v>
      </c>
      <c r="D24">
        <v>2</v>
      </c>
      <c r="E24">
        <v>201602</v>
      </c>
      <c r="F24" s="20">
        <v>430639.38178053399</v>
      </c>
      <c r="G24" s="20">
        <v>-182</v>
      </c>
      <c r="H24" s="20">
        <f t="shared" si="0"/>
        <v>430457.38178053399</v>
      </c>
    </row>
    <row r="25" spans="3:8" x14ac:dyDescent="0.25">
      <c r="C25">
        <v>2016</v>
      </c>
      <c r="D25">
        <v>3</v>
      </c>
      <c r="E25">
        <v>201603</v>
      </c>
      <c r="F25" s="20">
        <v>430821.637370818</v>
      </c>
      <c r="G25" s="20">
        <v>182</v>
      </c>
      <c r="H25" s="20">
        <f t="shared" si="0"/>
        <v>431003.637370818</v>
      </c>
    </row>
    <row r="26" spans="3:8" x14ac:dyDescent="0.25">
      <c r="C26">
        <v>2016</v>
      </c>
      <c r="D26">
        <v>4</v>
      </c>
      <c r="E26">
        <v>201604</v>
      </c>
      <c r="F26" s="20">
        <v>431003.89296110201</v>
      </c>
      <c r="G26" s="20">
        <v>182</v>
      </c>
      <c r="H26" s="20">
        <f t="shared" si="0"/>
        <v>431185.89296110201</v>
      </c>
    </row>
    <row r="27" spans="3:8" x14ac:dyDescent="0.25">
      <c r="C27">
        <v>2016</v>
      </c>
      <c r="D27">
        <v>5</v>
      </c>
      <c r="E27">
        <v>201605</v>
      </c>
      <c r="F27" s="20">
        <v>431186.14868806698</v>
      </c>
      <c r="G27" s="20"/>
      <c r="H27" s="20">
        <f t="shared" si="0"/>
        <v>431186.14868806698</v>
      </c>
    </row>
    <row r="28" spans="3:8" x14ac:dyDescent="0.25">
      <c r="C28">
        <v>2016</v>
      </c>
      <c r="D28">
        <v>6</v>
      </c>
      <c r="E28">
        <v>201606</v>
      </c>
      <c r="F28" s="20">
        <v>431368.40427835099</v>
      </c>
      <c r="G28" s="20"/>
      <c r="H28" s="20">
        <f t="shared" si="0"/>
        <v>431368.40427835099</v>
      </c>
    </row>
    <row r="29" spans="3:8" x14ac:dyDescent="0.25">
      <c r="C29">
        <v>2016</v>
      </c>
      <c r="D29">
        <v>7</v>
      </c>
      <c r="E29">
        <v>201607</v>
      </c>
      <c r="F29" s="20">
        <v>431550.65986863401</v>
      </c>
      <c r="G29" s="20">
        <v>-182</v>
      </c>
      <c r="H29" s="20">
        <f t="shared" si="0"/>
        <v>431368.65986863401</v>
      </c>
    </row>
    <row r="30" spans="3:8" x14ac:dyDescent="0.25">
      <c r="C30">
        <v>2016</v>
      </c>
      <c r="D30">
        <v>8</v>
      </c>
      <c r="E30">
        <v>201608</v>
      </c>
      <c r="F30" s="20">
        <v>431732.91559559997</v>
      </c>
      <c r="G30" s="20">
        <v>-182</v>
      </c>
      <c r="H30" s="20">
        <f t="shared" si="0"/>
        <v>431550.91559559997</v>
      </c>
    </row>
    <row r="31" spans="3:8" x14ac:dyDescent="0.25">
      <c r="C31">
        <v>2016</v>
      </c>
      <c r="D31">
        <v>9</v>
      </c>
      <c r="E31">
        <v>201609</v>
      </c>
      <c r="F31" s="20">
        <v>431915.17118588299</v>
      </c>
      <c r="G31" s="20">
        <v>182</v>
      </c>
      <c r="H31" s="20">
        <f t="shared" si="0"/>
        <v>432097.17118588299</v>
      </c>
    </row>
    <row r="32" spans="3:8" x14ac:dyDescent="0.25">
      <c r="C32">
        <v>2016</v>
      </c>
      <c r="D32">
        <v>10</v>
      </c>
      <c r="E32">
        <v>201610</v>
      </c>
      <c r="F32" s="20">
        <v>432097.42677616701</v>
      </c>
      <c r="G32" s="20">
        <v>182</v>
      </c>
      <c r="H32" s="20">
        <f t="shared" si="0"/>
        <v>432279.42677616701</v>
      </c>
    </row>
    <row r="33" spans="3:8" x14ac:dyDescent="0.25">
      <c r="C33">
        <v>2016</v>
      </c>
      <c r="D33">
        <v>11</v>
      </c>
      <c r="E33">
        <v>201611</v>
      </c>
      <c r="F33" s="20">
        <v>432279.68250313197</v>
      </c>
      <c r="G33" s="20"/>
      <c r="H33" s="20">
        <f t="shared" si="0"/>
        <v>432279.68250313197</v>
      </c>
    </row>
    <row r="34" spans="3:8" x14ac:dyDescent="0.25">
      <c r="C34">
        <v>2016</v>
      </c>
      <c r="D34">
        <v>12</v>
      </c>
      <c r="E34">
        <v>201612</v>
      </c>
      <c r="F34" s="20">
        <v>432461.93809341599</v>
      </c>
      <c r="G34" s="20"/>
      <c r="H34" s="20">
        <f t="shared" si="0"/>
        <v>432461.93809341599</v>
      </c>
    </row>
    <row r="35" spans="3:8" x14ac:dyDescent="0.25">
      <c r="C35">
        <v>2017</v>
      </c>
      <c r="D35">
        <v>1</v>
      </c>
      <c r="E35">
        <v>201701</v>
      </c>
      <c r="F35" s="20">
        <v>432644.1936837</v>
      </c>
      <c r="G35" s="20"/>
      <c r="H35" s="20">
        <f t="shared" si="0"/>
        <v>432644.1936837</v>
      </c>
    </row>
    <row r="36" spans="3:8" x14ac:dyDescent="0.25">
      <c r="C36">
        <v>2017</v>
      </c>
      <c r="D36">
        <v>2</v>
      </c>
      <c r="E36">
        <v>201702</v>
      </c>
      <c r="F36" s="20">
        <v>432826.44941066502</v>
      </c>
      <c r="G36" s="20"/>
      <c r="H36" s="20">
        <f t="shared" si="0"/>
        <v>432826.44941066502</v>
      </c>
    </row>
    <row r="37" spans="3:8" x14ac:dyDescent="0.25">
      <c r="C37">
        <v>2017</v>
      </c>
      <c r="D37">
        <v>3</v>
      </c>
      <c r="E37">
        <v>201703</v>
      </c>
      <c r="F37" s="20">
        <v>433008.70500094898</v>
      </c>
      <c r="G37" s="20"/>
      <c r="H37" s="20">
        <f t="shared" si="0"/>
        <v>433008.70500094898</v>
      </c>
    </row>
    <row r="38" spans="3:8" x14ac:dyDescent="0.25">
      <c r="C38">
        <v>2017</v>
      </c>
      <c r="D38">
        <v>4</v>
      </c>
      <c r="E38">
        <v>201704</v>
      </c>
      <c r="F38" s="20">
        <v>433190.96059123299</v>
      </c>
      <c r="G38" s="20">
        <v>-182</v>
      </c>
      <c r="H38" s="20">
        <f t="shared" si="0"/>
        <v>433008.96059123299</v>
      </c>
    </row>
    <row r="39" spans="3:8" x14ac:dyDescent="0.25">
      <c r="C39">
        <v>2017</v>
      </c>
      <c r="D39">
        <v>5</v>
      </c>
      <c r="E39">
        <v>201705</v>
      </c>
      <c r="F39" s="20">
        <v>433373.21631819801</v>
      </c>
      <c r="G39" s="20">
        <v>-182</v>
      </c>
      <c r="H39" s="20">
        <f t="shared" si="0"/>
        <v>433191.21631819801</v>
      </c>
    </row>
    <row r="40" spans="3:8" x14ac:dyDescent="0.25">
      <c r="C40">
        <v>2017</v>
      </c>
      <c r="D40">
        <v>6</v>
      </c>
      <c r="E40">
        <v>201706</v>
      </c>
      <c r="F40" s="20">
        <v>433555.47190848098</v>
      </c>
      <c r="G40" s="20">
        <v>182</v>
      </c>
      <c r="H40" s="20">
        <f t="shared" si="0"/>
        <v>433737.47190848098</v>
      </c>
    </row>
    <row r="41" spans="3:8" x14ac:dyDescent="0.25">
      <c r="C41">
        <v>2017</v>
      </c>
      <c r="D41">
        <v>7</v>
      </c>
      <c r="E41">
        <v>201707</v>
      </c>
      <c r="F41" s="20">
        <v>433737.72749876499</v>
      </c>
      <c r="G41" s="20">
        <v>182</v>
      </c>
      <c r="H41" s="20">
        <f t="shared" si="0"/>
        <v>433919.72749876499</v>
      </c>
    </row>
    <row r="42" spans="3:8" x14ac:dyDescent="0.25">
      <c r="C42">
        <v>2017</v>
      </c>
      <c r="D42">
        <v>8</v>
      </c>
      <c r="E42">
        <v>201708</v>
      </c>
      <c r="F42" s="20">
        <v>433919.98322573001</v>
      </c>
      <c r="G42" s="20"/>
      <c r="H42" s="20">
        <f t="shared" si="0"/>
        <v>433919.98322573001</v>
      </c>
    </row>
    <row r="43" spans="3:8" x14ac:dyDescent="0.25">
      <c r="C43">
        <v>2017</v>
      </c>
      <c r="D43">
        <v>9</v>
      </c>
      <c r="E43">
        <v>201709</v>
      </c>
      <c r="F43" s="20">
        <v>434102.23881601403</v>
      </c>
      <c r="G43" s="20">
        <v>-182</v>
      </c>
      <c r="H43" s="20">
        <f t="shared" si="0"/>
        <v>433920.23881601403</v>
      </c>
    </row>
    <row r="44" spans="3:8" x14ac:dyDescent="0.25">
      <c r="C44">
        <v>2017</v>
      </c>
      <c r="D44">
        <v>10</v>
      </c>
      <c r="E44">
        <v>201710</v>
      </c>
      <c r="F44" s="20">
        <v>434284.49440629798</v>
      </c>
      <c r="G44" s="20">
        <v>-182</v>
      </c>
      <c r="H44" s="20">
        <f t="shared" si="0"/>
        <v>434102.49440629798</v>
      </c>
    </row>
    <row r="45" spans="3:8" x14ac:dyDescent="0.25">
      <c r="C45">
        <v>2017</v>
      </c>
      <c r="D45">
        <v>11</v>
      </c>
      <c r="E45">
        <v>201711</v>
      </c>
      <c r="F45" s="20">
        <v>434466.75013326301</v>
      </c>
      <c r="G45" s="20">
        <v>182</v>
      </c>
      <c r="H45" s="20">
        <f t="shared" si="0"/>
        <v>434648.75013326301</v>
      </c>
    </row>
    <row r="46" spans="3:8" x14ac:dyDescent="0.25">
      <c r="C46">
        <v>2017</v>
      </c>
      <c r="D46">
        <v>12</v>
      </c>
      <c r="E46">
        <v>201712</v>
      </c>
      <c r="F46" s="20">
        <v>434649.00572354702</v>
      </c>
      <c r="G46" s="20">
        <v>182</v>
      </c>
      <c r="H46" s="20">
        <f t="shared" si="0"/>
        <v>434831.00572354702</v>
      </c>
    </row>
    <row r="51" spans="10:10" x14ac:dyDescent="0.25">
      <c r="J51" s="20"/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H24"/>
  <sheetViews>
    <sheetView showGridLines="0" workbookViewId="0">
      <selection activeCell="E4" sqref="E4"/>
    </sheetView>
  </sheetViews>
  <sheetFormatPr defaultRowHeight="15" x14ac:dyDescent="0.25"/>
  <cols>
    <col min="1" max="2" width="2.7109375" customWidth="1"/>
    <col min="3" max="3" width="26.140625" customWidth="1"/>
    <col min="4" max="4" width="16.140625" customWidth="1"/>
  </cols>
  <sheetData>
    <row r="4" spans="3:7" x14ac:dyDescent="0.25">
      <c r="C4" t="s">
        <v>183</v>
      </c>
    </row>
    <row r="5" spans="3:7" x14ac:dyDescent="0.25">
      <c r="C5" t="s">
        <v>184</v>
      </c>
    </row>
    <row r="7" spans="3:7" x14ac:dyDescent="0.25">
      <c r="C7" t="s">
        <v>185</v>
      </c>
    </row>
    <row r="8" spans="3:7" x14ac:dyDescent="0.25">
      <c r="C8" t="s">
        <v>186</v>
      </c>
    </row>
    <row r="9" spans="3:7" x14ac:dyDescent="0.25">
      <c r="C9" t="s">
        <v>187</v>
      </c>
    </row>
    <row r="11" spans="3:7" x14ac:dyDescent="0.25">
      <c r="C11" t="s">
        <v>188</v>
      </c>
      <c r="D11" t="s">
        <v>189</v>
      </c>
      <c r="E11" t="s">
        <v>190</v>
      </c>
    </row>
    <row r="12" spans="3:7" x14ac:dyDescent="0.25">
      <c r="D12" t="s">
        <v>191</v>
      </c>
      <c r="E12" t="s">
        <v>192</v>
      </c>
    </row>
    <row r="13" spans="3:7" x14ac:dyDescent="0.25">
      <c r="D13" t="s">
        <v>193</v>
      </c>
    </row>
    <row r="15" spans="3:7" x14ac:dyDescent="0.25">
      <c r="C15" t="s">
        <v>194</v>
      </c>
    </row>
    <row r="16" spans="3:7" x14ac:dyDescent="0.25">
      <c r="D16" t="s">
        <v>14</v>
      </c>
      <c r="E16" t="s">
        <v>195</v>
      </c>
      <c r="F16" t="s">
        <v>196</v>
      </c>
      <c r="G16" t="s">
        <v>197</v>
      </c>
    </row>
    <row r="17" spans="3:8" x14ac:dyDescent="0.25">
      <c r="C17" t="s">
        <v>198</v>
      </c>
      <c r="D17" s="5">
        <v>116800</v>
      </c>
      <c r="E17" s="5">
        <v>14290</v>
      </c>
      <c r="F17">
        <v>8.1720000000000006</v>
      </c>
      <c r="G17" s="5">
        <v>1.01E-13</v>
      </c>
      <c r="H17" t="s">
        <v>199</v>
      </c>
    </row>
    <row r="18" spans="3:8" x14ac:dyDescent="0.25">
      <c r="C18" t="s">
        <v>189</v>
      </c>
      <c r="D18" s="5">
        <v>0.13669999999999999</v>
      </c>
      <c r="E18" s="5">
        <v>6.9160000000000003E-3</v>
      </c>
      <c r="F18">
        <v>19.762</v>
      </c>
      <c r="G18" t="s">
        <v>200</v>
      </c>
      <c r="H18" t="s">
        <v>199</v>
      </c>
    </row>
    <row r="19" spans="3:8" x14ac:dyDescent="0.25">
      <c r="C19" t="s">
        <v>191</v>
      </c>
      <c r="D19" s="5">
        <v>5064</v>
      </c>
      <c r="E19" s="5">
        <v>921.2</v>
      </c>
      <c r="F19">
        <v>5.4980000000000002</v>
      </c>
      <c r="G19" s="5">
        <v>1.55E-7</v>
      </c>
      <c r="H19" t="s">
        <v>199</v>
      </c>
    </row>
    <row r="20" spans="3:8" x14ac:dyDescent="0.25">
      <c r="C20" t="s">
        <v>193</v>
      </c>
      <c r="D20" s="5">
        <v>3868</v>
      </c>
      <c r="E20" s="5">
        <v>595</v>
      </c>
      <c r="F20">
        <v>6.5010000000000003</v>
      </c>
      <c r="G20" s="5">
        <v>1.0399999999999999E-9</v>
      </c>
      <c r="H20" t="s">
        <v>199</v>
      </c>
    </row>
    <row r="21" spans="3:8" x14ac:dyDescent="0.25">
      <c r="C21" t="s">
        <v>201</v>
      </c>
    </row>
    <row r="22" spans="3:8" x14ac:dyDescent="0.25">
      <c r="C22" t="s">
        <v>202</v>
      </c>
    </row>
    <row r="24" spans="3:8" x14ac:dyDescent="0.25">
      <c r="C24" t="s">
        <v>203</v>
      </c>
      <c r="D24" t="s">
        <v>204</v>
      </c>
    </row>
  </sheetData>
  <pageMargins left="0.7" right="0.7" top="0.75" bottom="0.75" header="0.3" footer="0.3"/>
  <pageSetup scale="96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H108"/>
  <sheetViews>
    <sheetView showGridLines="0" workbookViewId="0">
      <selection activeCell="E4" sqref="E4"/>
    </sheetView>
  </sheetViews>
  <sheetFormatPr defaultRowHeight="15" x14ac:dyDescent="0.25"/>
  <cols>
    <col min="1" max="2" width="2.7109375" style="22" customWidth="1"/>
    <col min="3" max="3" width="9.140625" style="22"/>
    <col min="4" max="4" width="10.5703125" style="22" customWidth="1"/>
    <col min="5" max="5" width="13.140625" style="22" customWidth="1"/>
    <col min="6" max="6" width="11.7109375" style="22" customWidth="1"/>
    <col min="7" max="7" width="12.42578125" style="22" customWidth="1"/>
    <col min="8" max="8" width="13" style="22" customWidth="1"/>
    <col min="9" max="9" width="12.42578125" style="22" customWidth="1"/>
    <col min="10" max="10" width="13.140625" style="22" customWidth="1"/>
    <col min="11" max="11" width="13.7109375" style="22" customWidth="1"/>
    <col min="12" max="16" width="0" style="22" hidden="1" customWidth="1"/>
    <col min="17" max="16384" width="9.140625" style="22"/>
  </cols>
  <sheetData>
    <row r="3" spans="3:8" s="21" customFormat="1" x14ac:dyDescent="0.25">
      <c r="C3" s="21" t="s">
        <v>74</v>
      </c>
      <c r="D3" s="21" t="s">
        <v>205</v>
      </c>
      <c r="E3" s="21" t="s">
        <v>179</v>
      </c>
      <c r="F3" s="21" t="s">
        <v>206</v>
      </c>
      <c r="G3" s="21" t="s">
        <v>207</v>
      </c>
      <c r="H3" s="21" t="s">
        <v>208</v>
      </c>
    </row>
    <row r="4" spans="3:8" x14ac:dyDescent="0.25">
      <c r="C4" s="22">
        <v>2009</v>
      </c>
      <c r="D4" s="22">
        <v>4</v>
      </c>
      <c r="E4" s="22">
        <f>+C4*100+D4</f>
        <v>200904</v>
      </c>
      <c r="F4" s="23">
        <v>79097</v>
      </c>
      <c r="G4" s="23"/>
      <c r="H4" s="23"/>
    </row>
    <row r="5" spans="3:8" x14ac:dyDescent="0.25">
      <c r="C5" s="22">
        <v>2009</v>
      </c>
      <c r="D5" s="22">
        <v>5</v>
      </c>
      <c r="E5" s="22">
        <f t="shared" ref="E5:E68" si="0">+C5*100+D5</f>
        <v>200905</v>
      </c>
      <c r="F5" s="23">
        <v>78985</v>
      </c>
      <c r="G5" s="23"/>
      <c r="H5" s="23"/>
    </row>
    <row r="6" spans="3:8" x14ac:dyDescent="0.25">
      <c r="C6" s="22">
        <v>2009</v>
      </c>
      <c r="D6" s="22">
        <v>6</v>
      </c>
      <c r="E6" s="22">
        <f t="shared" si="0"/>
        <v>200906</v>
      </c>
      <c r="F6" s="23">
        <v>79202</v>
      </c>
      <c r="G6" s="23"/>
      <c r="H6" s="23"/>
    </row>
    <row r="7" spans="3:8" x14ac:dyDescent="0.25">
      <c r="C7" s="22">
        <v>2009</v>
      </c>
      <c r="D7" s="22">
        <v>7</v>
      </c>
      <c r="E7" s="22">
        <f t="shared" si="0"/>
        <v>200907</v>
      </c>
      <c r="F7" s="23">
        <v>79307</v>
      </c>
      <c r="G7" s="23"/>
      <c r="H7" s="23"/>
    </row>
    <row r="8" spans="3:8" x14ac:dyDescent="0.25">
      <c r="C8" s="22">
        <v>2009</v>
      </c>
      <c r="D8" s="22">
        <v>8</v>
      </c>
      <c r="E8" s="22">
        <f t="shared" si="0"/>
        <v>200908</v>
      </c>
      <c r="F8" s="23">
        <v>79430</v>
      </c>
      <c r="G8" s="23"/>
      <c r="H8" s="23"/>
    </row>
    <row r="9" spans="3:8" x14ac:dyDescent="0.25">
      <c r="C9" s="22">
        <v>2009</v>
      </c>
      <c r="D9" s="22">
        <v>9</v>
      </c>
      <c r="E9" s="22">
        <f t="shared" si="0"/>
        <v>200909</v>
      </c>
      <c r="F9" s="23">
        <v>79562</v>
      </c>
      <c r="G9" s="23"/>
      <c r="H9" s="23"/>
    </row>
    <row r="10" spans="3:8" x14ac:dyDescent="0.25">
      <c r="C10" s="22">
        <v>2009</v>
      </c>
      <c r="D10" s="22">
        <v>10</v>
      </c>
      <c r="E10" s="22">
        <f t="shared" si="0"/>
        <v>200910</v>
      </c>
      <c r="F10" s="23">
        <v>79868</v>
      </c>
      <c r="G10" s="23"/>
      <c r="H10" s="23"/>
    </row>
    <row r="11" spans="3:8" x14ac:dyDescent="0.25">
      <c r="C11" s="22">
        <v>2009</v>
      </c>
      <c r="D11" s="22">
        <v>11</v>
      </c>
      <c r="E11" s="22">
        <f t="shared" si="0"/>
        <v>200911</v>
      </c>
      <c r="F11" s="23">
        <v>80169</v>
      </c>
      <c r="G11" s="23"/>
      <c r="H11" s="23"/>
    </row>
    <row r="12" spans="3:8" x14ac:dyDescent="0.25">
      <c r="C12" s="22">
        <v>2009</v>
      </c>
      <c r="D12" s="22">
        <v>12</v>
      </c>
      <c r="E12" s="22">
        <f t="shared" si="0"/>
        <v>200912</v>
      </c>
      <c r="F12" s="23">
        <v>80285</v>
      </c>
      <c r="G12" s="23"/>
      <c r="H12" s="23"/>
    </row>
    <row r="13" spans="3:8" x14ac:dyDescent="0.25">
      <c r="C13" s="22">
        <v>2010</v>
      </c>
      <c r="D13" s="22">
        <v>1</v>
      </c>
      <c r="E13" s="22">
        <f t="shared" si="0"/>
        <v>201001</v>
      </c>
      <c r="F13" s="23">
        <v>80035</v>
      </c>
      <c r="G13" s="23"/>
      <c r="H13" s="23"/>
    </row>
    <row r="14" spans="3:8" x14ac:dyDescent="0.25">
      <c r="C14" s="22">
        <v>2010</v>
      </c>
      <c r="D14" s="22">
        <v>2</v>
      </c>
      <c r="E14" s="22">
        <f t="shared" si="0"/>
        <v>201002</v>
      </c>
      <c r="F14" s="23">
        <v>79833</v>
      </c>
      <c r="G14" s="23"/>
      <c r="H14" s="23"/>
    </row>
    <row r="15" spans="3:8" x14ac:dyDescent="0.25">
      <c r="C15" s="22">
        <v>2010</v>
      </c>
      <c r="D15" s="22">
        <v>3</v>
      </c>
      <c r="E15" s="22">
        <f t="shared" si="0"/>
        <v>201003</v>
      </c>
      <c r="F15" s="23">
        <v>79994</v>
      </c>
      <c r="G15" s="23"/>
      <c r="H15" s="23"/>
    </row>
    <row r="16" spans="3:8" x14ac:dyDescent="0.25">
      <c r="C16" s="22">
        <v>2010</v>
      </c>
      <c r="D16" s="22">
        <v>4</v>
      </c>
      <c r="E16" s="22">
        <f t="shared" si="0"/>
        <v>201004</v>
      </c>
      <c r="F16" s="23">
        <v>79947</v>
      </c>
      <c r="G16" s="23"/>
      <c r="H16" s="23"/>
    </row>
    <row r="17" spans="3:8" x14ac:dyDescent="0.25">
      <c r="C17" s="22">
        <v>2010</v>
      </c>
      <c r="D17" s="22">
        <v>5</v>
      </c>
      <c r="E17" s="22">
        <f t="shared" si="0"/>
        <v>201005</v>
      </c>
      <c r="F17" s="23">
        <v>80134</v>
      </c>
      <c r="G17" s="23"/>
      <c r="H17" s="23"/>
    </row>
    <row r="18" spans="3:8" x14ac:dyDescent="0.25">
      <c r="C18" s="22">
        <v>2010</v>
      </c>
      <c r="D18" s="22">
        <v>6</v>
      </c>
      <c r="E18" s="22">
        <f t="shared" si="0"/>
        <v>201006</v>
      </c>
      <c r="F18" s="23">
        <v>80132</v>
      </c>
      <c r="G18" s="23"/>
      <c r="H18" s="23"/>
    </row>
    <row r="19" spans="3:8" x14ac:dyDescent="0.25">
      <c r="C19" s="22">
        <v>2010</v>
      </c>
      <c r="D19" s="22">
        <v>7</v>
      </c>
      <c r="E19" s="22">
        <f t="shared" si="0"/>
        <v>201007</v>
      </c>
      <c r="F19" s="23">
        <v>80156</v>
      </c>
      <c r="G19" s="23"/>
      <c r="H19" s="23"/>
    </row>
    <row r="20" spans="3:8" x14ac:dyDescent="0.25">
      <c r="C20" s="22">
        <v>2010</v>
      </c>
      <c r="D20" s="22">
        <v>8</v>
      </c>
      <c r="E20" s="22">
        <f t="shared" si="0"/>
        <v>201008</v>
      </c>
      <c r="F20" s="23">
        <v>80614</v>
      </c>
      <c r="G20" s="23"/>
      <c r="H20" s="23"/>
    </row>
    <row r="21" spans="3:8" x14ac:dyDescent="0.25">
      <c r="C21" s="22">
        <v>2010</v>
      </c>
      <c r="D21" s="22">
        <v>9</v>
      </c>
      <c r="E21" s="22">
        <f t="shared" si="0"/>
        <v>201009</v>
      </c>
      <c r="F21" s="23">
        <v>81302</v>
      </c>
      <c r="G21" s="23"/>
      <c r="H21" s="23"/>
    </row>
    <row r="22" spans="3:8" x14ac:dyDescent="0.25">
      <c r="C22" s="22">
        <v>2010</v>
      </c>
      <c r="D22" s="22">
        <v>10</v>
      </c>
      <c r="E22" s="22">
        <f t="shared" si="0"/>
        <v>201010</v>
      </c>
      <c r="F22" s="23">
        <v>81330</v>
      </c>
      <c r="G22" s="23"/>
      <c r="H22" s="23"/>
    </row>
    <row r="23" spans="3:8" x14ac:dyDescent="0.25">
      <c r="C23" s="22">
        <v>2010</v>
      </c>
      <c r="D23" s="22">
        <v>11</v>
      </c>
      <c r="E23" s="22">
        <f t="shared" si="0"/>
        <v>201011</v>
      </c>
      <c r="F23" s="23">
        <v>81391</v>
      </c>
      <c r="G23" s="23"/>
      <c r="H23" s="23"/>
    </row>
    <row r="24" spans="3:8" x14ac:dyDescent="0.25">
      <c r="C24" s="22">
        <v>2010</v>
      </c>
      <c r="D24" s="22">
        <v>12</v>
      </c>
      <c r="E24" s="22">
        <f t="shared" si="0"/>
        <v>201012</v>
      </c>
      <c r="F24" s="23">
        <v>81492</v>
      </c>
      <c r="G24" s="23"/>
      <c r="H24" s="23"/>
    </row>
    <row r="25" spans="3:8" x14ac:dyDescent="0.25">
      <c r="C25" s="22">
        <f>+C13+1</f>
        <v>2011</v>
      </c>
      <c r="D25" s="22">
        <f>+D13</f>
        <v>1</v>
      </c>
      <c r="E25" s="22">
        <f t="shared" si="0"/>
        <v>201101</v>
      </c>
      <c r="F25" s="23">
        <v>81599</v>
      </c>
      <c r="G25" s="23"/>
      <c r="H25" s="23"/>
    </row>
    <row r="26" spans="3:8" x14ac:dyDescent="0.25">
      <c r="C26" s="22">
        <f t="shared" ref="C26:C89" si="1">+C14+1</f>
        <v>2011</v>
      </c>
      <c r="D26" s="22">
        <f t="shared" ref="D26:D89" si="2">+D14</f>
        <v>2</v>
      </c>
      <c r="E26" s="22">
        <f t="shared" si="0"/>
        <v>201102</v>
      </c>
      <c r="F26" s="23">
        <v>81452</v>
      </c>
      <c r="G26" s="23"/>
      <c r="H26" s="23"/>
    </row>
    <row r="27" spans="3:8" x14ac:dyDescent="0.25">
      <c r="C27" s="22">
        <f t="shared" si="1"/>
        <v>2011</v>
      </c>
      <c r="D27" s="22">
        <f t="shared" si="2"/>
        <v>3</v>
      </c>
      <c r="E27" s="22">
        <f t="shared" si="0"/>
        <v>201103</v>
      </c>
      <c r="F27" s="23">
        <v>81438</v>
      </c>
      <c r="G27" s="23"/>
      <c r="H27" s="23"/>
    </row>
    <row r="28" spans="3:8" x14ac:dyDescent="0.25">
      <c r="C28" s="22">
        <f t="shared" si="1"/>
        <v>2011</v>
      </c>
      <c r="D28" s="22">
        <f t="shared" si="2"/>
        <v>4</v>
      </c>
      <c r="E28" s="22">
        <f t="shared" si="0"/>
        <v>201104</v>
      </c>
      <c r="F28" s="23">
        <v>81444</v>
      </c>
      <c r="G28" s="23"/>
      <c r="H28" s="23"/>
    </row>
    <row r="29" spans="3:8" x14ac:dyDescent="0.25">
      <c r="C29" s="22">
        <f t="shared" si="1"/>
        <v>2011</v>
      </c>
      <c r="D29" s="22">
        <f t="shared" si="2"/>
        <v>5</v>
      </c>
      <c r="E29" s="22">
        <f t="shared" si="0"/>
        <v>201105</v>
      </c>
      <c r="F29" s="23">
        <v>81491</v>
      </c>
      <c r="G29" s="23"/>
      <c r="H29" s="23"/>
    </row>
    <row r="30" spans="3:8" x14ac:dyDescent="0.25">
      <c r="C30" s="22">
        <f t="shared" si="1"/>
        <v>2011</v>
      </c>
      <c r="D30" s="22">
        <f t="shared" si="2"/>
        <v>6</v>
      </c>
      <c r="E30" s="22">
        <f t="shared" si="0"/>
        <v>201106</v>
      </c>
      <c r="F30" s="23">
        <v>81502</v>
      </c>
      <c r="G30" s="23"/>
      <c r="H30" s="23"/>
    </row>
    <row r="31" spans="3:8" x14ac:dyDescent="0.25">
      <c r="C31" s="22">
        <f t="shared" si="1"/>
        <v>2011</v>
      </c>
      <c r="D31" s="22">
        <f t="shared" si="2"/>
        <v>7</v>
      </c>
      <c r="E31" s="22">
        <f t="shared" si="0"/>
        <v>201107</v>
      </c>
      <c r="F31" s="23">
        <v>81534</v>
      </c>
      <c r="G31" s="23"/>
      <c r="H31" s="23"/>
    </row>
    <row r="32" spans="3:8" x14ac:dyDescent="0.25">
      <c r="C32" s="22">
        <f t="shared" si="1"/>
        <v>2011</v>
      </c>
      <c r="D32" s="22">
        <f t="shared" si="2"/>
        <v>8</v>
      </c>
      <c r="E32" s="22">
        <f t="shared" si="0"/>
        <v>201108</v>
      </c>
      <c r="F32" s="23">
        <v>81564</v>
      </c>
      <c r="G32" s="23"/>
      <c r="H32" s="23"/>
    </row>
    <row r="33" spans="3:8" x14ac:dyDescent="0.25">
      <c r="C33" s="22">
        <f t="shared" si="1"/>
        <v>2011</v>
      </c>
      <c r="D33" s="22">
        <f t="shared" si="2"/>
        <v>9</v>
      </c>
      <c r="E33" s="22">
        <f t="shared" si="0"/>
        <v>201109</v>
      </c>
      <c r="F33" s="23">
        <v>81524</v>
      </c>
      <c r="G33" s="23"/>
      <c r="H33" s="23"/>
    </row>
    <row r="34" spans="3:8" x14ac:dyDescent="0.25">
      <c r="C34" s="22">
        <f t="shared" si="1"/>
        <v>2011</v>
      </c>
      <c r="D34" s="22">
        <f t="shared" si="2"/>
        <v>10</v>
      </c>
      <c r="E34" s="22">
        <f t="shared" si="0"/>
        <v>201110</v>
      </c>
      <c r="F34" s="23">
        <v>81478</v>
      </c>
      <c r="G34" s="23"/>
      <c r="H34" s="23"/>
    </row>
    <row r="35" spans="3:8" x14ac:dyDescent="0.25">
      <c r="C35" s="22">
        <f t="shared" si="1"/>
        <v>2011</v>
      </c>
      <c r="D35" s="22">
        <f t="shared" si="2"/>
        <v>11</v>
      </c>
      <c r="E35" s="22">
        <f t="shared" si="0"/>
        <v>201111</v>
      </c>
      <c r="F35" s="23">
        <v>81251</v>
      </c>
      <c r="G35" s="23"/>
      <c r="H35" s="23"/>
    </row>
    <row r="36" spans="3:8" x14ac:dyDescent="0.25">
      <c r="C36" s="22">
        <f t="shared" si="1"/>
        <v>2011</v>
      </c>
      <c r="D36" s="22">
        <f t="shared" si="2"/>
        <v>12</v>
      </c>
      <c r="E36" s="22">
        <f t="shared" si="0"/>
        <v>201112</v>
      </c>
      <c r="F36" s="23">
        <v>81316</v>
      </c>
      <c r="G36" s="23"/>
      <c r="H36" s="23"/>
    </row>
    <row r="37" spans="3:8" x14ac:dyDescent="0.25">
      <c r="C37" s="22">
        <f t="shared" si="1"/>
        <v>2012</v>
      </c>
      <c r="D37" s="22">
        <f t="shared" si="2"/>
        <v>1</v>
      </c>
      <c r="E37" s="22">
        <f t="shared" si="0"/>
        <v>201201</v>
      </c>
      <c r="F37" s="23">
        <v>81377</v>
      </c>
      <c r="G37" s="23"/>
      <c r="H37" s="23"/>
    </row>
    <row r="38" spans="3:8" x14ac:dyDescent="0.25">
      <c r="C38" s="22">
        <f t="shared" si="1"/>
        <v>2012</v>
      </c>
      <c r="D38" s="22">
        <f t="shared" si="2"/>
        <v>2</v>
      </c>
      <c r="E38" s="22">
        <f t="shared" si="0"/>
        <v>201202</v>
      </c>
      <c r="F38" s="23">
        <v>81326</v>
      </c>
      <c r="G38" s="23"/>
      <c r="H38" s="23"/>
    </row>
    <row r="39" spans="3:8" x14ac:dyDescent="0.25">
      <c r="C39" s="22">
        <f t="shared" si="1"/>
        <v>2012</v>
      </c>
      <c r="D39" s="22">
        <f t="shared" si="2"/>
        <v>3</v>
      </c>
      <c r="E39" s="22">
        <f t="shared" si="0"/>
        <v>201203</v>
      </c>
      <c r="F39" s="23">
        <v>81292</v>
      </c>
      <c r="G39" s="23"/>
      <c r="H39" s="23"/>
    </row>
    <row r="40" spans="3:8" x14ac:dyDescent="0.25">
      <c r="C40" s="22">
        <f t="shared" si="1"/>
        <v>2012</v>
      </c>
      <c r="D40" s="22">
        <f t="shared" si="2"/>
        <v>4</v>
      </c>
      <c r="E40" s="22">
        <f t="shared" si="0"/>
        <v>201204</v>
      </c>
      <c r="F40" s="23">
        <v>81389</v>
      </c>
      <c r="G40" s="23"/>
      <c r="H40" s="23"/>
    </row>
    <row r="41" spans="3:8" x14ac:dyDescent="0.25">
      <c r="C41" s="22">
        <f t="shared" si="1"/>
        <v>2012</v>
      </c>
      <c r="D41" s="22">
        <f t="shared" si="2"/>
        <v>5</v>
      </c>
      <c r="E41" s="22">
        <f t="shared" si="0"/>
        <v>201205</v>
      </c>
      <c r="F41" s="23">
        <v>81440</v>
      </c>
      <c r="G41" s="23"/>
      <c r="H41" s="23"/>
    </row>
    <row r="42" spans="3:8" x14ac:dyDescent="0.25">
      <c r="C42" s="22">
        <f t="shared" si="1"/>
        <v>2012</v>
      </c>
      <c r="D42" s="22">
        <f t="shared" si="2"/>
        <v>6</v>
      </c>
      <c r="E42" s="22">
        <f t="shared" si="0"/>
        <v>201206</v>
      </c>
      <c r="F42" s="23">
        <v>81453</v>
      </c>
      <c r="G42" s="23"/>
      <c r="H42" s="23"/>
    </row>
    <row r="43" spans="3:8" x14ac:dyDescent="0.25">
      <c r="C43" s="22">
        <f t="shared" si="1"/>
        <v>2012</v>
      </c>
      <c r="D43" s="22">
        <f t="shared" si="2"/>
        <v>7</v>
      </c>
      <c r="E43" s="22">
        <f t="shared" si="0"/>
        <v>201207</v>
      </c>
      <c r="F43" s="23">
        <v>81592</v>
      </c>
      <c r="G43" s="23"/>
      <c r="H43" s="23"/>
    </row>
    <row r="44" spans="3:8" x14ac:dyDescent="0.25">
      <c r="C44" s="22">
        <f t="shared" si="1"/>
        <v>2012</v>
      </c>
      <c r="D44" s="22">
        <f t="shared" si="2"/>
        <v>8</v>
      </c>
      <c r="E44" s="22">
        <f t="shared" si="0"/>
        <v>201208</v>
      </c>
      <c r="F44" s="23">
        <v>81565</v>
      </c>
      <c r="G44" s="23"/>
      <c r="H44" s="23"/>
    </row>
    <row r="45" spans="3:8" x14ac:dyDescent="0.25">
      <c r="C45" s="22">
        <f t="shared" si="1"/>
        <v>2012</v>
      </c>
      <c r="D45" s="22">
        <f t="shared" si="2"/>
        <v>9</v>
      </c>
      <c r="E45" s="22">
        <f t="shared" si="0"/>
        <v>201209</v>
      </c>
      <c r="F45" s="23">
        <v>81634</v>
      </c>
      <c r="G45" s="23"/>
      <c r="H45" s="23"/>
    </row>
    <row r="46" spans="3:8" x14ac:dyDescent="0.25">
      <c r="C46" s="22">
        <f t="shared" si="1"/>
        <v>2012</v>
      </c>
      <c r="D46" s="22">
        <f t="shared" si="2"/>
        <v>10</v>
      </c>
      <c r="E46" s="22">
        <f t="shared" si="0"/>
        <v>201210</v>
      </c>
      <c r="F46" s="23">
        <v>81721</v>
      </c>
      <c r="G46" s="23"/>
      <c r="H46" s="23"/>
    </row>
    <row r="47" spans="3:8" x14ac:dyDescent="0.25">
      <c r="C47" s="22">
        <f t="shared" si="1"/>
        <v>2012</v>
      </c>
      <c r="D47" s="22">
        <f t="shared" si="2"/>
        <v>11</v>
      </c>
      <c r="E47" s="22">
        <f t="shared" si="0"/>
        <v>201211</v>
      </c>
      <c r="F47" s="23">
        <v>81513</v>
      </c>
      <c r="G47" s="23"/>
      <c r="H47" s="23"/>
    </row>
    <row r="48" spans="3:8" x14ac:dyDescent="0.25">
      <c r="C48" s="22">
        <f t="shared" si="1"/>
        <v>2012</v>
      </c>
      <c r="D48" s="22">
        <f t="shared" si="2"/>
        <v>12</v>
      </c>
      <c r="E48" s="22">
        <f t="shared" si="0"/>
        <v>201212</v>
      </c>
      <c r="F48" s="23">
        <v>81549</v>
      </c>
      <c r="G48" s="23"/>
      <c r="H48" s="23"/>
    </row>
    <row r="49" spans="3:8" x14ac:dyDescent="0.25">
      <c r="C49" s="22">
        <f t="shared" si="1"/>
        <v>2013</v>
      </c>
      <c r="D49" s="22">
        <f t="shared" si="2"/>
        <v>1</v>
      </c>
      <c r="E49" s="22">
        <f t="shared" si="0"/>
        <v>201301</v>
      </c>
      <c r="F49" s="23">
        <v>81733</v>
      </c>
      <c r="G49" s="23">
        <v>81697</v>
      </c>
      <c r="H49" s="23"/>
    </row>
    <row r="50" spans="3:8" x14ac:dyDescent="0.25">
      <c r="C50" s="22">
        <f t="shared" si="1"/>
        <v>2013</v>
      </c>
      <c r="D50" s="22">
        <f t="shared" si="2"/>
        <v>2</v>
      </c>
      <c r="E50" s="22">
        <f t="shared" si="0"/>
        <v>201302</v>
      </c>
      <c r="F50" s="23">
        <v>81577</v>
      </c>
      <c r="G50" s="23">
        <v>81538</v>
      </c>
      <c r="H50" s="23"/>
    </row>
    <row r="51" spans="3:8" x14ac:dyDescent="0.25">
      <c r="C51" s="22">
        <f t="shared" si="1"/>
        <v>2013</v>
      </c>
      <c r="D51" s="22">
        <f t="shared" si="2"/>
        <v>3</v>
      </c>
      <c r="E51" s="22">
        <f t="shared" si="0"/>
        <v>201303</v>
      </c>
      <c r="F51" s="23">
        <v>81679</v>
      </c>
      <c r="G51" s="23">
        <v>81616</v>
      </c>
      <c r="H51" s="23"/>
    </row>
    <row r="52" spans="3:8" x14ac:dyDescent="0.25">
      <c r="C52" s="22">
        <f t="shared" si="1"/>
        <v>2013</v>
      </c>
      <c r="D52" s="22">
        <f t="shared" si="2"/>
        <v>4</v>
      </c>
      <c r="E52" s="22">
        <f t="shared" si="0"/>
        <v>201304</v>
      </c>
      <c r="F52" s="23">
        <v>81801</v>
      </c>
      <c r="G52" s="23">
        <v>81606</v>
      </c>
      <c r="H52" s="23"/>
    </row>
    <row r="53" spans="3:8" x14ac:dyDescent="0.25">
      <c r="C53" s="22">
        <f t="shared" si="1"/>
        <v>2013</v>
      </c>
      <c r="D53" s="22">
        <f t="shared" si="2"/>
        <v>5</v>
      </c>
      <c r="E53" s="22">
        <f t="shared" si="0"/>
        <v>201305</v>
      </c>
      <c r="F53" s="23">
        <v>81799</v>
      </c>
      <c r="G53" s="23">
        <v>81616</v>
      </c>
      <c r="H53" s="23"/>
    </row>
    <row r="54" spans="3:8" x14ac:dyDescent="0.25">
      <c r="C54" s="22">
        <f t="shared" si="1"/>
        <v>2013</v>
      </c>
      <c r="D54" s="22">
        <f t="shared" si="2"/>
        <v>6</v>
      </c>
      <c r="E54" s="22">
        <f t="shared" si="0"/>
        <v>201306</v>
      </c>
      <c r="F54" s="23">
        <v>81762</v>
      </c>
      <c r="G54" s="23">
        <v>81626</v>
      </c>
      <c r="H54" s="23"/>
    </row>
    <row r="55" spans="3:8" x14ac:dyDescent="0.25">
      <c r="C55" s="22">
        <f t="shared" si="1"/>
        <v>2013</v>
      </c>
      <c r="D55" s="22">
        <f t="shared" si="2"/>
        <v>7</v>
      </c>
      <c r="E55" s="22">
        <f t="shared" si="0"/>
        <v>201307</v>
      </c>
      <c r="F55" s="23">
        <v>81838</v>
      </c>
      <c r="G55" s="23">
        <v>81636</v>
      </c>
      <c r="H55" s="23"/>
    </row>
    <row r="56" spans="3:8" x14ac:dyDescent="0.25">
      <c r="C56" s="22">
        <f t="shared" si="1"/>
        <v>2013</v>
      </c>
      <c r="D56" s="22">
        <f t="shared" si="2"/>
        <v>8</v>
      </c>
      <c r="E56" s="22">
        <f t="shared" si="0"/>
        <v>201308</v>
      </c>
      <c r="F56" s="23">
        <v>81721</v>
      </c>
      <c r="G56" s="23">
        <v>81646</v>
      </c>
      <c r="H56" s="23"/>
    </row>
    <row r="57" spans="3:8" x14ac:dyDescent="0.25">
      <c r="C57" s="22">
        <f t="shared" si="1"/>
        <v>2013</v>
      </c>
      <c r="D57" s="22">
        <f t="shared" si="2"/>
        <v>9</v>
      </c>
      <c r="E57" s="22">
        <f t="shared" si="0"/>
        <v>201309</v>
      </c>
      <c r="F57" s="23">
        <v>81865</v>
      </c>
      <c r="G57" s="23">
        <v>81656</v>
      </c>
      <c r="H57" s="23"/>
    </row>
    <row r="58" spans="3:8" x14ac:dyDescent="0.25">
      <c r="C58" s="22">
        <f t="shared" si="1"/>
        <v>2013</v>
      </c>
      <c r="D58" s="22">
        <f t="shared" si="2"/>
        <v>10</v>
      </c>
      <c r="E58" s="22">
        <f t="shared" si="0"/>
        <v>201310</v>
      </c>
      <c r="F58" s="23">
        <v>81937</v>
      </c>
      <c r="G58" s="23">
        <v>81666</v>
      </c>
      <c r="H58" s="23"/>
    </row>
    <row r="59" spans="3:8" x14ac:dyDescent="0.25">
      <c r="C59" s="22">
        <f t="shared" si="1"/>
        <v>2013</v>
      </c>
      <c r="D59" s="22">
        <f t="shared" si="2"/>
        <v>11</v>
      </c>
      <c r="E59" s="22">
        <f t="shared" si="0"/>
        <v>201311</v>
      </c>
      <c r="F59" s="23">
        <v>81636</v>
      </c>
      <c r="G59" s="23">
        <v>81676</v>
      </c>
      <c r="H59" s="23"/>
    </row>
    <row r="60" spans="3:8" x14ac:dyDescent="0.25">
      <c r="C60" s="22">
        <f t="shared" si="1"/>
        <v>2013</v>
      </c>
      <c r="D60" s="22">
        <f t="shared" si="2"/>
        <v>12</v>
      </c>
      <c r="E60" s="22">
        <f t="shared" si="0"/>
        <v>201312</v>
      </c>
      <c r="F60" s="23">
        <v>81733</v>
      </c>
      <c r="G60" s="23">
        <v>81686</v>
      </c>
      <c r="H60" s="23"/>
    </row>
    <row r="61" spans="3:8" x14ac:dyDescent="0.25">
      <c r="C61" s="22">
        <f t="shared" si="1"/>
        <v>2014</v>
      </c>
      <c r="D61" s="22">
        <f t="shared" si="2"/>
        <v>1</v>
      </c>
      <c r="E61" s="22">
        <f t="shared" si="0"/>
        <v>201401</v>
      </c>
      <c r="F61" s="23">
        <v>81884</v>
      </c>
      <c r="G61" s="23">
        <v>81696</v>
      </c>
      <c r="H61" s="23"/>
    </row>
    <row r="62" spans="3:8" x14ac:dyDescent="0.25">
      <c r="C62" s="22">
        <f t="shared" si="1"/>
        <v>2014</v>
      </c>
      <c r="D62" s="22">
        <f t="shared" si="2"/>
        <v>2</v>
      </c>
      <c r="E62" s="22">
        <f t="shared" si="0"/>
        <v>201402</v>
      </c>
      <c r="F62" s="23">
        <v>81725</v>
      </c>
      <c r="G62" s="23">
        <v>81706</v>
      </c>
      <c r="H62" s="23"/>
    </row>
    <row r="63" spans="3:8" x14ac:dyDescent="0.25">
      <c r="C63" s="22">
        <f t="shared" si="1"/>
        <v>2014</v>
      </c>
      <c r="D63" s="22">
        <f t="shared" si="2"/>
        <v>3</v>
      </c>
      <c r="E63" s="22">
        <f t="shared" si="0"/>
        <v>201403</v>
      </c>
      <c r="F63" s="23">
        <v>81735</v>
      </c>
      <c r="G63" s="23">
        <v>81716</v>
      </c>
      <c r="H63" s="23"/>
    </row>
    <row r="64" spans="3:8" x14ac:dyDescent="0.25">
      <c r="C64" s="22">
        <f t="shared" si="1"/>
        <v>2014</v>
      </c>
      <c r="D64" s="22">
        <f t="shared" si="2"/>
        <v>4</v>
      </c>
      <c r="E64" s="22">
        <f t="shared" si="0"/>
        <v>201404</v>
      </c>
      <c r="F64" s="23">
        <v>81777</v>
      </c>
      <c r="G64" s="23">
        <v>81726</v>
      </c>
      <c r="H64" s="23">
        <f>+ROUND(AVERAGE(F53:F63),0)</f>
        <v>81785</v>
      </c>
    </row>
    <row r="65" spans="3:8" x14ac:dyDescent="0.25">
      <c r="C65" s="22">
        <f t="shared" si="1"/>
        <v>2014</v>
      </c>
      <c r="D65" s="22">
        <f t="shared" si="2"/>
        <v>5</v>
      </c>
      <c r="E65" s="22">
        <f t="shared" si="0"/>
        <v>201405</v>
      </c>
      <c r="F65" s="23">
        <v>81876</v>
      </c>
      <c r="G65" s="23">
        <v>81736</v>
      </c>
      <c r="H65" s="23">
        <f>+ROUND(H64+(Table2[[#This Row],[KU 2014BP]]-G64),0)</f>
        <v>81795</v>
      </c>
    </row>
    <row r="66" spans="3:8" x14ac:dyDescent="0.25">
      <c r="C66" s="22">
        <f t="shared" si="1"/>
        <v>2014</v>
      </c>
      <c r="D66" s="22">
        <f t="shared" si="2"/>
        <v>6</v>
      </c>
      <c r="E66" s="22">
        <f t="shared" si="0"/>
        <v>201406</v>
      </c>
      <c r="F66" s="23"/>
      <c r="G66" s="23">
        <v>81746</v>
      </c>
      <c r="H66" s="23">
        <f>+ROUND(H65+(Table2[[#This Row],[KU 2014BP]]-G65),0)</f>
        <v>81805</v>
      </c>
    </row>
    <row r="67" spans="3:8" x14ac:dyDescent="0.25">
      <c r="C67" s="22">
        <f t="shared" si="1"/>
        <v>2014</v>
      </c>
      <c r="D67" s="22">
        <f t="shared" si="2"/>
        <v>7</v>
      </c>
      <c r="E67" s="22">
        <f t="shared" si="0"/>
        <v>201407</v>
      </c>
      <c r="F67" s="23"/>
      <c r="G67" s="23">
        <v>81756</v>
      </c>
      <c r="H67" s="23">
        <f>+ROUND(H66+(Table2[[#This Row],[KU 2014BP]]-G66),0)</f>
        <v>81815</v>
      </c>
    </row>
    <row r="68" spans="3:8" x14ac:dyDescent="0.25">
      <c r="C68" s="22">
        <f t="shared" si="1"/>
        <v>2014</v>
      </c>
      <c r="D68" s="22">
        <f t="shared" si="2"/>
        <v>8</v>
      </c>
      <c r="E68" s="22">
        <f t="shared" si="0"/>
        <v>201408</v>
      </c>
      <c r="F68" s="23"/>
      <c r="G68" s="23">
        <v>81766</v>
      </c>
      <c r="H68" s="23">
        <f>+ROUND(H67+(Table2[[#This Row],[KU 2014BP]]-G67),0)</f>
        <v>81825</v>
      </c>
    </row>
    <row r="69" spans="3:8" x14ac:dyDescent="0.25">
      <c r="C69" s="22">
        <f t="shared" si="1"/>
        <v>2014</v>
      </c>
      <c r="D69" s="22">
        <f t="shared" si="2"/>
        <v>9</v>
      </c>
      <c r="E69" s="22">
        <f t="shared" ref="E69:E108" si="3">+C69*100+D69</f>
        <v>201409</v>
      </c>
      <c r="F69" s="23"/>
      <c r="G69" s="23">
        <v>81776</v>
      </c>
      <c r="H69" s="23">
        <f>+ROUND(H68+(Table2[[#This Row],[KU 2014BP]]-G68),0)</f>
        <v>81835</v>
      </c>
    </row>
    <row r="70" spans="3:8" x14ac:dyDescent="0.25">
      <c r="C70" s="22">
        <f t="shared" si="1"/>
        <v>2014</v>
      </c>
      <c r="D70" s="22">
        <f t="shared" si="2"/>
        <v>10</v>
      </c>
      <c r="E70" s="22">
        <f t="shared" si="3"/>
        <v>201410</v>
      </c>
      <c r="F70" s="23"/>
      <c r="G70" s="23">
        <v>81786</v>
      </c>
      <c r="H70" s="23">
        <f>+ROUND(H69+(Table2[[#This Row],[KU 2014BP]]-G69),0)</f>
        <v>81845</v>
      </c>
    </row>
    <row r="71" spans="3:8" x14ac:dyDescent="0.25">
      <c r="C71" s="22">
        <f t="shared" si="1"/>
        <v>2014</v>
      </c>
      <c r="D71" s="22">
        <f t="shared" si="2"/>
        <v>11</v>
      </c>
      <c r="E71" s="22">
        <f t="shared" si="3"/>
        <v>201411</v>
      </c>
      <c r="F71" s="23"/>
      <c r="G71" s="23">
        <v>81796</v>
      </c>
      <c r="H71" s="23">
        <f>+ROUND(H70+(Table2[[#This Row],[KU 2014BP]]-G70),0)</f>
        <v>81855</v>
      </c>
    </row>
    <row r="72" spans="3:8" x14ac:dyDescent="0.25">
      <c r="C72" s="22">
        <f t="shared" si="1"/>
        <v>2014</v>
      </c>
      <c r="D72" s="22">
        <f t="shared" si="2"/>
        <v>12</v>
      </c>
      <c r="E72" s="22">
        <f t="shared" si="3"/>
        <v>201412</v>
      </c>
      <c r="F72" s="23"/>
      <c r="G72" s="23">
        <v>81806</v>
      </c>
      <c r="H72" s="23">
        <f>+ROUND(H71+(Table2[[#This Row],[KU 2014BP]]-G71),0)</f>
        <v>81865</v>
      </c>
    </row>
    <row r="73" spans="3:8" x14ac:dyDescent="0.25">
      <c r="C73" s="22">
        <f t="shared" si="1"/>
        <v>2015</v>
      </c>
      <c r="D73" s="22">
        <f t="shared" si="2"/>
        <v>1</v>
      </c>
      <c r="E73" s="22">
        <f t="shared" si="3"/>
        <v>201501</v>
      </c>
      <c r="F73" s="23"/>
      <c r="G73" s="23">
        <v>81816</v>
      </c>
      <c r="H73" s="23">
        <f>+ROUND(H72+(Table2[[#This Row],[KU 2014BP]]-G72),0)</f>
        <v>81875</v>
      </c>
    </row>
    <row r="74" spans="3:8" x14ac:dyDescent="0.25">
      <c r="C74" s="22">
        <f t="shared" si="1"/>
        <v>2015</v>
      </c>
      <c r="D74" s="22">
        <f t="shared" si="2"/>
        <v>2</v>
      </c>
      <c r="E74" s="22">
        <f t="shared" si="3"/>
        <v>201502</v>
      </c>
      <c r="F74" s="23"/>
      <c r="G74" s="23">
        <v>81826</v>
      </c>
      <c r="H74" s="23">
        <f>+ROUND(H73+(Table2[[#This Row],[KU 2014BP]]-G73),0)</f>
        <v>81885</v>
      </c>
    </row>
    <row r="75" spans="3:8" x14ac:dyDescent="0.25">
      <c r="C75" s="22">
        <f t="shared" si="1"/>
        <v>2015</v>
      </c>
      <c r="D75" s="22">
        <f t="shared" si="2"/>
        <v>3</v>
      </c>
      <c r="E75" s="22">
        <f t="shared" si="3"/>
        <v>201503</v>
      </c>
      <c r="F75" s="23"/>
      <c r="G75" s="23">
        <v>81836</v>
      </c>
      <c r="H75" s="23">
        <f>+ROUND(H74+(Table2[[#This Row],[KU 2014BP]]-G74),0)</f>
        <v>81895</v>
      </c>
    </row>
    <row r="76" spans="3:8" x14ac:dyDescent="0.25">
      <c r="C76" s="22">
        <f t="shared" si="1"/>
        <v>2015</v>
      </c>
      <c r="D76" s="22">
        <f t="shared" si="2"/>
        <v>4</v>
      </c>
      <c r="E76" s="22">
        <f t="shared" si="3"/>
        <v>201504</v>
      </c>
      <c r="F76" s="23"/>
      <c r="G76" s="23">
        <v>81846</v>
      </c>
      <c r="H76" s="23">
        <f>+ROUND(H75+(Table2[[#This Row],[KU 2014BP]]-G75),0)</f>
        <v>81905</v>
      </c>
    </row>
    <row r="77" spans="3:8" x14ac:dyDescent="0.25">
      <c r="C77" s="22">
        <f t="shared" si="1"/>
        <v>2015</v>
      </c>
      <c r="D77" s="22">
        <f t="shared" si="2"/>
        <v>5</v>
      </c>
      <c r="E77" s="22">
        <f t="shared" si="3"/>
        <v>201505</v>
      </c>
      <c r="F77" s="23"/>
      <c r="G77" s="23">
        <v>81856</v>
      </c>
      <c r="H77" s="23">
        <f>+ROUND(H76+(Table2[[#This Row],[KU 2014BP]]-G76),0)</f>
        <v>81915</v>
      </c>
    </row>
    <row r="78" spans="3:8" x14ac:dyDescent="0.25">
      <c r="C78" s="22">
        <f t="shared" si="1"/>
        <v>2015</v>
      </c>
      <c r="D78" s="22">
        <f t="shared" si="2"/>
        <v>6</v>
      </c>
      <c r="E78" s="22">
        <f t="shared" si="3"/>
        <v>201506</v>
      </c>
      <c r="F78" s="23"/>
      <c r="G78" s="23">
        <v>81866</v>
      </c>
      <c r="H78" s="23">
        <f>+ROUND(H77+(Table2[[#This Row],[KU 2014BP]]-G77),0)</f>
        <v>81925</v>
      </c>
    </row>
    <row r="79" spans="3:8" x14ac:dyDescent="0.25">
      <c r="C79" s="22">
        <f t="shared" si="1"/>
        <v>2015</v>
      </c>
      <c r="D79" s="22">
        <f t="shared" si="2"/>
        <v>7</v>
      </c>
      <c r="E79" s="22">
        <f t="shared" si="3"/>
        <v>201507</v>
      </c>
      <c r="F79" s="23"/>
      <c r="G79" s="23">
        <v>81876</v>
      </c>
      <c r="H79" s="23">
        <f>+ROUND(H78+(Table2[[#This Row],[KU 2014BP]]-G78),0)</f>
        <v>81935</v>
      </c>
    </row>
    <row r="80" spans="3:8" x14ac:dyDescent="0.25">
      <c r="C80" s="22">
        <f t="shared" si="1"/>
        <v>2015</v>
      </c>
      <c r="D80" s="22">
        <f t="shared" si="2"/>
        <v>8</v>
      </c>
      <c r="E80" s="22">
        <f t="shared" si="3"/>
        <v>201508</v>
      </c>
      <c r="F80" s="23"/>
      <c r="G80" s="23">
        <v>81886</v>
      </c>
      <c r="H80" s="23">
        <f>+ROUND(H79+(Table2[[#This Row],[KU 2014BP]]-G79),0)</f>
        <v>81945</v>
      </c>
    </row>
    <row r="81" spans="3:8" x14ac:dyDescent="0.25">
      <c r="C81" s="22">
        <f t="shared" si="1"/>
        <v>2015</v>
      </c>
      <c r="D81" s="22">
        <f t="shared" si="2"/>
        <v>9</v>
      </c>
      <c r="E81" s="22">
        <f t="shared" si="3"/>
        <v>201509</v>
      </c>
      <c r="F81" s="23"/>
      <c r="G81" s="23">
        <v>81896</v>
      </c>
      <c r="H81" s="23">
        <f>+ROUND(H80+(Table2[[#This Row],[KU 2014BP]]-G80),0)</f>
        <v>81955</v>
      </c>
    </row>
    <row r="82" spans="3:8" x14ac:dyDescent="0.25">
      <c r="C82" s="22">
        <f t="shared" si="1"/>
        <v>2015</v>
      </c>
      <c r="D82" s="22">
        <f t="shared" si="2"/>
        <v>10</v>
      </c>
      <c r="E82" s="22">
        <f t="shared" si="3"/>
        <v>201510</v>
      </c>
      <c r="F82" s="23"/>
      <c r="G82" s="23">
        <v>81906</v>
      </c>
      <c r="H82" s="23">
        <f>+ROUND(H81+(Table2[[#This Row],[KU 2014BP]]-G81),0)</f>
        <v>81965</v>
      </c>
    </row>
    <row r="83" spans="3:8" x14ac:dyDescent="0.25">
      <c r="C83" s="22">
        <f t="shared" si="1"/>
        <v>2015</v>
      </c>
      <c r="D83" s="22">
        <f t="shared" si="2"/>
        <v>11</v>
      </c>
      <c r="E83" s="22">
        <f t="shared" si="3"/>
        <v>201511</v>
      </c>
      <c r="F83" s="23"/>
      <c r="G83" s="23">
        <v>81916</v>
      </c>
      <c r="H83" s="23">
        <f>+ROUND(H82+(Table2[[#This Row],[KU 2014BP]]-G82),0)</f>
        <v>81975</v>
      </c>
    </row>
    <row r="84" spans="3:8" x14ac:dyDescent="0.25">
      <c r="C84" s="22">
        <f t="shared" si="1"/>
        <v>2015</v>
      </c>
      <c r="D84" s="22">
        <f t="shared" si="2"/>
        <v>12</v>
      </c>
      <c r="E84" s="22">
        <f t="shared" si="3"/>
        <v>201512</v>
      </c>
      <c r="F84" s="23"/>
      <c r="G84" s="23">
        <v>81926</v>
      </c>
      <c r="H84" s="23">
        <f>+ROUND(H83+(Table2[[#This Row],[KU 2014BP]]-G83),0)</f>
        <v>81985</v>
      </c>
    </row>
    <row r="85" spans="3:8" x14ac:dyDescent="0.25">
      <c r="C85" s="22">
        <f t="shared" si="1"/>
        <v>2016</v>
      </c>
      <c r="D85" s="22">
        <f t="shared" si="2"/>
        <v>1</v>
      </c>
      <c r="E85" s="22">
        <f t="shared" si="3"/>
        <v>201601</v>
      </c>
      <c r="F85" s="23"/>
      <c r="G85" s="23">
        <v>81936</v>
      </c>
      <c r="H85" s="23">
        <f>+ROUND(H84+(Table2[[#This Row],[KU 2014BP]]-G84),0)</f>
        <v>81995</v>
      </c>
    </row>
    <row r="86" spans="3:8" x14ac:dyDescent="0.25">
      <c r="C86" s="22">
        <f t="shared" si="1"/>
        <v>2016</v>
      </c>
      <c r="D86" s="22">
        <f t="shared" si="2"/>
        <v>2</v>
      </c>
      <c r="E86" s="22">
        <f t="shared" si="3"/>
        <v>201602</v>
      </c>
      <c r="F86" s="23"/>
      <c r="G86" s="23">
        <v>81946</v>
      </c>
      <c r="H86" s="23">
        <f>+ROUND(H85+(Table2[[#This Row],[KU 2014BP]]-G85),0)</f>
        <v>82005</v>
      </c>
    </row>
    <row r="87" spans="3:8" x14ac:dyDescent="0.25">
      <c r="C87" s="22">
        <f t="shared" si="1"/>
        <v>2016</v>
      </c>
      <c r="D87" s="22">
        <f t="shared" si="2"/>
        <v>3</v>
      </c>
      <c r="E87" s="22">
        <f t="shared" si="3"/>
        <v>201603</v>
      </c>
      <c r="F87" s="23"/>
      <c r="G87" s="23">
        <v>81956</v>
      </c>
      <c r="H87" s="23">
        <f>+ROUND(H86+(Table2[[#This Row],[KU 2014BP]]-G86),0)</f>
        <v>82015</v>
      </c>
    </row>
    <row r="88" spans="3:8" x14ac:dyDescent="0.25">
      <c r="C88" s="22">
        <f t="shared" si="1"/>
        <v>2016</v>
      </c>
      <c r="D88" s="22">
        <f t="shared" si="2"/>
        <v>4</v>
      </c>
      <c r="E88" s="22">
        <f t="shared" si="3"/>
        <v>201604</v>
      </c>
      <c r="F88" s="23"/>
      <c r="G88" s="23">
        <v>81966</v>
      </c>
      <c r="H88" s="23">
        <f>+ROUND(H87+(Table2[[#This Row],[KU 2014BP]]-G87),0)</f>
        <v>82025</v>
      </c>
    </row>
    <row r="89" spans="3:8" x14ac:dyDescent="0.25">
      <c r="C89" s="22">
        <f t="shared" si="1"/>
        <v>2016</v>
      </c>
      <c r="D89" s="22">
        <f t="shared" si="2"/>
        <v>5</v>
      </c>
      <c r="E89" s="22">
        <f t="shared" si="3"/>
        <v>201605</v>
      </c>
      <c r="F89" s="23"/>
      <c r="G89" s="23">
        <v>81976</v>
      </c>
      <c r="H89" s="23">
        <f>+ROUND(H88+(Table2[[#This Row],[KU 2014BP]]-G88),0)</f>
        <v>82035</v>
      </c>
    </row>
    <row r="90" spans="3:8" x14ac:dyDescent="0.25">
      <c r="C90" s="22">
        <f t="shared" ref="C90:C108" si="4">+C78+1</f>
        <v>2016</v>
      </c>
      <c r="D90" s="22">
        <f t="shared" ref="D90:D108" si="5">+D78</f>
        <v>6</v>
      </c>
      <c r="E90" s="22">
        <f t="shared" si="3"/>
        <v>201606</v>
      </c>
      <c r="F90" s="23"/>
      <c r="G90" s="23">
        <v>81986</v>
      </c>
      <c r="H90" s="23">
        <f>+ROUND(H89+(Table2[[#This Row],[KU 2014BP]]-G89),0)</f>
        <v>82045</v>
      </c>
    </row>
    <row r="91" spans="3:8" x14ac:dyDescent="0.25">
      <c r="C91" s="22">
        <f t="shared" si="4"/>
        <v>2016</v>
      </c>
      <c r="D91" s="22">
        <f t="shared" si="5"/>
        <v>7</v>
      </c>
      <c r="E91" s="22">
        <f t="shared" si="3"/>
        <v>201607</v>
      </c>
      <c r="F91" s="23"/>
      <c r="G91" s="23">
        <v>81996</v>
      </c>
      <c r="H91" s="23">
        <f>+ROUND(H90+(Table2[[#This Row],[KU 2014BP]]-G90),0)</f>
        <v>82055</v>
      </c>
    </row>
    <row r="92" spans="3:8" x14ac:dyDescent="0.25">
      <c r="C92" s="22">
        <f t="shared" si="4"/>
        <v>2016</v>
      </c>
      <c r="D92" s="22">
        <f t="shared" si="5"/>
        <v>8</v>
      </c>
      <c r="E92" s="22">
        <f t="shared" si="3"/>
        <v>201608</v>
      </c>
      <c r="F92" s="23"/>
      <c r="G92" s="23">
        <v>82006</v>
      </c>
      <c r="H92" s="23">
        <f>+ROUND(H91+(Table2[[#This Row],[KU 2014BP]]-G91),0)</f>
        <v>82065</v>
      </c>
    </row>
    <row r="93" spans="3:8" x14ac:dyDescent="0.25">
      <c r="C93" s="22">
        <f t="shared" si="4"/>
        <v>2016</v>
      </c>
      <c r="D93" s="22">
        <f t="shared" si="5"/>
        <v>9</v>
      </c>
      <c r="E93" s="22">
        <f t="shared" si="3"/>
        <v>201609</v>
      </c>
      <c r="F93" s="23"/>
      <c r="G93" s="23">
        <v>82016</v>
      </c>
      <c r="H93" s="23">
        <f>+ROUND(H92+(Table2[[#This Row],[KU 2014BP]]-G92),0)</f>
        <v>82075</v>
      </c>
    </row>
    <row r="94" spans="3:8" x14ac:dyDescent="0.25">
      <c r="C94" s="22">
        <f t="shared" si="4"/>
        <v>2016</v>
      </c>
      <c r="D94" s="22">
        <f t="shared" si="5"/>
        <v>10</v>
      </c>
      <c r="E94" s="22">
        <f t="shared" si="3"/>
        <v>201610</v>
      </c>
      <c r="F94" s="23"/>
      <c r="G94" s="23">
        <v>82026</v>
      </c>
      <c r="H94" s="23">
        <f>+ROUND(H93+(Table2[[#This Row],[KU 2014BP]]-G93),0)</f>
        <v>82085</v>
      </c>
    </row>
    <row r="95" spans="3:8" x14ac:dyDescent="0.25">
      <c r="C95" s="22">
        <f t="shared" si="4"/>
        <v>2016</v>
      </c>
      <c r="D95" s="22">
        <f t="shared" si="5"/>
        <v>11</v>
      </c>
      <c r="E95" s="22">
        <f t="shared" si="3"/>
        <v>201611</v>
      </c>
      <c r="F95" s="23"/>
      <c r="G95" s="23">
        <v>82036</v>
      </c>
      <c r="H95" s="23">
        <f>+ROUND(H94+(Table2[[#This Row],[KU 2014BP]]-G94),0)</f>
        <v>82095</v>
      </c>
    </row>
    <row r="96" spans="3:8" x14ac:dyDescent="0.25">
      <c r="C96" s="22">
        <f t="shared" si="4"/>
        <v>2016</v>
      </c>
      <c r="D96" s="22">
        <f t="shared" si="5"/>
        <v>12</v>
      </c>
      <c r="E96" s="22">
        <f t="shared" si="3"/>
        <v>201612</v>
      </c>
      <c r="F96" s="23"/>
      <c r="G96" s="23">
        <v>82046</v>
      </c>
      <c r="H96" s="23">
        <f>+ROUND(H95+(Table2[[#This Row],[KU 2014BP]]-G95),0)</f>
        <v>82105</v>
      </c>
    </row>
    <row r="97" spans="3:8" x14ac:dyDescent="0.25">
      <c r="C97" s="22">
        <f t="shared" si="4"/>
        <v>2017</v>
      </c>
      <c r="D97" s="22">
        <f t="shared" si="5"/>
        <v>1</v>
      </c>
      <c r="E97" s="22">
        <f t="shared" si="3"/>
        <v>201701</v>
      </c>
      <c r="F97" s="23"/>
      <c r="G97" s="23">
        <v>82056</v>
      </c>
      <c r="H97" s="23">
        <f>+ROUND(H96+(Table2[[#This Row],[KU 2014BP]]-G96),0)</f>
        <v>82115</v>
      </c>
    </row>
    <row r="98" spans="3:8" x14ac:dyDescent="0.25">
      <c r="C98" s="22">
        <f t="shared" si="4"/>
        <v>2017</v>
      </c>
      <c r="D98" s="22">
        <f t="shared" si="5"/>
        <v>2</v>
      </c>
      <c r="E98" s="22">
        <f t="shared" si="3"/>
        <v>201702</v>
      </c>
      <c r="F98" s="23"/>
      <c r="G98" s="23">
        <v>82066</v>
      </c>
      <c r="H98" s="23">
        <f>+ROUND(H97+(Table2[[#This Row],[KU 2014BP]]-G97),0)</f>
        <v>82125</v>
      </c>
    </row>
    <row r="99" spans="3:8" x14ac:dyDescent="0.25">
      <c r="C99" s="22">
        <f t="shared" si="4"/>
        <v>2017</v>
      </c>
      <c r="D99" s="22">
        <f t="shared" si="5"/>
        <v>3</v>
      </c>
      <c r="E99" s="22">
        <f t="shared" si="3"/>
        <v>201703</v>
      </c>
      <c r="F99" s="23"/>
      <c r="G99" s="23">
        <v>82076</v>
      </c>
      <c r="H99" s="23">
        <f>+ROUND(H98+(Table2[[#This Row],[KU 2014BP]]-G98),0)</f>
        <v>82135</v>
      </c>
    </row>
    <row r="100" spans="3:8" x14ac:dyDescent="0.25">
      <c r="C100" s="22">
        <f t="shared" si="4"/>
        <v>2017</v>
      </c>
      <c r="D100" s="22">
        <f t="shared" si="5"/>
        <v>4</v>
      </c>
      <c r="E100" s="22">
        <f t="shared" si="3"/>
        <v>201704</v>
      </c>
      <c r="F100" s="23"/>
      <c r="G100" s="23">
        <v>82086</v>
      </c>
      <c r="H100" s="23">
        <f>+ROUND(H99+(Table2[[#This Row],[KU 2014BP]]-G99),0)</f>
        <v>82145</v>
      </c>
    </row>
    <row r="101" spans="3:8" x14ac:dyDescent="0.25">
      <c r="C101" s="22">
        <f t="shared" si="4"/>
        <v>2017</v>
      </c>
      <c r="D101" s="22">
        <f t="shared" si="5"/>
        <v>5</v>
      </c>
      <c r="E101" s="22">
        <f t="shared" si="3"/>
        <v>201705</v>
      </c>
      <c r="F101" s="23"/>
      <c r="G101" s="23">
        <v>82096</v>
      </c>
      <c r="H101" s="23">
        <f>+ROUND(H100+(Table2[[#This Row],[KU 2014BP]]-G100),0)</f>
        <v>82155</v>
      </c>
    </row>
    <row r="102" spans="3:8" x14ac:dyDescent="0.25">
      <c r="C102" s="22">
        <f t="shared" si="4"/>
        <v>2017</v>
      </c>
      <c r="D102" s="22">
        <f t="shared" si="5"/>
        <v>6</v>
      </c>
      <c r="E102" s="22">
        <f t="shared" si="3"/>
        <v>201706</v>
      </c>
      <c r="F102" s="23"/>
      <c r="G102" s="23">
        <v>82106</v>
      </c>
      <c r="H102" s="23">
        <f>+ROUND(H101+(Table2[[#This Row],[KU 2014BP]]-G101),0)</f>
        <v>82165</v>
      </c>
    </row>
    <row r="103" spans="3:8" x14ac:dyDescent="0.25">
      <c r="C103" s="22">
        <f t="shared" si="4"/>
        <v>2017</v>
      </c>
      <c r="D103" s="22">
        <f t="shared" si="5"/>
        <v>7</v>
      </c>
      <c r="E103" s="22">
        <f t="shared" si="3"/>
        <v>201707</v>
      </c>
      <c r="F103" s="23"/>
      <c r="G103" s="23">
        <v>82116</v>
      </c>
      <c r="H103" s="23">
        <f>+ROUND(H102+(Table2[[#This Row],[KU 2014BP]]-G102),0)</f>
        <v>82175</v>
      </c>
    </row>
    <row r="104" spans="3:8" x14ac:dyDescent="0.25">
      <c r="C104" s="22">
        <f t="shared" si="4"/>
        <v>2017</v>
      </c>
      <c r="D104" s="22">
        <f t="shared" si="5"/>
        <v>8</v>
      </c>
      <c r="E104" s="22">
        <f t="shared" si="3"/>
        <v>201708</v>
      </c>
      <c r="F104" s="23"/>
      <c r="G104" s="23">
        <v>82126</v>
      </c>
      <c r="H104" s="23">
        <f>+ROUND(H103+(Table2[[#This Row],[KU 2014BP]]-G103),0)</f>
        <v>82185</v>
      </c>
    </row>
    <row r="105" spans="3:8" x14ac:dyDescent="0.25">
      <c r="C105" s="22">
        <f t="shared" si="4"/>
        <v>2017</v>
      </c>
      <c r="D105" s="22">
        <f t="shared" si="5"/>
        <v>9</v>
      </c>
      <c r="E105" s="22">
        <f t="shared" si="3"/>
        <v>201709</v>
      </c>
      <c r="F105" s="23"/>
      <c r="G105" s="23">
        <v>82136</v>
      </c>
      <c r="H105" s="23">
        <f>+ROUND(H104+(Table2[[#This Row],[KU 2014BP]]-G104),0)</f>
        <v>82195</v>
      </c>
    </row>
    <row r="106" spans="3:8" x14ac:dyDescent="0.25">
      <c r="C106" s="22">
        <f t="shared" si="4"/>
        <v>2017</v>
      </c>
      <c r="D106" s="22">
        <f t="shared" si="5"/>
        <v>10</v>
      </c>
      <c r="E106" s="22">
        <f t="shared" si="3"/>
        <v>201710</v>
      </c>
      <c r="F106" s="23"/>
      <c r="G106" s="23">
        <v>82146</v>
      </c>
      <c r="H106" s="23">
        <f>+ROUND(H105+(Table2[[#This Row],[KU 2014BP]]-G105),0)</f>
        <v>82205</v>
      </c>
    </row>
    <row r="107" spans="3:8" x14ac:dyDescent="0.25">
      <c r="C107" s="22">
        <f t="shared" si="4"/>
        <v>2017</v>
      </c>
      <c r="D107" s="22">
        <f t="shared" si="5"/>
        <v>11</v>
      </c>
      <c r="E107" s="22">
        <f t="shared" si="3"/>
        <v>201711</v>
      </c>
      <c r="F107" s="23"/>
      <c r="G107" s="23">
        <v>82156</v>
      </c>
      <c r="H107" s="23">
        <f>+ROUND(H106+(Table2[[#This Row],[KU 2014BP]]-G106),0)</f>
        <v>82215</v>
      </c>
    </row>
    <row r="108" spans="3:8" x14ac:dyDescent="0.25">
      <c r="C108" s="22">
        <f t="shared" si="4"/>
        <v>2017</v>
      </c>
      <c r="D108" s="22">
        <f t="shared" si="5"/>
        <v>12</v>
      </c>
      <c r="E108" s="22">
        <f t="shared" si="3"/>
        <v>201712</v>
      </c>
      <c r="F108" s="23"/>
      <c r="G108" s="23">
        <v>82166</v>
      </c>
      <c r="H108" s="23">
        <f>+ROUND(H107+(Table2[[#This Row],[KU 2014BP]]-G107),0)</f>
        <v>82225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H108"/>
  <sheetViews>
    <sheetView showGridLines="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5" x14ac:dyDescent="0.25"/>
  <cols>
    <col min="1" max="2" width="2.7109375" customWidth="1"/>
    <col min="5" max="5" width="13.140625" customWidth="1"/>
    <col min="6" max="6" width="6.85546875" bestFit="1" customWidth="1"/>
    <col min="7" max="7" width="9.42578125" bestFit="1" customWidth="1"/>
    <col min="8" max="8" width="11" bestFit="1" customWidth="1"/>
    <col min="13" max="13" width="11" bestFit="1" customWidth="1"/>
    <col min="14" max="14" width="10.7109375" bestFit="1" customWidth="1"/>
    <col min="16" max="16" width="12.28515625" bestFit="1" customWidth="1"/>
  </cols>
  <sheetData>
    <row r="3" spans="3:8" x14ac:dyDescent="0.25">
      <c r="C3" t="s">
        <v>74</v>
      </c>
      <c r="D3" t="s">
        <v>75</v>
      </c>
      <c r="E3" t="s">
        <v>179</v>
      </c>
      <c r="F3" t="s">
        <v>209</v>
      </c>
      <c r="G3" t="s">
        <v>210</v>
      </c>
      <c r="H3" t="s">
        <v>211</v>
      </c>
    </row>
    <row r="4" spans="3:8" x14ac:dyDescent="0.25">
      <c r="C4">
        <v>2009</v>
      </c>
      <c r="D4">
        <v>4</v>
      </c>
      <c r="E4">
        <f t="shared" ref="E4:E67" si="0">+C4*100+D4</f>
        <v>200904</v>
      </c>
      <c r="F4" s="20">
        <v>299</v>
      </c>
      <c r="G4" s="20">
        <v>8309</v>
      </c>
      <c r="H4" s="20">
        <v>48</v>
      </c>
    </row>
    <row r="5" spans="3:8" x14ac:dyDescent="0.25">
      <c r="C5">
        <v>2009</v>
      </c>
      <c r="D5">
        <f t="shared" ref="D5:D12" si="1">+D4+1</f>
        <v>5</v>
      </c>
      <c r="E5">
        <f t="shared" si="0"/>
        <v>200905</v>
      </c>
      <c r="F5" s="20">
        <v>304</v>
      </c>
      <c r="G5" s="20">
        <v>8290</v>
      </c>
      <c r="H5" s="20">
        <v>50</v>
      </c>
    </row>
    <row r="6" spans="3:8" x14ac:dyDescent="0.25">
      <c r="C6">
        <v>2009</v>
      </c>
      <c r="D6">
        <f t="shared" si="1"/>
        <v>6</v>
      </c>
      <c r="E6">
        <f t="shared" si="0"/>
        <v>200906</v>
      </c>
      <c r="F6" s="20">
        <v>302</v>
      </c>
      <c r="G6" s="20">
        <v>8280</v>
      </c>
      <c r="H6" s="20">
        <v>57</v>
      </c>
    </row>
    <row r="7" spans="3:8" x14ac:dyDescent="0.25">
      <c r="C7">
        <v>2009</v>
      </c>
      <c r="D7">
        <f t="shared" si="1"/>
        <v>7</v>
      </c>
      <c r="E7">
        <f t="shared" si="0"/>
        <v>200907</v>
      </c>
      <c r="F7" s="20">
        <v>298</v>
      </c>
      <c r="G7" s="20">
        <v>8256</v>
      </c>
      <c r="H7" s="20">
        <v>60</v>
      </c>
    </row>
    <row r="8" spans="3:8" x14ac:dyDescent="0.25">
      <c r="C8">
        <v>2009</v>
      </c>
      <c r="D8">
        <f t="shared" si="1"/>
        <v>8</v>
      </c>
      <c r="E8">
        <f t="shared" si="0"/>
        <v>200908</v>
      </c>
      <c r="F8" s="20">
        <v>296</v>
      </c>
      <c r="G8" s="20">
        <v>8243</v>
      </c>
      <c r="H8" s="20">
        <v>62</v>
      </c>
    </row>
    <row r="9" spans="3:8" x14ac:dyDescent="0.25">
      <c r="C9">
        <v>2009</v>
      </c>
      <c r="D9">
        <f t="shared" si="1"/>
        <v>9</v>
      </c>
      <c r="E9">
        <f t="shared" si="0"/>
        <v>200909</v>
      </c>
      <c r="F9" s="20">
        <v>298</v>
      </c>
      <c r="G9" s="20">
        <v>8221</v>
      </c>
      <c r="H9" s="20">
        <v>67</v>
      </c>
    </row>
    <row r="10" spans="3:8" x14ac:dyDescent="0.25">
      <c r="C10">
        <v>2009</v>
      </c>
      <c r="D10">
        <f t="shared" si="1"/>
        <v>10</v>
      </c>
      <c r="E10">
        <f t="shared" si="0"/>
        <v>200910</v>
      </c>
      <c r="F10" s="20">
        <v>299</v>
      </c>
      <c r="G10" s="20">
        <v>8191</v>
      </c>
      <c r="H10" s="20">
        <v>67</v>
      </c>
    </row>
    <row r="11" spans="3:8" x14ac:dyDescent="0.25">
      <c r="C11">
        <v>2009</v>
      </c>
      <c r="D11">
        <f t="shared" si="1"/>
        <v>11</v>
      </c>
      <c r="E11">
        <f t="shared" si="0"/>
        <v>200911</v>
      </c>
      <c r="F11" s="20">
        <v>300</v>
      </c>
      <c r="G11" s="20">
        <v>8165</v>
      </c>
      <c r="H11" s="20">
        <v>68</v>
      </c>
    </row>
    <row r="12" spans="3:8" x14ac:dyDescent="0.25">
      <c r="C12">
        <v>2009</v>
      </c>
      <c r="D12">
        <f t="shared" si="1"/>
        <v>12</v>
      </c>
      <c r="E12">
        <f t="shared" si="0"/>
        <v>200912</v>
      </c>
      <c r="F12" s="20">
        <v>300</v>
      </c>
      <c r="G12" s="20">
        <v>8148</v>
      </c>
      <c r="H12" s="20">
        <v>70</v>
      </c>
    </row>
    <row r="13" spans="3:8" x14ac:dyDescent="0.25">
      <c r="C13">
        <v>2010</v>
      </c>
      <c r="D13">
        <v>1</v>
      </c>
      <c r="E13">
        <f t="shared" si="0"/>
        <v>201001</v>
      </c>
      <c r="F13" s="20">
        <v>300</v>
      </c>
      <c r="G13" s="20">
        <v>8123</v>
      </c>
      <c r="H13" s="20">
        <v>71</v>
      </c>
    </row>
    <row r="14" spans="3:8" x14ac:dyDescent="0.25">
      <c r="C14">
        <v>2010</v>
      </c>
      <c r="D14">
        <f t="shared" ref="D14:D24" si="2">+D13+1</f>
        <v>2</v>
      </c>
      <c r="E14">
        <f t="shared" si="0"/>
        <v>201002</v>
      </c>
      <c r="F14" s="20">
        <v>296</v>
      </c>
      <c r="G14" s="20">
        <v>8077</v>
      </c>
      <c r="H14" s="20">
        <v>73</v>
      </c>
    </row>
    <row r="15" spans="3:8" x14ac:dyDescent="0.25">
      <c r="C15">
        <v>2010</v>
      </c>
      <c r="D15">
        <f t="shared" si="2"/>
        <v>3</v>
      </c>
      <c r="E15">
        <f t="shared" si="0"/>
        <v>201003</v>
      </c>
      <c r="F15" s="20">
        <v>295</v>
      </c>
      <c r="G15" s="20">
        <v>8046</v>
      </c>
      <c r="H15" s="20">
        <v>72</v>
      </c>
    </row>
    <row r="16" spans="3:8" x14ac:dyDescent="0.25">
      <c r="C16">
        <v>2010</v>
      </c>
      <c r="D16">
        <f t="shared" si="2"/>
        <v>4</v>
      </c>
      <c r="E16">
        <f t="shared" si="0"/>
        <v>201004</v>
      </c>
      <c r="F16" s="20">
        <v>294</v>
      </c>
      <c r="G16" s="20">
        <v>8029</v>
      </c>
      <c r="H16" s="20">
        <v>72</v>
      </c>
    </row>
    <row r="17" spans="3:8" x14ac:dyDescent="0.25">
      <c r="C17">
        <v>2010</v>
      </c>
      <c r="D17">
        <f t="shared" si="2"/>
        <v>5</v>
      </c>
      <c r="E17">
        <f t="shared" si="0"/>
        <v>201005</v>
      </c>
      <c r="F17" s="20">
        <v>292</v>
      </c>
      <c r="G17" s="20">
        <v>8007</v>
      </c>
      <c r="H17" s="20">
        <v>73</v>
      </c>
    </row>
    <row r="18" spans="3:8" x14ac:dyDescent="0.25">
      <c r="C18">
        <v>2010</v>
      </c>
      <c r="D18">
        <f t="shared" si="2"/>
        <v>6</v>
      </c>
      <c r="E18">
        <f t="shared" si="0"/>
        <v>201006</v>
      </c>
      <c r="F18" s="20">
        <v>293</v>
      </c>
      <c r="G18" s="20">
        <v>7983</v>
      </c>
      <c r="H18" s="20">
        <v>76</v>
      </c>
    </row>
    <row r="19" spans="3:8" x14ac:dyDescent="0.25">
      <c r="C19">
        <v>2010</v>
      </c>
      <c r="D19">
        <f t="shared" si="2"/>
        <v>7</v>
      </c>
      <c r="E19">
        <f t="shared" si="0"/>
        <v>201007</v>
      </c>
      <c r="F19" s="20">
        <v>291</v>
      </c>
      <c r="G19" s="20">
        <v>7955</v>
      </c>
      <c r="H19" s="20">
        <v>87</v>
      </c>
    </row>
    <row r="20" spans="3:8" x14ac:dyDescent="0.25">
      <c r="C20">
        <v>2010</v>
      </c>
      <c r="D20">
        <f t="shared" si="2"/>
        <v>8</v>
      </c>
      <c r="E20">
        <f t="shared" si="0"/>
        <v>201008</v>
      </c>
      <c r="F20" s="20">
        <v>339</v>
      </c>
      <c r="G20" s="20">
        <v>7484</v>
      </c>
      <c r="H20" s="20">
        <v>95</v>
      </c>
    </row>
    <row r="21" spans="3:8" x14ac:dyDescent="0.25">
      <c r="C21">
        <v>2010</v>
      </c>
      <c r="D21">
        <f t="shared" si="2"/>
        <v>9</v>
      </c>
      <c r="E21">
        <f t="shared" si="0"/>
        <v>201009</v>
      </c>
      <c r="F21" s="20">
        <v>429</v>
      </c>
      <c r="G21" s="20">
        <v>6790</v>
      </c>
      <c r="H21" s="20">
        <v>97</v>
      </c>
    </row>
    <row r="22" spans="3:8" x14ac:dyDescent="0.25">
      <c r="C22">
        <v>2010</v>
      </c>
      <c r="D22">
        <f t="shared" si="2"/>
        <v>10</v>
      </c>
      <c r="E22">
        <f t="shared" si="0"/>
        <v>201010</v>
      </c>
      <c r="F22" s="20">
        <v>534</v>
      </c>
      <c r="G22" s="20">
        <v>6638</v>
      </c>
      <c r="H22" s="20">
        <v>99</v>
      </c>
    </row>
    <row r="23" spans="3:8" x14ac:dyDescent="0.25">
      <c r="C23">
        <v>2010</v>
      </c>
      <c r="D23">
        <f t="shared" si="2"/>
        <v>11</v>
      </c>
      <c r="E23">
        <f t="shared" si="0"/>
        <v>201011</v>
      </c>
      <c r="F23" s="20">
        <v>579</v>
      </c>
      <c r="G23" s="20">
        <v>6273</v>
      </c>
      <c r="H23" s="20">
        <v>101</v>
      </c>
    </row>
    <row r="24" spans="3:8" x14ac:dyDescent="0.25">
      <c r="C24">
        <v>2010</v>
      </c>
      <c r="D24">
        <f t="shared" si="2"/>
        <v>12</v>
      </c>
      <c r="E24">
        <f t="shared" si="0"/>
        <v>201012</v>
      </c>
      <c r="F24" s="20">
        <v>615</v>
      </c>
      <c r="G24" s="20">
        <v>6114</v>
      </c>
      <c r="H24" s="20">
        <v>101</v>
      </c>
    </row>
    <row r="25" spans="3:8" x14ac:dyDescent="0.25">
      <c r="C25">
        <f t="shared" ref="C25:C88" si="3">+C13+1</f>
        <v>2011</v>
      </c>
      <c r="D25">
        <f t="shared" ref="D25:D88" si="4">+D13</f>
        <v>1</v>
      </c>
      <c r="E25">
        <f t="shared" si="0"/>
        <v>201101</v>
      </c>
      <c r="F25" s="20">
        <v>621</v>
      </c>
      <c r="G25" s="20">
        <v>6054</v>
      </c>
      <c r="H25" s="20">
        <v>101</v>
      </c>
    </row>
    <row r="26" spans="3:8" x14ac:dyDescent="0.25">
      <c r="C26">
        <f t="shared" si="3"/>
        <v>2011</v>
      </c>
      <c r="D26">
        <f t="shared" si="4"/>
        <v>2</v>
      </c>
      <c r="E26">
        <f t="shared" si="0"/>
        <v>201102</v>
      </c>
      <c r="F26" s="20">
        <v>640</v>
      </c>
      <c r="G26" s="20">
        <v>6030</v>
      </c>
      <c r="H26" s="20">
        <v>101</v>
      </c>
    </row>
    <row r="27" spans="3:8" x14ac:dyDescent="0.25">
      <c r="C27">
        <f t="shared" si="3"/>
        <v>2011</v>
      </c>
      <c r="D27">
        <f t="shared" si="4"/>
        <v>3</v>
      </c>
      <c r="E27">
        <f t="shared" si="0"/>
        <v>201103</v>
      </c>
      <c r="F27" s="20">
        <v>642</v>
      </c>
      <c r="G27" s="20">
        <v>6008</v>
      </c>
      <c r="H27" s="20">
        <v>105</v>
      </c>
    </row>
    <row r="28" spans="3:8" x14ac:dyDescent="0.25">
      <c r="C28">
        <f t="shared" si="3"/>
        <v>2011</v>
      </c>
      <c r="D28">
        <f t="shared" si="4"/>
        <v>4</v>
      </c>
      <c r="E28">
        <f t="shared" si="0"/>
        <v>201104</v>
      </c>
      <c r="F28" s="20">
        <v>644</v>
      </c>
      <c r="G28" s="20">
        <v>5955</v>
      </c>
      <c r="H28" s="20">
        <v>106</v>
      </c>
    </row>
    <row r="29" spans="3:8" x14ac:dyDescent="0.25">
      <c r="C29">
        <f t="shared" si="3"/>
        <v>2011</v>
      </c>
      <c r="D29">
        <f t="shared" si="4"/>
        <v>5</v>
      </c>
      <c r="E29">
        <f t="shared" si="0"/>
        <v>201105</v>
      </c>
      <c r="F29" s="20">
        <v>648</v>
      </c>
      <c r="G29" s="20">
        <v>5911</v>
      </c>
      <c r="H29" s="20">
        <v>105</v>
      </c>
    </row>
    <row r="30" spans="3:8" x14ac:dyDescent="0.25">
      <c r="C30">
        <f t="shared" si="3"/>
        <v>2011</v>
      </c>
      <c r="D30">
        <f t="shared" si="4"/>
        <v>6</v>
      </c>
      <c r="E30">
        <f t="shared" si="0"/>
        <v>201106</v>
      </c>
      <c r="F30" s="20">
        <v>647</v>
      </c>
      <c r="G30" s="20">
        <v>5887</v>
      </c>
      <c r="H30" s="20">
        <v>109</v>
      </c>
    </row>
    <row r="31" spans="3:8" x14ac:dyDescent="0.25">
      <c r="C31">
        <f t="shared" si="3"/>
        <v>2011</v>
      </c>
      <c r="D31">
        <f t="shared" si="4"/>
        <v>7</v>
      </c>
      <c r="E31">
        <f t="shared" si="0"/>
        <v>201107</v>
      </c>
      <c r="F31" s="20">
        <v>645</v>
      </c>
      <c r="G31" s="20">
        <v>5861</v>
      </c>
      <c r="H31" s="20">
        <v>110</v>
      </c>
    </row>
    <row r="32" spans="3:8" x14ac:dyDescent="0.25">
      <c r="C32">
        <f t="shared" si="3"/>
        <v>2011</v>
      </c>
      <c r="D32">
        <f t="shared" si="4"/>
        <v>8</v>
      </c>
      <c r="E32">
        <f t="shared" si="0"/>
        <v>201108</v>
      </c>
      <c r="F32" s="20">
        <v>642</v>
      </c>
      <c r="G32" s="20">
        <v>5836</v>
      </c>
      <c r="H32" s="20">
        <v>110</v>
      </c>
    </row>
    <row r="33" spans="3:8" x14ac:dyDescent="0.25">
      <c r="C33">
        <f t="shared" si="3"/>
        <v>2011</v>
      </c>
      <c r="D33">
        <f t="shared" si="4"/>
        <v>9</v>
      </c>
      <c r="E33">
        <f t="shared" si="0"/>
        <v>201109</v>
      </c>
      <c r="F33" s="20">
        <v>642</v>
      </c>
      <c r="G33" s="20">
        <v>5824</v>
      </c>
      <c r="H33" s="20">
        <v>111</v>
      </c>
    </row>
    <row r="34" spans="3:8" x14ac:dyDescent="0.25">
      <c r="C34">
        <f t="shared" si="3"/>
        <v>2011</v>
      </c>
      <c r="D34">
        <f t="shared" si="4"/>
        <v>10</v>
      </c>
      <c r="E34">
        <f t="shared" si="0"/>
        <v>201110</v>
      </c>
      <c r="F34" s="20">
        <v>641</v>
      </c>
      <c r="G34" s="20">
        <v>5743</v>
      </c>
      <c r="H34" s="20">
        <v>116</v>
      </c>
    </row>
    <row r="35" spans="3:8" x14ac:dyDescent="0.25">
      <c r="C35">
        <f t="shared" si="3"/>
        <v>2011</v>
      </c>
      <c r="D35">
        <f t="shared" si="4"/>
        <v>11</v>
      </c>
      <c r="E35">
        <f t="shared" si="0"/>
        <v>201111</v>
      </c>
      <c r="F35" s="20">
        <v>642</v>
      </c>
      <c r="G35" s="20">
        <v>5699</v>
      </c>
      <c r="H35" s="20">
        <v>122</v>
      </c>
    </row>
    <row r="36" spans="3:8" x14ac:dyDescent="0.25">
      <c r="C36">
        <f t="shared" si="3"/>
        <v>2011</v>
      </c>
      <c r="D36">
        <f t="shared" si="4"/>
        <v>12</v>
      </c>
      <c r="E36">
        <f t="shared" si="0"/>
        <v>201112</v>
      </c>
      <c r="F36" s="20">
        <v>641</v>
      </c>
      <c r="G36" s="20">
        <v>5621</v>
      </c>
      <c r="H36" s="20">
        <v>130</v>
      </c>
    </row>
    <row r="37" spans="3:8" x14ac:dyDescent="0.25">
      <c r="C37">
        <f t="shared" si="3"/>
        <v>2012</v>
      </c>
      <c r="D37">
        <f t="shared" si="4"/>
        <v>1</v>
      </c>
      <c r="E37">
        <f t="shared" si="0"/>
        <v>201201</v>
      </c>
      <c r="F37" s="20">
        <v>641</v>
      </c>
      <c r="G37" s="20">
        <v>5633</v>
      </c>
      <c r="H37" s="20">
        <v>134</v>
      </c>
    </row>
    <row r="38" spans="3:8" x14ac:dyDescent="0.25">
      <c r="C38">
        <f t="shared" si="3"/>
        <v>2012</v>
      </c>
      <c r="D38">
        <f t="shared" si="4"/>
        <v>2</v>
      </c>
      <c r="E38">
        <f t="shared" si="0"/>
        <v>201202</v>
      </c>
      <c r="F38" s="20">
        <v>638</v>
      </c>
      <c r="G38" s="20">
        <v>5605</v>
      </c>
      <c r="H38" s="20">
        <v>137</v>
      </c>
    </row>
    <row r="39" spans="3:8" x14ac:dyDescent="0.25">
      <c r="C39">
        <f t="shared" si="3"/>
        <v>2012</v>
      </c>
      <c r="D39">
        <f t="shared" si="4"/>
        <v>3</v>
      </c>
      <c r="E39">
        <f t="shared" si="0"/>
        <v>201203</v>
      </c>
      <c r="F39" s="20">
        <v>638</v>
      </c>
      <c r="G39" s="20">
        <v>5597</v>
      </c>
      <c r="H39" s="20">
        <v>136</v>
      </c>
    </row>
    <row r="40" spans="3:8" x14ac:dyDescent="0.25">
      <c r="C40">
        <f t="shared" si="3"/>
        <v>2012</v>
      </c>
      <c r="D40">
        <f t="shared" si="4"/>
        <v>4</v>
      </c>
      <c r="E40">
        <f t="shared" si="0"/>
        <v>201204</v>
      </c>
      <c r="F40" s="20">
        <v>637</v>
      </c>
      <c r="G40" s="20">
        <v>5577</v>
      </c>
      <c r="H40" s="20">
        <v>142</v>
      </c>
    </row>
    <row r="41" spans="3:8" x14ac:dyDescent="0.25">
      <c r="C41">
        <f t="shared" si="3"/>
        <v>2012</v>
      </c>
      <c r="D41">
        <f t="shared" si="4"/>
        <v>5</v>
      </c>
      <c r="E41">
        <f t="shared" si="0"/>
        <v>201205</v>
      </c>
      <c r="F41" s="20">
        <v>634</v>
      </c>
      <c r="G41" s="20">
        <v>5561</v>
      </c>
      <c r="H41" s="20">
        <v>159</v>
      </c>
    </row>
    <row r="42" spans="3:8" x14ac:dyDescent="0.25">
      <c r="C42">
        <f t="shared" si="3"/>
        <v>2012</v>
      </c>
      <c r="D42">
        <f t="shared" si="4"/>
        <v>6</v>
      </c>
      <c r="E42">
        <f t="shared" si="0"/>
        <v>201206</v>
      </c>
      <c r="F42" s="20">
        <v>634</v>
      </c>
      <c r="G42" s="20">
        <v>5508</v>
      </c>
      <c r="H42" s="20">
        <v>211</v>
      </c>
    </row>
    <row r="43" spans="3:8" x14ac:dyDescent="0.25">
      <c r="C43">
        <f t="shared" si="3"/>
        <v>2012</v>
      </c>
      <c r="D43">
        <f t="shared" si="4"/>
        <v>7</v>
      </c>
      <c r="E43">
        <f t="shared" si="0"/>
        <v>201207</v>
      </c>
      <c r="F43" s="20">
        <v>629</v>
      </c>
      <c r="G43" s="20">
        <v>5457</v>
      </c>
      <c r="H43" s="20">
        <v>224</v>
      </c>
    </row>
    <row r="44" spans="3:8" x14ac:dyDescent="0.25">
      <c r="C44">
        <f t="shared" si="3"/>
        <v>2012</v>
      </c>
      <c r="D44">
        <f t="shared" si="4"/>
        <v>8</v>
      </c>
      <c r="E44">
        <f t="shared" si="0"/>
        <v>201208</v>
      </c>
      <c r="F44" s="20">
        <v>629</v>
      </c>
      <c r="G44" s="20">
        <v>5414</v>
      </c>
      <c r="H44" s="20">
        <v>233</v>
      </c>
    </row>
    <row r="45" spans="3:8" x14ac:dyDescent="0.25">
      <c r="C45">
        <f t="shared" si="3"/>
        <v>2012</v>
      </c>
      <c r="D45">
        <f t="shared" si="4"/>
        <v>9</v>
      </c>
      <c r="E45">
        <f t="shared" si="0"/>
        <v>201209</v>
      </c>
      <c r="F45" s="20">
        <v>627</v>
      </c>
      <c r="G45" s="20">
        <v>5390</v>
      </c>
      <c r="H45" s="20">
        <v>238</v>
      </c>
    </row>
    <row r="46" spans="3:8" x14ac:dyDescent="0.25">
      <c r="C46">
        <f t="shared" si="3"/>
        <v>2012</v>
      </c>
      <c r="D46">
        <f t="shared" si="4"/>
        <v>10</v>
      </c>
      <c r="E46">
        <f t="shared" si="0"/>
        <v>201210</v>
      </c>
      <c r="F46" s="20">
        <v>626</v>
      </c>
      <c r="G46" s="20">
        <v>5361</v>
      </c>
      <c r="H46" s="20">
        <v>243</v>
      </c>
    </row>
    <row r="47" spans="3:8" x14ac:dyDescent="0.25">
      <c r="C47">
        <f t="shared" si="3"/>
        <v>2012</v>
      </c>
      <c r="D47">
        <f t="shared" si="4"/>
        <v>11</v>
      </c>
      <c r="E47">
        <f t="shared" si="0"/>
        <v>201211</v>
      </c>
      <c r="F47" s="20">
        <v>625</v>
      </c>
      <c r="G47" s="20">
        <v>5349</v>
      </c>
      <c r="H47" s="20">
        <v>245</v>
      </c>
    </row>
    <row r="48" spans="3:8" x14ac:dyDescent="0.25">
      <c r="C48">
        <f t="shared" si="3"/>
        <v>2012</v>
      </c>
      <c r="D48">
        <f t="shared" si="4"/>
        <v>12</v>
      </c>
      <c r="E48">
        <f t="shared" si="0"/>
        <v>201212</v>
      </c>
      <c r="F48" s="20">
        <v>625</v>
      </c>
      <c r="G48" s="20">
        <v>5358</v>
      </c>
      <c r="H48" s="20">
        <v>252</v>
      </c>
    </row>
    <row r="49" spans="3:8" x14ac:dyDescent="0.25">
      <c r="C49">
        <f t="shared" si="3"/>
        <v>2013</v>
      </c>
      <c r="D49">
        <f t="shared" si="4"/>
        <v>1</v>
      </c>
      <c r="E49">
        <f t="shared" si="0"/>
        <v>201301</v>
      </c>
      <c r="F49" s="20">
        <v>626</v>
      </c>
      <c r="G49" s="20">
        <v>5350</v>
      </c>
      <c r="H49" s="20">
        <v>256</v>
      </c>
    </row>
    <row r="50" spans="3:8" x14ac:dyDescent="0.25">
      <c r="C50">
        <f t="shared" si="3"/>
        <v>2013</v>
      </c>
      <c r="D50">
        <f t="shared" si="4"/>
        <v>2</v>
      </c>
      <c r="E50">
        <f t="shared" si="0"/>
        <v>201302</v>
      </c>
      <c r="F50" s="20">
        <v>627</v>
      </c>
      <c r="G50" s="20">
        <v>5328</v>
      </c>
      <c r="H50" s="20">
        <v>264</v>
      </c>
    </row>
    <row r="51" spans="3:8" x14ac:dyDescent="0.25">
      <c r="C51">
        <f t="shared" si="3"/>
        <v>2013</v>
      </c>
      <c r="D51">
        <f t="shared" si="4"/>
        <v>3</v>
      </c>
      <c r="E51">
        <f t="shared" si="0"/>
        <v>201303</v>
      </c>
      <c r="F51" s="20">
        <v>645</v>
      </c>
      <c r="G51" s="20">
        <v>5339</v>
      </c>
      <c r="H51" s="20">
        <v>269</v>
      </c>
    </row>
    <row r="52" spans="3:8" x14ac:dyDescent="0.25">
      <c r="C52">
        <f t="shared" si="3"/>
        <v>2013</v>
      </c>
      <c r="D52">
        <f t="shared" si="4"/>
        <v>4</v>
      </c>
      <c r="E52">
        <f t="shared" si="0"/>
        <v>201304</v>
      </c>
      <c r="F52" s="20">
        <v>642</v>
      </c>
      <c r="G52" s="20">
        <v>5329</v>
      </c>
      <c r="H52" s="20">
        <v>279</v>
      </c>
    </row>
    <row r="53" spans="3:8" x14ac:dyDescent="0.25">
      <c r="C53">
        <f t="shared" si="3"/>
        <v>2013</v>
      </c>
      <c r="D53">
        <f t="shared" si="4"/>
        <v>5</v>
      </c>
      <c r="E53">
        <f t="shared" si="0"/>
        <v>201305</v>
      </c>
      <c r="F53" s="20">
        <v>590</v>
      </c>
      <c r="G53" s="20">
        <v>5155</v>
      </c>
      <c r="H53" s="20">
        <v>296</v>
      </c>
    </row>
    <row r="54" spans="3:8" x14ac:dyDescent="0.25">
      <c r="C54">
        <f t="shared" si="3"/>
        <v>2013</v>
      </c>
      <c r="D54">
        <f t="shared" si="4"/>
        <v>6</v>
      </c>
      <c r="E54">
        <f t="shared" si="0"/>
        <v>201306</v>
      </c>
      <c r="F54" s="20">
        <v>574</v>
      </c>
      <c r="G54" s="20">
        <v>5122</v>
      </c>
      <c r="H54" s="20">
        <v>292</v>
      </c>
    </row>
    <row r="55" spans="3:8" x14ac:dyDescent="0.25">
      <c r="C55">
        <f t="shared" si="3"/>
        <v>2013</v>
      </c>
      <c r="D55">
        <f t="shared" si="4"/>
        <v>7</v>
      </c>
      <c r="E55">
        <f t="shared" si="0"/>
        <v>201307</v>
      </c>
      <c r="F55" s="20">
        <v>585</v>
      </c>
      <c r="G55" s="20">
        <v>5160</v>
      </c>
      <c r="H55" s="20">
        <v>314</v>
      </c>
    </row>
    <row r="56" spans="3:8" x14ac:dyDescent="0.25">
      <c r="C56">
        <f t="shared" si="3"/>
        <v>2013</v>
      </c>
      <c r="D56">
        <f t="shared" si="4"/>
        <v>8</v>
      </c>
      <c r="E56">
        <f t="shared" si="0"/>
        <v>201308</v>
      </c>
      <c r="F56" s="20">
        <v>551</v>
      </c>
      <c r="G56" s="20">
        <v>5098</v>
      </c>
      <c r="H56" s="20">
        <v>311</v>
      </c>
    </row>
    <row r="57" spans="3:8" x14ac:dyDescent="0.25">
      <c r="C57">
        <f t="shared" si="3"/>
        <v>2013</v>
      </c>
      <c r="D57">
        <f t="shared" si="4"/>
        <v>9</v>
      </c>
      <c r="E57">
        <f t="shared" si="0"/>
        <v>201309</v>
      </c>
      <c r="F57" s="20">
        <v>580</v>
      </c>
      <c r="G57" s="20">
        <v>5181</v>
      </c>
      <c r="H57" s="20">
        <v>342</v>
      </c>
    </row>
    <row r="58" spans="3:8" x14ac:dyDescent="0.25">
      <c r="C58">
        <f t="shared" si="3"/>
        <v>2013</v>
      </c>
      <c r="D58">
        <f t="shared" si="4"/>
        <v>10</v>
      </c>
      <c r="E58">
        <f t="shared" si="0"/>
        <v>201310</v>
      </c>
      <c r="F58" s="20">
        <v>606</v>
      </c>
      <c r="G58" s="20">
        <v>5253</v>
      </c>
      <c r="H58" s="20">
        <v>355</v>
      </c>
    </row>
    <row r="59" spans="3:8" x14ac:dyDescent="0.25">
      <c r="C59">
        <f t="shared" si="3"/>
        <v>2013</v>
      </c>
      <c r="D59">
        <f t="shared" si="4"/>
        <v>11</v>
      </c>
      <c r="E59">
        <f t="shared" si="0"/>
        <v>201311</v>
      </c>
      <c r="F59" s="20">
        <v>581</v>
      </c>
      <c r="G59" s="20">
        <v>5191</v>
      </c>
      <c r="H59" s="20">
        <v>361</v>
      </c>
    </row>
    <row r="60" spans="3:8" x14ac:dyDescent="0.25">
      <c r="C60">
        <f t="shared" si="3"/>
        <v>2013</v>
      </c>
      <c r="D60">
        <f t="shared" si="4"/>
        <v>12</v>
      </c>
      <c r="E60">
        <f t="shared" si="0"/>
        <v>201312</v>
      </c>
      <c r="F60" s="20">
        <v>576</v>
      </c>
      <c r="G60" s="20">
        <v>5181</v>
      </c>
      <c r="H60" s="20">
        <v>367</v>
      </c>
    </row>
    <row r="61" spans="3:8" x14ac:dyDescent="0.25">
      <c r="C61">
        <f t="shared" si="3"/>
        <v>2014</v>
      </c>
      <c r="D61">
        <f t="shared" si="4"/>
        <v>1</v>
      </c>
      <c r="E61">
        <f t="shared" si="0"/>
        <v>201401</v>
      </c>
      <c r="F61" s="20">
        <v>579</v>
      </c>
      <c r="G61" s="20">
        <v>5173</v>
      </c>
      <c r="H61" s="20">
        <v>376</v>
      </c>
    </row>
    <row r="62" spans="3:8" x14ac:dyDescent="0.25">
      <c r="C62">
        <f t="shared" si="3"/>
        <v>2014</v>
      </c>
      <c r="D62">
        <f t="shared" si="4"/>
        <v>2</v>
      </c>
      <c r="E62">
        <f t="shared" si="0"/>
        <v>201402</v>
      </c>
      <c r="F62" s="20">
        <v>564</v>
      </c>
      <c r="G62" s="20">
        <v>5084</v>
      </c>
      <c r="H62" s="20">
        <v>376</v>
      </c>
    </row>
    <row r="63" spans="3:8" s="24" customFormat="1" ht="15.75" thickBot="1" x14ac:dyDescent="0.3">
      <c r="C63" s="24">
        <f t="shared" si="3"/>
        <v>2014</v>
      </c>
      <c r="D63" s="24">
        <f t="shared" si="4"/>
        <v>3</v>
      </c>
      <c r="E63" s="24">
        <f t="shared" si="0"/>
        <v>201403</v>
      </c>
      <c r="F63" s="25">
        <v>564</v>
      </c>
      <c r="G63" s="25">
        <v>5080</v>
      </c>
      <c r="H63" s="25">
        <v>392</v>
      </c>
    </row>
    <row r="64" spans="3:8" x14ac:dyDescent="0.25">
      <c r="C64">
        <f t="shared" si="3"/>
        <v>2014</v>
      </c>
      <c r="D64">
        <f t="shared" si="4"/>
        <v>4</v>
      </c>
      <c r="E64">
        <f t="shared" si="0"/>
        <v>201404</v>
      </c>
      <c r="F64" s="20">
        <f>+ROUND(AVERAGE(F53:F63),0)</f>
        <v>577</v>
      </c>
      <c r="G64" s="20">
        <v>5089</v>
      </c>
      <c r="H64" s="20">
        <f>+H63</f>
        <v>392</v>
      </c>
    </row>
    <row r="65" spans="3:8" x14ac:dyDescent="0.25">
      <c r="C65">
        <f t="shared" si="3"/>
        <v>2014</v>
      </c>
      <c r="D65">
        <f t="shared" si="4"/>
        <v>5</v>
      </c>
      <c r="E65">
        <f t="shared" si="0"/>
        <v>201405</v>
      </c>
      <c r="F65" s="20">
        <f>+F64</f>
        <v>577</v>
      </c>
      <c r="G65" s="20">
        <v>5074</v>
      </c>
      <c r="H65" s="20">
        <f>+ROUND(H64*(1+(0.04/12)),0)</f>
        <v>393</v>
      </c>
    </row>
    <row r="66" spans="3:8" x14ac:dyDescent="0.25">
      <c r="C66">
        <f t="shared" si="3"/>
        <v>2014</v>
      </c>
      <c r="D66">
        <f t="shared" si="4"/>
        <v>6</v>
      </c>
      <c r="E66">
        <f t="shared" si="0"/>
        <v>201406</v>
      </c>
      <c r="F66" s="20">
        <f t="shared" ref="F66:F108" si="5">+F65</f>
        <v>577</v>
      </c>
      <c r="G66" s="20">
        <v>5059</v>
      </c>
      <c r="H66" s="20">
        <f t="shared" ref="H66:H108" si="6">+ROUND(H65*(1+(0.04/12)),0)</f>
        <v>394</v>
      </c>
    </row>
    <row r="67" spans="3:8" x14ac:dyDescent="0.25">
      <c r="C67">
        <f t="shared" si="3"/>
        <v>2014</v>
      </c>
      <c r="D67">
        <f t="shared" si="4"/>
        <v>7</v>
      </c>
      <c r="E67">
        <f t="shared" si="0"/>
        <v>201407</v>
      </c>
      <c r="F67" s="20">
        <f t="shared" si="5"/>
        <v>577</v>
      </c>
      <c r="G67" s="20">
        <v>5044</v>
      </c>
      <c r="H67" s="20">
        <f t="shared" si="6"/>
        <v>395</v>
      </c>
    </row>
    <row r="68" spans="3:8" x14ac:dyDescent="0.25">
      <c r="C68">
        <f t="shared" si="3"/>
        <v>2014</v>
      </c>
      <c r="D68">
        <f t="shared" si="4"/>
        <v>8</v>
      </c>
      <c r="E68">
        <f t="shared" ref="E68:E108" si="7">+C68*100+D68</f>
        <v>201408</v>
      </c>
      <c r="F68" s="20">
        <f t="shared" si="5"/>
        <v>577</v>
      </c>
      <c r="G68" s="20">
        <v>5029</v>
      </c>
      <c r="H68" s="20">
        <f t="shared" si="6"/>
        <v>396</v>
      </c>
    </row>
    <row r="69" spans="3:8" x14ac:dyDescent="0.25">
      <c r="C69">
        <f t="shared" si="3"/>
        <v>2014</v>
      </c>
      <c r="D69">
        <f t="shared" si="4"/>
        <v>9</v>
      </c>
      <c r="E69">
        <f t="shared" si="7"/>
        <v>201409</v>
      </c>
      <c r="F69" s="20">
        <f t="shared" si="5"/>
        <v>577</v>
      </c>
      <c r="G69" s="20">
        <v>5014</v>
      </c>
      <c r="H69" s="20">
        <f t="shared" si="6"/>
        <v>397</v>
      </c>
    </row>
    <row r="70" spans="3:8" x14ac:dyDescent="0.25">
      <c r="C70">
        <f t="shared" si="3"/>
        <v>2014</v>
      </c>
      <c r="D70">
        <f t="shared" si="4"/>
        <v>10</v>
      </c>
      <c r="E70">
        <f t="shared" si="7"/>
        <v>201410</v>
      </c>
      <c r="F70" s="20">
        <f t="shared" si="5"/>
        <v>577</v>
      </c>
      <c r="G70" s="20">
        <v>4999</v>
      </c>
      <c r="H70" s="20">
        <f t="shared" si="6"/>
        <v>398</v>
      </c>
    </row>
    <row r="71" spans="3:8" x14ac:dyDescent="0.25">
      <c r="C71">
        <f t="shared" si="3"/>
        <v>2014</v>
      </c>
      <c r="D71">
        <f t="shared" si="4"/>
        <v>11</v>
      </c>
      <c r="E71">
        <f t="shared" si="7"/>
        <v>201411</v>
      </c>
      <c r="F71" s="20">
        <f t="shared" si="5"/>
        <v>577</v>
      </c>
      <c r="G71" s="20">
        <v>4984</v>
      </c>
      <c r="H71" s="20">
        <f t="shared" si="6"/>
        <v>399</v>
      </c>
    </row>
    <row r="72" spans="3:8" x14ac:dyDescent="0.25">
      <c r="C72">
        <f t="shared" si="3"/>
        <v>2014</v>
      </c>
      <c r="D72">
        <f t="shared" si="4"/>
        <v>12</v>
      </c>
      <c r="E72">
        <f t="shared" si="7"/>
        <v>201412</v>
      </c>
      <c r="F72" s="20">
        <f t="shared" si="5"/>
        <v>577</v>
      </c>
      <c r="G72" s="20">
        <v>4969</v>
      </c>
      <c r="H72" s="20">
        <f t="shared" si="6"/>
        <v>400</v>
      </c>
    </row>
    <row r="73" spans="3:8" x14ac:dyDescent="0.25">
      <c r="C73">
        <f t="shared" si="3"/>
        <v>2015</v>
      </c>
      <c r="D73">
        <f t="shared" si="4"/>
        <v>1</v>
      </c>
      <c r="E73">
        <f t="shared" si="7"/>
        <v>201501</v>
      </c>
      <c r="F73" s="20">
        <f t="shared" si="5"/>
        <v>577</v>
      </c>
      <c r="G73" s="20">
        <v>4954</v>
      </c>
      <c r="H73" s="20">
        <f t="shared" si="6"/>
        <v>401</v>
      </c>
    </row>
    <row r="74" spans="3:8" x14ac:dyDescent="0.25">
      <c r="C74">
        <f t="shared" si="3"/>
        <v>2015</v>
      </c>
      <c r="D74">
        <f t="shared" si="4"/>
        <v>2</v>
      </c>
      <c r="E74">
        <f t="shared" si="7"/>
        <v>201502</v>
      </c>
      <c r="F74" s="20">
        <f t="shared" si="5"/>
        <v>577</v>
      </c>
      <c r="G74" s="20">
        <v>4939</v>
      </c>
      <c r="H74" s="20">
        <f t="shared" si="6"/>
        <v>402</v>
      </c>
    </row>
    <row r="75" spans="3:8" x14ac:dyDescent="0.25">
      <c r="C75">
        <f t="shared" si="3"/>
        <v>2015</v>
      </c>
      <c r="D75">
        <f t="shared" si="4"/>
        <v>3</v>
      </c>
      <c r="E75">
        <f t="shared" si="7"/>
        <v>201503</v>
      </c>
      <c r="F75" s="20">
        <f t="shared" si="5"/>
        <v>577</v>
      </c>
      <c r="G75" s="20">
        <v>4924</v>
      </c>
      <c r="H75" s="20">
        <f t="shared" si="6"/>
        <v>403</v>
      </c>
    </row>
    <row r="76" spans="3:8" x14ac:dyDescent="0.25">
      <c r="C76">
        <f t="shared" si="3"/>
        <v>2015</v>
      </c>
      <c r="D76">
        <f t="shared" si="4"/>
        <v>4</v>
      </c>
      <c r="E76">
        <f t="shared" si="7"/>
        <v>201504</v>
      </c>
      <c r="F76" s="20">
        <f t="shared" si="5"/>
        <v>577</v>
      </c>
      <c r="G76" s="20">
        <v>4909</v>
      </c>
      <c r="H76" s="20">
        <f t="shared" si="6"/>
        <v>404</v>
      </c>
    </row>
    <row r="77" spans="3:8" x14ac:dyDescent="0.25">
      <c r="C77">
        <f t="shared" si="3"/>
        <v>2015</v>
      </c>
      <c r="D77">
        <f t="shared" si="4"/>
        <v>5</v>
      </c>
      <c r="E77">
        <f t="shared" si="7"/>
        <v>201505</v>
      </c>
      <c r="F77" s="20">
        <f t="shared" si="5"/>
        <v>577</v>
      </c>
      <c r="G77" s="20">
        <v>4899</v>
      </c>
      <c r="H77" s="20">
        <f t="shared" si="6"/>
        <v>405</v>
      </c>
    </row>
    <row r="78" spans="3:8" x14ac:dyDescent="0.25">
      <c r="C78">
        <f t="shared" si="3"/>
        <v>2015</v>
      </c>
      <c r="D78">
        <f t="shared" si="4"/>
        <v>6</v>
      </c>
      <c r="E78">
        <f t="shared" si="7"/>
        <v>201506</v>
      </c>
      <c r="F78" s="20">
        <f t="shared" si="5"/>
        <v>577</v>
      </c>
      <c r="G78" s="20">
        <v>4889</v>
      </c>
      <c r="H78" s="20">
        <f t="shared" si="6"/>
        <v>406</v>
      </c>
    </row>
    <row r="79" spans="3:8" x14ac:dyDescent="0.25">
      <c r="C79">
        <f t="shared" si="3"/>
        <v>2015</v>
      </c>
      <c r="D79">
        <f t="shared" si="4"/>
        <v>7</v>
      </c>
      <c r="E79">
        <f t="shared" si="7"/>
        <v>201507</v>
      </c>
      <c r="F79" s="20">
        <f t="shared" si="5"/>
        <v>577</v>
      </c>
      <c r="G79" s="20">
        <v>4879</v>
      </c>
      <c r="H79" s="20">
        <f t="shared" si="6"/>
        <v>407</v>
      </c>
    </row>
    <row r="80" spans="3:8" x14ac:dyDescent="0.25">
      <c r="C80">
        <f t="shared" si="3"/>
        <v>2015</v>
      </c>
      <c r="D80">
        <f t="shared" si="4"/>
        <v>8</v>
      </c>
      <c r="E80">
        <f t="shared" si="7"/>
        <v>201508</v>
      </c>
      <c r="F80" s="20">
        <f t="shared" si="5"/>
        <v>577</v>
      </c>
      <c r="G80" s="20">
        <v>4869</v>
      </c>
      <c r="H80" s="20">
        <f t="shared" si="6"/>
        <v>408</v>
      </c>
    </row>
    <row r="81" spans="3:8" x14ac:dyDescent="0.25">
      <c r="C81">
        <f t="shared" si="3"/>
        <v>2015</v>
      </c>
      <c r="D81">
        <f t="shared" si="4"/>
        <v>9</v>
      </c>
      <c r="E81">
        <f t="shared" si="7"/>
        <v>201509</v>
      </c>
      <c r="F81" s="20">
        <f t="shared" si="5"/>
        <v>577</v>
      </c>
      <c r="G81" s="20">
        <v>4859</v>
      </c>
      <c r="H81" s="20">
        <f t="shared" si="6"/>
        <v>409</v>
      </c>
    </row>
    <row r="82" spans="3:8" x14ac:dyDescent="0.25">
      <c r="C82">
        <f t="shared" si="3"/>
        <v>2015</v>
      </c>
      <c r="D82">
        <f t="shared" si="4"/>
        <v>10</v>
      </c>
      <c r="E82">
        <f t="shared" si="7"/>
        <v>201510</v>
      </c>
      <c r="F82" s="20">
        <f t="shared" si="5"/>
        <v>577</v>
      </c>
      <c r="G82" s="20">
        <v>4849</v>
      </c>
      <c r="H82" s="20">
        <f t="shared" si="6"/>
        <v>410</v>
      </c>
    </row>
    <row r="83" spans="3:8" x14ac:dyDescent="0.25">
      <c r="C83">
        <f t="shared" si="3"/>
        <v>2015</v>
      </c>
      <c r="D83">
        <f t="shared" si="4"/>
        <v>11</v>
      </c>
      <c r="E83">
        <f t="shared" si="7"/>
        <v>201511</v>
      </c>
      <c r="F83" s="20">
        <f t="shared" si="5"/>
        <v>577</v>
      </c>
      <c r="G83" s="20">
        <v>4839</v>
      </c>
      <c r="H83" s="20">
        <f t="shared" si="6"/>
        <v>411</v>
      </c>
    </row>
    <row r="84" spans="3:8" x14ac:dyDescent="0.25">
      <c r="C84">
        <f t="shared" si="3"/>
        <v>2015</v>
      </c>
      <c r="D84">
        <f t="shared" si="4"/>
        <v>12</v>
      </c>
      <c r="E84">
        <f t="shared" si="7"/>
        <v>201512</v>
      </c>
      <c r="F84" s="20">
        <f t="shared" si="5"/>
        <v>577</v>
      </c>
      <c r="G84" s="20">
        <v>4829</v>
      </c>
      <c r="H84" s="20">
        <f t="shared" si="6"/>
        <v>412</v>
      </c>
    </row>
    <row r="85" spans="3:8" x14ac:dyDescent="0.25">
      <c r="C85">
        <f t="shared" si="3"/>
        <v>2016</v>
      </c>
      <c r="D85">
        <f t="shared" si="4"/>
        <v>1</v>
      </c>
      <c r="E85">
        <f t="shared" si="7"/>
        <v>201601</v>
      </c>
      <c r="F85" s="20">
        <f t="shared" si="5"/>
        <v>577</v>
      </c>
      <c r="G85" s="20">
        <v>4819</v>
      </c>
      <c r="H85" s="20">
        <f t="shared" si="6"/>
        <v>413</v>
      </c>
    </row>
    <row r="86" spans="3:8" x14ac:dyDescent="0.25">
      <c r="C86">
        <f t="shared" si="3"/>
        <v>2016</v>
      </c>
      <c r="D86">
        <f t="shared" si="4"/>
        <v>2</v>
      </c>
      <c r="E86">
        <f t="shared" si="7"/>
        <v>201602</v>
      </c>
      <c r="F86" s="20">
        <f t="shared" si="5"/>
        <v>577</v>
      </c>
      <c r="G86" s="20">
        <v>4809</v>
      </c>
      <c r="H86" s="20">
        <f t="shared" si="6"/>
        <v>414</v>
      </c>
    </row>
    <row r="87" spans="3:8" x14ac:dyDescent="0.25">
      <c r="C87">
        <f t="shared" si="3"/>
        <v>2016</v>
      </c>
      <c r="D87">
        <f t="shared" si="4"/>
        <v>3</v>
      </c>
      <c r="E87">
        <f t="shared" si="7"/>
        <v>201603</v>
      </c>
      <c r="F87" s="20">
        <f t="shared" si="5"/>
        <v>577</v>
      </c>
      <c r="G87" s="20">
        <v>4799</v>
      </c>
      <c r="H87" s="20">
        <f t="shared" si="6"/>
        <v>415</v>
      </c>
    </row>
    <row r="88" spans="3:8" x14ac:dyDescent="0.25">
      <c r="C88">
        <f t="shared" si="3"/>
        <v>2016</v>
      </c>
      <c r="D88">
        <f t="shared" si="4"/>
        <v>4</v>
      </c>
      <c r="E88">
        <f t="shared" si="7"/>
        <v>201604</v>
      </c>
      <c r="F88" s="20">
        <f t="shared" si="5"/>
        <v>577</v>
      </c>
      <c r="G88" s="20">
        <v>4789</v>
      </c>
      <c r="H88" s="20">
        <f t="shared" si="6"/>
        <v>416</v>
      </c>
    </row>
    <row r="89" spans="3:8" x14ac:dyDescent="0.25">
      <c r="C89">
        <f t="shared" ref="C89:C108" si="8">+C77+1</f>
        <v>2016</v>
      </c>
      <c r="D89">
        <f t="shared" ref="D89:D108" si="9">+D77</f>
        <v>5</v>
      </c>
      <c r="E89">
        <f t="shared" si="7"/>
        <v>201605</v>
      </c>
      <c r="F89" s="20">
        <f t="shared" si="5"/>
        <v>577</v>
      </c>
      <c r="G89" s="20">
        <v>4784</v>
      </c>
      <c r="H89" s="20">
        <f t="shared" si="6"/>
        <v>417</v>
      </c>
    </row>
    <row r="90" spans="3:8" x14ac:dyDescent="0.25">
      <c r="C90">
        <f t="shared" si="8"/>
        <v>2016</v>
      </c>
      <c r="D90">
        <f t="shared" si="9"/>
        <v>6</v>
      </c>
      <c r="E90">
        <f t="shared" si="7"/>
        <v>201606</v>
      </c>
      <c r="F90" s="20">
        <f t="shared" si="5"/>
        <v>577</v>
      </c>
      <c r="G90" s="20">
        <v>4779</v>
      </c>
      <c r="H90" s="20">
        <f t="shared" si="6"/>
        <v>418</v>
      </c>
    </row>
    <row r="91" spans="3:8" x14ac:dyDescent="0.25">
      <c r="C91">
        <f t="shared" si="8"/>
        <v>2016</v>
      </c>
      <c r="D91">
        <f t="shared" si="9"/>
        <v>7</v>
      </c>
      <c r="E91">
        <f t="shared" si="7"/>
        <v>201607</v>
      </c>
      <c r="F91" s="20">
        <f t="shared" si="5"/>
        <v>577</v>
      </c>
      <c r="G91" s="20">
        <v>4774</v>
      </c>
      <c r="H91" s="20">
        <f t="shared" si="6"/>
        <v>419</v>
      </c>
    </row>
    <row r="92" spans="3:8" x14ac:dyDescent="0.25">
      <c r="C92">
        <f t="shared" si="8"/>
        <v>2016</v>
      </c>
      <c r="D92">
        <f t="shared" si="9"/>
        <v>8</v>
      </c>
      <c r="E92">
        <f t="shared" si="7"/>
        <v>201608</v>
      </c>
      <c r="F92" s="20">
        <f t="shared" si="5"/>
        <v>577</v>
      </c>
      <c r="G92" s="20">
        <v>4769</v>
      </c>
      <c r="H92" s="20">
        <f t="shared" si="6"/>
        <v>420</v>
      </c>
    </row>
    <row r="93" spans="3:8" x14ac:dyDescent="0.25">
      <c r="C93">
        <f t="shared" si="8"/>
        <v>2016</v>
      </c>
      <c r="D93">
        <f t="shared" si="9"/>
        <v>9</v>
      </c>
      <c r="E93">
        <f t="shared" si="7"/>
        <v>201609</v>
      </c>
      <c r="F93" s="20">
        <f t="shared" si="5"/>
        <v>577</v>
      </c>
      <c r="G93" s="20">
        <v>4764</v>
      </c>
      <c r="H93" s="20">
        <f t="shared" si="6"/>
        <v>421</v>
      </c>
    </row>
    <row r="94" spans="3:8" x14ac:dyDescent="0.25">
      <c r="C94">
        <f t="shared" si="8"/>
        <v>2016</v>
      </c>
      <c r="D94">
        <f t="shared" si="9"/>
        <v>10</v>
      </c>
      <c r="E94">
        <f t="shared" si="7"/>
        <v>201610</v>
      </c>
      <c r="F94" s="20">
        <f t="shared" si="5"/>
        <v>577</v>
      </c>
      <c r="G94" s="20">
        <v>4759</v>
      </c>
      <c r="H94" s="20">
        <f t="shared" si="6"/>
        <v>422</v>
      </c>
    </row>
    <row r="95" spans="3:8" x14ac:dyDescent="0.25">
      <c r="C95">
        <f t="shared" si="8"/>
        <v>2016</v>
      </c>
      <c r="D95">
        <f t="shared" si="9"/>
        <v>11</v>
      </c>
      <c r="E95">
        <f t="shared" si="7"/>
        <v>201611</v>
      </c>
      <c r="F95" s="20">
        <f t="shared" si="5"/>
        <v>577</v>
      </c>
      <c r="G95" s="20">
        <v>4754</v>
      </c>
      <c r="H95" s="20">
        <f t="shared" si="6"/>
        <v>423</v>
      </c>
    </row>
    <row r="96" spans="3:8" x14ac:dyDescent="0.25">
      <c r="C96">
        <f t="shared" si="8"/>
        <v>2016</v>
      </c>
      <c r="D96">
        <f t="shared" si="9"/>
        <v>12</v>
      </c>
      <c r="E96">
        <f t="shared" si="7"/>
        <v>201612</v>
      </c>
      <c r="F96" s="20">
        <f t="shared" si="5"/>
        <v>577</v>
      </c>
      <c r="G96" s="20">
        <v>4749</v>
      </c>
      <c r="H96" s="20">
        <f t="shared" si="6"/>
        <v>424</v>
      </c>
    </row>
    <row r="97" spans="3:8" x14ac:dyDescent="0.25">
      <c r="C97">
        <f t="shared" si="8"/>
        <v>2017</v>
      </c>
      <c r="D97">
        <f t="shared" si="9"/>
        <v>1</v>
      </c>
      <c r="E97">
        <f t="shared" si="7"/>
        <v>201701</v>
      </c>
      <c r="F97" s="20">
        <f t="shared" si="5"/>
        <v>577</v>
      </c>
      <c r="G97" s="20">
        <v>4744</v>
      </c>
      <c r="H97" s="20">
        <f t="shared" si="6"/>
        <v>425</v>
      </c>
    </row>
    <row r="98" spans="3:8" x14ac:dyDescent="0.25">
      <c r="C98">
        <f t="shared" si="8"/>
        <v>2017</v>
      </c>
      <c r="D98">
        <f t="shared" si="9"/>
        <v>2</v>
      </c>
      <c r="E98">
        <f t="shared" si="7"/>
        <v>201702</v>
      </c>
      <c r="F98" s="20">
        <f t="shared" si="5"/>
        <v>577</v>
      </c>
      <c r="G98" s="20">
        <v>4739</v>
      </c>
      <c r="H98" s="20">
        <f t="shared" si="6"/>
        <v>426</v>
      </c>
    </row>
    <row r="99" spans="3:8" x14ac:dyDescent="0.25">
      <c r="C99">
        <f t="shared" si="8"/>
        <v>2017</v>
      </c>
      <c r="D99">
        <f t="shared" si="9"/>
        <v>3</v>
      </c>
      <c r="E99">
        <f t="shared" si="7"/>
        <v>201703</v>
      </c>
      <c r="F99" s="20">
        <f t="shared" si="5"/>
        <v>577</v>
      </c>
      <c r="G99" s="20">
        <v>4734</v>
      </c>
      <c r="H99" s="20">
        <f t="shared" si="6"/>
        <v>427</v>
      </c>
    </row>
    <row r="100" spans="3:8" x14ac:dyDescent="0.25">
      <c r="C100">
        <f t="shared" si="8"/>
        <v>2017</v>
      </c>
      <c r="D100">
        <f t="shared" si="9"/>
        <v>4</v>
      </c>
      <c r="E100">
        <f t="shared" si="7"/>
        <v>201704</v>
      </c>
      <c r="F100" s="20">
        <f t="shared" si="5"/>
        <v>577</v>
      </c>
      <c r="G100" s="20">
        <v>4729</v>
      </c>
      <c r="H100" s="20">
        <f t="shared" si="6"/>
        <v>428</v>
      </c>
    </row>
    <row r="101" spans="3:8" x14ac:dyDescent="0.25">
      <c r="C101">
        <f t="shared" si="8"/>
        <v>2017</v>
      </c>
      <c r="D101">
        <f t="shared" si="9"/>
        <v>5</v>
      </c>
      <c r="E101">
        <f t="shared" si="7"/>
        <v>201705</v>
      </c>
      <c r="F101" s="20">
        <f t="shared" si="5"/>
        <v>577</v>
      </c>
      <c r="G101" s="20">
        <v>4729</v>
      </c>
      <c r="H101" s="20">
        <f t="shared" si="6"/>
        <v>429</v>
      </c>
    </row>
    <row r="102" spans="3:8" x14ac:dyDescent="0.25">
      <c r="C102">
        <f t="shared" si="8"/>
        <v>2017</v>
      </c>
      <c r="D102">
        <f t="shared" si="9"/>
        <v>6</v>
      </c>
      <c r="E102">
        <f t="shared" si="7"/>
        <v>201706</v>
      </c>
      <c r="F102" s="20">
        <f t="shared" si="5"/>
        <v>577</v>
      </c>
      <c r="G102" s="20">
        <v>4729</v>
      </c>
      <c r="H102" s="20">
        <f t="shared" si="6"/>
        <v>430</v>
      </c>
    </row>
    <row r="103" spans="3:8" x14ac:dyDescent="0.25">
      <c r="C103">
        <f t="shared" si="8"/>
        <v>2017</v>
      </c>
      <c r="D103">
        <f t="shared" si="9"/>
        <v>7</v>
      </c>
      <c r="E103">
        <f t="shared" si="7"/>
        <v>201707</v>
      </c>
      <c r="F103" s="20">
        <f t="shared" si="5"/>
        <v>577</v>
      </c>
      <c r="G103" s="20">
        <v>4729</v>
      </c>
      <c r="H103" s="20">
        <f t="shared" si="6"/>
        <v>431</v>
      </c>
    </row>
    <row r="104" spans="3:8" x14ac:dyDescent="0.25">
      <c r="C104">
        <f t="shared" si="8"/>
        <v>2017</v>
      </c>
      <c r="D104">
        <f t="shared" si="9"/>
        <v>8</v>
      </c>
      <c r="E104">
        <f t="shared" si="7"/>
        <v>201708</v>
      </c>
      <c r="F104" s="20">
        <f t="shared" si="5"/>
        <v>577</v>
      </c>
      <c r="G104" s="20">
        <v>4729</v>
      </c>
      <c r="H104" s="20">
        <f t="shared" si="6"/>
        <v>432</v>
      </c>
    </row>
    <row r="105" spans="3:8" x14ac:dyDescent="0.25">
      <c r="C105">
        <f t="shared" si="8"/>
        <v>2017</v>
      </c>
      <c r="D105">
        <f t="shared" si="9"/>
        <v>9</v>
      </c>
      <c r="E105">
        <f t="shared" si="7"/>
        <v>201709</v>
      </c>
      <c r="F105" s="20">
        <f t="shared" si="5"/>
        <v>577</v>
      </c>
      <c r="G105" s="20">
        <v>4729</v>
      </c>
      <c r="H105" s="20">
        <f t="shared" si="6"/>
        <v>433</v>
      </c>
    </row>
    <row r="106" spans="3:8" x14ac:dyDescent="0.25">
      <c r="C106">
        <f t="shared" si="8"/>
        <v>2017</v>
      </c>
      <c r="D106">
        <f t="shared" si="9"/>
        <v>10</v>
      </c>
      <c r="E106">
        <f t="shared" si="7"/>
        <v>201710</v>
      </c>
      <c r="F106" s="20">
        <f t="shared" si="5"/>
        <v>577</v>
      </c>
      <c r="G106" s="20">
        <v>4729</v>
      </c>
      <c r="H106" s="20">
        <f t="shared" si="6"/>
        <v>434</v>
      </c>
    </row>
    <row r="107" spans="3:8" x14ac:dyDescent="0.25">
      <c r="C107">
        <f t="shared" si="8"/>
        <v>2017</v>
      </c>
      <c r="D107">
        <f t="shared" si="9"/>
        <v>11</v>
      </c>
      <c r="E107">
        <f t="shared" si="7"/>
        <v>201711</v>
      </c>
      <c r="F107" s="20">
        <f t="shared" si="5"/>
        <v>577</v>
      </c>
      <c r="G107" s="20">
        <v>4729</v>
      </c>
      <c r="H107" s="20">
        <f t="shared" si="6"/>
        <v>435</v>
      </c>
    </row>
    <row r="108" spans="3:8" x14ac:dyDescent="0.25">
      <c r="C108">
        <f t="shared" si="8"/>
        <v>2017</v>
      </c>
      <c r="D108">
        <f t="shared" si="9"/>
        <v>12</v>
      </c>
      <c r="E108">
        <f t="shared" si="7"/>
        <v>201712</v>
      </c>
      <c r="F108" s="20">
        <f t="shared" si="5"/>
        <v>577</v>
      </c>
      <c r="G108" s="20">
        <v>4729</v>
      </c>
      <c r="H108" s="20">
        <f t="shared" si="6"/>
        <v>436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E4" sqref="E4"/>
    </sheetView>
  </sheetViews>
  <sheetFormatPr defaultRowHeight="15" x14ac:dyDescent="0.25"/>
  <cols>
    <col min="1" max="2" width="12.85546875" bestFit="1" customWidth="1"/>
    <col min="3" max="4" width="6.28515625" bestFit="1" customWidth="1"/>
    <col min="5" max="5" width="7.28515625" bestFit="1" customWidth="1"/>
    <col min="6" max="12" width="6.28515625" bestFit="1" customWidth="1"/>
    <col min="13" max="13" width="6.42578125" bestFit="1" customWidth="1"/>
  </cols>
  <sheetData>
    <row r="1" spans="1:13" x14ac:dyDescent="0.25">
      <c r="A1" s="6"/>
      <c r="B1" s="6" t="s">
        <v>159</v>
      </c>
      <c r="C1" s="6" t="s">
        <v>77</v>
      </c>
      <c r="D1" s="6" t="s">
        <v>78</v>
      </c>
      <c r="E1" s="6" t="s">
        <v>79</v>
      </c>
      <c r="F1" s="6" t="s">
        <v>160</v>
      </c>
      <c r="G1" s="6" t="s">
        <v>80</v>
      </c>
      <c r="H1" s="6" t="s">
        <v>161</v>
      </c>
      <c r="I1" s="6" t="s">
        <v>162</v>
      </c>
      <c r="J1" s="6" t="s">
        <v>163</v>
      </c>
      <c r="K1" s="6" t="s">
        <v>164</v>
      </c>
      <c r="L1" s="7">
        <v>41738</v>
      </c>
      <c r="M1" s="7">
        <v>41766</v>
      </c>
    </row>
    <row r="2" spans="1:13" x14ac:dyDescent="0.25">
      <c r="A2" s="14" t="s">
        <v>159</v>
      </c>
      <c r="B2" s="12">
        <v>1</v>
      </c>
      <c r="C2" s="12">
        <v>0.65766837511996401</v>
      </c>
      <c r="D2" s="12">
        <v>6.0145144448482098E-3</v>
      </c>
      <c r="E2" s="12">
        <v>0.51095769311418904</v>
      </c>
      <c r="F2" s="12">
        <v>0.41730388008067598</v>
      </c>
      <c r="G2" s="12">
        <v>-0.178204708729087</v>
      </c>
      <c r="H2" s="12">
        <v>7.6501833594694604E-2</v>
      </c>
      <c r="I2" s="12">
        <v>0.106656708279198</v>
      </c>
      <c r="J2" s="12">
        <v>1.38275935149289E-3</v>
      </c>
      <c r="K2" s="12">
        <v>-0.34901596576227001</v>
      </c>
      <c r="L2" s="12">
        <v>-2.4487092797578901E-2</v>
      </c>
      <c r="M2" s="12">
        <v>-8.7222440367419607E-2</v>
      </c>
    </row>
    <row r="3" spans="1:13" x14ac:dyDescent="0.25">
      <c r="A3" s="14" t="s">
        <v>77</v>
      </c>
      <c r="B3" s="12">
        <v>0.65766837511996401</v>
      </c>
      <c r="C3" s="12">
        <v>1</v>
      </c>
      <c r="D3" s="12">
        <v>-0.73699902757881897</v>
      </c>
      <c r="E3" s="12">
        <v>0.83473235925698896</v>
      </c>
      <c r="F3" s="12">
        <v>0.436719761002271</v>
      </c>
      <c r="G3" s="12">
        <v>-0.27342731842504098</v>
      </c>
      <c r="H3" s="12">
        <v>-0.30598890748049601</v>
      </c>
      <c r="I3" s="12">
        <v>-0.305865441340126</v>
      </c>
      <c r="J3" s="12">
        <v>-0.29909036120268601</v>
      </c>
      <c r="K3" s="12">
        <v>-0.213100970138771</v>
      </c>
      <c r="L3" s="12">
        <v>1.2776258952508199E-2</v>
      </c>
      <c r="M3" s="12">
        <v>-5.4004194101536403E-2</v>
      </c>
    </row>
    <row r="4" spans="1:13" x14ac:dyDescent="0.25">
      <c r="A4" s="14" t="s">
        <v>78</v>
      </c>
      <c r="B4" s="12">
        <v>6.0145144448482098E-3</v>
      </c>
      <c r="C4" s="12">
        <v>-0.73699902757881897</v>
      </c>
      <c r="D4" s="12">
        <v>1</v>
      </c>
      <c r="E4" s="12">
        <v>-0.63319413995680496</v>
      </c>
      <c r="F4" s="12">
        <v>-0.24045457865459699</v>
      </c>
      <c r="G4" s="12">
        <v>0.17300022151454</v>
      </c>
      <c r="H4" s="12">
        <v>0.49372827247798601</v>
      </c>
      <c r="I4" s="12">
        <v>0.51466827796746195</v>
      </c>
      <c r="J4" s="12">
        <v>0.381119770350002</v>
      </c>
      <c r="K4" s="12">
        <v>-5.2374095851936399E-2</v>
      </c>
      <c r="L4" s="12">
        <v>-6.5258050194370296E-2</v>
      </c>
      <c r="M4" s="12">
        <v>-2.1962414245701199E-2</v>
      </c>
    </row>
    <row r="5" spans="1:13" x14ac:dyDescent="0.25">
      <c r="A5" s="14" t="s">
        <v>79</v>
      </c>
      <c r="B5" s="12">
        <v>0.51095769311418904</v>
      </c>
      <c r="C5" s="12">
        <v>0.83473235925698896</v>
      </c>
      <c r="D5" s="12">
        <v>-0.63319413995680496</v>
      </c>
      <c r="E5" s="12">
        <v>1</v>
      </c>
      <c r="F5" s="12">
        <v>0.11204058233837901</v>
      </c>
      <c r="G5" s="12">
        <v>-0.10398785905739701</v>
      </c>
      <c r="H5" s="12">
        <v>-0.24889343815071499</v>
      </c>
      <c r="I5" s="12">
        <v>-0.43110383518588402</v>
      </c>
      <c r="J5" s="12">
        <v>-0.17566323683625201</v>
      </c>
      <c r="K5" s="12">
        <v>-0.19399225454626101</v>
      </c>
      <c r="L5" s="12">
        <v>1.2380732393739199E-2</v>
      </c>
      <c r="M5" s="12">
        <v>-5.5703564768374202E-2</v>
      </c>
    </row>
    <row r="6" spans="1:13" x14ac:dyDescent="0.25">
      <c r="A6" s="14" t="s">
        <v>160</v>
      </c>
      <c r="B6" s="12">
        <v>0.41730388008067598</v>
      </c>
      <c r="C6" s="12">
        <v>0.436719761002271</v>
      </c>
      <c r="D6" s="12">
        <v>-0.24045457865459699</v>
      </c>
      <c r="E6" s="12">
        <v>0.11204058233837901</v>
      </c>
      <c r="F6" s="12">
        <v>1</v>
      </c>
      <c r="G6" s="12">
        <v>-9.3030117032383605E-2</v>
      </c>
      <c r="H6" s="12">
        <v>-9.3030117032383605E-2</v>
      </c>
      <c r="I6" s="12">
        <v>-9.3030117032383605E-2</v>
      </c>
      <c r="J6" s="12">
        <v>-9.3030117032383605E-2</v>
      </c>
      <c r="K6" s="12">
        <v>-9.3030117032383605E-2</v>
      </c>
      <c r="L6" s="12">
        <v>-2.69827163599657E-2</v>
      </c>
      <c r="M6" s="12">
        <v>-2.69827163599657E-2</v>
      </c>
    </row>
    <row r="7" spans="1:13" x14ac:dyDescent="0.25">
      <c r="A7" s="14" t="s">
        <v>80</v>
      </c>
      <c r="B7" s="12">
        <v>-0.178204708729087</v>
      </c>
      <c r="C7" s="12">
        <v>-0.27342731842504098</v>
      </c>
      <c r="D7" s="12">
        <v>0.17300022151454</v>
      </c>
      <c r="E7" s="12">
        <v>-0.10398785905739701</v>
      </c>
      <c r="F7" s="12">
        <v>-9.3030117032383605E-2</v>
      </c>
      <c r="G7" s="12">
        <v>1</v>
      </c>
      <c r="H7" s="12">
        <v>-8.8709677419354704E-2</v>
      </c>
      <c r="I7" s="12">
        <v>-8.8709677419354704E-2</v>
      </c>
      <c r="J7" s="12">
        <v>-8.8709677419354704E-2</v>
      </c>
      <c r="K7" s="12">
        <v>-8.8709677419354704E-2</v>
      </c>
      <c r="L7" s="12">
        <v>-2.5729603923397001E-2</v>
      </c>
      <c r="M7" s="12">
        <v>-2.5729603923397001E-2</v>
      </c>
    </row>
    <row r="8" spans="1:13" x14ac:dyDescent="0.25">
      <c r="A8" s="14" t="s">
        <v>161</v>
      </c>
      <c r="B8" s="12">
        <v>7.6501833594694604E-2</v>
      </c>
      <c r="C8" s="12">
        <v>-0.30598890748049601</v>
      </c>
      <c r="D8" s="12">
        <v>0.49372827247798601</v>
      </c>
      <c r="E8" s="12">
        <v>-0.24889343815071499</v>
      </c>
      <c r="F8" s="12">
        <v>-9.3030117032383605E-2</v>
      </c>
      <c r="G8" s="12">
        <v>-8.8709677419354704E-2</v>
      </c>
      <c r="H8" s="12">
        <v>1</v>
      </c>
      <c r="I8" s="12">
        <v>-8.8709677419354704E-2</v>
      </c>
      <c r="J8" s="12">
        <v>-8.8709677419354704E-2</v>
      </c>
      <c r="K8" s="12">
        <v>-8.8709677419354704E-2</v>
      </c>
      <c r="L8" s="12">
        <v>-2.5729603923397001E-2</v>
      </c>
      <c r="M8" s="12">
        <v>-2.5729603923397001E-2</v>
      </c>
    </row>
    <row r="9" spans="1:13" x14ac:dyDescent="0.25">
      <c r="A9" s="14" t="s">
        <v>162</v>
      </c>
      <c r="B9" s="12">
        <v>0.106656708279198</v>
      </c>
      <c r="C9" s="12">
        <v>-0.305865441340126</v>
      </c>
      <c r="D9" s="12">
        <v>0.51466827796746195</v>
      </c>
      <c r="E9" s="12">
        <v>-0.43110383518588402</v>
      </c>
      <c r="F9" s="12">
        <v>-9.3030117032383605E-2</v>
      </c>
      <c r="G9" s="12">
        <v>-8.8709677419354704E-2</v>
      </c>
      <c r="H9" s="12">
        <v>-8.8709677419354704E-2</v>
      </c>
      <c r="I9" s="12">
        <v>1</v>
      </c>
      <c r="J9" s="12">
        <v>-8.8709677419354704E-2</v>
      </c>
      <c r="K9" s="12">
        <v>-8.8709677419354704E-2</v>
      </c>
      <c r="L9" s="12">
        <v>-2.5729603923397001E-2</v>
      </c>
      <c r="M9" s="12">
        <v>-2.5729603923397001E-2</v>
      </c>
    </row>
    <row r="10" spans="1:13" x14ac:dyDescent="0.25">
      <c r="A10" s="14" t="s">
        <v>163</v>
      </c>
      <c r="B10" s="12">
        <v>1.38275935149289E-3</v>
      </c>
      <c r="C10" s="12">
        <v>-0.29909036120268601</v>
      </c>
      <c r="D10" s="12">
        <v>0.381119770350002</v>
      </c>
      <c r="E10" s="12">
        <v>-0.17566323683625201</v>
      </c>
      <c r="F10" s="12">
        <v>-9.3030117032383605E-2</v>
      </c>
      <c r="G10" s="12">
        <v>-8.8709677419354704E-2</v>
      </c>
      <c r="H10" s="12">
        <v>-8.8709677419354704E-2</v>
      </c>
      <c r="I10" s="12">
        <v>-8.8709677419354704E-2</v>
      </c>
      <c r="J10" s="12">
        <v>1</v>
      </c>
      <c r="K10" s="12">
        <v>-8.8709677419354704E-2</v>
      </c>
      <c r="L10" s="12">
        <v>-2.5729603923397001E-2</v>
      </c>
      <c r="M10" s="12">
        <v>-2.5729603923397001E-2</v>
      </c>
    </row>
    <row r="11" spans="1:13" x14ac:dyDescent="0.25">
      <c r="A11" s="14" t="s">
        <v>164</v>
      </c>
      <c r="B11" s="12">
        <v>-0.34901596576227001</v>
      </c>
      <c r="C11" s="12">
        <v>-0.213100970138771</v>
      </c>
      <c r="D11" s="12">
        <v>-5.2374095851936399E-2</v>
      </c>
      <c r="E11" s="12">
        <v>-0.19399225454626101</v>
      </c>
      <c r="F11" s="12">
        <v>-9.3030117032383605E-2</v>
      </c>
      <c r="G11" s="12">
        <v>-8.8709677419354704E-2</v>
      </c>
      <c r="H11" s="12">
        <v>-8.8709677419354704E-2</v>
      </c>
      <c r="I11" s="12">
        <v>-8.8709677419354704E-2</v>
      </c>
      <c r="J11" s="12">
        <v>-8.8709677419354704E-2</v>
      </c>
      <c r="K11" s="12">
        <v>1</v>
      </c>
      <c r="L11" s="12">
        <v>-2.5729603923397001E-2</v>
      </c>
      <c r="M11" s="12">
        <v>-2.5729603923397001E-2</v>
      </c>
    </row>
    <row r="12" spans="1:13" x14ac:dyDescent="0.25">
      <c r="A12" s="14">
        <v>41738</v>
      </c>
      <c r="B12" s="12">
        <v>-2.4487092797578901E-2</v>
      </c>
      <c r="C12" s="12">
        <v>1.2776258952508199E-2</v>
      </c>
      <c r="D12" s="12">
        <v>-6.5258050194370296E-2</v>
      </c>
      <c r="E12" s="12">
        <v>1.2380732393739199E-2</v>
      </c>
      <c r="F12" s="12">
        <v>-2.69827163599657E-2</v>
      </c>
      <c r="G12" s="12">
        <v>-2.5729603923397001E-2</v>
      </c>
      <c r="H12" s="12">
        <v>-2.5729603923397001E-2</v>
      </c>
      <c r="I12" s="12">
        <v>-2.5729603923397001E-2</v>
      </c>
      <c r="J12" s="12">
        <v>-2.5729603923397001E-2</v>
      </c>
      <c r="K12" s="12">
        <v>-2.5729603923397001E-2</v>
      </c>
      <c r="L12" s="12">
        <v>1</v>
      </c>
      <c r="M12" s="12">
        <v>-7.4626865671641798E-3</v>
      </c>
    </row>
    <row r="13" spans="1:13" x14ac:dyDescent="0.25">
      <c r="A13" s="14">
        <v>41766</v>
      </c>
      <c r="B13" s="12">
        <v>-8.7222440367419607E-2</v>
      </c>
      <c r="C13" s="12">
        <v>-5.4004194101536403E-2</v>
      </c>
      <c r="D13" s="12">
        <v>-2.1962414245701199E-2</v>
      </c>
      <c r="E13" s="12">
        <v>-5.5703564768374202E-2</v>
      </c>
      <c r="F13" s="12">
        <v>-2.69827163599657E-2</v>
      </c>
      <c r="G13" s="12">
        <v>-2.5729603923397001E-2</v>
      </c>
      <c r="H13" s="12">
        <v>-2.5729603923397001E-2</v>
      </c>
      <c r="I13" s="12">
        <v>-2.5729603923397001E-2</v>
      </c>
      <c r="J13" s="12">
        <v>-2.5729603923397001E-2</v>
      </c>
      <c r="K13" s="12">
        <v>-2.5729603923397001E-2</v>
      </c>
      <c r="L13" s="12">
        <v>-7.4626865671641798E-3</v>
      </c>
      <c r="M13" s="12">
        <v>1</v>
      </c>
    </row>
  </sheetData>
  <pageMargins left="0.7" right="0.7" top="0.75" bottom="0.75" header="0.3" footer="0.3"/>
  <pageSetup scale="94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E4" sqref="E4"/>
    </sheetView>
  </sheetViews>
  <sheetFormatPr defaultRowHeight="15" x14ac:dyDescent="0.25"/>
  <cols>
    <col min="1" max="1" width="22.140625" bestFit="1" customWidth="1"/>
    <col min="2" max="2" width="10.85546875" bestFit="1" customWidth="1"/>
    <col min="3" max="4" width="6.5703125" bestFit="1" customWidth="1"/>
    <col min="5" max="5" width="8" bestFit="1" customWidth="1"/>
    <col min="6" max="6" width="5.5703125" bestFit="1" customWidth="1"/>
    <col min="7" max="7" width="75.28515625" bestFit="1" customWidth="1"/>
  </cols>
  <sheetData>
    <row r="1" spans="1:7" x14ac:dyDescent="0.25">
      <c r="A1" s="6" t="s">
        <v>12</v>
      </c>
      <c r="B1" s="6" t="s">
        <v>98</v>
      </c>
      <c r="C1" s="6" t="s">
        <v>99</v>
      </c>
      <c r="D1" s="6" t="s">
        <v>100</v>
      </c>
      <c r="E1" s="6" t="s">
        <v>101</v>
      </c>
      <c r="F1" s="6" t="s">
        <v>96</v>
      </c>
      <c r="G1" s="6" t="s">
        <v>97</v>
      </c>
    </row>
    <row r="2" spans="1:7" x14ac:dyDescent="0.25">
      <c r="A2" s="8" t="s">
        <v>170</v>
      </c>
      <c r="B2" s="12">
        <v>2.8116326453196425</v>
      </c>
      <c r="C2" s="12">
        <v>6.2558337637941025E-2</v>
      </c>
      <c r="D2" s="12">
        <v>44.944171336394568</v>
      </c>
      <c r="E2" s="15">
        <v>1.4219877041339758E-39</v>
      </c>
      <c r="F2" s="8"/>
      <c r="G2" s="8" t="s">
        <v>167</v>
      </c>
    </row>
    <row r="3" spans="1:7" x14ac:dyDescent="0.25">
      <c r="A3" s="8" t="s">
        <v>171</v>
      </c>
      <c r="B3" s="12">
        <v>0.79275588748482084</v>
      </c>
      <c r="C3" s="12">
        <v>5.3403135253528834E-2</v>
      </c>
      <c r="D3" s="12">
        <v>14.844744296776774</v>
      </c>
      <c r="E3" s="15">
        <v>8.1005616374155546E-21</v>
      </c>
      <c r="F3" s="8"/>
      <c r="G3" s="8" t="s">
        <v>168</v>
      </c>
    </row>
    <row r="4" spans="1:7" x14ac:dyDescent="0.25">
      <c r="A4" s="8" t="s">
        <v>172</v>
      </c>
      <c r="B4" s="12">
        <v>0.55125105865781232</v>
      </c>
      <c r="C4" s="12">
        <v>1.6724975359795339E-2</v>
      </c>
      <c r="D4" s="12">
        <v>32.959753111681586</v>
      </c>
      <c r="E4" s="15">
        <v>3.0867759523870785E-34</v>
      </c>
      <c r="F4" s="8"/>
      <c r="G4" s="8" t="s">
        <v>169</v>
      </c>
    </row>
    <row r="5" spans="1:7" x14ac:dyDescent="0.25">
      <c r="A5" s="8" t="s">
        <v>173</v>
      </c>
      <c r="B5" s="12">
        <v>74.962552090245737</v>
      </c>
      <c r="C5" s="12">
        <v>11.849717426036998</v>
      </c>
      <c r="D5" s="12">
        <v>6.3261046145735902</v>
      </c>
      <c r="E5" s="15">
        <v>1.1929763416561849E-8</v>
      </c>
      <c r="F5" s="8"/>
      <c r="G5" s="8"/>
    </row>
    <row r="6" spans="1:7" x14ac:dyDescent="0.25">
      <c r="A6" s="8" t="s">
        <v>108</v>
      </c>
      <c r="B6" s="12">
        <v>125.71082208029378</v>
      </c>
      <c r="C6" s="12">
        <v>23.186747425061785</v>
      </c>
      <c r="D6" s="12">
        <v>5.4216669451626975</v>
      </c>
      <c r="E6" s="15">
        <v>4.6480944310942377E-7</v>
      </c>
      <c r="F6" s="8"/>
      <c r="G6" s="8"/>
    </row>
    <row r="7" spans="1:7" x14ac:dyDescent="0.25">
      <c r="A7" s="8" t="s">
        <v>174</v>
      </c>
      <c r="B7" s="12">
        <v>190.11843128329718</v>
      </c>
      <c r="C7" s="12">
        <v>39.681244759515209</v>
      </c>
      <c r="D7" s="12">
        <v>4.7911408131346098</v>
      </c>
      <c r="E7" s="15">
        <v>5.7153281742640533E-6</v>
      </c>
      <c r="F7" s="8"/>
      <c r="G7" s="8"/>
    </row>
    <row r="8" spans="1:7" x14ac:dyDescent="0.25">
      <c r="A8" s="8" t="s">
        <v>175</v>
      </c>
      <c r="B8" s="12">
        <v>233.24860828299867</v>
      </c>
      <c r="C8" s="12">
        <v>41.452564209929626</v>
      </c>
      <c r="D8" s="12">
        <v>5.6268800912230628</v>
      </c>
      <c r="E8" s="15">
        <v>2.029668536537518E-7</v>
      </c>
      <c r="F8" s="8"/>
      <c r="G8" s="8"/>
    </row>
    <row r="9" spans="1:7" x14ac:dyDescent="0.25">
      <c r="A9" s="8" t="s">
        <v>176</v>
      </c>
      <c r="B9" s="12">
        <v>205.80186573637903</v>
      </c>
      <c r="C9" s="12">
        <v>35.240294196059828</v>
      </c>
      <c r="D9" s="12">
        <v>5.8399587867058571</v>
      </c>
      <c r="E9" s="15">
        <v>8.561483668748335E-8</v>
      </c>
      <c r="F9" s="8"/>
      <c r="G9" s="8"/>
    </row>
    <row r="10" spans="1:7" x14ac:dyDescent="0.25">
      <c r="A10" s="8" t="s">
        <v>177</v>
      </c>
      <c r="B10" s="12">
        <v>106.93936979884631</v>
      </c>
      <c r="C10" s="12">
        <v>17.197171090761746</v>
      </c>
      <c r="D10" s="12">
        <v>6.2184279748367297</v>
      </c>
      <c r="E10" s="15">
        <v>1.8449894133274876E-8</v>
      </c>
      <c r="F10" s="8"/>
      <c r="G10" s="8"/>
    </row>
    <row r="11" spans="1:7" x14ac:dyDescent="0.25">
      <c r="A11" s="8" t="s">
        <v>107</v>
      </c>
      <c r="B11" s="12">
        <v>124.51329157718924</v>
      </c>
      <c r="C11" s="12">
        <v>40.037862831213722</v>
      </c>
      <c r="D11" s="12">
        <v>3.1098885597889114</v>
      </c>
      <c r="E11" s="15">
        <v>2.3361188351559226E-3</v>
      </c>
      <c r="F11" s="8"/>
      <c r="G11" s="8"/>
    </row>
    <row r="12" spans="1:7" x14ac:dyDescent="0.25">
      <c r="A12" s="8" t="s">
        <v>178</v>
      </c>
      <c r="B12" s="12">
        <v>86.810047896722494</v>
      </c>
      <c r="C12" s="12">
        <v>40.907252510220651</v>
      </c>
      <c r="D12" s="12">
        <v>2.1221187581598899</v>
      </c>
      <c r="E12" s="15">
        <v>3.5843764338343506E-2</v>
      </c>
      <c r="F12" s="8"/>
      <c r="G12" s="8"/>
    </row>
    <row r="13" spans="1:7" x14ac:dyDescent="0.25">
      <c r="A13" s="8" t="s">
        <v>114</v>
      </c>
      <c r="B13" s="12">
        <v>0.5858500499363869</v>
      </c>
      <c r="C13" s="12">
        <v>7.6611960936524573E-2</v>
      </c>
      <c r="D13" s="12">
        <v>7.646978915234687</v>
      </c>
      <c r="E13" s="15">
        <v>6.2346724120161005E-11</v>
      </c>
      <c r="F13" s="8"/>
      <c r="G13" s="8"/>
    </row>
  </sheetData>
  <pageMargins left="0.7" right="0.7" top="0.75" bottom="0.75" header="0.3" footer="0.3"/>
  <pageSetup scale="67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E4" sqref="E4"/>
    </sheetView>
  </sheetViews>
  <sheetFormatPr defaultRowHeight="15" x14ac:dyDescent="0.25"/>
  <cols>
    <col min="1" max="1" width="23.85546875" bestFit="1" customWidth="1"/>
    <col min="2" max="2" width="12.7109375" bestFit="1" customWidth="1"/>
    <col min="4" max="4" width="27" bestFit="1" customWidth="1"/>
    <col min="5" max="5" width="6.5703125" bestFit="1" customWidth="1"/>
  </cols>
  <sheetData>
    <row r="1" spans="1:5" x14ac:dyDescent="0.25">
      <c r="A1" s="16" t="s">
        <v>116</v>
      </c>
      <c r="D1" s="16" t="s">
        <v>117</v>
      </c>
    </row>
    <row r="2" spans="1:5" x14ac:dyDescent="0.25">
      <c r="A2" t="s">
        <v>118</v>
      </c>
      <c r="B2" s="10">
        <v>12</v>
      </c>
      <c r="D2" t="s">
        <v>119</v>
      </c>
      <c r="E2" s="10">
        <v>0</v>
      </c>
    </row>
    <row r="3" spans="1:5" x14ac:dyDescent="0.25">
      <c r="A3" t="s">
        <v>120</v>
      </c>
      <c r="B3" s="10">
        <v>134</v>
      </c>
      <c r="D3" t="s">
        <v>121</v>
      </c>
      <c r="E3" s="9">
        <v>0</v>
      </c>
    </row>
    <row r="4" spans="1:5" x14ac:dyDescent="0.25">
      <c r="A4" t="s">
        <v>122</v>
      </c>
      <c r="B4" s="10">
        <v>122</v>
      </c>
      <c r="D4" t="s">
        <v>123</v>
      </c>
      <c r="E4" s="15">
        <v>0</v>
      </c>
    </row>
    <row r="5" spans="1:5" x14ac:dyDescent="0.25">
      <c r="A5" t="s">
        <v>124</v>
      </c>
      <c r="B5" s="12">
        <v>0.97747132140763104</v>
      </c>
      <c r="D5" t="s">
        <v>125</v>
      </c>
      <c r="E5" s="9">
        <v>0</v>
      </c>
    </row>
    <row r="6" spans="1:5" x14ac:dyDescent="0.25">
      <c r="A6" t="s">
        <v>126</v>
      </c>
      <c r="B6" s="12">
        <v>0.97544004710831911</v>
      </c>
      <c r="D6" t="s">
        <v>127</v>
      </c>
      <c r="E6" s="15">
        <v>0</v>
      </c>
    </row>
    <row r="7" spans="1:5" x14ac:dyDescent="0.25">
      <c r="A7" t="s">
        <v>128</v>
      </c>
      <c r="B7" s="11">
        <v>7.7632612627840611</v>
      </c>
      <c r="D7" t="s">
        <v>129</v>
      </c>
      <c r="E7" s="9">
        <v>0</v>
      </c>
    </row>
    <row r="8" spans="1:5" x14ac:dyDescent="0.25">
      <c r="A8" t="s">
        <v>130</v>
      </c>
      <c r="B8" s="11">
        <v>8.0227693045707102</v>
      </c>
      <c r="D8" t="s">
        <v>131</v>
      </c>
      <c r="E8" s="17">
        <v>0</v>
      </c>
    </row>
    <row r="9" spans="1:5" x14ac:dyDescent="0.25">
      <c r="A9" t="s">
        <v>132</v>
      </c>
      <c r="B9" s="8" t="s">
        <v>144</v>
      </c>
      <c r="D9" t="s">
        <v>133</v>
      </c>
      <c r="E9" s="15">
        <v>0</v>
      </c>
    </row>
    <row r="10" spans="1:5" x14ac:dyDescent="0.25">
      <c r="A10" t="s">
        <v>134</v>
      </c>
      <c r="B10" s="8" t="s">
        <v>144</v>
      </c>
      <c r="D10" t="s">
        <v>135</v>
      </c>
      <c r="E10" s="15">
        <v>0</v>
      </c>
    </row>
    <row r="11" spans="1:5" x14ac:dyDescent="0.25">
      <c r="A11" t="s">
        <v>136</v>
      </c>
      <c r="B11" s="9">
        <v>-698.27626809553215</v>
      </c>
      <c r="D11" t="s">
        <v>137</v>
      </c>
      <c r="E11" s="15">
        <v>0</v>
      </c>
    </row>
    <row r="12" spans="1:5" x14ac:dyDescent="0.25">
      <c r="A12" t="s">
        <v>138</v>
      </c>
      <c r="B12" s="9">
        <v>11434851.925739383</v>
      </c>
    </row>
    <row r="13" spans="1:5" x14ac:dyDescent="0.25">
      <c r="A13" t="s">
        <v>139</v>
      </c>
      <c r="B13" s="9">
        <v>263549.52635882306</v>
      </c>
    </row>
    <row r="14" spans="1:5" x14ac:dyDescent="0.25">
      <c r="A14" t="s">
        <v>140</v>
      </c>
      <c r="B14" s="9">
        <v>2160.2420193346152</v>
      </c>
    </row>
    <row r="15" spans="1:5" x14ac:dyDescent="0.25">
      <c r="A15" t="s">
        <v>141</v>
      </c>
      <c r="B15" s="9">
        <v>46.478403795038133</v>
      </c>
    </row>
    <row r="16" spans="1:5" x14ac:dyDescent="0.25">
      <c r="A16" t="s">
        <v>121</v>
      </c>
      <c r="B16" s="9">
        <v>33.388390472494642</v>
      </c>
    </row>
    <row r="17" spans="1:2" x14ac:dyDescent="0.25">
      <c r="A17" t="s">
        <v>123</v>
      </c>
      <c r="B17" s="15">
        <v>2.7277377724348812E-2</v>
      </c>
    </row>
    <row r="18" spans="1:2" x14ac:dyDescent="0.25">
      <c r="A18" t="s">
        <v>142</v>
      </c>
      <c r="B18" s="12">
        <v>1.9858982882930507</v>
      </c>
    </row>
    <row r="19" spans="1:2" x14ac:dyDescent="0.25">
      <c r="A19" t="s">
        <v>143</v>
      </c>
      <c r="B19" s="8" t="s">
        <v>144</v>
      </c>
    </row>
    <row r="20" spans="1:2" x14ac:dyDescent="0.25">
      <c r="A20" t="s">
        <v>145</v>
      </c>
      <c r="B20" s="18">
        <v>30.382159184569328</v>
      </c>
    </row>
    <row r="21" spans="1:2" x14ac:dyDescent="0.25">
      <c r="A21" t="s">
        <v>146</v>
      </c>
      <c r="B21" s="17">
        <v>0.17240652288618877</v>
      </c>
    </row>
    <row r="22" spans="1:2" x14ac:dyDescent="0.25">
      <c r="A22" t="s">
        <v>91</v>
      </c>
      <c r="B22" s="12">
        <v>0.51995468781279963</v>
      </c>
    </row>
    <row r="23" spans="1:2" x14ac:dyDescent="0.25">
      <c r="A23" t="s">
        <v>92</v>
      </c>
      <c r="B23" s="12">
        <v>3.8087374693637495</v>
      </c>
    </row>
    <row r="24" spans="1:2" x14ac:dyDescent="0.25">
      <c r="A24" t="s">
        <v>93</v>
      </c>
      <c r="B24" s="12">
        <v>9.6896952382568884</v>
      </c>
    </row>
    <row r="25" spans="1:2" x14ac:dyDescent="0.25">
      <c r="A25" t="s">
        <v>147</v>
      </c>
      <c r="B25" s="17">
        <v>7.8688164207387935E-3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4" max="4" width="12" bestFit="1" customWidth="1"/>
    <col min="5" max="7" width="12.7109375" bestFit="1" customWidth="1"/>
  </cols>
  <sheetData>
    <row r="1" spans="1:7" x14ac:dyDescent="0.25">
      <c r="A1" s="6" t="s">
        <v>74</v>
      </c>
      <c r="B1" s="6" t="s">
        <v>75</v>
      </c>
      <c r="C1" s="6" t="s">
        <v>148</v>
      </c>
      <c r="D1" s="6" t="s">
        <v>149</v>
      </c>
      <c r="E1" s="6" t="s">
        <v>150</v>
      </c>
      <c r="F1" s="6" t="s">
        <v>151</v>
      </c>
      <c r="G1" s="6" t="s">
        <v>152</v>
      </c>
    </row>
    <row r="2" spans="1:7" x14ac:dyDescent="0.25">
      <c r="A2" s="8">
        <v>2003</v>
      </c>
      <c r="B2" s="8">
        <v>1</v>
      </c>
      <c r="C2" s="11">
        <v>1661.11366743906</v>
      </c>
    </row>
    <row r="3" spans="1:7" x14ac:dyDescent="0.25">
      <c r="A3" s="8">
        <v>2003</v>
      </c>
      <c r="B3" s="8">
        <v>2</v>
      </c>
      <c r="C3" s="11">
        <v>1705.9635152794499</v>
      </c>
      <c r="D3">
        <v>1774.1592945304401</v>
      </c>
      <c r="E3">
        <v>-68.195779250982895</v>
      </c>
      <c r="F3">
        <v>-3.9974934188326899E-2</v>
      </c>
      <c r="G3">
        <v>-1.4672573428234501</v>
      </c>
    </row>
    <row r="4" spans="1:7" x14ac:dyDescent="0.25">
      <c r="A4" s="8">
        <v>2003</v>
      </c>
      <c r="B4" s="8">
        <v>3</v>
      </c>
      <c r="C4" s="11">
        <v>1319.80962566577</v>
      </c>
      <c r="D4">
        <v>1280.39808612247</v>
      </c>
      <c r="E4">
        <v>39.411539543298403</v>
      </c>
      <c r="F4">
        <v>2.9861533646125399E-2</v>
      </c>
      <c r="G4">
        <v>0.84795380919483898</v>
      </c>
    </row>
    <row r="5" spans="1:7" x14ac:dyDescent="0.25">
      <c r="A5" s="8">
        <v>2003</v>
      </c>
      <c r="B5" s="8">
        <v>4</v>
      </c>
      <c r="C5" s="11">
        <v>906.92338602132702</v>
      </c>
      <c r="D5">
        <v>906.02197574799698</v>
      </c>
      <c r="E5">
        <v>0.90141027332981605</v>
      </c>
      <c r="F5">
        <v>9.9392108222537195E-4</v>
      </c>
      <c r="G5">
        <v>1.9394174492413301E-2</v>
      </c>
    </row>
    <row r="6" spans="1:7" x14ac:dyDescent="0.25">
      <c r="A6" s="8">
        <v>2003</v>
      </c>
      <c r="B6" s="8">
        <v>5</v>
      </c>
      <c r="C6" s="11">
        <v>846.01674816687398</v>
      </c>
      <c r="D6">
        <v>809.705392192256</v>
      </c>
      <c r="E6">
        <v>36.3113559746173</v>
      </c>
      <c r="F6">
        <v>4.2920374866450103E-2</v>
      </c>
      <c r="G6">
        <v>0.78125221629262898</v>
      </c>
    </row>
    <row r="7" spans="1:7" x14ac:dyDescent="0.25">
      <c r="A7" s="8">
        <v>2003</v>
      </c>
      <c r="B7" s="8">
        <v>6</v>
      </c>
      <c r="C7" s="11">
        <v>868.30862787614706</v>
      </c>
      <c r="D7">
        <v>927.54360650184401</v>
      </c>
      <c r="E7">
        <v>-59.234978625696598</v>
      </c>
      <c r="F7">
        <v>-6.8218806912679494E-2</v>
      </c>
      <c r="G7">
        <v>-1.2744624124122901</v>
      </c>
    </row>
    <row r="8" spans="1:7" x14ac:dyDescent="0.25">
      <c r="A8" s="8">
        <v>2003</v>
      </c>
      <c r="B8" s="8">
        <v>7</v>
      </c>
      <c r="C8" s="11">
        <v>1255.46408316158</v>
      </c>
      <c r="D8">
        <v>1303.5435050870101</v>
      </c>
      <c r="E8">
        <v>-48.079421925430097</v>
      </c>
      <c r="F8">
        <v>-3.8296134927535003E-2</v>
      </c>
      <c r="G8">
        <v>-1.03444649556926</v>
      </c>
    </row>
    <row r="9" spans="1:7" x14ac:dyDescent="0.25">
      <c r="A9" s="8">
        <v>2003</v>
      </c>
      <c r="B9" s="8">
        <v>8</v>
      </c>
      <c r="C9" s="11">
        <v>1257.0583741100099</v>
      </c>
      <c r="D9">
        <v>1273.0249833677501</v>
      </c>
      <c r="E9">
        <v>-15.966609257735399</v>
      </c>
      <c r="F9">
        <v>-1.2701565485405301E-2</v>
      </c>
      <c r="G9">
        <v>-0.34352748704850999</v>
      </c>
    </row>
    <row r="10" spans="1:7" x14ac:dyDescent="0.25">
      <c r="A10" s="8">
        <v>2003</v>
      </c>
      <c r="B10" s="8">
        <v>9</v>
      </c>
      <c r="C10" s="11">
        <v>1236.13960602932</v>
      </c>
      <c r="D10">
        <v>1246.1265242765201</v>
      </c>
      <c r="E10">
        <v>-9.9869182471968507</v>
      </c>
      <c r="F10">
        <v>-8.0791184090253394E-3</v>
      </c>
      <c r="G10">
        <v>-0.214872229503351</v>
      </c>
    </row>
    <row r="11" spans="1:7" x14ac:dyDescent="0.25">
      <c r="A11" s="8">
        <v>2003</v>
      </c>
      <c r="B11" s="8">
        <v>10</v>
      </c>
      <c r="C11" s="11">
        <v>838.24033719937199</v>
      </c>
      <c r="D11">
        <v>845.833386409946</v>
      </c>
      <c r="E11">
        <v>-7.5930492105741196</v>
      </c>
      <c r="F11">
        <v>-9.0583199991819893E-3</v>
      </c>
      <c r="G11">
        <v>-0.163367254264113</v>
      </c>
    </row>
    <row r="12" spans="1:7" x14ac:dyDescent="0.25">
      <c r="A12" s="8">
        <v>2003</v>
      </c>
      <c r="B12" s="8">
        <v>11</v>
      </c>
      <c r="C12" s="11">
        <v>855.56614162567098</v>
      </c>
      <c r="D12">
        <v>875.337485490056</v>
      </c>
      <c r="E12">
        <v>-19.7713438643848</v>
      </c>
      <c r="F12">
        <v>-2.3109077022165699E-2</v>
      </c>
      <c r="G12">
        <v>-0.42538775538792301</v>
      </c>
    </row>
    <row r="13" spans="1:7" x14ac:dyDescent="0.25">
      <c r="A13" s="8">
        <v>2003</v>
      </c>
      <c r="B13" s="8">
        <v>12</v>
      </c>
      <c r="C13" s="11">
        <v>1323.5220384782201</v>
      </c>
      <c r="D13">
        <v>1398.6519542150099</v>
      </c>
      <c r="E13">
        <v>-75.129915736784397</v>
      </c>
      <c r="F13">
        <v>-5.6765141457839598E-2</v>
      </c>
      <c r="G13">
        <v>-1.61644784679127</v>
      </c>
    </row>
    <row r="14" spans="1:7" x14ac:dyDescent="0.25">
      <c r="A14" s="8">
        <v>2004</v>
      </c>
      <c r="B14" s="8">
        <v>1</v>
      </c>
      <c r="C14" s="11">
        <v>1692.4459526839501</v>
      </c>
      <c r="D14">
        <v>1668.0609736480901</v>
      </c>
      <c r="E14">
        <v>24.384979035858802</v>
      </c>
      <c r="F14">
        <v>1.44081286597E-2</v>
      </c>
      <c r="G14">
        <v>0.52465181772146097</v>
      </c>
    </row>
    <row r="15" spans="1:7" x14ac:dyDescent="0.25">
      <c r="A15" s="8">
        <v>2004</v>
      </c>
      <c r="B15" s="8">
        <v>2</v>
      </c>
      <c r="C15" s="11">
        <v>1627.83946325281</v>
      </c>
      <c r="D15">
        <v>1683.2618406393599</v>
      </c>
      <c r="E15">
        <v>-55.422377386548298</v>
      </c>
      <c r="F15">
        <v>-3.4046586679868998E-2</v>
      </c>
      <c r="G15">
        <v>-1.19243289057326</v>
      </c>
    </row>
    <row r="16" spans="1:7" x14ac:dyDescent="0.25">
      <c r="A16" s="8">
        <v>2004</v>
      </c>
      <c r="B16" s="8">
        <v>3</v>
      </c>
      <c r="C16" s="11">
        <v>1215.34319481017</v>
      </c>
      <c r="D16">
        <v>1200.74568424576</v>
      </c>
      <c r="E16">
        <v>14.5975105644129</v>
      </c>
      <c r="F16">
        <v>1.20110192962351E-2</v>
      </c>
      <c r="G16">
        <v>0.31407082370525202</v>
      </c>
    </row>
    <row r="17" spans="1:7" x14ac:dyDescent="0.25">
      <c r="A17" s="8">
        <v>2004</v>
      </c>
      <c r="B17" s="8">
        <v>4</v>
      </c>
      <c r="C17" s="11">
        <v>1054.6983392383199</v>
      </c>
      <c r="D17">
        <v>1023.18012778603</v>
      </c>
      <c r="E17">
        <v>31.518211452290799</v>
      </c>
      <c r="F17">
        <v>2.98836267013112E-2</v>
      </c>
      <c r="G17">
        <v>0.67812594406814697</v>
      </c>
    </row>
    <row r="18" spans="1:7" x14ac:dyDescent="0.25">
      <c r="A18" s="8">
        <v>2004</v>
      </c>
      <c r="B18" s="8">
        <v>5</v>
      </c>
      <c r="C18" s="11">
        <v>911.64281122776902</v>
      </c>
      <c r="D18">
        <v>852.97512231454198</v>
      </c>
      <c r="E18">
        <v>58.6676889132277</v>
      </c>
      <c r="F18">
        <v>6.4353810714764606E-2</v>
      </c>
      <c r="G18">
        <v>1.2622569650184701</v>
      </c>
    </row>
    <row r="19" spans="1:7" x14ac:dyDescent="0.25">
      <c r="A19" s="8">
        <v>2004</v>
      </c>
      <c r="B19" s="8">
        <v>6</v>
      </c>
      <c r="C19" s="11">
        <v>1111.05655975372</v>
      </c>
      <c r="D19">
        <v>1101.73224048201</v>
      </c>
      <c r="E19">
        <v>9.3243192717166004</v>
      </c>
      <c r="F19">
        <v>8.3922993747351793E-3</v>
      </c>
      <c r="G19">
        <v>0.200616168163504</v>
      </c>
    </row>
    <row r="20" spans="1:7" x14ac:dyDescent="0.25">
      <c r="A20" s="8">
        <v>2004</v>
      </c>
      <c r="B20" s="8">
        <v>7</v>
      </c>
      <c r="C20" s="11">
        <v>1292.32098034309</v>
      </c>
      <c r="D20">
        <v>1262.6669416137299</v>
      </c>
      <c r="E20">
        <v>29.654038729351001</v>
      </c>
      <c r="F20">
        <v>2.2946341644533599E-2</v>
      </c>
      <c r="G20">
        <v>0.63801758038249901</v>
      </c>
    </row>
    <row r="21" spans="1:7" x14ac:dyDescent="0.25">
      <c r="A21" s="8">
        <v>2004</v>
      </c>
      <c r="B21" s="8">
        <v>8</v>
      </c>
      <c r="C21" s="11">
        <v>1179.49697453934</v>
      </c>
      <c r="D21">
        <v>1153.2389774108501</v>
      </c>
      <c r="E21">
        <v>26.2579971284813</v>
      </c>
      <c r="F21">
        <v>2.2262030081710599E-2</v>
      </c>
      <c r="G21">
        <v>0.56495049279821696</v>
      </c>
    </row>
    <row r="22" spans="1:7" x14ac:dyDescent="0.25">
      <c r="A22" s="8">
        <v>2004</v>
      </c>
      <c r="B22" s="8">
        <v>9</v>
      </c>
      <c r="C22" s="11">
        <v>1139.3782579183301</v>
      </c>
      <c r="D22">
        <v>1163.8935210048301</v>
      </c>
      <c r="E22">
        <v>-24.5152630865039</v>
      </c>
      <c r="F22">
        <v>-2.1516351497959899E-2</v>
      </c>
      <c r="G22">
        <v>-0.52745492712297104</v>
      </c>
    </row>
    <row r="23" spans="1:7" x14ac:dyDescent="0.25">
      <c r="A23" s="8">
        <v>2004</v>
      </c>
      <c r="B23" s="8">
        <v>10</v>
      </c>
      <c r="C23" s="11">
        <v>886.12372725006196</v>
      </c>
      <c r="D23">
        <v>865.02821622257102</v>
      </c>
      <c r="E23">
        <v>21.0955110274917</v>
      </c>
      <c r="F23">
        <v>2.38065073519227E-2</v>
      </c>
      <c r="G23">
        <v>0.45387770028676899</v>
      </c>
    </row>
    <row r="24" spans="1:7" x14ac:dyDescent="0.25">
      <c r="A24" s="8">
        <v>2004</v>
      </c>
      <c r="B24" s="8">
        <v>11</v>
      </c>
      <c r="C24" s="11">
        <v>860.40634025203099</v>
      </c>
      <c r="D24">
        <v>858.70452490563002</v>
      </c>
      <c r="E24">
        <v>1.70181534640096</v>
      </c>
      <c r="F24">
        <v>1.97792050893356E-3</v>
      </c>
      <c r="G24">
        <v>3.66151848481217E-2</v>
      </c>
    </row>
    <row r="25" spans="1:7" x14ac:dyDescent="0.25">
      <c r="A25" s="8">
        <v>2004</v>
      </c>
      <c r="B25" s="8">
        <v>12</v>
      </c>
      <c r="C25" s="11">
        <v>1299.78013621933</v>
      </c>
      <c r="D25">
        <v>1317.468436421</v>
      </c>
      <c r="E25">
        <v>-17.688300201670501</v>
      </c>
      <c r="F25">
        <v>-1.36086863530016E-2</v>
      </c>
      <c r="G25">
        <v>-0.38057030270817499</v>
      </c>
    </row>
    <row r="26" spans="1:7" x14ac:dyDescent="0.25">
      <c r="A26" s="8">
        <v>2005</v>
      </c>
      <c r="B26" s="8">
        <v>1</v>
      </c>
      <c r="C26" s="11">
        <v>1618.95282660557</v>
      </c>
      <c r="D26">
        <v>1608.05684875464</v>
      </c>
      <c r="E26">
        <v>10.8959778509295</v>
      </c>
      <c r="F26">
        <v>6.7302627178921198E-3</v>
      </c>
      <c r="G26">
        <v>0.23443098216063801</v>
      </c>
    </row>
    <row r="27" spans="1:7" x14ac:dyDescent="0.25">
      <c r="A27" s="8">
        <v>2005</v>
      </c>
      <c r="B27" s="8">
        <v>2</v>
      </c>
      <c r="C27" s="11">
        <v>1503.1832900050199</v>
      </c>
      <c r="D27">
        <v>1515.2679236300701</v>
      </c>
      <c r="E27">
        <v>-12.0846336250543</v>
      </c>
      <c r="F27">
        <v>-8.0393613376409396E-3</v>
      </c>
      <c r="G27">
        <v>-0.260005349545683</v>
      </c>
    </row>
    <row r="28" spans="1:7" x14ac:dyDescent="0.25">
      <c r="A28" s="8">
        <v>2005</v>
      </c>
      <c r="B28" s="8">
        <v>3</v>
      </c>
      <c r="C28" s="11">
        <v>1389.7680075768901</v>
      </c>
      <c r="D28">
        <v>1373.00030662423</v>
      </c>
      <c r="E28">
        <v>16.767700952658998</v>
      </c>
      <c r="F28">
        <v>1.20651078894053E-2</v>
      </c>
      <c r="G28">
        <v>0.36076327032661598</v>
      </c>
    </row>
    <row r="29" spans="1:7" x14ac:dyDescent="0.25">
      <c r="A29" s="8">
        <v>2005</v>
      </c>
      <c r="B29" s="8">
        <v>4</v>
      </c>
      <c r="C29" s="11">
        <v>1073.2462736629</v>
      </c>
      <c r="D29">
        <v>1036.7655440921801</v>
      </c>
      <c r="E29">
        <v>36.480729570717997</v>
      </c>
      <c r="F29">
        <v>3.3991014425992401E-2</v>
      </c>
      <c r="G29">
        <v>0.78489635168177996</v>
      </c>
    </row>
    <row r="30" spans="1:7" x14ac:dyDescent="0.25">
      <c r="A30" s="8">
        <v>2005</v>
      </c>
      <c r="B30" s="8">
        <v>5</v>
      </c>
      <c r="C30" s="11">
        <v>901.06215515455801</v>
      </c>
      <c r="D30">
        <v>822.62572222220194</v>
      </c>
      <c r="E30">
        <v>78.436432932356098</v>
      </c>
      <c r="F30">
        <v>8.7048859486171595E-2</v>
      </c>
      <c r="G30">
        <v>1.68758878377681</v>
      </c>
    </row>
    <row r="31" spans="1:7" x14ac:dyDescent="0.25">
      <c r="A31" s="8">
        <v>2005</v>
      </c>
      <c r="B31" s="8">
        <v>6</v>
      </c>
      <c r="C31" s="11">
        <v>1059.0437456853699</v>
      </c>
      <c r="D31">
        <v>1083.6005552010499</v>
      </c>
      <c r="E31">
        <v>-24.5568095156775</v>
      </c>
      <c r="F31">
        <v>-2.31877196912063E-2</v>
      </c>
      <c r="G31">
        <v>-0.52834881386996102</v>
      </c>
    </row>
    <row r="32" spans="1:7" x14ac:dyDescent="0.25">
      <c r="A32" s="8">
        <v>2005</v>
      </c>
      <c r="B32" s="8">
        <v>7</v>
      </c>
      <c r="C32" s="11">
        <v>1455.7243355512701</v>
      </c>
      <c r="D32">
        <v>1488.6746622467599</v>
      </c>
      <c r="E32">
        <v>-32.950326695489998</v>
      </c>
      <c r="F32">
        <v>-2.2635004369156199E-2</v>
      </c>
      <c r="G32">
        <v>-0.70893843172401905</v>
      </c>
    </row>
    <row r="33" spans="1:7" x14ac:dyDescent="0.25">
      <c r="A33" s="8">
        <v>2005</v>
      </c>
      <c r="B33" s="8">
        <v>8</v>
      </c>
      <c r="C33" s="11">
        <v>1453.7738696470699</v>
      </c>
      <c r="D33">
        <v>1514.30590345717</v>
      </c>
      <c r="E33">
        <v>-60.532033810095797</v>
      </c>
      <c r="F33">
        <v>-4.1637860656273097E-2</v>
      </c>
      <c r="G33">
        <v>-1.30236903308968</v>
      </c>
    </row>
    <row r="34" spans="1:7" x14ac:dyDescent="0.25">
      <c r="A34" s="8">
        <v>2005</v>
      </c>
      <c r="B34" s="8">
        <v>9</v>
      </c>
      <c r="C34" s="11">
        <v>1371.0744252745201</v>
      </c>
      <c r="D34">
        <v>1349.3060470241101</v>
      </c>
      <c r="E34">
        <v>21.768378250413399</v>
      </c>
      <c r="F34">
        <v>1.5876875718146999E-2</v>
      </c>
      <c r="G34">
        <v>0.46835468675749498</v>
      </c>
    </row>
    <row r="35" spans="1:7" x14ac:dyDescent="0.25">
      <c r="A35" s="8">
        <v>2005</v>
      </c>
      <c r="B35" s="8">
        <v>10</v>
      </c>
      <c r="C35" s="11">
        <v>1016.09430026595</v>
      </c>
      <c r="D35">
        <v>999.37353523778097</v>
      </c>
      <c r="E35">
        <v>16.7207650281719</v>
      </c>
      <c r="F35">
        <v>1.6455918534131499E-2</v>
      </c>
      <c r="G35">
        <v>0.359753426600182</v>
      </c>
    </row>
    <row r="36" spans="1:7" x14ac:dyDescent="0.25">
      <c r="A36" s="8">
        <v>2005</v>
      </c>
      <c r="B36" s="8">
        <v>11</v>
      </c>
      <c r="C36" s="11">
        <v>945.87517783230498</v>
      </c>
      <c r="D36">
        <v>965.38487045994304</v>
      </c>
      <c r="E36">
        <v>-19.5096926276386</v>
      </c>
      <c r="F36">
        <v>-2.0626075284425699E-2</v>
      </c>
      <c r="G36">
        <v>-0.41975823252607902</v>
      </c>
    </row>
    <row r="37" spans="1:7" x14ac:dyDescent="0.25">
      <c r="A37" s="8">
        <v>2005</v>
      </c>
      <c r="B37" s="8">
        <v>12</v>
      </c>
      <c r="C37" s="11">
        <v>1502.27452679713</v>
      </c>
      <c r="D37">
        <v>1556.6350899967999</v>
      </c>
      <c r="E37">
        <v>-54.3605631996627</v>
      </c>
      <c r="F37">
        <v>-3.61855055317752E-2</v>
      </c>
      <c r="G37">
        <v>-1.1695875667198801</v>
      </c>
    </row>
    <row r="38" spans="1:7" x14ac:dyDescent="0.25">
      <c r="A38" s="8">
        <v>2006</v>
      </c>
      <c r="B38" s="8">
        <v>1</v>
      </c>
      <c r="C38" s="11">
        <v>1661.08755572476</v>
      </c>
      <c r="D38">
        <v>1612.5814153070701</v>
      </c>
      <c r="E38">
        <v>48.506140417690197</v>
      </c>
      <c r="F38">
        <v>2.92014350781926E-2</v>
      </c>
      <c r="G38">
        <v>1.04362750131425</v>
      </c>
    </row>
    <row r="39" spans="1:7" x14ac:dyDescent="0.25">
      <c r="A39" s="8">
        <v>2006</v>
      </c>
      <c r="B39" s="8">
        <v>2</v>
      </c>
      <c r="C39" s="11">
        <v>1427.5702042417299</v>
      </c>
      <c r="D39">
        <v>1434.9586579904999</v>
      </c>
      <c r="E39">
        <v>-7.3884537487624602</v>
      </c>
      <c r="F39">
        <v>-5.1755449411939004E-3</v>
      </c>
      <c r="G39">
        <v>-0.158965307443523</v>
      </c>
    </row>
    <row r="40" spans="1:7" x14ac:dyDescent="0.25">
      <c r="A40" s="8">
        <v>2006</v>
      </c>
      <c r="B40" s="8">
        <v>3</v>
      </c>
      <c r="C40" s="11">
        <v>1329.8991278769499</v>
      </c>
      <c r="D40">
        <v>1286.2187076606899</v>
      </c>
      <c r="E40">
        <v>43.680420216261801</v>
      </c>
      <c r="F40">
        <v>3.2844912294959699E-2</v>
      </c>
      <c r="G40">
        <v>0.93980035133919504</v>
      </c>
    </row>
    <row r="41" spans="1:7" x14ac:dyDescent="0.25">
      <c r="A41" s="8">
        <v>2006</v>
      </c>
      <c r="B41" s="8">
        <v>4</v>
      </c>
      <c r="C41" s="11">
        <v>1066.6252150351099</v>
      </c>
      <c r="D41">
        <v>1063.67992678224</v>
      </c>
      <c r="E41">
        <v>2.9452882528671598</v>
      </c>
      <c r="F41">
        <v>2.76131504426343E-3</v>
      </c>
      <c r="G41">
        <v>6.3368963053365104E-2</v>
      </c>
    </row>
    <row r="42" spans="1:7" x14ac:dyDescent="0.25">
      <c r="A42" s="8">
        <v>2006</v>
      </c>
      <c r="B42" s="8">
        <v>5</v>
      </c>
      <c r="C42" s="11">
        <v>851.10323826536796</v>
      </c>
      <c r="D42">
        <v>806.72144284270405</v>
      </c>
      <c r="E42">
        <v>44.381795422663103</v>
      </c>
      <c r="F42">
        <v>5.2146194994061597E-2</v>
      </c>
      <c r="G42">
        <v>0.95489069758891199</v>
      </c>
    </row>
    <row r="43" spans="1:7" x14ac:dyDescent="0.25">
      <c r="A43" s="8">
        <v>2006</v>
      </c>
      <c r="B43" s="8">
        <v>6</v>
      </c>
      <c r="C43" s="11">
        <v>1059.2898336686101</v>
      </c>
      <c r="D43">
        <v>1066.9562934723499</v>
      </c>
      <c r="E43">
        <v>-7.6664598037391398</v>
      </c>
      <c r="F43">
        <v>-7.2373580488241602E-3</v>
      </c>
      <c r="G43">
        <v>-0.16494671025164601</v>
      </c>
    </row>
    <row r="44" spans="1:7" x14ac:dyDescent="0.25">
      <c r="A44" s="8">
        <v>2006</v>
      </c>
      <c r="B44" s="8">
        <v>7</v>
      </c>
      <c r="C44" s="11">
        <v>1313.20614679236</v>
      </c>
      <c r="D44">
        <v>1315.03967597274</v>
      </c>
      <c r="E44">
        <v>-1.8335291803784901</v>
      </c>
      <c r="F44">
        <v>-1.3962234222380601E-3</v>
      </c>
      <c r="G44">
        <v>-3.9449056565368401E-2</v>
      </c>
    </row>
    <row r="45" spans="1:7" x14ac:dyDescent="0.25">
      <c r="A45" s="8">
        <v>2006</v>
      </c>
      <c r="B45" s="8">
        <v>8</v>
      </c>
      <c r="C45" s="11">
        <v>1475.78407335267</v>
      </c>
      <c r="D45">
        <v>1475.6339822518701</v>
      </c>
      <c r="E45">
        <v>0.15009110080063701</v>
      </c>
      <c r="F45">
        <v>1.01702615925148E-4</v>
      </c>
      <c r="G45">
        <v>3.22926539092248E-3</v>
      </c>
    </row>
    <row r="46" spans="1:7" x14ac:dyDescent="0.25">
      <c r="A46" s="8">
        <v>2006</v>
      </c>
      <c r="B46" s="8">
        <v>9</v>
      </c>
      <c r="C46" s="11">
        <v>1180.3403497345901</v>
      </c>
      <c r="D46">
        <v>1185.9880073650199</v>
      </c>
      <c r="E46">
        <v>-5.6476576304266901</v>
      </c>
      <c r="F46">
        <v>-4.7847704534515201E-3</v>
      </c>
      <c r="G46">
        <v>-0.121511436910181</v>
      </c>
    </row>
    <row r="47" spans="1:7" x14ac:dyDescent="0.25">
      <c r="A47" s="8">
        <v>2006</v>
      </c>
      <c r="B47" s="8">
        <v>10</v>
      </c>
      <c r="C47" s="11">
        <v>879.21691673028397</v>
      </c>
      <c r="D47">
        <v>894.76513461383104</v>
      </c>
      <c r="E47">
        <v>-15.5482178835474</v>
      </c>
      <c r="F47">
        <v>-1.76841659750697E-2</v>
      </c>
      <c r="G47">
        <v>-0.33452564232008503</v>
      </c>
    </row>
    <row r="48" spans="1:7" x14ac:dyDescent="0.25">
      <c r="A48" s="8">
        <v>2006</v>
      </c>
      <c r="B48" s="8">
        <v>11</v>
      </c>
      <c r="C48" s="11">
        <v>1062.3990052771201</v>
      </c>
      <c r="D48">
        <v>1055.7926850542101</v>
      </c>
      <c r="E48">
        <v>6.6063202229170201</v>
      </c>
      <c r="F48">
        <v>6.2183042247802101E-3</v>
      </c>
      <c r="G48">
        <v>0.14213741616536099</v>
      </c>
    </row>
    <row r="49" spans="1:7" x14ac:dyDescent="0.25">
      <c r="A49" s="8">
        <v>2006</v>
      </c>
      <c r="B49" s="8">
        <v>12</v>
      </c>
      <c r="C49" s="11">
        <v>1359.4242787436799</v>
      </c>
      <c r="D49">
        <v>1260.5368355046</v>
      </c>
      <c r="E49">
        <v>98.887443239079602</v>
      </c>
      <c r="F49">
        <v>7.2742148853239097E-2</v>
      </c>
      <c r="G49">
        <v>2.1275998133489402</v>
      </c>
    </row>
    <row r="50" spans="1:7" x14ac:dyDescent="0.25">
      <c r="A50" s="8">
        <v>2007</v>
      </c>
      <c r="B50" s="8">
        <v>1</v>
      </c>
      <c r="C50" s="11">
        <v>1479.68583480488</v>
      </c>
      <c r="D50">
        <v>1554.0127458530501</v>
      </c>
      <c r="E50">
        <v>-74.326911048168995</v>
      </c>
      <c r="F50">
        <v>-5.0231548684096197E-2</v>
      </c>
      <c r="G50">
        <v>-1.59917090474832</v>
      </c>
    </row>
    <row r="51" spans="1:7" x14ac:dyDescent="0.25">
      <c r="A51" s="8">
        <v>2007</v>
      </c>
      <c r="B51" s="8">
        <v>2</v>
      </c>
      <c r="C51" s="11">
        <v>1830.6523676310501</v>
      </c>
      <c r="D51">
        <v>1730.74838005738</v>
      </c>
      <c r="E51">
        <v>99.903987573678904</v>
      </c>
      <c r="F51">
        <v>5.4572888517856202E-2</v>
      </c>
      <c r="G51">
        <v>2.14947113963377</v>
      </c>
    </row>
    <row r="52" spans="1:7" x14ac:dyDescent="0.25">
      <c r="A52" s="8">
        <v>2007</v>
      </c>
      <c r="B52" s="8">
        <v>3</v>
      </c>
      <c r="C52" s="11">
        <v>1461.0196827540301</v>
      </c>
      <c r="D52">
        <v>1363.36138684816</v>
      </c>
      <c r="E52">
        <v>97.658295905874397</v>
      </c>
      <c r="F52">
        <v>6.6842560068587104E-2</v>
      </c>
      <c r="G52">
        <v>2.1011542551360201</v>
      </c>
    </row>
    <row r="53" spans="1:7" x14ac:dyDescent="0.25">
      <c r="A53" s="8">
        <v>2007</v>
      </c>
      <c r="B53" s="8">
        <v>4</v>
      </c>
      <c r="C53" s="11">
        <v>1054.4150562060099</v>
      </c>
      <c r="D53">
        <v>1083.8480802736301</v>
      </c>
      <c r="E53">
        <v>-29.4330240676179</v>
      </c>
      <c r="F53">
        <v>-2.7914077947183001E-2</v>
      </c>
      <c r="G53">
        <v>-0.63326236841980499</v>
      </c>
    </row>
    <row r="54" spans="1:7" x14ac:dyDescent="0.25">
      <c r="A54" s="8">
        <v>2007</v>
      </c>
      <c r="B54" s="8">
        <v>5</v>
      </c>
      <c r="C54" s="11">
        <v>948.64261376487502</v>
      </c>
      <c r="D54">
        <v>954.13222293090905</v>
      </c>
      <c r="E54">
        <v>-5.48960916603437</v>
      </c>
      <c r="F54">
        <v>-5.7868043100528397E-3</v>
      </c>
      <c r="G54">
        <v>-0.11811096590671701</v>
      </c>
    </row>
    <row r="55" spans="1:7" x14ac:dyDescent="0.25">
      <c r="A55" s="8">
        <v>2007</v>
      </c>
      <c r="B55" s="8">
        <v>6</v>
      </c>
      <c r="C55" s="11">
        <v>1155.3812698938</v>
      </c>
      <c r="D55">
        <v>1164.75161749841</v>
      </c>
      <c r="E55">
        <v>-9.3703476046075593</v>
      </c>
      <c r="F55">
        <v>-8.1101778683575505E-3</v>
      </c>
      <c r="G55">
        <v>-0.20160648472200601</v>
      </c>
    </row>
    <row r="56" spans="1:7" x14ac:dyDescent="0.25">
      <c r="A56" s="8">
        <v>2007</v>
      </c>
      <c r="B56" s="8">
        <v>7</v>
      </c>
      <c r="C56" s="11">
        <v>1326.5917884650401</v>
      </c>
      <c r="D56">
        <v>1309.09136582169</v>
      </c>
      <c r="E56">
        <v>17.500422643344798</v>
      </c>
      <c r="F56">
        <v>1.3192017918031901E-2</v>
      </c>
      <c r="G56">
        <v>0.37652804774705001</v>
      </c>
    </row>
    <row r="57" spans="1:7" x14ac:dyDescent="0.25">
      <c r="A57" s="8">
        <v>2007</v>
      </c>
      <c r="B57" s="8">
        <v>8</v>
      </c>
      <c r="C57" s="11">
        <v>1462.5808877249101</v>
      </c>
      <c r="D57">
        <v>1497.9759701493499</v>
      </c>
      <c r="E57">
        <v>-35.395082424440702</v>
      </c>
      <c r="F57">
        <v>-2.4200427286793599E-2</v>
      </c>
      <c r="G57">
        <v>-0.76153825291692501</v>
      </c>
    </row>
    <row r="58" spans="1:7" x14ac:dyDescent="0.25">
      <c r="A58" s="8">
        <v>2007</v>
      </c>
      <c r="B58" s="8">
        <v>9</v>
      </c>
      <c r="C58" s="11">
        <v>1501.62266731114</v>
      </c>
      <c r="D58">
        <v>1476.7765779269901</v>
      </c>
      <c r="E58">
        <v>24.846089384155199</v>
      </c>
      <c r="F58">
        <v>1.6546160313792701E-2</v>
      </c>
      <c r="G58">
        <v>0.53457277693361105</v>
      </c>
    </row>
    <row r="59" spans="1:7" x14ac:dyDescent="0.25">
      <c r="A59" s="8">
        <v>2007</v>
      </c>
      <c r="B59" s="8">
        <v>10</v>
      </c>
      <c r="C59" s="11">
        <v>1044.90961082032</v>
      </c>
      <c r="D59">
        <v>1022.85485298861</v>
      </c>
      <c r="E59">
        <v>22.0547578317099</v>
      </c>
      <c r="F59">
        <v>2.1106857093979099E-2</v>
      </c>
      <c r="G59">
        <v>0.47451624907274498</v>
      </c>
    </row>
    <row r="60" spans="1:7" x14ac:dyDescent="0.25">
      <c r="A60" s="8">
        <v>2007</v>
      </c>
      <c r="B60" s="8">
        <v>11</v>
      </c>
      <c r="C60" s="11">
        <v>973.97619797699804</v>
      </c>
      <c r="D60">
        <v>1003.77002697036</v>
      </c>
      <c r="E60">
        <v>-29.793828993360599</v>
      </c>
      <c r="F60">
        <v>-3.0589894347771599E-2</v>
      </c>
      <c r="G60">
        <v>-0.64102521947066804</v>
      </c>
    </row>
    <row r="61" spans="1:7" x14ac:dyDescent="0.25">
      <c r="A61" s="8">
        <v>2007</v>
      </c>
      <c r="B61" s="8">
        <v>12</v>
      </c>
      <c r="C61" s="11">
        <v>1353.07751017229</v>
      </c>
      <c r="D61">
        <v>1310.8307640227399</v>
      </c>
      <c r="E61">
        <v>42.246746149548699</v>
      </c>
      <c r="F61">
        <v>3.1222709587545701E-2</v>
      </c>
      <c r="G61">
        <v>0.90895432502049101</v>
      </c>
    </row>
    <row r="62" spans="1:7" x14ac:dyDescent="0.25">
      <c r="A62" s="8">
        <v>2008</v>
      </c>
      <c r="B62" s="8">
        <v>1</v>
      </c>
      <c r="C62" s="11">
        <v>1750.6228218154199</v>
      </c>
      <c r="D62">
        <v>1723.7963807368401</v>
      </c>
      <c r="E62">
        <v>26.826441078580299</v>
      </c>
      <c r="F62">
        <v>1.53239411392803E-2</v>
      </c>
      <c r="G62">
        <v>0.57718077404035495</v>
      </c>
    </row>
    <row r="63" spans="1:7" x14ac:dyDescent="0.25">
      <c r="A63" s="8">
        <v>2008</v>
      </c>
      <c r="B63" s="8">
        <v>2</v>
      </c>
      <c r="C63" s="11">
        <v>1685.73239695084</v>
      </c>
      <c r="D63">
        <v>1604.3286017575099</v>
      </c>
      <c r="E63">
        <v>81.403795193334005</v>
      </c>
      <c r="F63">
        <v>4.8289868154979702E-2</v>
      </c>
      <c r="G63">
        <v>1.75143267725611</v>
      </c>
    </row>
    <row r="64" spans="1:7" x14ac:dyDescent="0.25">
      <c r="A64" s="8">
        <v>2008</v>
      </c>
      <c r="B64" s="8">
        <v>3</v>
      </c>
      <c r="C64" s="11">
        <v>1496.2345541847401</v>
      </c>
      <c r="D64">
        <v>1473.8601861408899</v>
      </c>
      <c r="E64">
        <v>22.374368043846999</v>
      </c>
      <c r="F64">
        <v>1.49537838043302E-2</v>
      </c>
      <c r="G64">
        <v>0.48139278066678298</v>
      </c>
    </row>
    <row r="65" spans="1:7" x14ac:dyDescent="0.25">
      <c r="A65" s="8">
        <v>2008</v>
      </c>
      <c r="B65" s="8">
        <v>4</v>
      </c>
      <c r="C65" s="11">
        <v>1090.06087196415</v>
      </c>
      <c r="D65">
        <v>1100.9567144339801</v>
      </c>
      <c r="E65">
        <v>-10.8958424698319</v>
      </c>
      <c r="F65">
        <v>-9.9956275379365096E-3</v>
      </c>
      <c r="G65">
        <v>-0.23442806938639099</v>
      </c>
    </row>
    <row r="66" spans="1:7" x14ac:dyDescent="0.25">
      <c r="A66" s="8">
        <v>2008</v>
      </c>
      <c r="B66" s="8">
        <v>5</v>
      </c>
      <c r="C66" s="11">
        <v>838.40427678372703</v>
      </c>
      <c r="D66">
        <v>824.46415152361499</v>
      </c>
      <c r="E66">
        <v>13.940125260112</v>
      </c>
      <c r="F66">
        <v>1.6626972984428098E-2</v>
      </c>
      <c r="G66">
        <v>0.29992693642375601</v>
      </c>
    </row>
    <row r="67" spans="1:7" x14ac:dyDescent="0.25">
      <c r="A67" s="8">
        <v>2008</v>
      </c>
      <c r="B67" s="8">
        <v>6</v>
      </c>
      <c r="C67" s="11">
        <v>1044.0142283113901</v>
      </c>
      <c r="D67">
        <v>1074.7405074836299</v>
      </c>
      <c r="E67">
        <v>-30.726279172241401</v>
      </c>
      <c r="F67">
        <v>-2.9430900785652001E-2</v>
      </c>
      <c r="G67">
        <v>-0.66108722897927197</v>
      </c>
    </row>
    <row r="68" spans="1:7" x14ac:dyDescent="0.25">
      <c r="A68" s="8">
        <v>2008</v>
      </c>
      <c r="B68" s="8">
        <v>7</v>
      </c>
      <c r="C68" s="11">
        <v>1298.1231390543501</v>
      </c>
      <c r="D68">
        <v>1232.26536556719</v>
      </c>
      <c r="E68">
        <v>65.857773487158696</v>
      </c>
      <c r="F68">
        <v>5.0733071082250801E-2</v>
      </c>
      <c r="G68">
        <v>1.41695428650219</v>
      </c>
    </row>
    <row r="69" spans="1:7" x14ac:dyDescent="0.25">
      <c r="A69" s="8">
        <v>2008</v>
      </c>
      <c r="B69" s="8">
        <v>8</v>
      </c>
      <c r="C69" s="11">
        <v>1317.97070172551</v>
      </c>
      <c r="D69">
        <v>1329.5148341484301</v>
      </c>
      <c r="E69">
        <v>-11.5441324229246</v>
      </c>
      <c r="F69">
        <v>-8.7590205213293592E-3</v>
      </c>
      <c r="G69">
        <v>-0.24837626683205899</v>
      </c>
    </row>
    <row r="70" spans="1:7" x14ac:dyDescent="0.25">
      <c r="A70" s="8">
        <v>2008</v>
      </c>
      <c r="B70" s="8">
        <v>9</v>
      </c>
      <c r="C70" s="11">
        <v>1271.41673893456</v>
      </c>
      <c r="D70">
        <v>1299.69788802634</v>
      </c>
      <c r="E70">
        <v>-28.2811490917823</v>
      </c>
      <c r="F70">
        <v>-2.22438074202812E-2</v>
      </c>
      <c r="G70">
        <v>-0.60847935347559101</v>
      </c>
    </row>
    <row r="71" spans="1:7" x14ac:dyDescent="0.25">
      <c r="A71" s="8">
        <v>2008</v>
      </c>
      <c r="B71" s="8">
        <v>10</v>
      </c>
      <c r="C71" s="11">
        <v>910.02484083358502</v>
      </c>
      <c r="D71">
        <v>882.682858174324</v>
      </c>
      <c r="E71">
        <v>27.3419826592608</v>
      </c>
      <c r="F71">
        <v>3.0045314624835399E-2</v>
      </c>
      <c r="G71">
        <v>0.588272841292793</v>
      </c>
    </row>
    <row r="72" spans="1:7" x14ac:dyDescent="0.25">
      <c r="A72" s="8">
        <v>2008</v>
      </c>
      <c r="B72" s="8">
        <v>11</v>
      </c>
      <c r="C72" s="11">
        <v>976.559162879219</v>
      </c>
      <c r="D72">
        <v>1008.94100366896</v>
      </c>
      <c r="E72">
        <v>-32.381840789740302</v>
      </c>
      <c r="F72">
        <v>-3.3159118280420299E-2</v>
      </c>
      <c r="G72">
        <v>-0.69670724779058102</v>
      </c>
    </row>
    <row r="73" spans="1:7" x14ac:dyDescent="0.25">
      <c r="A73" s="8">
        <v>2008</v>
      </c>
      <c r="B73" s="8">
        <v>12</v>
      </c>
      <c r="C73" s="11">
        <v>1595.62431874702</v>
      </c>
      <c r="D73">
        <v>1632.00016119017</v>
      </c>
      <c r="E73">
        <v>-36.375842443143</v>
      </c>
      <c r="F73">
        <v>-2.2797247457163002E-2</v>
      </c>
      <c r="G73">
        <v>-0.78263966644711602</v>
      </c>
    </row>
    <row r="74" spans="1:7" x14ac:dyDescent="0.25">
      <c r="A74" s="8">
        <v>2009</v>
      </c>
      <c r="B74" s="8">
        <v>1</v>
      </c>
      <c r="C74" s="11">
        <v>1842.36433783079</v>
      </c>
      <c r="D74">
        <v>1804.5912697784299</v>
      </c>
      <c r="E74">
        <v>37.773068052366398</v>
      </c>
      <c r="F74">
        <v>2.0502496317769899E-2</v>
      </c>
      <c r="G74">
        <v>0.81270149075986398</v>
      </c>
    </row>
    <row r="75" spans="1:7" x14ac:dyDescent="0.25">
      <c r="A75" s="8">
        <v>2009</v>
      </c>
      <c r="B75" s="8">
        <v>2</v>
      </c>
      <c r="C75" s="11">
        <v>1683.4715514715399</v>
      </c>
      <c r="D75">
        <v>1689.51566992321</v>
      </c>
      <c r="E75">
        <v>-6.0441184516673703</v>
      </c>
      <c r="F75">
        <v>-3.5902706204830998E-3</v>
      </c>
      <c r="G75">
        <v>-0.13004143770343099</v>
      </c>
    </row>
    <row r="76" spans="1:7" x14ac:dyDescent="0.25">
      <c r="A76" s="8">
        <v>2009</v>
      </c>
      <c r="B76" s="8">
        <v>3</v>
      </c>
      <c r="C76" s="11">
        <v>1260.86477006166</v>
      </c>
      <c r="D76">
        <v>1274.20661029248</v>
      </c>
      <c r="E76">
        <v>-13.341840230818701</v>
      </c>
      <c r="F76">
        <v>-1.0581499735428599E-2</v>
      </c>
      <c r="G76">
        <v>-0.28705461335664401</v>
      </c>
    </row>
    <row r="77" spans="1:7" x14ac:dyDescent="0.25">
      <c r="A77" s="8">
        <v>2009</v>
      </c>
      <c r="B77" s="8">
        <v>4</v>
      </c>
      <c r="C77" s="11">
        <v>1163.9846378074101</v>
      </c>
      <c r="D77">
        <v>1169.79171491444</v>
      </c>
      <c r="E77">
        <v>-5.8070771070322298</v>
      </c>
      <c r="F77">
        <v>-4.9889637014204702E-3</v>
      </c>
      <c r="G77">
        <v>-0.124941405747075</v>
      </c>
    </row>
    <row r="78" spans="1:7" x14ac:dyDescent="0.25">
      <c r="A78" s="8">
        <v>2009</v>
      </c>
      <c r="B78" s="8">
        <v>5</v>
      </c>
      <c r="C78" s="11">
        <v>838.10853528516805</v>
      </c>
      <c r="D78">
        <v>848.02077665127501</v>
      </c>
      <c r="E78">
        <v>-9.9122413661065103</v>
      </c>
      <c r="F78">
        <v>-1.1826918529989501E-2</v>
      </c>
      <c r="G78">
        <v>-0.21326552886406799</v>
      </c>
    </row>
    <row r="79" spans="1:7" x14ac:dyDescent="0.25">
      <c r="A79" s="8">
        <v>2009</v>
      </c>
      <c r="B79" s="8">
        <v>6</v>
      </c>
      <c r="C79" s="11">
        <v>1062.79852936618</v>
      </c>
      <c r="D79">
        <v>1008.2741367080801</v>
      </c>
      <c r="E79">
        <v>54.524392658106599</v>
      </c>
      <c r="F79">
        <v>5.13026609950459E-2</v>
      </c>
      <c r="G79">
        <v>1.1731124179425301</v>
      </c>
    </row>
    <row r="80" spans="1:7" x14ac:dyDescent="0.25">
      <c r="A80" s="8">
        <v>2009</v>
      </c>
      <c r="B80" s="8">
        <v>7</v>
      </c>
      <c r="C80" s="11">
        <v>1238.8425404611</v>
      </c>
      <c r="D80">
        <v>1246.0420664457199</v>
      </c>
      <c r="E80">
        <v>-7.1995259846116797</v>
      </c>
      <c r="F80">
        <v>-5.8114939949769403E-3</v>
      </c>
      <c r="G80">
        <v>-0.15490045691672999</v>
      </c>
    </row>
    <row r="81" spans="1:7" x14ac:dyDescent="0.25">
      <c r="A81" s="8">
        <v>2009</v>
      </c>
      <c r="B81" s="8">
        <v>8</v>
      </c>
      <c r="C81" s="11">
        <v>1169.6703764695201</v>
      </c>
      <c r="D81">
        <v>1183.12935307472</v>
      </c>
      <c r="E81">
        <v>-13.4589766052004</v>
      </c>
      <c r="F81">
        <v>-1.15066405681097E-2</v>
      </c>
      <c r="G81">
        <v>-0.28957484565417102</v>
      </c>
    </row>
    <row r="82" spans="1:7" x14ac:dyDescent="0.25">
      <c r="A82" s="8">
        <v>2009</v>
      </c>
      <c r="B82" s="8">
        <v>9</v>
      </c>
      <c r="C82" s="11">
        <v>1129.85276751535</v>
      </c>
      <c r="D82">
        <v>1120.9583374895401</v>
      </c>
      <c r="E82">
        <v>8.8944300258062903</v>
      </c>
      <c r="F82">
        <v>7.8722027166123493E-3</v>
      </c>
      <c r="G82">
        <v>0.19136694248428199</v>
      </c>
    </row>
    <row r="83" spans="1:7" x14ac:dyDescent="0.25">
      <c r="A83" s="8">
        <v>2009</v>
      </c>
      <c r="B83" s="8">
        <v>10</v>
      </c>
      <c r="C83" s="11">
        <v>899.98116168047397</v>
      </c>
      <c r="D83">
        <v>955.44089856490405</v>
      </c>
      <c r="E83">
        <v>-55.4597368844301</v>
      </c>
      <c r="F83">
        <v>-6.1623219735926299E-2</v>
      </c>
      <c r="G83">
        <v>-1.19323669394926</v>
      </c>
    </row>
    <row r="84" spans="1:7" x14ac:dyDescent="0.25">
      <c r="A84" s="8">
        <v>2009</v>
      </c>
      <c r="B84" s="8">
        <v>11</v>
      </c>
      <c r="C84" s="11">
        <v>910.14286870764795</v>
      </c>
      <c r="D84">
        <v>964.32867454702296</v>
      </c>
      <c r="E84">
        <v>-54.185805839375199</v>
      </c>
      <c r="F84">
        <v>-5.9535494593630202E-2</v>
      </c>
      <c r="G84">
        <v>-1.1658275976585899</v>
      </c>
    </row>
    <row r="85" spans="1:7" x14ac:dyDescent="0.25">
      <c r="A85" s="8">
        <v>2009</v>
      </c>
      <c r="B85" s="8">
        <v>12</v>
      </c>
      <c r="C85" s="11">
        <v>1402.1640132949699</v>
      </c>
      <c r="D85">
        <v>1371.3779540994601</v>
      </c>
      <c r="E85">
        <v>30.7860591955152</v>
      </c>
      <c r="F85">
        <v>2.19561042100706E-2</v>
      </c>
      <c r="G85">
        <v>0.66237341822831397</v>
      </c>
    </row>
    <row r="86" spans="1:7" x14ac:dyDescent="0.25">
      <c r="A86" s="8">
        <v>2010</v>
      </c>
      <c r="B86" s="8">
        <v>1</v>
      </c>
      <c r="C86" s="11">
        <v>2004.0505971759501</v>
      </c>
      <c r="D86">
        <v>1923.0197438273899</v>
      </c>
      <c r="E86">
        <v>81.030853348563596</v>
      </c>
      <c r="F86">
        <v>4.0433536689517699E-2</v>
      </c>
      <c r="G86">
        <v>1.74340869591598</v>
      </c>
    </row>
    <row r="87" spans="1:7" x14ac:dyDescent="0.25">
      <c r="A87" s="8">
        <v>2010</v>
      </c>
      <c r="B87" s="8">
        <v>2</v>
      </c>
      <c r="C87" s="11">
        <v>1706.8814358506299</v>
      </c>
      <c r="D87">
        <v>1783.0872470608699</v>
      </c>
      <c r="E87">
        <v>-76.205811210232696</v>
      </c>
      <c r="F87">
        <v>-4.4646224166270301E-2</v>
      </c>
      <c r="G87">
        <v>-1.6395961347185499</v>
      </c>
    </row>
    <row r="88" spans="1:7" x14ac:dyDescent="0.25">
      <c r="A88" s="8">
        <v>2010</v>
      </c>
      <c r="B88" s="8">
        <v>3</v>
      </c>
      <c r="C88" s="11">
        <v>1519.41349980788</v>
      </c>
      <c r="D88">
        <v>1522.33358840199</v>
      </c>
      <c r="E88">
        <v>-2.9200885941163501</v>
      </c>
      <c r="F88">
        <v>-1.92185247431695E-3</v>
      </c>
      <c r="G88">
        <v>-6.2826783101103206E-2</v>
      </c>
    </row>
    <row r="89" spans="1:7" x14ac:dyDescent="0.25">
      <c r="A89" s="8">
        <v>2010</v>
      </c>
      <c r="B89" s="8">
        <v>4</v>
      </c>
      <c r="C89" s="11">
        <v>985.92593385015095</v>
      </c>
      <c r="D89">
        <v>1021.33171726953</v>
      </c>
      <c r="E89">
        <v>-35.405783419380001</v>
      </c>
      <c r="F89">
        <v>-3.5911200024038803E-2</v>
      </c>
      <c r="G89">
        <v>-0.76176848876982695</v>
      </c>
    </row>
    <row r="90" spans="1:7" x14ac:dyDescent="0.25">
      <c r="A90" s="8">
        <v>2010</v>
      </c>
      <c r="B90" s="8">
        <v>5</v>
      </c>
      <c r="C90" s="11">
        <v>815.52991282310995</v>
      </c>
      <c r="D90">
        <v>805.20810890666496</v>
      </c>
      <c r="E90">
        <v>10.3218039164449</v>
      </c>
      <c r="F90">
        <v>1.2656560788449799E-2</v>
      </c>
      <c r="G90">
        <v>0.22207741819108701</v>
      </c>
    </row>
    <row r="91" spans="1:7" x14ac:dyDescent="0.25">
      <c r="A91" s="8">
        <v>2010</v>
      </c>
      <c r="B91" s="8">
        <v>6</v>
      </c>
      <c r="C91" s="11">
        <v>1180.2802665977699</v>
      </c>
      <c r="D91">
        <v>1138.9884112663599</v>
      </c>
      <c r="E91">
        <v>41.291855331415299</v>
      </c>
      <c r="F91">
        <v>3.4984788359159302E-2</v>
      </c>
      <c r="G91">
        <v>0.88840949688172</v>
      </c>
    </row>
    <row r="92" spans="1:7" x14ac:dyDescent="0.25">
      <c r="A92" s="8">
        <v>2010</v>
      </c>
      <c r="B92" s="8">
        <v>7</v>
      </c>
      <c r="C92" s="11">
        <v>1454.24051916591</v>
      </c>
      <c r="D92">
        <v>1423.3679981631001</v>
      </c>
      <c r="E92">
        <v>30.872521002811901</v>
      </c>
      <c r="F92">
        <v>2.122930876697E-2</v>
      </c>
      <c r="G92">
        <v>0.66423367590148996</v>
      </c>
    </row>
    <row r="93" spans="1:7" x14ac:dyDescent="0.25">
      <c r="A93" s="8">
        <v>2010</v>
      </c>
      <c r="B93" s="8">
        <v>8</v>
      </c>
      <c r="C93" s="11">
        <v>1512.6530479988301</v>
      </c>
      <c r="D93">
        <v>1520.00031234279</v>
      </c>
      <c r="E93">
        <v>-7.34726434396066</v>
      </c>
      <c r="F93">
        <v>-4.8572039395820303E-3</v>
      </c>
      <c r="G93">
        <v>-0.15807910220757301</v>
      </c>
    </row>
    <row r="94" spans="1:7" x14ac:dyDescent="0.25">
      <c r="A94" s="8">
        <v>2010</v>
      </c>
      <c r="B94" s="8">
        <v>9</v>
      </c>
      <c r="C94" s="11">
        <v>1302.9787203727301</v>
      </c>
      <c r="D94">
        <v>1346.24347061105</v>
      </c>
      <c r="E94">
        <v>-43.264750238319898</v>
      </c>
      <c r="F94">
        <v>-3.3204494871523001E-2</v>
      </c>
      <c r="G94">
        <v>-0.930857058454721</v>
      </c>
    </row>
    <row r="95" spans="1:7" x14ac:dyDescent="0.25">
      <c r="A95" s="8">
        <v>2010</v>
      </c>
      <c r="B95" s="8">
        <v>10</v>
      </c>
      <c r="C95" s="11">
        <v>917.16869882446395</v>
      </c>
      <c r="D95">
        <v>951.419326181477</v>
      </c>
      <c r="E95">
        <v>-34.250627357012696</v>
      </c>
      <c r="F95">
        <v>-3.7343868582641097E-2</v>
      </c>
      <c r="G95">
        <v>-0.73691488003874195</v>
      </c>
    </row>
    <row r="96" spans="1:7" x14ac:dyDescent="0.25">
      <c r="A96" s="8">
        <v>2010</v>
      </c>
      <c r="B96" s="8">
        <v>11</v>
      </c>
      <c r="C96" s="11">
        <v>865.00587645426197</v>
      </c>
      <c r="D96">
        <v>898.97533544432895</v>
      </c>
      <c r="E96">
        <v>-33.969458990066897</v>
      </c>
      <c r="F96">
        <v>-3.9270784066012102E-2</v>
      </c>
      <c r="G96">
        <v>-0.73086543892226596</v>
      </c>
    </row>
    <row r="97" spans="1:7" x14ac:dyDescent="0.25">
      <c r="A97" s="8">
        <v>2010</v>
      </c>
      <c r="B97" s="8">
        <v>12</v>
      </c>
      <c r="C97" s="11">
        <v>1521.75328973157</v>
      </c>
      <c r="D97">
        <v>1509.5526600395799</v>
      </c>
      <c r="E97">
        <v>12.200629691993999</v>
      </c>
      <c r="F97">
        <v>8.0174820546279908E-3</v>
      </c>
      <c r="G97">
        <v>0.26250104770802102</v>
      </c>
    </row>
    <row r="98" spans="1:7" x14ac:dyDescent="0.25">
      <c r="A98" s="8">
        <v>2011</v>
      </c>
      <c r="B98" s="8">
        <v>1</v>
      </c>
      <c r="C98" s="11">
        <v>2017.6754613911</v>
      </c>
      <c r="D98">
        <v>2074.9233620895502</v>
      </c>
      <c r="E98">
        <v>-57.247900698454899</v>
      </c>
      <c r="F98">
        <v>-2.8373195686775699E-2</v>
      </c>
      <c r="G98">
        <v>-1.2317096979257001</v>
      </c>
    </row>
    <row r="99" spans="1:7" x14ac:dyDescent="0.25">
      <c r="A99" s="8">
        <v>2011</v>
      </c>
      <c r="B99" s="8">
        <v>2</v>
      </c>
      <c r="C99" s="11">
        <v>1639.63718138796</v>
      </c>
      <c r="D99">
        <v>1648.4730537349601</v>
      </c>
      <c r="E99">
        <v>-8.8358723469991691</v>
      </c>
      <c r="F99">
        <v>-5.3889192360956203E-3</v>
      </c>
      <c r="G99">
        <v>-0.19010705242727099</v>
      </c>
    </row>
    <row r="100" spans="1:7" x14ac:dyDescent="0.25">
      <c r="A100" s="8">
        <v>2011</v>
      </c>
      <c r="B100" s="8">
        <v>3</v>
      </c>
      <c r="C100" s="11">
        <v>1262.20645545249</v>
      </c>
      <c r="D100">
        <v>1274.6451096963001</v>
      </c>
      <c r="E100">
        <v>-12.4386542438078</v>
      </c>
      <c r="F100">
        <v>-9.8546907204247001E-3</v>
      </c>
      <c r="G100">
        <v>-0.26762223372945798</v>
      </c>
    </row>
    <row r="101" spans="1:7" x14ac:dyDescent="0.25">
      <c r="A101" s="8">
        <v>2011</v>
      </c>
      <c r="B101" s="8">
        <v>4</v>
      </c>
      <c r="C101" s="11">
        <v>1042.741084493</v>
      </c>
      <c r="D101">
        <v>1049.15906462008</v>
      </c>
      <c r="E101">
        <v>-6.4179801270786401</v>
      </c>
      <c r="F101">
        <v>-6.1549124922023798E-3</v>
      </c>
      <c r="G101">
        <v>-0.13808520953905501</v>
      </c>
    </row>
    <row r="102" spans="1:7" x14ac:dyDescent="0.25">
      <c r="A102" s="8">
        <v>2011</v>
      </c>
      <c r="B102" s="8">
        <v>5</v>
      </c>
      <c r="C102" s="11">
        <v>856.25987496886103</v>
      </c>
      <c r="D102">
        <v>849.63337619303798</v>
      </c>
      <c r="E102">
        <v>6.6264987758231699</v>
      </c>
      <c r="F102">
        <v>7.7388874213732703E-3</v>
      </c>
      <c r="G102">
        <v>0.142571565173471</v>
      </c>
    </row>
    <row r="103" spans="1:7" x14ac:dyDescent="0.25">
      <c r="A103" s="8">
        <v>2011</v>
      </c>
      <c r="B103" s="8">
        <v>6</v>
      </c>
      <c r="C103" s="11">
        <v>1155.3696489456499</v>
      </c>
      <c r="D103">
        <v>1144.11318628715</v>
      </c>
      <c r="E103">
        <v>11.256462658499</v>
      </c>
      <c r="F103">
        <v>9.7427370268651798E-3</v>
      </c>
      <c r="G103">
        <v>0.24218694575093599</v>
      </c>
    </row>
    <row r="104" spans="1:7" x14ac:dyDescent="0.25">
      <c r="A104" s="8">
        <v>2011</v>
      </c>
      <c r="B104" s="8">
        <v>7</v>
      </c>
      <c r="C104" s="11">
        <v>1284.05305193816</v>
      </c>
      <c r="D104">
        <v>1286.74442552868</v>
      </c>
      <c r="E104">
        <v>-2.6913735905222902</v>
      </c>
      <c r="F104">
        <v>-2.0959987490080001E-3</v>
      </c>
      <c r="G104">
        <v>-5.7905895443199601E-2</v>
      </c>
    </row>
    <row r="105" spans="1:7" x14ac:dyDescent="0.25">
      <c r="A105" s="8">
        <v>2011</v>
      </c>
      <c r="B105" s="8">
        <v>8</v>
      </c>
      <c r="C105" s="11">
        <v>1494.8925120772899</v>
      </c>
      <c r="D105">
        <v>1484.5259472252701</v>
      </c>
      <c r="E105">
        <v>10.3665648520284</v>
      </c>
      <c r="F105">
        <v>6.9346556814463599E-3</v>
      </c>
      <c r="G105">
        <v>0.223040466229073</v>
      </c>
    </row>
    <row r="106" spans="1:7" x14ac:dyDescent="0.25">
      <c r="A106" s="8">
        <v>2011</v>
      </c>
      <c r="B106" s="8">
        <v>9</v>
      </c>
      <c r="C106" s="11">
        <v>1219.2148196852499</v>
      </c>
      <c r="D106">
        <v>1245.3881695555699</v>
      </c>
      <c r="E106">
        <v>-26.173349870313601</v>
      </c>
      <c r="F106">
        <v>-2.1467381668695901E-2</v>
      </c>
      <c r="G106">
        <v>-0.56312927581880001</v>
      </c>
    </row>
    <row r="107" spans="1:7" x14ac:dyDescent="0.25">
      <c r="A107" s="8">
        <v>2011</v>
      </c>
      <c r="B107" s="8">
        <v>10</v>
      </c>
      <c r="C107" s="11">
        <v>824.60228702715096</v>
      </c>
      <c r="D107">
        <v>885.53409794552897</v>
      </c>
      <c r="E107">
        <v>-60.931810918378098</v>
      </c>
      <c r="F107">
        <v>-7.3892362265994896E-2</v>
      </c>
      <c r="G107">
        <v>-1.31097038502176</v>
      </c>
    </row>
    <row r="108" spans="1:7" x14ac:dyDescent="0.25">
      <c r="A108" s="8">
        <v>2011</v>
      </c>
      <c r="B108" s="8">
        <v>11</v>
      </c>
      <c r="C108" s="11">
        <v>878.88938509842103</v>
      </c>
      <c r="D108">
        <v>948.65032297539597</v>
      </c>
      <c r="E108">
        <v>-69.760937876974396</v>
      </c>
      <c r="F108">
        <v>-7.9373967941554199E-2</v>
      </c>
      <c r="G108">
        <v>-1.5009323079296799</v>
      </c>
    </row>
    <row r="109" spans="1:7" x14ac:dyDescent="0.25">
      <c r="A109" s="8">
        <v>2011</v>
      </c>
      <c r="B109" s="8">
        <v>12</v>
      </c>
      <c r="C109" s="11">
        <v>1214.83270440552</v>
      </c>
      <c r="D109">
        <v>1224.98678261073</v>
      </c>
      <c r="E109">
        <v>-10.1540782052077</v>
      </c>
      <c r="F109">
        <v>-8.3584168983799594E-3</v>
      </c>
      <c r="G109">
        <v>-0.21846873765255501</v>
      </c>
    </row>
    <row r="110" spans="1:7" x14ac:dyDescent="0.25">
      <c r="A110" s="8">
        <v>2012</v>
      </c>
      <c r="B110" s="8">
        <v>1</v>
      </c>
      <c r="C110" s="11">
        <v>1594.6926782227699</v>
      </c>
      <c r="D110">
        <v>1592.4013412086499</v>
      </c>
      <c r="E110">
        <v>2.2913370141216101</v>
      </c>
      <c r="F110">
        <v>1.4368517805419499E-3</v>
      </c>
      <c r="G110">
        <v>4.9298960958857697E-2</v>
      </c>
    </row>
    <row r="111" spans="1:7" x14ac:dyDescent="0.25">
      <c r="A111" s="8">
        <v>2012</v>
      </c>
      <c r="B111" s="8">
        <v>2</v>
      </c>
      <c r="C111" s="11">
        <v>1412.0301986647701</v>
      </c>
      <c r="D111">
        <v>1443.5786102755201</v>
      </c>
      <c r="E111">
        <v>-31.5484116107489</v>
      </c>
      <c r="F111">
        <v>-2.23425898685321E-2</v>
      </c>
      <c r="G111">
        <v>-0.67877571161591499</v>
      </c>
    </row>
    <row r="112" spans="1:7" x14ac:dyDescent="0.25">
      <c r="A112" s="8">
        <v>2012</v>
      </c>
      <c r="B112" s="8">
        <v>3</v>
      </c>
      <c r="C112" s="11">
        <v>1170.0999728412401</v>
      </c>
      <c r="D112">
        <v>1164.61229563599</v>
      </c>
      <c r="E112">
        <v>5.4876772052471097</v>
      </c>
      <c r="F112">
        <v>4.6899216585074696E-3</v>
      </c>
      <c r="G112">
        <v>0.118069399057826</v>
      </c>
    </row>
    <row r="113" spans="1:7" x14ac:dyDescent="0.25">
      <c r="A113" s="8">
        <v>2012</v>
      </c>
      <c r="B113" s="8">
        <v>4</v>
      </c>
      <c r="C113" s="11">
        <v>833.98961890744897</v>
      </c>
      <c r="D113">
        <v>882.11522216807202</v>
      </c>
      <c r="E113">
        <v>-48.1256032606234</v>
      </c>
      <c r="F113">
        <v>-5.7705278542518702E-2</v>
      </c>
      <c r="G113">
        <v>-1.03544010402873</v>
      </c>
    </row>
    <row r="114" spans="1:7" x14ac:dyDescent="0.25">
      <c r="A114" s="8">
        <v>2012</v>
      </c>
      <c r="B114" s="8">
        <v>5</v>
      </c>
      <c r="C114" s="11">
        <v>901.66887877352997</v>
      </c>
      <c r="D114">
        <v>800.67725221907597</v>
      </c>
      <c r="E114">
        <v>100.991626554454</v>
      </c>
      <c r="F114">
        <v>0.112005226011377</v>
      </c>
      <c r="G114">
        <v>2.1728720934524701</v>
      </c>
    </row>
    <row r="115" spans="1:7" x14ac:dyDescent="0.25">
      <c r="A115" s="8">
        <v>2012</v>
      </c>
      <c r="B115" s="8">
        <v>6</v>
      </c>
      <c r="C115" s="11">
        <v>1095.96629451583</v>
      </c>
      <c r="D115">
        <v>1029.98940127219</v>
      </c>
      <c r="E115">
        <v>65.976893243645904</v>
      </c>
      <c r="F115">
        <v>6.0199746628880203E-2</v>
      </c>
      <c r="G115">
        <v>1.41951719199723</v>
      </c>
    </row>
    <row r="116" spans="1:7" x14ac:dyDescent="0.25">
      <c r="A116" s="8">
        <v>2012</v>
      </c>
      <c r="B116" s="8">
        <v>7</v>
      </c>
      <c r="C116" s="11">
        <v>1445.8096662416301</v>
      </c>
      <c r="D116">
        <v>1509.0465990867699</v>
      </c>
      <c r="E116">
        <v>-63.236932845144999</v>
      </c>
      <c r="F116">
        <v>-4.3738075848897197E-2</v>
      </c>
      <c r="G116">
        <v>-1.3605659334603899</v>
      </c>
    </row>
    <row r="117" spans="1:7" x14ac:dyDescent="0.25">
      <c r="A117" s="8">
        <v>2012</v>
      </c>
      <c r="B117" s="8">
        <v>8</v>
      </c>
      <c r="C117" s="11">
        <v>1391.52673295966</v>
      </c>
      <c r="D117">
        <v>1368.06700906573</v>
      </c>
      <c r="E117">
        <v>23.459723893938399</v>
      </c>
      <c r="F117">
        <v>1.6858981820666499E-2</v>
      </c>
      <c r="G117">
        <v>0.50474461208676202</v>
      </c>
    </row>
    <row r="118" spans="1:7" x14ac:dyDescent="0.25">
      <c r="A118" s="8">
        <v>2012</v>
      </c>
      <c r="B118" s="8">
        <v>9</v>
      </c>
      <c r="C118" s="11">
        <v>1182.8893464658699</v>
      </c>
      <c r="D118">
        <v>1199.58212780083</v>
      </c>
      <c r="E118">
        <v>-16.692781334955001</v>
      </c>
      <c r="F118">
        <v>-1.41118705522441E-2</v>
      </c>
      <c r="G118">
        <v>-0.35915134711956498</v>
      </c>
    </row>
    <row r="119" spans="1:7" x14ac:dyDescent="0.25">
      <c r="A119" s="8">
        <v>2012</v>
      </c>
      <c r="B119" s="8">
        <v>10</v>
      </c>
      <c r="C119" s="11">
        <v>809.06057678384502</v>
      </c>
      <c r="D119">
        <v>893.69024615474302</v>
      </c>
      <c r="E119">
        <v>-84.629669370898199</v>
      </c>
      <c r="F119">
        <v>-0.104602389239278</v>
      </c>
      <c r="G119">
        <v>-1.8208385499661499</v>
      </c>
    </row>
    <row r="120" spans="1:7" x14ac:dyDescent="0.25">
      <c r="A120" s="8">
        <v>2012</v>
      </c>
      <c r="B120" s="8">
        <v>11</v>
      </c>
      <c r="C120" s="11">
        <v>997.07646837653999</v>
      </c>
      <c r="D120">
        <v>1015.66890721513</v>
      </c>
      <c r="E120">
        <v>-18.5924388385877</v>
      </c>
      <c r="F120">
        <v>-1.8646953797696399E-2</v>
      </c>
      <c r="G120">
        <v>-0.40002317894945699</v>
      </c>
    </row>
    <row r="121" spans="1:7" x14ac:dyDescent="0.25">
      <c r="A121" s="8">
        <v>2012</v>
      </c>
      <c r="B121" s="8">
        <v>12</v>
      </c>
      <c r="C121" s="11">
        <v>1233.3481852029699</v>
      </c>
      <c r="D121">
        <v>1244.5218139562601</v>
      </c>
      <c r="E121">
        <v>-11.173628753285399</v>
      </c>
      <c r="F121">
        <v>-9.0595898930572495E-3</v>
      </c>
      <c r="G121">
        <v>-0.24040474372913401</v>
      </c>
    </row>
    <row r="122" spans="1:7" x14ac:dyDescent="0.25">
      <c r="A122" s="8">
        <v>2013</v>
      </c>
      <c r="B122" s="8">
        <v>1</v>
      </c>
      <c r="C122" s="11">
        <v>1627.83395658205</v>
      </c>
      <c r="D122">
        <v>1743.6420269519699</v>
      </c>
      <c r="E122">
        <v>-115.80807036991899</v>
      </c>
      <c r="F122">
        <v>-7.1142434338377095E-2</v>
      </c>
      <c r="G122">
        <v>-2.4916533468019502</v>
      </c>
    </row>
    <row r="123" spans="1:7" x14ac:dyDescent="0.25">
      <c r="A123" s="8">
        <v>2013</v>
      </c>
      <c r="B123" s="8">
        <v>2</v>
      </c>
      <c r="C123" s="11">
        <v>1557.0126864644501</v>
      </c>
      <c r="D123">
        <v>1428.86134972063</v>
      </c>
      <c r="E123">
        <v>128.15133674382301</v>
      </c>
      <c r="F123">
        <v>8.2305904028836196E-2</v>
      </c>
      <c r="G123">
        <v>2.7572232753291002</v>
      </c>
    </row>
    <row r="124" spans="1:7" x14ac:dyDescent="0.25">
      <c r="A124" s="8">
        <v>2013</v>
      </c>
      <c r="B124" s="8">
        <v>3</v>
      </c>
      <c r="C124" s="11">
        <v>1437.9919053180399</v>
      </c>
      <c r="D124">
        <v>1407.5468496148901</v>
      </c>
      <c r="E124">
        <v>30.445055703150501</v>
      </c>
      <c r="F124">
        <v>2.1171924258097202E-2</v>
      </c>
      <c r="G124">
        <v>0.65503660231982197</v>
      </c>
    </row>
    <row r="125" spans="1:7" x14ac:dyDescent="0.25">
      <c r="A125" s="8">
        <v>2013</v>
      </c>
      <c r="B125" s="8">
        <v>4</v>
      </c>
      <c r="C125" s="11">
        <v>1166.1096057422301</v>
      </c>
      <c r="D125">
        <v>1207.2756078937</v>
      </c>
      <c r="E125">
        <v>-41.166002151468497</v>
      </c>
      <c r="F125">
        <v>-3.5302000728538903E-2</v>
      </c>
      <c r="G125">
        <v>-0.88570171929749597</v>
      </c>
    </row>
    <row r="126" spans="1:7" x14ac:dyDescent="0.25">
      <c r="A126" s="8">
        <v>2013</v>
      </c>
      <c r="B126" s="8">
        <v>5</v>
      </c>
      <c r="C126" s="11">
        <v>828.54656407724099</v>
      </c>
      <c r="D126">
        <v>796.31586590386701</v>
      </c>
      <c r="E126">
        <v>32.2306981733743</v>
      </c>
      <c r="F126">
        <v>3.8900285838816898E-2</v>
      </c>
      <c r="G126">
        <v>0.69345535865444596</v>
      </c>
    </row>
    <row r="127" spans="1:7" x14ac:dyDescent="0.25">
      <c r="A127" s="8">
        <v>2013</v>
      </c>
      <c r="B127" s="8">
        <v>6</v>
      </c>
      <c r="C127" s="11">
        <v>985.30769980159403</v>
      </c>
      <c r="D127">
        <v>1056.4658084432299</v>
      </c>
      <c r="E127">
        <v>-71.1581086416396</v>
      </c>
      <c r="F127">
        <v>-7.22191744324827E-2</v>
      </c>
      <c r="G127">
        <v>-1.53099295224154</v>
      </c>
    </row>
    <row r="128" spans="1:7" x14ac:dyDescent="0.25">
      <c r="A128" s="8">
        <v>2013</v>
      </c>
      <c r="B128" s="8">
        <v>7</v>
      </c>
      <c r="C128" s="11">
        <v>1201.8441271532599</v>
      </c>
      <c r="D128">
        <v>1224.45501008068</v>
      </c>
      <c r="E128">
        <v>-22.610882927420999</v>
      </c>
      <c r="F128">
        <v>-1.8813490382465999E-2</v>
      </c>
      <c r="G128">
        <v>-0.48648148561923898</v>
      </c>
    </row>
    <row r="129" spans="1:7" x14ac:dyDescent="0.25">
      <c r="A129" s="8">
        <v>2013</v>
      </c>
      <c r="B129" s="8">
        <v>8</v>
      </c>
      <c r="C129" s="11">
        <v>1181.05215908795</v>
      </c>
      <c r="D129">
        <v>1156.30213518552</v>
      </c>
      <c r="E129">
        <v>24.750023902428701</v>
      </c>
      <c r="F129">
        <v>2.0955910974788501E-2</v>
      </c>
      <c r="G129">
        <v>0.53250589266301096</v>
      </c>
    </row>
    <row r="130" spans="1:7" x14ac:dyDescent="0.25">
      <c r="A130" s="8">
        <v>2013</v>
      </c>
      <c r="B130" s="8">
        <v>9</v>
      </c>
      <c r="C130" s="11">
        <v>1208.65056855236</v>
      </c>
      <c r="D130">
        <v>1210.74941868924</v>
      </c>
      <c r="E130">
        <v>-2.0988501368894998</v>
      </c>
      <c r="F130">
        <v>-1.73652351763121E-3</v>
      </c>
      <c r="G130">
        <v>-4.51575348014331E-2</v>
      </c>
    </row>
    <row r="131" spans="1:7" x14ac:dyDescent="0.25">
      <c r="A131" s="8">
        <v>2013</v>
      </c>
      <c r="B131" s="8">
        <v>10</v>
      </c>
      <c r="C131" s="11">
        <v>880.76484122677505</v>
      </c>
      <c r="D131">
        <v>882.22325499527801</v>
      </c>
      <c r="E131">
        <v>-1.45841376850251</v>
      </c>
      <c r="F131">
        <v>-1.6558492122268999E-3</v>
      </c>
      <c r="G131">
        <v>-3.1378310127298401E-2</v>
      </c>
    </row>
    <row r="132" spans="1:7" x14ac:dyDescent="0.25">
      <c r="A132" s="8">
        <v>2013</v>
      </c>
      <c r="B132" s="8">
        <v>11</v>
      </c>
      <c r="C132" s="11">
        <v>936.41681970682703</v>
      </c>
      <c r="D132">
        <v>961.47462192454395</v>
      </c>
      <c r="E132">
        <v>-25.0578022177165</v>
      </c>
      <c r="F132">
        <v>-2.6759239785506601E-2</v>
      </c>
      <c r="G132">
        <v>-0.539127856632451</v>
      </c>
    </row>
    <row r="133" spans="1:7" x14ac:dyDescent="0.25">
      <c r="A133" s="8">
        <v>2013</v>
      </c>
      <c r="B133" s="8">
        <v>12</v>
      </c>
      <c r="C133" s="11">
        <v>1486.7749331494001</v>
      </c>
      <c r="D133">
        <v>1477.17162873708</v>
      </c>
      <c r="E133">
        <v>9.6033044123132605</v>
      </c>
      <c r="F133">
        <v>6.4591514143777203E-3</v>
      </c>
      <c r="G133">
        <v>0.20661863635985001</v>
      </c>
    </row>
    <row r="134" spans="1:7" x14ac:dyDescent="0.25">
      <c r="A134" s="8">
        <v>2014</v>
      </c>
      <c r="B134" s="8">
        <v>1</v>
      </c>
      <c r="C134" s="11">
        <v>1973.50517052588</v>
      </c>
      <c r="D134">
        <v>1828.1292280340399</v>
      </c>
      <c r="E134">
        <v>145.37594249183601</v>
      </c>
      <c r="F134">
        <v>7.3663826506772195E-2</v>
      </c>
      <c r="G134">
        <v>3.1278170208452001</v>
      </c>
    </row>
    <row r="135" spans="1:7" x14ac:dyDescent="0.25">
      <c r="A135" s="8">
        <v>2014</v>
      </c>
      <c r="B135" s="8">
        <v>2</v>
      </c>
      <c r="C135" s="11">
        <v>1950.48405478002</v>
      </c>
      <c r="D135">
        <v>1843.37357531826</v>
      </c>
      <c r="E135">
        <v>107.110479461764</v>
      </c>
      <c r="F135">
        <v>5.49148193235778E-2</v>
      </c>
      <c r="G135">
        <v>2.30452147053292</v>
      </c>
    </row>
    <row r="136" spans="1:7" x14ac:dyDescent="0.25">
      <c r="A136" s="8">
        <v>2014</v>
      </c>
      <c r="B136" s="8">
        <v>3</v>
      </c>
      <c r="C136" s="11">
        <v>1548.1165487657499</v>
      </c>
      <c r="D136">
        <v>1532.3589946252901</v>
      </c>
      <c r="E136">
        <v>15.757554140457801</v>
      </c>
      <c r="F136">
        <v>1.0178532199672401E-2</v>
      </c>
      <c r="G136">
        <v>0.33902958909574399</v>
      </c>
    </row>
    <row r="137" spans="1:7" x14ac:dyDescent="0.25">
      <c r="A137" s="8">
        <v>2014</v>
      </c>
      <c r="B137" s="8">
        <v>4</v>
      </c>
      <c r="C137" s="11"/>
      <c r="D137">
        <v>1097.5871204555899</v>
      </c>
    </row>
    <row r="138" spans="1:7" x14ac:dyDescent="0.25">
      <c r="A138" s="8">
        <v>2014</v>
      </c>
      <c r="B138" s="8">
        <v>5</v>
      </c>
      <c r="C138" s="11"/>
      <c r="D138">
        <v>868.08337075776399</v>
      </c>
    </row>
    <row r="139" spans="1:7" x14ac:dyDescent="0.25">
      <c r="A139" s="8">
        <v>2014</v>
      </c>
      <c r="B139" s="8">
        <v>6</v>
      </c>
      <c r="C139" s="11"/>
      <c r="D139">
        <v>1027.9497301419101</v>
      </c>
    </row>
    <row r="140" spans="1:7" x14ac:dyDescent="0.25">
      <c r="A140" s="8">
        <v>2014</v>
      </c>
      <c r="B140" s="8">
        <v>7</v>
      </c>
      <c r="C140" s="11"/>
      <c r="D140">
        <v>1283.60815105642</v>
      </c>
    </row>
    <row r="141" spans="1:7" x14ac:dyDescent="0.25">
      <c r="A141" s="8">
        <v>2014</v>
      </c>
      <c r="B141" s="8">
        <v>8</v>
      </c>
      <c r="C141" s="11"/>
      <c r="D141">
        <v>1311.9484926017799</v>
      </c>
    </row>
    <row r="142" spans="1:7" x14ac:dyDescent="0.25">
      <c r="A142" s="8">
        <v>2014</v>
      </c>
      <c r="B142" s="8">
        <v>9</v>
      </c>
      <c r="C142" s="11"/>
      <c r="D142">
        <v>1206.25108625957</v>
      </c>
    </row>
    <row r="143" spans="1:7" x14ac:dyDescent="0.25">
      <c r="A143" s="8">
        <v>2014</v>
      </c>
      <c r="B143" s="8">
        <v>10</v>
      </c>
      <c r="C143" s="11"/>
      <c r="D143">
        <v>888.61917599244703</v>
      </c>
    </row>
    <row r="144" spans="1:7" x14ac:dyDescent="0.25">
      <c r="A144" s="8">
        <v>2014</v>
      </c>
      <c r="B144" s="8">
        <v>11</v>
      </c>
      <c r="C144" s="11"/>
      <c r="D144">
        <v>963.56245414355999</v>
      </c>
    </row>
    <row r="145" spans="1:4" x14ac:dyDescent="0.25">
      <c r="A145" s="8">
        <v>2014</v>
      </c>
      <c r="B145" s="8">
        <v>12</v>
      </c>
      <c r="C145" s="11"/>
      <c r="D145">
        <v>1391.1665203059799</v>
      </c>
    </row>
    <row r="146" spans="1:4" x14ac:dyDescent="0.25">
      <c r="A146" s="8">
        <v>2015</v>
      </c>
      <c r="B146" s="8">
        <v>1</v>
      </c>
      <c r="C146" s="11"/>
      <c r="D146">
        <v>1720.56791446796</v>
      </c>
    </row>
    <row r="147" spans="1:4" x14ac:dyDescent="0.25">
      <c r="A147" s="8">
        <v>2015</v>
      </c>
      <c r="B147" s="8">
        <v>2</v>
      </c>
      <c r="C147" s="11"/>
      <c r="D147">
        <v>1568.2979287005301</v>
      </c>
    </row>
    <row r="148" spans="1:4" x14ac:dyDescent="0.25">
      <c r="A148" s="8">
        <v>2015</v>
      </c>
      <c r="B148" s="8">
        <v>3</v>
      </c>
      <c r="C148" s="11"/>
      <c r="D148">
        <v>1317.03036638608</v>
      </c>
    </row>
    <row r="149" spans="1:4" x14ac:dyDescent="0.25">
      <c r="A149" s="8">
        <v>2015</v>
      </c>
      <c r="B149" s="8">
        <v>4</v>
      </c>
      <c r="C149" s="11"/>
      <c r="D149">
        <v>1040.3407928133299</v>
      </c>
    </row>
    <row r="150" spans="1:4" x14ac:dyDescent="0.25">
      <c r="A150" s="8">
        <v>2015</v>
      </c>
      <c r="B150" s="8">
        <v>5</v>
      </c>
      <c r="C150" s="11"/>
      <c r="D150">
        <v>803.80231845877097</v>
      </c>
    </row>
    <row r="151" spans="1:4" x14ac:dyDescent="0.25">
      <c r="A151" s="8">
        <v>2015</v>
      </c>
      <c r="B151" s="8">
        <v>6</v>
      </c>
      <c r="C151" s="11"/>
      <c r="D151">
        <v>992.88594378156404</v>
      </c>
    </row>
    <row r="152" spans="1:4" x14ac:dyDescent="0.25">
      <c r="A152" s="8">
        <v>2015</v>
      </c>
      <c r="B152" s="8">
        <v>7</v>
      </c>
      <c r="C152" s="11"/>
      <c r="D152">
        <v>1262.7550995552699</v>
      </c>
    </row>
    <row r="153" spans="1:4" x14ac:dyDescent="0.25">
      <c r="A153" s="8">
        <v>2015</v>
      </c>
      <c r="B153" s="8">
        <v>8</v>
      </c>
      <c r="C153" s="11"/>
      <c r="D153">
        <v>1297.3571790640699</v>
      </c>
    </row>
    <row r="154" spans="1:4" x14ac:dyDescent="0.25">
      <c r="A154" s="8">
        <v>2015</v>
      </c>
      <c r="B154" s="8">
        <v>9</v>
      </c>
      <c r="C154" s="11"/>
      <c r="D154">
        <v>1182.36434948583</v>
      </c>
    </row>
    <row r="155" spans="1:4" x14ac:dyDescent="0.25">
      <c r="A155" s="8">
        <v>2015</v>
      </c>
      <c r="B155" s="8">
        <v>10</v>
      </c>
      <c r="C155" s="11"/>
      <c r="D155">
        <v>888.59854804340603</v>
      </c>
    </row>
    <row r="156" spans="1:4" x14ac:dyDescent="0.25">
      <c r="A156" s="8">
        <v>2015</v>
      </c>
      <c r="B156" s="8">
        <v>11</v>
      </c>
      <c r="C156" s="11"/>
      <c r="D156">
        <v>962.13933747503597</v>
      </c>
    </row>
    <row r="157" spans="1:4" x14ac:dyDescent="0.25">
      <c r="A157" s="8">
        <v>2015</v>
      </c>
      <c r="B157" s="8">
        <v>12</v>
      </c>
      <c r="C157" s="11"/>
      <c r="D157">
        <v>1370.94777836397</v>
      </c>
    </row>
    <row r="158" spans="1:4" x14ac:dyDescent="0.25">
      <c r="A158" s="8">
        <v>2016</v>
      </c>
      <c r="B158" s="8">
        <v>1</v>
      </c>
      <c r="C158" s="11"/>
      <c r="D158">
        <v>1725.2734765330099</v>
      </c>
    </row>
    <row r="159" spans="1:4" x14ac:dyDescent="0.25">
      <c r="A159" s="8">
        <v>2016</v>
      </c>
      <c r="B159" s="8">
        <v>2</v>
      </c>
      <c r="C159" s="11"/>
      <c r="D159">
        <v>1563.84042780247</v>
      </c>
    </row>
    <row r="160" spans="1:4" x14ac:dyDescent="0.25">
      <c r="A160" s="8">
        <v>2016</v>
      </c>
      <c r="B160" s="8">
        <v>3</v>
      </c>
      <c r="C160" s="11"/>
      <c r="D160">
        <v>1327.9437292375401</v>
      </c>
    </row>
    <row r="161" spans="1:4" x14ac:dyDescent="0.25">
      <c r="A161" s="8">
        <v>2016</v>
      </c>
      <c r="B161" s="8">
        <v>4</v>
      </c>
      <c r="C161" s="11"/>
      <c r="D161">
        <v>1033.4132944816999</v>
      </c>
    </row>
    <row r="162" spans="1:4" x14ac:dyDescent="0.25">
      <c r="A162" s="8">
        <v>2016</v>
      </c>
      <c r="B162" s="8">
        <v>5</v>
      </c>
      <c r="C162" s="11"/>
      <c r="D162">
        <v>792.72405180156704</v>
      </c>
    </row>
    <row r="163" spans="1:4" x14ac:dyDescent="0.25">
      <c r="A163" s="8">
        <v>2016</v>
      </c>
      <c r="B163" s="8">
        <v>6</v>
      </c>
      <c r="C163" s="11"/>
      <c r="D163">
        <v>1001.59518318798</v>
      </c>
    </row>
    <row r="164" spans="1:4" x14ac:dyDescent="0.25">
      <c r="A164" s="8">
        <v>2016</v>
      </c>
      <c r="B164" s="8">
        <v>7</v>
      </c>
      <c r="C164" s="11"/>
      <c r="D164">
        <v>1263.0269075889701</v>
      </c>
    </row>
    <row r="165" spans="1:4" x14ac:dyDescent="0.25">
      <c r="A165" s="8">
        <v>2016</v>
      </c>
      <c r="B165" s="8">
        <v>8</v>
      </c>
      <c r="C165" s="11"/>
      <c r="D165">
        <v>1297.49185252185</v>
      </c>
    </row>
    <row r="166" spans="1:4" x14ac:dyDescent="0.25">
      <c r="A166" s="8">
        <v>2016</v>
      </c>
      <c r="B166" s="8">
        <v>9</v>
      </c>
      <c r="C166" s="11"/>
      <c r="D166">
        <v>1183.79851619024</v>
      </c>
    </row>
    <row r="167" spans="1:4" x14ac:dyDescent="0.25">
      <c r="A167" s="8">
        <v>2016</v>
      </c>
      <c r="B167" s="8">
        <v>10</v>
      </c>
      <c r="C167" s="11"/>
      <c r="D167">
        <v>887.37750491125803</v>
      </c>
    </row>
    <row r="168" spans="1:4" x14ac:dyDescent="0.25">
      <c r="A168" s="8">
        <v>2016</v>
      </c>
      <c r="B168" s="8">
        <v>11</v>
      </c>
      <c r="C168" s="11"/>
      <c r="D168">
        <v>967.49474470523796</v>
      </c>
    </row>
    <row r="169" spans="1:4" x14ac:dyDescent="0.25">
      <c r="A169" s="8">
        <v>2016</v>
      </c>
      <c r="B169" s="8">
        <v>12</v>
      </c>
      <c r="C169" s="11"/>
      <c r="D169">
        <v>1354.4984148040601</v>
      </c>
    </row>
    <row r="170" spans="1:4" x14ac:dyDescent="0.25">
      <c r="A170" s="8">
        <v>2017</v>
      </c>
      <c r="B170" s="8">
        <v>1</v>
      </c>
      <c r="C170" s="11"/>
      <c r="D170">
        <v>1724.2925342431099</v>
      </c>
    </row>
    <row r="171" spans="1:4" x14ac:dyDescent="0.25">
      <c r="A171" s="8">
        <v>2017</v>
      </c>
      <c r="B171" s="8">
        <v>2</v>
      </c>
      <c r="C171" s="11"/>
      <c r="D171">
        <v>1542.4468109762099</v>
      </c>
    </row>
    <row r="172" spans="1:4" x14ac:dyDescent="0.25">
      <c r="A172" s="8">
        <v>2017</v>
      </c>
      <c r="B172" s="8">
        <v>3</v>
      </c>
      <c r="C172" s="11"/>
      <c r="D172">
        <v>1319.6210605926799</v>
      </c>
    </row>
    <row r="173" spans="1:4" x14ac:dyDescent="0.25">
      <c r="A173" s="8">
        <v>2017</v>
      </c>
      <c r="B173" s="8">
        <v>4</v>
      </c>
      <c r="C173" s="11"/>
      <c r="D173">
        <v>1022.80264358953</v>
      </c>
    </row>
    <row r="174" spans="1:4" x14ac:dyDescent="0.25">
      <c r="A174" s="8">
        <v>2017</v>
      </c>
      <c r="B174" s="8">
        <v>5</v>
      </c>
      <c r="C174" s="11"/>
      <c r="D174">
        <v>805.68828097643598</v>
      </c>
    </row>
    <row r="175" spans="1:4" x14ac:dyDescent="0.25">
      <c r="A175" s="8">
        <v>2017</v>
      </c>
      <c r="B175" s="8">
        <v>6</v>
      </c>
      <c r="C175" s="11"/>
      <c r="D175">
        <v>998.01326931491201</v>
      </c>
    </row>
    <row r="176" spans="1:4" x14ac:dyDescent="0.25">
      <c r="A176" s="8">
        <v>2017</v>
      </c>
      <c r="B176" s="8">
        <v>7</v>
      </c>
      <c r="C176" s="11"/>
      <c r="D176">
        <v>1263.7104002092401</v>
      </c>
    </row>
    <row r="177" spans="1:4" x14ac:dyDescent="0.25">
      <c r="A177" s="8">
        <v>2017</v>
      </c>
      <c r="B177" s="8">
        <v>8</v>
      </c>
      <c r="C177" s="11"/>
      <c r="D177">
        <v>1291.47504181097</v>
      </c>
    </row>
    <row r="178" spans="1:4" x14ac:dyDescent="0.25">
      <c r="A178" s="8">
        <v>2017</v>
      </c>
      <c r="B178" s="8">
        <v>9</v>
      </c>
      <c r="C178" s="11"/>
      <c r="D178">
        <v>1183.0265569626599</v>
      </c>
    </row>
    <row r="179" spans="1:4" x14ac:dyDescent="0.25">
      <c r="A179" s="8">
        <v>2017</v>
      </c>
      <c r="B179" s="8">
        <v>10</v>
      </c>
      <c r="C179" s="11"/>
      <c r="D179">
        <v>886.71454475831297</v>
      </c>
    </row>
    <row r="180" spans="1:4" x14ac:dyDescent="0.25">
      <c r="A180" s="8">
        <v>2017</v>
      </c>
      <c r="B180" s="8">
        <v>11</v>
      </c>
      <c r="C180" s="11"/>
      <c r="D180">
        <v>967.08662076354506</v>
      </c>
    </row>
    <row r="181" spans="1:4" x14ac:dyDescent="0.25">
      <c r="A181" s="8">
        <v>2017</v>
      </c>
      <c r="B181" s="8">
        <v>12</v>
      </c>
      <c r="C181" s="11"/>
      <c r="D181">
        <v>1323.5518077658801</v>
      </c>
    </row>
    <row r="182" spans="1:4" x14ac:dyDescent="0.25">
      <c r="A182" s="8">
        <v>2018</v>
      </c>
      <c r="B182" s="8">
        <v>1</v>
      </c>
      <c r="C182" s="11"/>
      <c r="D182">
        <v>1722.16128800046</v>
      </c>
    </row>
    <row r="183" spans="1:4" x14ac:dyDescent="0.25">
      <c r="A183" s="8">
        <v>2018</v>
      </c>
      <c r="B183" s="8">
        <v>2</v>
      </c>
      <c r="C183" s="11"/>
      <c r="D183">
        <v>1540.7114877936799</v>
      </c>
    </row>
    <row r="184" spans="1:4" x14ac:dyDescent="0.25">
      <c r="A184" s="8">
        <v>2018</v>
      </c>
      <c r="B184" s="8">
        <v>3</v>
      </c>
      <c r="C184" s="11"/>
      <c r="D184">
        <v>1324.43607327513</v>
      </c>
    </row>
    <row r="185" spans="1:4" x14ac:dyDescent="0.25">
      <c r="A185" s="8">
        <v>2018</v>
      </c>
      <c r="B185" s="8">
        <v>4</v>
      </c>
      <c r="C185" s="11"/>
      <c r="D185">
        <v>1035.5181408670401</v>
      </c>
    </row>
    <row r="186" spans="1:4" x14ac:dyDescent="0.25">
      <c r="A186" s="8">
        <v>2018</v>
      </c>
      <c r="B186" s="8">
        <v>5</v>
      </c>
      <c r="C186" s="11"/>
      <c r="D186">
        <v>792.33760403262397</v>
      </c>
    </row>
    <row r="187" spans="1:4" x14ac:dyDescent="0.25">
      <c r="A187" s="8">
        <v>2018</v>
      </c>
      <c r="B187" s="8">
        <v>6</v>
      </c>
      <c r="C187" s="11"/>
      <c r="D187">
        <v>999.34157982434203</v>
      </c>
    </row>
    <row r="188" spans="1:4" x14ac:dyDescent="0.25">
      <c r="A188" s="8">
        <v>2018</v>
      </c>
      <c r="B188" s="8">
        <v>7</v>
      </c>
      <c r="C188" s="11"/>
      <c r="D188">
        <v>1263.2471438632101</v>
      </c>
    </row>
    <row r="189" spans="1:4" x14ac:dyDescent="0.25">
      <c r="A189" s="8">
        <v>2018</v>
      </c>
      <c r="B189" s="8">
        <v>8</v>
      </c>
      <c r="C189" s="11"/>
      <c r="D189">
        <v>1294.3411791455701</v>
      </c>
    </row>
    <row r="190" spans="1:4" x14ac:dyDescent="0.25">
      <c r="A190" s="8">
        <v>2018</v>
      </c>
      <c r="B190" s="8">
        <v>9</v>
      </c>
      <c r="C190" s="11"/>
      <c r="D190">
        <v>1184.0618252660599</v>
      </c>
    </row>
    <row r="191" spans="1:4" x14ac:dyDescent="0.25">
      <c r="A191" s="8">
        <v>2018</v>
      </c>
      <c r="B191" s="8">
        <v>10</v>
      </c>
      <c r="C191" s="11"/>
      <c r="D191">
        <v>887.41663358278402</v>
      </c>
    </row>
    <row r="192" spans="1:4" x14ac:dyDescent="0.25">
      <c r="A192" s="8">
        <v>2018</v>
      </c>
      <c r="B192" s="8">
        <v>11</v>
      </c>
      <c r="C192" s="11"/>
      <c r="D192">
        <v>963.27471873226602</v>
      </c>
    </row>
    <row r="193" spans="1:4" x14ac:dyDescent="0.25">
      <c r="A193" s="8">
        <v>2018</v>
      </c>
      <c r="B193" s="8">
        <v>12</v>
      </c>
      <c r="C193" s="11"/>
      <c r="D193">
        <v>1339.6599977475801</v>
      </c>
    </row>
    <row r="194" spans="1:4" x14ac:dyDescent="0.25">
      <c r="A194" s="8">
        <v>2019</v>
      </c>
      <c r="B194" s="8">
        <v>1</v>
      </c>
      <c r="C194" s="11"/>
      <c r="D194">
        <v>1720.7011137182401</v>
      </c>
    </row>
    <row r="195" spans="1:4" x14ac:dyDescent="0.25">
      <c r="A195" s="8">
        <v>2019</v>
      </c>
      <c r="B195" s="8">
        <v>2</v>
      </c>
      <c r="C195" s="11"/>
      <c r="D195">
        <v>1540.0629733414401</v>
      </c>
    </row>
    <row r="196" spans="1:4" x14ac:dyDescent="0.25">
      <c r="A196" s="8">
        <v>2019</v>
      </c>
      <c r="B196" s="8">
        <v>3</v>
      </c>
      <c r="C196" s="11"/>
      <c r="D196">
        <v>1318.3402148441701</v>
      </c>
    </row>
    <row r="197" spans="1:4" x14ac:dyDescent="0.25">
      <c r="A197" s="8">
        <v>2019</v>
      </c>
      <c r="B197" s="8">
        <v>4</v>
      </c>
      <c r="C197" s="11"/>
      <c r="D197">
        <v>1009.65670051032</v>
      </c>
    </row>
    <row r="198" spans="1:4" x14ac:dyDescent="0.25">
      <c r="A198" s="8">
        <v>2019</v>
      </c>
      <c r="B198" s="8">
        <v>5</v>
      </c>
      <c r="C198" s="11"/>
      <c r="D198">
        <v>816.36523113055296</v>
      </c>
    </row>
    <row r="199" spans="1:4" x14ac:dyDescent="0.25">
      <c r="A199" s="8">
        <v>2019</v>
      </c>
      <c r="B199" s="8">
        <v>6</v>
      </c>
      <c r="C199" s="11"/>
      <c r="D199">
        <v>1002.29653657133</v>
      </c>
    </row>
    <row r="200" spans="1:4" x14ac:dyDescent="0.25">
      <c r="A200" s="8">
        <v>2019</v>
      </c>
      <c r="B200" s="8">
        <v>7</v>
      </c>
      <c r="C200" s="11"/>
      <c r="D200">
        <v>1261.83827301525</v>
      </c>
    </row>
    <row r="201" spans="1:4" x14ac:dyDescent="0.25">
      <c r="A201" s="8">
        <v>2019</v>
      </c>
      <c r="B201" s="8">
        <v>8</v>
      </c>
      <c r="C201" s="11"/>
      <c r="D201">
        <v>1296.09158287373</v>
      </c>
    </row>
    <row r="202" spans="1:4" x14ac:dyDescent="0.25">
      <c r="A202" s="8">
        <v>2019</v>
      </c>
      <c r="B202" s="8">
        <v>9</v>
      </c>
      <c r="C202" s="11"/>
      <c r="D202">
        <v>1190.4224863803299</v>
      </c>
    </row>
    <row r="203" spans="1:4" x14ac:dyDescent="0.25">
      <c r="A203" s="8">
        <v>2019</v>
      </c>
      <c r="B203" s="8">
        <v>10</v>
      </c>
      <c r="C203" s="11"/>
      <c r="D203">
        <v>884.90310500160797</v>
      </c>
    </row>
    <row r="204" spans="1:4" x14ac:dyDescent="0.25">
      <c r="A204" s="8">
        <v>2019</v>
      </c>
      <c r="B204" s="8">
        <v>11</v>
      </c>
      <c r="C204" s="11"/>
      <c r="D204">
        <v>945.32939660357999</v>
      </c>
    </row>
    <row r="205" spans="1:4" x14ac:dyDescent="0.25">
      <c r="A205" s="8">
        <v>2019</v>
      </c>
      <c r="B205" s="8">
        <v>12</v>
      </c>
      <c r="C205" s="11"/>
      <c r="D205">
        <v>1379.6140697225101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4" sqref="E4"/>
    </sheetView>
  </sheetViews>
  <sheetFormatPr defaultRowHeight="15" x14ac:dyDescent="0.25"/>
  <cols>
    <col min="1" max="1" width="8.42578125" bestFit="1" customWidth="1"/>
    <col min="2" max="2" width="10.85546875" bestFit="1" customWidth="1"/>
    <col min="3" max="3" width="8.140625" bestFit="1" customWidth="1"/>
    <col min="4" max="5" width="5.5703125" bestFit="1" customWidth="1"/>
    <col min="6" max="6" width="75.28515625" bestFit="1" customWidth="1"/>
  </cols>
  <sheetData>
    <row r="1" spans="1:6" x14ac:dyDescent="0.25">
      <c r="A1" s="6" t="s">
        <v>12</v>
      </c>
      <c r="B1" s="6" t="s">
        <v>98</v>
      </c>
      <c r="C1" s="6" t="s">
        <v>87</v>
      </c>
      <c r="D1" s="6" t="s">
        <v>153</v>
      </c>
      <c r="E1" s="6" t="s">
        <v>96</v>
      </c>
      <c r="F1" s="6" t="s">
        <v>97</v>
      </c>
    </row>
    <row r="2" spans="1:6" x14ac:dyDescent="0.25">
      <c r="A2" s="8" t="s">
        <v>77</v>
      </c>
      <c r="B2" s="12">
        <v>2.8116326453196399</v>
      </c>
      <c r="C2" s="9">
        <v>148.52931881085601</v>
      </c>
      <c r="D2" s="12">
        <v>0.33461318563930798</v>
      </c>
      <c r="E2" s="8"/>
      <c r="F2" s="8" t="s">
        <v>167</v>
      </c>
    </row>
    <row r="3" spans="1:6" x14ac:dyDescent="0.25">
      <c r="A3" s="8" t="s">
        <v>78</v>
      </c>
      <c r="B3" s="12">
        <v>0.79275588748482095</v>
      </c>
      <c r="C3" s="9">
        <v>235.72651286447501</v>
      </c>
      <c r="D3" s="12">
        <v>0.14973391909942199</v>
      </c>
      <c r="E3" s="8"/>
      <c r="F3" s="8" t="s">
        <v>168</v>
      </c>
    </row>
    <row r="4" spans="1:6" x14ac:dyDescent="0.25">
      <c r="A4" s="8" t="s">
        <v>79</v>
      </c>
      <c r="B4" s="12">
        <v>0.55125105865781199</v>
      </c>
      <c r="C4" s="9">
        <v>1028.67467105217</v>
      </c>
      <c r="D4" s="12">
        <v>0.45435966120957799</v>
      </c>
      <c r="E4" s="8"/>
      <c r="F4" s="8" t="s">
        <v>169</v>
      </c>
    </row>
    <row r="5" spans="1:6" x14ac:dyDescent="0.25">
      <c r="A5" s="8" t="s">
        <v>160</v>
      </c>
      <c r="B5" s="12">
        <v>74.962552090245694</v>
      </c>
      <c r="C5" s="9">
        <v>8.8888888888888906E-2</v>
      </c>
      <c r="D5" s="12">
        <v>5.3390516878529196E-3</v>
      </c>
      <c r="E5" s="8"/>
      <c r="F5" s="8"/>
    </row>
    <row r="6" spans="1:6" x14ac:dyDescent="0.25">
      <c r="A6" s="8" t="s">
        <v>80</v>
      </c>
      <c r="B6" s="12">
        <v>125.71082208029399</v>
      </c>
      <c r="C6" s="9">
        <v>8.1481481481481502E-2</v>
      </c>
      <c r="D6" s="12">
        <v>8.2073672554227699E-3</v>
      </c>
      <c r="E6" s="8"/>
      <c r="F6" s="8"/>
    </row>
    <row r="7" spans="1:6" x14ac:dyDescent="0.25">
      <c r="A7" s="8" t="s">
        <v>161</v>
      </c>
      <c r="B7" s="12">
        <v>190.11843128329701</v>
      </c>
      <c r="C7" s="9">
        <v>8.1481481481481502E-2</v>
      </c>
      <c r="D7" s="12">
        <v>1.24123902918258E-2</v>
      </c>
      <c r="E7" s="8"/>
      <c r="F7" s="8"/>
    </row>
    <row r="8" spans="1:6" x14ac:dyDescent="0.25">
      <c r="A8" s="8" t="s">
        <v>162</v>
      </c>
      <c r="B8" s="12">
        <v>233.24860828299899</v>
      </c>
      <c r="C8" s="9">
        <v>8.1481481481481502E-2</v>
      </c>
      <c r="D8" s="12">
        <v>1.52282592565665E-2</v>
      </c>
      <c r="E8" s="8"/>
      <c r="F8" s="8"/>
    </row>
    <row r="9" spans="1:6" x14ac:dyDescent="0.25">
      <c r="A9" s="8" t="s">
        <v>163</v>
      </c>
      <c r="B9" s="12">
        <v>205.801865736379</v>
      </c>
      <c r="C9" s="9">
        <v>8.1481481481481502E-2</v>
      </c>
      <c r="D9" s="12">
        <v>1.34363252582249E-2</v>
      </c>
      <c r="E9" s="8"/>
      <c r="F9" s="8"/>
    </row>
    <row r="10" spans="1:6" x14ac:dyDescent="0.25">
      <c r="A10" s="8" t="s">
        <v>164</v>
      </c>
      <c r="B10" s="12">
        <v>106.939369798846</v>
      </c>
      <c r="C10" s="9">
        <v>8.1481481481481502E-2</v>
      </c>
      <c r="D10" s="12">
        <v>6.9818227856469003E-3</v>
      </c>
      <c r="E10" s="8"/>
      <c r="F10" s="8"/>
    </row>
    <row r="11" spans="1:6" x14ac:dyDescent="0.25">
      <c r="A11" s="8">
        <v>41738</v>
      </c>
      <c r="B11" s="12">
        <v>124.51329157718899</v>
      </c>
      <c r="C11" s="9">
        <v>7.4074074074074103E-3</v>
      </c>
      <c r="D11" s="12">
        <v>7.3901666122906098E-4</v>
      </c>
      <c r="E11" s="8"/>
      <c r="F11" s="8"/>
    </row>
    <row r="12" spans="1:6" x14ac:dyDescent="0.25">
      <c r="A12" s="8">
        <v>41766</v>
      </c>
      <c r="B12" s="12">
        <v>86.810047896722494</v>
      </c>
      <c r="C12" s="9">
        <v>7.4074074074074103E-3</v>
      </c>
      <c r="D12" s="12">
        <v>5.15238742347437E-4</v>
      </c>
      <c r="E12" s="8"/>
      <c r="F12" s="8"/>
    </row>
  </sheetData>
  <pageMargins left="0.7" right="0.7" top="0.75" bottom="0.75" header="0.3" footer="0.3"/>
  <pageSetup scale="79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5" max="6" width="7.5703125" bestFit="1" customWidth="1"/>
    <col min="7" max="7" width="6.5703125" bestFit="1" customWidth="1"/>
    <col min="8" max="13" width="7.5703125" bestFit="1" customWidth="1"/>
    <col min="14" max="14" width="6.5703125" bestFit="1" customWidth="1"/>
    <col min="15" max="15" width="7.5703125" bestFit="1" customWidth="1"/>
    <col min="16" max="16" width="9.5703125" bestFit="1" customWidth="1"/>
  </cols>
  <sheetData>
    <row r="1" spans="1:16" x14ac:dyDescent="0.25">
      <c r="A1" s="6" t="s">
        <v>74</v>
      </c>
      <c r="B1" s="6" t="s">
        <v>75</v>
      </c>
      <c r="C1" s="6" t="s">
        <v>149</v>
      </c>
      <c r="D1" s="6" t="s">
        <v>77</v>
      </c>
      <c r="E1" s="6" t="s">
        <v>78</v>
      </c>
      <c r="F1" s="6" t="s">
        <v>79</v>
      </c>
      <c r="G1" s="6" t="s">
        <v>160</v>
      </c>
      <c r="H1" s="6" t="s">
        <v>80</v>
      </c>
      <c r="I1" s="6" t="s">
        <v>161</v>
      </c>
      <c r="J1" s="6" t="s">
        <v>162</v>
      </c>
      <c r="K1" s="6" t="s">
        <v>163</v>
      </c>
      <c r="L1" s="6" t="s">
        <v>164</v>
      </c>
      <c r="M1" s="7">
        <v>41738</v>
      </c>
      <c r="N1" s="7">
        <v>41766</v>
      </c>
      <c r="O1" s="6" t="s">
        <v>154</v>
      </c>
      <c r="P1" s="6" t="s">
        <v>155</v>
      </c>
    </row>
    <row r="2" spans="1:16" x14ac:dyDescent="0.25">
      <c r="A2" s="8">
        <v>2003</v>
      </c>
      <c r="B2" s="8">
        <v>1</v>
      </c>
      <c r="C2" s="11"/>
      <c r="D2" s="11">
        <v>1151.99125332275</v>
      </c>
      <c r="E2" s="11">
        <v>0</v>
      </c>
      <c r="F2" s="11">
        <v>649.12282552565705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/>
      <c r="P2" s="11">
        <v>0</v>
      </c>
    </row>
    <row r="3" spans="1:16" x14ac:dyDescent="0.25">
      <c r="A3" s="8">
        <v>2003</v>
      </c>
      <c r="B3" s="8">
        <v>2</v>
      </c>
      <c r="C3" s="11">
        <v>1774.1592945304401</v>
      </c>
      <c r="D3" s="11">
        <v>1186.35095879286</v>
      </c>
      <c r="E3" s="11">
        <v>0</v>
      </c>
      <c r="F3" s="11">
        <v>594.86503166260695</v>
      </c>
      <c r="G3" s="11">
        <v>74.962552090245694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-82.019248015280695</v>
      </c>
      <c r="P3" s="11">
        <v>0</v>
      </c>
    </row>
    <row r="4" spans="1:16" x14ac:dyDescent="0.25">
      <c r="A4" s="8">
        <v>2003</v>
      </c>
      <c r="B4" s="8">
        <v>3</v>
      </c>
      <c r="C4" s="11">
        <v>1280.39808612247</v>
      </c>
      <c r="D4" s="11">
        <v>779.15755278576603</v>
      </c>
      <c r="E4" s="11">
        <v>0</v>
      </c>
      <c r="F4" s="11">
        <v>589.24401456183898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-88.003481225136497</v>
      </c>
      <c r="P4" s="11">
        <v>0</v>
      </c>
    </row>
    <row r="5" spans="1:16" x14ac:dyDescent="0.25">
      <c r="A5" s="8">
        <v>2003</v>
      </c>
      <c r="B5" s="8">
        <v>4</v>
      </c>
      <c r="C5" s="11">
        <v>906.02197574799698</v>
      </c>
      <c r="D5" s="11">
        <v>348.95074552734701</v>
      </c>
      <c r="E5" s="11">
        <v>15.365650846875001</v>
      </c>
      <c r="F5" s="11">
        <v>570.17317083458499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-28.467591460810599</v>
      </c>
      <c r="P5" s="11">
        <v>0</v>
      </c>
    </row>
    <row r="6" spans="1:16" x14ac:dyDescent="0.25">
      <c r="A6" s="8">
        <v>2003</v>
      </c>
      <c r="B6" s="8">
        <v>5</v>
      </c>
      <c r="C6" s="11">
        <v>809.705392192256</v>
      </c>
      <c r="D6" s="11">
        <v>155.98465387895899</v>
      </c>
      <c r="E6" s="11">
        <v>102.28119836217201</v>
      </c>
      <c r="F6" s="11">
        <v>567.58918857636695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-16.149648625241198</v>
      </c>
      <c r="P6" s="11">
        <v>0</v>
      </c>
    </row>
    <row r="7" spans="1:16" x14ac:dyDescent="0.25">
      <c r="A7" s="8">
        <v>2003</v>
      </c>
      <c r="B7" s="8">
        <v>6</v>
      </c>
      <c r="C7" s="11">
        <v>927.54360650184401</v>
      </c>
      <c r="D7" s="11">
        <v>75.806676283918307</v>
      </c>
      <c r="E7" s="11">
        <v>157.35478647168901</v>
      </c>
      <c r="F7" s="11">
        <v>556.859584408508</v>
      </c>
      <c r="G7" s="11">
        <v>0</v>
      </c>
      <c r="H7" s="11">
        <v>125.71082208029399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11.811737257434601</v>
      </c>
      <c r="P7" s="11">
        <v>0</v>
      </c>
    </row>
    <row r="8" spans="1:16" x14ac:dyDescent="0.25">
      <c r="A8" s="8">
        <v>2003</v>
      </c>
      <c r="B8" s="8">
        <v>7</v>
      </c>
      <c r="C8" s="11">
        <v>1303.5435050870101</v>
      </c>
      <c r="D8" s="11">
        <v>4.2581505672274602</v>
      </c>
      <c r="E8" s="11">
        <v>594.82745412292604</v>
      </c>
      <c r="F8" s="11">
        <v>542.12237743730498</v>
      </c>
      <c r="G8" s="11">
        <v>0</v>
      </c>
      <c r="H8" s="11">
        <v>0</v>
      </c>
      <c r="I8" s="11">
        <v>190.11843128329701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-27.782908323741601</v>
      </c>
      <c r="P8" s="11">
        <v>0</v>
      </c>
    </row>
    <row r="9" spans="1:16" x14ac:dyDescent="0.25">
      <c r="A9" s="8">
        <v>2003</v>
      </c>
      <c r="B9" s="8">
        <v>8</v>
      </c>
      <c r="C9" s="11">
        <v>1273.0249833677501</v>
      </c>
      <c r="D9" s="11">
        <v>0</v>
      </c>
      <c r="E9" s="11">
        <v>564.71924478466599</v>
      </c>
      <c r="F9" s="11">
        <v>519.50108026485202</v>
      </c>
      <c r="G9" s="11">
        <v>0</v>
      </c>
      <c r="H9" s="11">
        <v>0</v>
      </c>
      <c r="I9" s="11">
        <v>0</v>
      </c>
      <c r="J9" s="11">
        <v>233.24860828299899</v>
      </c>
      <c r="K9" s="11">
        <v>0</v>
      </c>
      <c r="L9" s="11">
        <v>0</v>
      </c>
      <c r="M9" s="11">
        <v>0</v>
      </c>
      <c r="N9" s="11">
        <v>0</v>
      </c>
      <c r="O9" s="11">
        <v>-44.443949964767903</v>
      </c>
      <c r="P9" s="11">
        <v>0</v>
      </c>
    </row>
    <row r="10" spans="1:16" x14ac:dyDescent="0.25">
      <c r="A10" s="8">
        <v>2003</v>
      </c>
      <c r="B10" s="8">
        <v>9</v>
      </c>
      <c r="C10" s="11">
        <v>1246.1265242765201</v>
      </c>
      <c r="D10" s="11">
        <v>7.8177950242360401</v>
      </c>
      <c r="E10" s="11">
        <v>512.23692541176399</v>
      </c>
      <c r="F10" s="11">
        <v>555.66146724133102</v>
      </c>
      <c r="G10" s="11">
        <v>0</v>
      </c>
      <c r="H10" s="11">
        <v>0</v>
      </c>
      <c r="I10" s="11">
        <v>0</v>
      </c>
      <c r="J10" s="11">
        <v>0</v>
      </c>
      <c r="K10" s="11">
        <v>205.801865736379</v>
      </c>
      <c r="L10" s="11">
        <v>0</v>
      </c>
      <c r="M10" s="11">
        <v>0</v>
      </c>
      <c r="N10" s="11">
        <v>0</v>
      </c>
      <c r="O10" s="11">
        <v>-35.391529137188598</v>
      </c>
      <c r="P10" s="11">
        <v>0</v>
      </c>
    </row>
    <row r="11" spans="1:16" x14ac:dyDescent="0.25">
      <c r="A11" s="8">
        <v>2003</v>
      </c>
      <c r="B11" s="8">
        <v>10</v>
      </c>
      <c r="C11" s="11">
        <v>845.833386409946</v>
      </c>
      <c r="D11" s="11">
        <v>176.963556054332</v>
      </c>
      <c r="E11" s="11">
        <v>41.102141526184198</v>
      </c>
      <c r="F11" s="11">
        <v>547.41328469676205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106.939369798846</v>
      </c>
      <c r="M11" s="11">
        <v>0</v>
      </c>
      <c r="N11" s="11">
        <v>0</v>
      </c>
      <c r="O11" s="11">
        <v>-26.5849656661781</v>
      </c>
      <c r="P11" s="11">
        <v>0</v>
      </c>
    </row>
    <row r="12" spans="1:16" x14ac:dyDescent="0.25">
      <c r="A12" s="8">
        <v>2003</v>
      </c>
      <c r="B12" s="8">
        <v>11</v>
      </c>
      <c r="C12" s="11">
        <v>875.337485490056</v>
      </c>
      <c r="D12" s="11">
        <v>313.02043074824502</v>
      </c>
      <c r="E12" s="11">
        <v>13.2758214876189</v>
      </c>
      <c r="F12" s="11">
        <v>569.06442497646503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-20.0231917222719</v>
      </c>
      <c r="P12" s="11">
        <v>0</v>
      </c>
    </row>
    <row r="13" spans="1:16" x14ac:dyDescent="0.25">
      <c r="A13" s="8">
        <v>2003</v>
      </c>
      <c r="B13" s="8">
        <v>12</v>
      </c>
      <c r="C13" s="11">
        <v>1398.6519542150099</v>
      </c>
      <c r="D13" s="11">
        <v>789.754671585746</v>
      </c>
      <c r="E13" s="11">
        <v>0.97783197756096596</v>
      </c>
      <c r="F13" s="11">
        <v>631.23308131233603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-23.3136306606382</v>
      </c>
      <c r="P13" s="11">
        <v>0</v>
      </c>
    </row>
    <row r="14" spans="1:16" x14ac:dyDescent="0.25">
      <c r="A14" s="8">
        <v>2004</v>
      </c>
      <c r="B14" s="8">
        <v>1</v>
      </c>
      <c r="C14" s="11">
        <v>1668.0609736480901</v>
      </c>
      <c r="D14" s="11">
        <v>1092.67109356521</v>
      </c>
      <c r="E14" s="11">
        <v>0</v>
      </c>
      <c r="F14" s="11">
        <v>633.06303665572204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-57.673156572845301</v>
      </c>
      <c r="P14" s="11">
        <v>0</v>
      </c>
    </row>
    <row r="15" spans="1:16" x14ac:dyDescent="0.25">
      <c r="A15" s="8">
        <v>2004</v>
      </c>
      <c r="B15" s="8">
        <v>2</v>
      </c>
      <c r="C15" s="11">
        <v>1683.2618406393599</v>
      </c>
      <c r="D15" s="11">
        <v>1047.89948371629</v>
      </c>
      <c r="E15" s="11">
        <v>0</v>
      </c>
      <c r="F15" s="11">
        <v>579.90168530515803</v>
      </c>
      <c r="G15" s="11">
        <v>74.962552090245694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-19.501880472334999</v>
      </c>
      <c r="P15" s="11">
        <v>0</v>
      </c>
    </row>
    <row r="16" spans="1:16" x14ac:dyDescent="0.25">
      <c r="A16" s="8">
        <v>2004</v>
      </c>
      <c r="B16" s="8">
        <v>3</v>
      </c>
      <c r="C16" s="11">
        <v>1200.74568424576</v>
      </c>
      <c r="D16" s="11">
        <v>674.48073684891096</v>
      </c>
      <c r="E16" s="11">
        <v>0.77020574974230105</v>
      </c>
      <c r="F16" s="11">
        <v>569.38912185517495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-43.894380208073699</v>
      </c>
      <c r="P16" s="11">
        <v>0</v>
      </c>
    </row>
    <row r="17" spans="1:16" x14ac:dyDescent="0.25">
      <c r="A17" s="8">
        <v>2004</v>
      </c>
      <c r="B17" s="8">
        <v>4</v>
      </c>
      <c r="C17" s="11">
        <v>1023.18012778603</v>
      </c>
      <c r="D17" s="11">
        <v>463.65245659030802</v>
      </c>
      <c r="E17" s="11">
        <v>14.7410498574197</v>
      </c>
      <c r="F17" s="11">
        <v>561.95019388201899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-17.163572543718502</v>
      </c>
      <c r="P17" s="11">
        <v>0</v>
      </c>
    </row>
    <row r="18" spans="1:16" x14ac:dyDescent="0.25">
      <c r="A18" s="8">
        <v>2004</v>
      </c>
      <c r="B18" s="8">
        <v>5</v>
      </c>
      <c r="C18" s="11">
        <v>852.97512231454198</v>
      </c>
      <c r="D18" s="11">
        <v>151.57190259042</v>
      </c>
      <c r="E18" s="11">
        <v>153.729398035853</v>
      </c>
      <c r="F18" s="11">
        <v>539.26415576686304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8.4096659214058</v>
      </c>
      <c r="P18" s="11">
        <v>0</v>
      </c>
    </row>
    <row r="19" spans="1:16" x14ac:dyDescent="0.25">
      <c r="A19" s="8">
        <v>2004</v>
      </c>
      <c r="B19" s="8">
        <v>6</v>
      </c>
      <c r="C19" s="11">
        <v>1101.73224048201</v>
      </c>
      <c r="D19" s="11">
        <v>5.0099264988387402</v>
      </c>
      <c r="E19" s="11">
        <v>386.37550747324298</v>
      </c>
      <c r="F19" s="11">
        <v>545.33871275016202</v>
      </c>
      <c r="G19" s="11">
        <v>0</v>
      </c>
      <c r="H19" s="11">
        <v>125.71082208029399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39.297271679470903</v>
      </c>
      <c r="P19" s="11">
        <v>0</v>
      </c>
    </row>
    <row r="20" spans="1:16" x14ac:dyDescent="0.25">
      <c r="A20" s="8">
        <v>2004</v>
      </c>
      <c r="B20" s="8">
        <v>7</v>
      </c>
      <c r="C20" s="11">
        <v>1262.6669416137299</v>
      </c>
      <c r="D20" s="11">
        <v>0.62405990948774903</v>
      </c>
      <c r="E20" s="11">
        <v>516.75071283818897</v>
      </c>
      <c r="F20" s="11">
        <v>526.688776096021</v>
      </c>
      <c r="G20" s="11">
        <v>0</v>
      </c>
      <c r="H20" s="11">
        <v>0</v>
      </c>
      <c r="I20" s="11">
        <v>190.11843128329701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28.4849614867396</v>
      </c>
      <c r="P20" s="11">
        <v>0</v>
      </c>
    </row>
    <row r="21" spans="1:16" x14ac:dyDescent="0.25">
      <c r="A21" s="8">
        <v>2004</v>
      </c>
      <c r="B21" s="8">
        <v>8</v>
      </c>
      <c r="C21" s="11">
        <v>1153.2389774108501</v>
      </c>
      <c r="D21" s="11">
        <v>7.6193017652165702</v>
      </c>
      <c r="E21" s="11">
        <v>372.73766137988201</v>
      </c>
      <c r="F21" s="11">
        <v>505.57266980290899</v>
      </c>
      <c r="G21" s="11">
        <v>0</v>
      </c>
      <c r="H21" s="11">
        <v>0</v>
      </c>
      <c r="I21" s="11">
        <v>0</v>
      </c>
      <c r="J21" s="11">
        <v>233.24860828299899</v>
      </c>
      <c r="K21" s="11">
        <v>0</v>
      </c>
      <c r="L21" s="11">
        <v>0</v>
      </c>
      <c r="M21" s="11">
        <v>0</v>
      </c>
      <c r="N21" s="11">
        <v>0</v>
      </c>
      <c r="O21" s="11">
        <v>34.060736179848398</v>
      </c>
      <c r="P21" s="11">
        <v>0</v>
      </c>
    </row>
    <row r="22" spans="1:16" x14ac:dyDescent="0.25">
      <c r="A22" s="8">
        <v>2004</v>
      </c>
      <c r="B22" s="8">
        <v>9</v>
      </c>
      <c r="C22" s="11">
        <v>1163.8935210048301</v>
      </c>
      <c r="D22" s="11">
        <v>10.4658911114867</v>
      </c>
      <c r="E22" s="11">
        <v>377.42182213943499</v>
      </c>
      <c r="F22" s="11">
        <v>534.86620909674502</v>
      </c>
      <c r="G22" s="11">
        <v>0</v>
      </c>
      <c r="H22" s="11">
        <v>0</v>
      </c>
      <c r="I22" s="11">
        <v>0</v>
      </c>
      <c r="J22" s="11">
        <v>0</v>
      </c>
      <c r="K22" s="11">
        <v>205.801865736379</v>
      </c>
      <c r="L22" s="11">
        <v>0</v>
      </c>
      <c r="M22" s="11">
        <v>0</v>
      </c>
      <c r="N22" s="11">
        <v>0</v>
      </c>
      <c r="O22" s="11">
        <v>35.337732920784703</v>
      </c>
      <c r="P22" s="11">
        <v>0</v>
      </c>
    </row>
    <row r="23" spans="1:16" x14ac:dyDescent="0.25">
      <c r="A23" s="8">
        <v>2004</v>
      </c>
      <c r="B23" s="8">
        <v>10</v>
      </c>
      <c r="C23" s="11">
        <v>865.02821622257102</v>
      </c>
      <c r="D23" s="11">
        <v>119.87098433723899</v>
      </c>
      <c r="E23" s="11">
        <v>95.572879972331805</v>
      </c>
      <c r="F23" s="11">
        <v>536.30463762130501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106.939369798846</v>
      </c>
      <c r="M23" s="11">
        <v>0</v>
      </c>
      <c r="N23" s="11">
        <v>0</v>
      </c>
      <c r="O23" s="11">
        <v>6.3403444928484296</v>
      </c>
      <c r="P23" s="11">
        <v>0</v>
      </c>
    </row>
    <row r="24" spans="1:16" x14ac:dyDescent="0.25">
      <c r="A24" s="8">
        <v>2004</v>
      </c>
      <c r="B24" s="8">
        <v>11</v>
      </c>
      <c r="C24" s="11">
        <v>858.70452490563002</v>
      </c>
      <c r="D24" s="11">
        <v>269.73789641922298</v>
      </c>
      <c r="E24" s="11">
        <v>16.947207941992101</v>
      </c>
      <c r="F24" s="11">
        <v>555.94612321777697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16.073297326638698</v>
      </c>
      <c r="P24" s="11">
        <v>0</v>
      </c>
    </row>
    <row r="25" spans="1:16" x14ac:dyDescent="0.25">
      <c r="A25" s="8">
        <v>2004</v>
      </c>
      <c r="B25" s="8">
        <v>12</v>
      </c>
      <c r="C25" s="11">
        <v>1317.468436421</v>
      </c>
      <c r="D25" s="11">
        <v>698.44478931430001</v>
      </c>
      <c r="E25" s="11">
        <v>0.30385836183473303</v>
      </c>
      <c r="F25" s="11">
        <v>608.30623809773795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10.413550647125</v>
      </c>
      <c r="P25" s="11">
        <v>0</v>
      </c>
    </row>
    <row r="26" spans="1:16" x14ac:dyDescent="0.25">
      <c r="A26" s="8">
        <v>2005</v>
      </c>
      <c r="B26" s="8">
        <v>1</v>
      </c>
      <c r="C26" s="11">
        <v>1608.05684875464</v>
      </c>
      <c r="D26" s="11">
        <v>972.27032755076402</v>
      </c>
      <c r="E26" s="11">
        <v>0</v>
      </c>
      <c r="F26" s="11">
        <v>640.04843359367806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-4.2619123898050502</v>
      </c>
      <c r="P26" s="11">
        <v>0</v>
      </c>
    </row>
    <row r="27" spans="1:16" x14ac:dyDescent="0.25">
      <c r="A27" s="8">
        <v>2005</v>
      </c>
      <c r="B27" s="8">
        <v>2</v>
      </c>
      <c r="C27" s="11">
        <v>1515.2679236300701</v>
      </c>
      <c r="D27" s="11">
        <v>865.74133224696595</v>
      </c>
      <c r="E27" s="11">
        <v>0</v>
      </c>
      <c r="F27" s="11">
        <v>570.67747171118106</v>
      </c>
      <c r="G27" s="11">
        <v>74.962552090245694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3.88656758168122</v>
      </c>
      <c r="P27" s="11">
        <v>0</v>
      </c>
    </row>
    <row r="28" spans="1:16" x14ac:dyDescent="0.25">
      <c r="A28" s="8">
        <v>2005</v>
      </c>
      <c r="B28" s="8">
        <v>3</v>
      </c>
      <c r="C28" s="11">
        <v>1373.00030662423</v>
      </c>
      <c r="D28" s="11">
        <v>810.01258632962595</v>
      </c>
      <c r="E28" s="11">
        <v>0</v>
      </c>
      <c r="F28" s="11">
        <v>567.79055769549802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-4.8028374008922601</v>
      </c>
      <c r="P28" s="11">
        <v>0</v>
      </c>
    </row>
    <row r="29" spans="1:16" x14ac:dyDescent="0.25">
      <c r="A29" s="8">
        <v>2005</v>
      </c>
      <c r="B29" s="8">
        <v>4</v>
      </c>
      <c r="C29" s="11">
        <v>1036.7655440921801</v>
      </c>
      <c r="D29" s="11">
        <v>450.28237096727503</v>
      </c>
      <c r="E29" s="11">
        <v>11.457859456784799</v>
      </c>
      <c r="F29" s="11">
        <v>568.01569775883297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7.0096159092847801</v>
      </c>
      <c r="P29" s="11">
        <v>0</v>
      </c>
    </row>
    <row r="30" spans="1:16" x14ac:dyDescent="0.25">
      <c r="A30" s="8">
        <v>2005</v>
      </c>
      <c r="B30" s="8">
        <v>5</v>
      </c>
      <c r="C30" s="11">
        <v>822.62572222220194</v>
      </c>
      <c r="D30" s="11">
        <v>240.288451786633</v>
      </c>
      <c r="E30" s="11">
        <v>45.512422837065301</v>
      </c>
      <c r="F30" s="11">
        <v>511.34602652729302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25.478821071210401</v>
      </c>
      <c r="P30" s="11">
        <v>0</v>
      </c>
    </row>
    <row r="31" spans="1:16" x14ac:dyDescent="0.25">
      <c r="A31" s="8">
        <v>2005</v>
      </c>
      <c r="B31" s="8">
        <v>6</v>
      </c>
      <c r="C31" s="11">
        <v>1083.6005552010499</v>
      </c>
      <c r="D31" s="11">
        <v>41.988199435043903</v>
      </c>
      <c r="E31" s="11">
        <v>303.788928849417</v>
      </c>
      <c r="F31" s="11">
        <v>551.23384808915</v>
      </c>
      <c r="G31" s="11">
        <v>0</v>
      </c>
      <c r="H31" s="11">
        <v>125.71082208029399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60.8787567471418</v>
      </c>
      <c r="P31" s="11">
        <v>0</v>
      </c>
    </row>
    <row r="32" spans="1:16" x14ac:dyDescent="0.25">
      <c r="A32" s="8">
        <v>2005</v>
      </c>
      <c r="B32" s="8">
        <v>7</v>
      </c>
      <c r="C32" s="11">
        <v>1488.6746622467599</v>
      </c>
      <c r="D32" s="11">
        <v>0</v>
      </c>
      <c r="E32" s="11">
        <v>746.10156741305502</v>
      </c>
      <c r="F32" s="11">
        <v>531.17544895106903</v>
      </c>
      <c r="G32" s="11">
        <v>0</v>
      </c>
      <c r="H32" s="11">
        <v>0</v>
      </c>
      <c r="I32" s="11">
        <v>190.11843128329701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21.279214599340101</v>
      </c>
      <c r="P32" s="11">
        <v>0</v>
      </c>
    </row>
    <row r="33" spans="1:16" x14ac:dyDescent="0.25">
      <c r="A33" s="8">
        <v>2005</v>
      </c>
      <c r="B33" s="8">
        <v>8</v>
      </c>
      <c r="C33" s="11">
        <v>1514.30590345717</v>
      </c>
      <c r="D33" s="11">
        <v>0</v>
      </c>
      <c r="E33" s="11">
        <v>775.91164127654997</v>
      </c>
      <c r="F33" s="11">
        <v>511.98317550196202</v>
      </c>
      <c r="G33" s="11">
        <v>0</v>
      </c>
      <c r="H33" s="11">
        <v>0</v>
      </c>
      <c r="I33" s="11">
        <v>0</v>
      </c>
      <c r="J33" s="11">
        <v>233.24860828299899</v>
      </c>
      <c r="K33" s="11">
        <v>0</v>
      </c>
      <c r="L33" s="11">
        <v>0</v>
      </c>
      <c r="M33" s="11">
        <v>0</v>
      </c>
      <c r="N33" s="11">
        <v>0</v>
      </c>
      <c r="O33" s="11">
        <v>-6.8375216043425597</v>
      </c>
      <c r="P33" s="11">
        <v>0</v>
      </c>
    </row>
    <row r="34" spans="1:16" x14ac:dyDescent="0.25">
      <c r="A34" s="8">
        <v>2005</v>
      </c>
      <c r="B34" s="8">
        <v>9</v>
      </c>
      <c r="C34" s="11">
        <v>1349.3060470241101</v>
      </c>
      <c r="D34" s="11">
        <v>0</v>
      </c>
      <c r="E34" s="11">
        <v>641.84412145483304</v>
      </c>
      <c r="F34" s="11">
        <v>541.12851723663903</v>
      </c>
      <c r="G34" s="11">
        <v>0</v>
      </c>
      <c r="H34" s="11">
        <v>0</v>
      </c>
      <c r="I34" s="11">
        <v>0</v>
      </c>
      <c r="J34" s="11">
        <v>0</v>
      </c>
      <c r="K34" s="11">
        <v>205.801865736379</v>
      </c>
      <c r="L34" s="11">
        <v>0</v>
      </c>
      <c r="M34" s="11">
        <v>0</v>
      </c>
      <c r="N34" s="11">
        <v>0</v>
      </c>
      <c r="O34" s="11">
        <v>-39.468457403740999</v>
      </c>
      <c r="P34" s="11">
        <v>0</v>
      </c>
    </row>
    <row r="35" spans="1:16" x14ac:dyDescent="0.25">
      <c r="A35" s="8">
        <v>2005</v>
      </c>
      <c r="B35" s="8">
        <v>10</v>
      </c>
      <c r="C35" s="11">
        <v>999.37353523778097</v>
      </c>
      <c r="D35" s="11">
        <v>69.029525432796504</v>
      </c>
      <c r="E35" s="11">
        <v>289.51543104837401</v>
      </c>
      <c r="F35" s="11">
        <v>544.25880121361899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106.939369798846</v>
      </c>
      <c r="M35" s="11">
        <v>0</v>
      </c>
      <c r="N35" s="11">
        <v>0</v>
      </c>
      <c r="O35" s="11">
        <v>-10.369592255854901</v>
      </c>
      <c r="P35" s="11">
        <v>0</v>
      </c>
    </row>
    <row r="36" spans="1:16" x14ac:dyDescent="0.25">
      <c r="A36" s="8">
        <v>2005</v>
      </c>
      <c r="B36" s="8">
        <v>11</v>
      </c>
      <c r="C36" s="11">
        <v>965.38487045994304</v>
      </c>
      <c r="D36" s="11">
        <v>384.41835137065402</v>
      </c>
      <c r="E36" s="11">
        <v>16.020492520190501</v>
      </c>
      <c r="F36" s="11">
        <v>561.22519168328301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3.7208348858165401</v>
      </c>
      <c r="P36" s="11">
        <v>0</v>
      </c>
    </row>
    <row r="37" spans="1:16" x14ac:dyDescent="0.25">
      <c r="A37" s="8">
        <v>2005</v>
      </c>
      <c r="B37" s="8">
        <v>12</v>
      </c>
      <c r="C37" s="11">
        <v>1556.6350899967999</v>
      </c>
      <c r="D37" s="11">
        <v>933.38537808574597</v>
      </c>
      <c r="E37" s="11">
        <v>0</v>
      </c>
      <c r="F37" s="11">
        <v>632.49961500753602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-9.24990309648501</v>
      </c>
      <c r="P37" s="11">
        <v>0</v>
      </c>
    </row>
    <row r="38" spans="1:16" x14ac:dyDescent="0.25">
      <c r="A38" s="8">
        <v>2006</v>
      </c>
      <c r="B38" s="8">
        <v>1</v>
      </c>
      <c r="C38" s="11">
        <v>1612.5814153070701</v>
      </c>
      <c r="D38" s="11">
        <v>997.03201943628198</v>
      </c>
      <c r="E38" s="11">
        <v>0</v>
      </c>
      <c r="F38" s="11">
        <v>652.81559072686298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-37.266194856074897</v>
      </c>
      <c r="P38" s="11">
        <v>0</v>
      </c>
    </row>
    <row r="39" spans="1:16" x14ac:dyDescent="0.25">
      <c r="A39" s="8">
        <v>2006</v>
      </c>
      <c r="B39" s="8">
        <v>2</v>
      </c>
      <c r="C39" s="11">
        <v>1434.9586579904999</v>
      </c>
      <c r="D39" s="11">
        <v>784.62863326072204</v>
      </c>
      <c r="E39" s="11">
        <v>0</v>
      </c>
      <c r="F39" s="11">
        <v>568.78254997097497</v>
      </c>
      <c r="G39" s="11">
        <v>74.962552090245694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6.5849226685547801</v>
      </c>
      <c r="P39" s="11">
        <v>0</v>
      </c>
    </row>
    <row r="40" spans="1:16" x14ac:dyDescent="0.25">
      <c r="A40" s="8">
        <v>2006</v>
      </c>
      <c r="B40" s="8">
        <v>3</v>
      </c>
      <c r="C40" s="11">
        <v>1286.2187076606899</v>
      </c>
      <c r="D40" s="11">
        <v>723.77151935698703</v>
      </c>
      <c r="E40" s="11">
        <v>0</v>
      </c>
      <c r="F40" s="11">
        <v>562.91793702716495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-0.47074872346479402</v>
      </c>
      <c r="P40" s="11">
        <v>0</v>
      </c>
    </row>
    <row r="41" spans="1:16" x14ac:dyDescent="0.25">
      <c r="A41" s="8">
        <v>2006</v>
      </c>
      <c r="B41" s="8">
        <v>4</v>
      </c>
      <c r="C41" s="11">
        <v>1063.67992678224</v>
      </c>
      <c r="D41" s="11">
        <v>452.03541343576302</v>
      </c>
      <c r="E41" s="11">
        <v>27.4681166851847</v>
      </c>
      <c r="F41" s="11">
        <v>558.86200845950202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25.314388201790099</v>
      </c>
      <c r="P41" s="11">
        <v>0</v>
      </c>
    </row>
    <row r="42" spans="1:16" x14ac:dyDescent="0.25">
      <c r="A42" s="8">
        <v>2006</v>
      </c>
      <c r="B42" s="8">
        <v>5</v>
      </c>
      <c r="C42" s="11">
        <v>806.72144284270405</v>
      </c>
      <c r="D42" s="11">
        <v>177.998039352077</v>
      </c>
      <c r="E42" s="11">
        <v>46.474274101948801</v>
      </c>
      <c r="F42" s="11">
        <v>565.69319652653201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16.555932862147099</v>
      </c>
      <c r="P42" s="11">
        <v>0</v>
      </c>
    </row>
    <row r="43" spans="1:16" x14ac:dyDescent="0.25">
      <c r="A43" s="8">
        <v>2006</v>
      </c>
      <c r="B43" s="8">
        <v>6</v>
      </c>
      <c r="C43" s="11">
        <v>1066.9562934723499</v>
      </c>
      <c r="D43" s="11">
        <v>69.410210379862306</v>
      </c>
      <c r="E43" s="11">
        <v>274.23913034751001</v>
      </c>
      <c r="F43" s="11">
        <v>561.89575950602</v>
      </c>
      <c r="G43" s="11">
        <v>0</v>
      </c>
      <c r="H43" s="11">
        <v>125.71082208029399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35.700371158665803</v>
      </c>
      <c r="P43" s="11">
        <v>0</v>
      </c>
    </row>
    <row r="44" spans="1:16" x14ac:dyDescent="0.25">
      <c r="A44" s="8">
        <v>2006</v>
      </c>
      <c r="B44" s="8">
        <v>7</v>
      </c>
      <c r="C44" s="11">
        <v>1315.03967597274</v>
      </c>
      <c r="D44" s="11">
        <v>0.37087835342831299</v>
      </c>
      <c r="E44" s="11">
        <v>573.73253929467603</v>
      </c>
      <c r="F44" s="11">
        <v>534.39415867414596</v>
      </c>
      <c r="G44" s="11">
        <v>0</v>
      </c>
      <c r="H44" s="11">
        <v>0</v>
      </c>
      <c r="I44" s="11">
        <v>190.11843128329701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16.423668367195699</v>
      </c>
      <c r="P44" s="11">
        <v>0</v>
      </c>
    </row>
    <row r="45" spans="1:16" x14ac:dyDescent="0.25">
      <c r="A45" s="8">
        <v>2006</v>
      </c>
      <c r="B45" s="8">
        <v>8</v>
      </c>
      <c r="C45" s="11">
        <v>1475.6339822518701</v>
      </c>
      <c r="D45" s="11">
        <v>0</v>
      </c>
      <c r="E45" s="11">
        <v>723.34754159685997</v>
      </c>
      <c r="F45" s="11">
        <v>510.490198600837</v>
      </c>
      <c r="G45" s="11">
        <v>0</v>
      </c>
      <c r="H45" s="11">
        <v>0</v>
      </c>
      <c r="I45" s="11">
        <v>0</v>
      </c>
      <c r="J45" s="11">
        <v>233.24860828299899</v>
      </c>
      <c r="K45" s="11">
        <v>0</v>
      </c>
      <c r="L45" s="11">
        <v>0</v>
      </c>
      <c r="M45" s="11">
        <v>0</v>
      </c>
      <c r="N45" s="11">
        <v>0</v>
      </c>
      <c r="O45" s="11">
        <v>8.5476337711759207</v>
      </c>
      <c r="P45" s="11">
        <v>0</v>
      </c>
    </row>
    <row r="46" spans="1:16" x14ac:dyDescent="0.25">
      <c r="A46" s="8">
        <v>2006</v>
      </c>
      <c r="B46" s="8">
        <v>9</v>
      </c>
      <c r="C46" s="11">
        <v>1185.9880073650199</v>
      </c>
      <c r="D46" s="11">
        <v>21.318936859228302</v>
      </c>
      <c r="E46" s="11">
        <v>412.82555266708198</v>
      </c>
      <c r="F46" s="11">
        <v>540.94608955174601</v>
      </c>
      <c r="G46" s="11">
        <v>0</v>
      </c>
      <c r="H46" s="11">
        <v>0</v>
      </c>
      <c r="I46" s="11">
        <v>0</v>
      </c>
      <c r="J46" s="11">
        <v>0</v>
      </c>
      <c r="K46" s="11">
        <v>205.801865736379</v>
      </c>
      <c r="L46" s="11">
        <v>0</v>
      </c>
      <c r="M46" s="11">
        <v>0</v>
      </c>
      <c r="N46" s="11">
        <v>0</v>
      </c>
      <c r="O46" s="11">
        <v>5.0955625505805502</v>
      </c>
      <c r="P46" s="11">
        <v>0</v>
      </c>
    </row>
    <row r="47" spans="1:16" x14ac:dyDescent="0.25">
      <c r="A47" s="8">
        <v>2006</v>
      </c>
      <c r="B47" s="8">
        <v>10</v>
      </c>
      <c r="C47" s="11">
        <v>894.76513461383104</v>
      </c>
      <c r="D47" s="11">
        <v>183.636222448062</v>
      </c>
      <c r="E47" s="11">
        <v>60.600556255983797</v>
      </c>
      <c r="F47" s="11">
        <v>543.91243104103603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106.939369798846</v>
      </c>
      <c r="M47" s="11">
        <v>0</v>
      </c>
      <c r="N47" s="11">
        <v>0</v>
      </c>
      <c r="O47" s="11">
        <v>-0.32344493009736702</v>
      </c>
      <c r="P47" s="11">
        <v>0</v>
      </c>
    </row>
    <row r="48" spans="1:16" x14ac:dyDescent="0.25">
      <c r="A48" s="8">
        <v>2006</v>
      </c>
      <c r="B48" s="8">
        <v>11</v>
      </c>
      <c r="C48" s="11">
        <v>1055.7926850542101</v>
      </c>
      <c r="D48" s="11">
        <v>502.22689636164898</v>
      </c>
      <c r="E48" s="11">
        <v>2.13648640932117</v>
      </c>
      <c r="F48" s="11">
        <v>560.72771673518298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-9.2984144519473393</v>
      </c>
      <c r="P48" s="11">
        <v>0</v>
      </c>
    </row>
    <row r="49" spans="1:16" x14ac:dyDescent="0.25">
      <c r="A49" s="8">
        <v>2006</v>
      </c>
      <c r="B49" s="8">
        <v>12</v>
      </c>
      <c r="C49" s="11">
        <v>1260.5368355046</v>
      </c>
      <c r="D49" s="11">
        <v>665.32148453453499</v>
      </c>
      <c r="E49" s="11">
        <v>0</v>
      </c>
      <c r="F49" s="11">
        <v>596.79251450857203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-1.5771635385110601</v>
      </c>
      <c r="P49" s="11">
        <v>0</v>
      </c>
    </row>
    <row r="50" spans="1:16" x14ac:dyDescent="0.25">
      <c r="A50" s="8">
        <v>2007</v>
      </c>
      <c r="B50" s="8">
        <v>1</v>
      </c>
      <c r="C50" s="11">
        <v>1554.0127458530501</v>
      </c>
      <c r="D50" s="11">
        <v>842.15951459780297</v>
      </c>
      <c r="E50" s="11">
        <v>0</v>
      </c>
      <c r="F50" s="11">
        <v>654.84399903334599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57.009232221901797</v>
      </c>
      <c r="P50" s="11">
        <v>0</v>
      </c>
    </row>
    <row r="51" spans="1:16" x14ac:dyDescent="0.25">
      <c r="A51" s="8">
        <v>2007</v>
      </c>
      <c r="B51" s="8">
        <v>2</v>
      </c>
      <c r="C51" s="11">
        <v>1730.74838005738</v>
      </c>
      <c r="D51" s="11">
        <v>1097.3516881327</v>
      </c>
      <c r="E51" s="11">
        <v>0</v>
      </c>
      <c r="F51" s="11">
        <v>568.57970283958105</v>
      </c>
      <c r="G51" s="11">
        <v>74.962552090245694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-10.145563005151001</v>
      </c>
      <c r="P51" s="11">
        <v>0</v>
      </c>
    </row>
    <row r="52" spans="1:16" x14ac:dyDescent="0.25">
      <c r="A52" s="8">
        <v>2007</v>
      </c>
      <c r="B52" s="8">
        <v>3</v>
      </c>
      <c r="C52" s="11">
        <v>1363.36138684816</v>
      </c>
      <c r="D52" s="11">
        <v>738.84654949808203</v>
      </c>
      <c r="E52" s="11">
        <v>9.4477245417885598</v>
      </c>
      <c r="F52" s="11">
        <v>562.48213529260295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52.5849775156832</v>
      </c>
      <c r="P52" s="11">
        <v>0</v>
      </c>
    </row>
    <row r="53" spans="1:16" x14ac:dyDescent="0.25">
      <c r="A53" s="8">
        <v>2007</v>
      </c>
      <c r="B53" s="8">
        <v>4</v>
      </c>
      <c r="C53" s="11">
        <v>1083.8480802736301</v>
      </c>
      <c r="D53" s="11">
        <v>379.29958168777699</v>
      </c>
      <c r="E53" s="11">
        <v>47.634718414967203</v>
      </c>
      <c r="F53" s="11">
        <v>568.89375093425701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88.020029236626002</v>
      </c>
      <c r="P53" s="11">
        <v>0</v>
      </c>
    </row>
    <row r="54" spans="1:16" x14ac:dyDescent="0.25">
      <c r="A54" s="8">
        <v>2007</v>
      </c>
      <c r="B54" s="8">
        <v>5</v>
      </c>
      <c r="C54" s="11">
        <v>954.13222293090905</v>
      </c>
      <c r="D54" s="11">
        <v>164.027943621041</v>
      </c>
      <c r="E54" s="11">
        <v>125.15933853864099</v>
      </c>
      <c r="F54" s="11">
        <v>543.81169297061899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86.810047896722494</v>
      </c>
      <c r="O54" s="11">
        <v>34.323199903886596</v>
      </c>
      <c r="P54" s="11">
        <v>0</v>
      </c>
    </row>
    <row r="55" spans="1:16" x14ac:dyDescent="0.25">
      <c r="A55" s="8">
        <v>2007</v>
      </c>
      <c r="B55" s="8">
        <v>6</v>
      </c>
      <c r="C55" s="11">
        <v>1164.75161749841</v>
      </c>
      <c r="D55" s="11">
        <v>28.107454324412299</v>
      </c>
      <c r="E55" s="11">
        <v>443.43119318193698</v>
      </c>
      <c r="F55" s="11">
        <v>550.60998733815097</v>
      </c>
      <c r="G55" s="11">
        <v>0</v>
      </c>
      <c r="H55" s="11">
        <v>125.71082208029399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16.892160573616099</v>
      </c>
      <c r="P55" s="11">
        <v>0</v>
      </c>
    </row>
    <row r="56" spans="1:16" x14ac:dyDescent="0.25">
      <c r="A56" s="8">
        <v>2007</v>
      </c>
      <c r="B56" s="8">
        <v>7</v>
      </c>
      <c r="C56" s="11">
        <v>1309.09136582169</v>
      </c>
      <c r="D56" s="11">
        <v>0</v>
      </c>
      <c r="E56" s="11">
        <v>580.80649703360905</v>
      </c>
      <c r="F56" s="11">
        <v>533.75978300128099</v>
      </c>
      <c r="G56" s="11">
        <v>0</v>
      </c>
      <c r="H56" s="11">
        <v>0</v>
      </c>
      <c r="I56" s="11">
        <v>190.11843128329701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4.4066545035057096</v>
      </c>
      <c r="P56" s="11">
        <v>0</v>
      </c>
    </row>
    <row r="57" spans="1:16" x14ac:dyDescent="0.25">
      <c r="A57" s="8">
        <v>2007</v>
      </c>
      <c r="B57" s="8">
        <v>8</v>
      </c>
      <c r="C57" s="11">
        <v>1497.9759701493499</v>
      </c>
      <c r="D57" s="11">
        <v>0</v>
      </c>
      <c r="E57" s="11">
        <v>729.47560990043803</v>
      </c>
      <c r="F57" s="11">
        <v>522.41748972547202</v>
      </c>
      <c r="G57" s="11">
        <v>0</v>
      </c>
      <c r="H57" s="11">
        <v>0</v>
      </c>
      <c r="I57" s="11">
        <v>0</v>
      </c>
      <c r="J57" s="11">
        <v>233.24860828299899</v>
      </c>
      <c r="K57" s="11">
        <v>0</v>
      </c>
      <c r="L57" s="11">
        <v>0</v>
      </c>
      <c r="M57" s="11">
        <v>0</v>
      </c>
      <c r="N57" s="11">
        <v>0</v>
      </c>
      <c r="O57" s="11">
        <v>12.834262240442699</v>
      </c>
      <c r="P57" s="11">
        <v>0</v>
      </c>
    </row>
    <row r="58" spans="1:16" x14ac:dyDescent="0.25">
      <c r="A58" s="8">
        <v>2007</v>
      </c>
      <c r="B58" s="8">
        <v>9</v>
      </c>
      <c r="C58" s="11">
        <v>1476.7765779269901</v>
      </c>
      <c r="D58" s="11">
        <v>5.9162510973993196</v>
      </c>
      <c r="E58" s="11">
        <v>724.88700623887905</v>
      </c>
      <c r="F58" s="11">
        <v>553.38871248573196</v>
      </c>
      <c r="G58" s="11">
        <v>0</v>
      </c>
      <c r="H58" s="11">
        <v>0</v>
      </c>
      <c r="I58" s="11">
        <v>0</v>
      </c>
      <c r="J58" s="11">
        <v>0</v>
      </c>
      <c r="K58" s="11">
        <v>205.801865736379</v>
      </c>
      <c r="L58" s="11">
        <v>0</v>
      </c>
      <c r="M58" s="11">
        <v>0</v>
      </c>
      <c r="N58" s="11">
        <v>0</v>
      </c>
      <c r="O58" s="11">
        <v>-13.217257631401001</v>
      </c>
      <c r="P58" s="11">
        <v>0</v>
      </c>
    </row>
    <row r="59" spans="1:16" x14ac:dyDescent="0.25">
      <c r="A59" s="8">
        <v>2007</v>
      </c>
      <c r="B59" s="8">
        <v>10</v>
      </c>
      <c r="C59" s="11">
        <v>1022.85485298861</v>
      </c>
      <c r="D59" s="11">
        <v>51.138611699815499</v>
      </c>
      <c r="E59" s="11">
        <v>318.61935788679301</v>
      </c>
      <c r="F59" s="11">
        <v>539.34476194010699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106.939369798846</v>
      </c>
      <c r="M59" s="11">
        <v>0</v>
      </c>
      <c r="N59" s="11">
        <v>0</v>
      </c>
      <c r="O59" s="11">
        <v>6.8127516630527198</v>
      </c>
      <c r="P59" s="11">
        <v>0</v>
      </c>
    </row>
    <row r="60" spans="1:16" x14ac:dyDescent="0.25">
      <c r="A60" s="8">
        <v>2007</v>
      </c>
      <c r="B60" s="8">
        <v>11</v>
      </c>
      <c r="C60" s="11">
        <v>1003.77002697036</v>
      </c>
      <c r="D60" s="11">
        <v>383.63629553445298</v>
      </c>
      <c r="E60" s="11">
        <v>41.632767949059399</v>
      </c>
      <c r="F60" s="11">
        <v>561.58893160779996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16.912031879045799</v>
      </c>
      <c r="P60" s="11">
        <v>0</v>
      </c>
    </row>
    <row r="61" spans="1:16" x14ac:dyDescent="0.25">
      <c r="A61" s="8">
        <v>2007</v>
      </c>
      <c r="B61" s="8">
        <v>12</v>
      </c>
      <c r="C61" s="11">
        <v>1310.8307640227399</v>
      </c>
      <c r="D61" s="11">
        <v>723.68309632034004</v>
      </c>
      <c r="E61" s="11">
        <v>0</v>
      </c>
      <c r="F61" s="11">
        <v>594.69446918509095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-7.5468014826922198</v>
      </c>
      <c r="P61" s="11">
        <v>0</v>
      </c>
    </row>
    <row r="62" spans="1:16" x14ac:dyDescent="0.25">
      <c r="A62" s="8">
        <v>2008</v>
      </c>
      <c r="B62" s="8">
        <v>1</v>
      </c>
      <c r="C62" s="11">
        <v>1723.7963807368401</v>
      </c>
      <c r="D62" s="11">
        <v>1050.9604764527901</v>
      </c>
      <c r="E62" s="11">
        <v>0</v>
      </c>
      <c r="F62" s="11">
        <v>652.50693996818097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20.3289643158678</v>
      </c>
      <c r="P62" s="11">
        <v>0</v>
      </c>
    </row>
    <row r="63" spans="1:16" x14ac:dyDescent="0.25">
      <c r="A63" s="8">
        <v>2008</v>
      </c>
      <c r="B63" s="8">
        <v>2</v>
      </c>
      <c r="C63" s="11">
        <v>1604.3286017575099</v>
      </c>
      <c r="D63" s="11">
        <v>931.96572581807595</v>
      </c>
      <c r="E63" s="11">
        <v>0</v>
      </c>
      <c r="F63" s="11">
        <v>569.77432724407697</v>
      </c>
      <c r="G63" s="11">
        <v>74.962552090245694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27.625996605108</v>
      </c>
      <c r="P63" s="11">
        <v>0</v>
      </c>
    </row>
    <row r="64" spans="1:16" x14ac:dyDescent="0.25">
      <c r="A64" s="8">
        <v>2008</v>
      </c>
      <c r="B64" s="8">
        <v>3</v>
      </c>
      <c r="C64" s="11">
        <v>1473.8601861408899</v>
      </c>
      <c r="D64" s="11">
        <v>837.89043749010705</v>
      </c>
      <c r="E64" s="11">
        <v>0</v>
      </c>
      <c r="F64" s="11">
        <v>572.09463968111595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63.875108969671103</v>
      </c>
      <c r="P64" s="11">
        <v>0</v>
      </c>
    </row>
    <row r="65" spans="1:16" x14ac:dyDescent="0.25">
      <c r="A65" s="8">
        <v>2008</v>
      </c>
      <c r="B65" s="8">
        <v>4</v>
      </c>
      <c r="C65" s="11">
        <v>1100.9567144339801</v>
      </c>
      <c r="D65" s="11">
        <v>480.321478178772</v>
      </c>
      <c r="E65" s="11">
        <v>5.3990621770444003</v>
      </c>
      <c r="F65" s="11">
        <v>564.70691366280403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50.529260415356902</v>
      </c>
      <c r="P65" s="11">
        <v>0</v>
      </c>
    </row>
    <row r="66" spans="1:16" x14ac:dyDescent="0.25">
      <c r="A66" s="8">
        <v>2008</v>
      </c>
      <c r="B66" s="8">
        <v>5</v>
      </c>
      <c r="C66" s="11">
        <v>824.46415152361499</v>
      </c>
      <c r="D66" s="11">
        <v>227.86341825019801</v>
      </c>
      <c r="E66" s="11">
        <v>32.732332987338303</v>
      </c>
      <c r="F66" s="11">
        <v>540.64916040354296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23.2192398825356</v>
      </c>
      <c r="P66" s="11">
        <v>0</v>
      </c>
    </row>
    <row r="67" spans="1:16" x14ac:dyDescent="0.25">
      <c r="A67" s="8">
        <v>2008</v>
      </c>
      <c r="B67" s="8">
        <v>6</v>
      </c>
      <c r="C67" s="11">
        <v>1074.7405074836299</v>
      </c>
      <c r="D67" s="11">
        <v>66.729382192673498</v>
      </c>
      <c r="E67" s="11">
        <v>310.60907957156201</v>
      </c>
      <c r="F67" s="11">
        <v>549.92140771467405</v>
      </c>
      <c r="G67" s="11">
        <v>0</v>
      </c>
      <c r="H67" s="11">
        <v>125.71082208029399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21.769815924424201</v>
      </c>
      <c r="P67" s="11">
        <v>0</v>
      </c>
    </row>
    <row r="68" spans="1:16" x14ac:dyDescent="0.25">
      <c r="A68" s="8">
        <v>2008</v>
      </c>
      <c r="B68" s="8">
        <v>7</v>
      </c>
      <c r="C68" s="11">
        <v>1232.26536556719</v>
      </c>
      <c r="D68" s="11">
        <v>0</v>
      </c>
      <c r="E68" s="11">
        <v>515.34211526253705</v>
      </c>
      <c r="F68" s="11">
        <v>532.05196346234095</v>
      </c>
      <c r="G68" s="11">
        <v>0</v>
      </c>
      <c r="H68" s="11">
        <v>0</v>
      </c>
      <c r="I68" s="11">
        <v>190.11843128329701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-5.24714444098709</v>
      </c>
      <c r="P68" s="11">
        <v>0</v>
      </c>
    </row>
    <row r="69" spans="1:16" x14ac:dyDescent="0.25">
      <c r="A69" s="8">
        <v>2008</v>
      </c>
      <c r="B69" s="8">
        <v>8</v>
      </c>
      <c r="C69" s="11">
        <v>1329.5148341484301</v>
      </c>
      <c r="D69" s="11">
        <v>0</v>
      </c>
      <c r="E69" s="11">
        <v>550.592248458619</v>
      </c>
      <c r="F69" s="11">
        <v>510.16523735343799</v>
      </c>
      <c r="G69" s="11">
        <v>0</v>
      </c>
      <c r="H69" s="11">
        <v>0</v>
      </c>
      <c r="I69" s="11">
        <v>0</v>
      </c>
      <c r="J69" s="11">
        <v>233.24860828299899</v>
      </c>
      <c r="K69" s="11">
        <v>0</v>
      </c>
      <c r="L69" s="11">
        <v>0</v>
      </c>
      <c r="M69" s="11">
        <v>0</v>
      </c>
      <c r="N69" s="11">
        <v>0</v>
      </c>
      <c r="O69" s="11">
        <v>35.508740053375703</v>
      </c>
      <c r="P69" s="11">
        <v>0</v>
      </c>
    </row>
    <row r="70" spans="1:16" x14ac:dyDescent="0.25">
      <c r="A70" s="8">
        <v>2008</v>
      </c>
      <c r="B70" s="8">
        <v>9</v>
      </c>
      <c r="C70" s="11">
        <v>1299.69788802634</v>
      </c>
      <c r="D70" s="11">
        <v>1.06805046535868</v>
      </c>
      <c r="E70" s="11">
        <v>536.23540030452602</v>
      </c>
      <c r="F70" s="11">
        <v>542.55290494307098</v>
      </c>
      <c r="G70" s="11">
        <v>0</v>
      </c>
      <c r="H70" s="11">
        <v>0</v>
      </c>
      <c r="I70" s="11">
        <v>0</v>
      </c>
      <c r="J70" s="11">
        <v>0</v>
      </c>
      <c r="K70" s="11">
        <v>205.801865736379</v>
      </c>
      <c r="L70" s="11">
        <v>0</v>
      </c>
      <c r="M70" s="11">
        <v>0</v>
      </c>
      <c r="N70" s="11">
        <v>0</v>
      </c>
      <c r="O70" s="11">
        <v>14.0396665770058</v>
      </c>
      <c r="P70" s="11">
        <v>0</v>
      </c>
    </row>
    <row r="71" spans="1:16" x14ac:dyDescent="0.25">
      <c r="A71" s="8">
        <v>2008</v>
      </c>
      <c r="B71" s="8">
        <v>10</v>
      </c>
      <c r="C71" s="11">
        <v>882.682858174324</v>
      </c>
      <c r="D71" s="11">
        <v>74.992805985432099</v>
      </c>
      <c r="E71" s="11">
        <v>171.25518897702199</v>
      </c>
      <c r="F71" s="11">
        <v>537.83886665547402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106.939369798846</v>
      </c>
      <c r="M71" s="11">
        <v>0</v>
      </c>
      <c r="N71" s="11">
        <v>0</v>
      </c>
      <c r="O71" s="11">
        <v>-8.3433732424499603</v>
      </c>
      <c r="P71" s="11">
        <v>0</v>
      </c>
    </row>
    <row r="72" spans="1:16" x14ac:dyDescent="0.25">
      <c r="A72" s="8">
        <v>2008</v>
      </c>
      <c r="B72" s="8">
        <v>11</v>
      </c>
      <c r="C72" s="11">
        <v>1008.94100366896</v>
      </c>
      <c r="D72" s="11">
        <v>420.47624765588603</v>
      </c>
      <c r="E72" s="11">
        <v>26.104286367486001</v>
      </c>
      <c r="F72" s="11">
        <v>551.23013337002703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11.1303362755606</v>
      </c>
      <c r="P72" s="11">
        <v>0</v>
      </c>
    </row>
    <row r="73" spans="1:16" x14ac:dyDescent="0.25">
      <c r="A73" s="8">
        <v>2008</v>
      </c>
      <c r="B73" s="8">
        <v>12</v>
      </c>
      <c r="C73" s="11">
        <v>1632.00016119017</v>
      </c>
      <c r="D73" s="11">
        <v>1007.7841784759499</v>
      </c>
      <c r="E73" s="11">
        <v>0</v>
      </c>
      <c r="F73" s="11">
        <v>636.66617769507502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-12.4501949808557</v>
      </c>
      <c r="P73" s="11">
        <v>0</v>
      </c>
    </row>
    <row r="74" spans="1:16" x14ac:dyDescent="0.25">
      <c r="A74" s="8">
        <v>2009</v>
      </c>
      <c r="B74" s="8">
        <v>1</v>
      </c>
      <c r="C74" s="11">
        <v>1804.5912697784299</v>
      </c>
      <c r="D74" s="11">
        <v>1177.8572101053401</v>
      </c>
      <c r="E74" s="11">
        <v>0</v>
      </c>
      <c r="F74" s="11">
        <v>655.33879613613306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-28.604736463045601</v>
      </c>
      <c r="P74" s="11">
        <v>0</v>
      </c>
    </row>
    <row r="75" spans="1:16" x14ac:dyDescent="0.25">
      <c r="A75" s="8">
        <v>2009</v>
      </c>
      <c r="B75" s="8">
        <v>2</v>
      </c>
      <c r="C75" s="11">
        <v>1689.51566992321</v>
      </c>
      <c r="D75" s="11">
        <v>1017.15030689681</v>
      </c>
      <c r="E75" s="11">
        <v>0</v>
      </c>
      <c r="F75" s="11">
        <v>592.03154341671598</v>
      </c>
      <c r="G75" s="11">
        <v>74.962552090245694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5.3712675194367403</v>
      </c>
      <c r="P75" s="11">
        <v>0</v>
      </c>
    </row>
    <row r="76" spans="1:16" x14ac:dyDescent="0.25">
      <c r="A76" s="8">
        <v>2009</v>
      </c>
      <c r="B76" s="8">
        <v>3</v>
      </c>
      <c r="C76" s="11">
        <v>1274.20661029248</v>
      </c>
      <c r="D76" s="11">
        <v>693.94966062641697</v>
      </c>
      <c r="E76" s="11">
        <v>0</v>
      </c>
      <c r="F76" s="11">
        <v>580.65113941830703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-0.39418975224703001</v>
      </c>
      <c r="P76" s="11">
        <v>0</v>
      </c>
    </row>
    <row r="77" spans="1:16" x14ac:dyDescent="0.25">
      <c r="A77" s="8">
        <v>2009</v>
      </c>
      <c r="B77" s="8">
        <v>4</v>
      </c>
      <c r="C77" s="11">
        <v>1169.79171491444</v>
      </c>
      <c r="D77" s="11">
        <v>477.602046213135</v>
      </c>
      <c r="E77" s="11">
        <v>3.4988807834981799</v>
      </c>
      <c r="F77" s="11">
        <v>572.224750192128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124.51329157718899</v>
      </c>
      <c r="N77" s="11">
        <v>0</v>
      </c>
      <c r="O77" s="11">
        <v>-8.0472538515064098</v>
      </c>
      <c r="P77" s="11">
        <v>0</v>
      </c>
    </row>
    <row r="78" spans="1:16" x14ac:dyDescent="0.25">
      <c r="A78" s="8">
        <v>2009</v>
      </c>
      <c r="B78" s="8">
        <v>5</v>
      </c>
      <c r="C78" s="11">
        <v>848.02077665127501</v>
      </c>
      <c r="D78" s="11">
        <v>212.81426820567</v>
      </c>
      <c r="E78" s="11">
        <v>83.958728708687602</v>
      </c>
      <c r="F78" s="11">
        <v>559.36434022081301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-8.1165604838952294</v>
      </c>
      <c r="P78" s="11">
        <v>0</v>
      </c>
    </row>
    <row r="79" spans="1:16" x14ac:dyDescent="0.25">
      <c r="A79" s="8">
        <v>2009</v>
      </c>
      <c r="B79" s="8">
        <v>6</v>
      </c>
      <c r="C79" s="11">
        <v>1008.2741367080801</v>
      </c>
      <c r="D79" s="11">
        <v>47.3572998749625</v>
      </c>
      <c r="E79" s="11">
        <v>294.07592970886998</v>
      </c>
      <c r="F79" s="11">
        <v>551.69225950806697</v>
      </c>
      <c r="G79" s="11">
        <v>0</v>
      </c>
      <c r="H79" s="11">
        <v>125.71082208029399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-10.562174464116801</v>
      </c>
      <c r="P79" s="11">
        <v>0</v>
      </c>
    </row>
    <row r="80" spans="1:16" x14ac:dyDescent="0.25">
      <c r="A80" s="8">
        <v>2009</v>
      </c>
      <c r="B80" s="8">
        <v>7</v>
      </c>
      <c r="C80" s="11">
        <v>1246.0420664457199</v>
      </c>
      <c r="D80" s="11">
        <v>2.7715435307606899</v>
      </c>
      <c r="E80" s="11">
        <v>487.342436898975</v>
      </c>
      <c r="F80" s="11">
        <v>540.05438700841898</v>
      </c>
      <c r="G80" s="11">
        <v>0</v>
      </c>
      <c r="H80" s="11">
        <v>0</v>
      </c>
      <c r="I80" s="11">
        <v>190.11843128329701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25.755267724263099</v>
      </c>
      <c r="P80" s="11">
        <v>0</v>
      </c>
    </row>
    <row r="81" spans="1:16" x14ac:dyDescent="0.25">
      <c r="A81" s="8">
        <v>2009</v>
      </c>
      <c r="B81" s="8">
        <v>8</v>
      </c>
      <c r="C81" s="11">
        <v>1183.12935307472</v>
      </c>
      <c r="D81" s="11">
        <v>2.0873862444559901</v>
      </c>
      <c r="E81" s="11">
        <v>420.95962431324602</v>
      </c>
      <c r="F81" s="11">
        <v>515.96285200924103</v>
      </c>
      <c r="G81" s="11">
        <v>0</v>
      </c>
      <c r="H81" s="11">
        <v>0</v>
      </c>
      <c r="I81" s="11">
        <v>0</v>
      </c>
      <c r="J81" s="11">
        <v>233.24860828299899</v>
      </c>
      <c r="K81" s="11">
        <v>0</v>
      </c>
      <c r="L81" s="11">
        <v>0</v>
      </c>
      <c r="M81" s="11">
        <v>0</v>
      </c>
      <c r="N81" s="11">
        <v>0</v>
      </c>
      <c r="O81" s="11">
        <v>10.870882224781599</v>
      </c>
      <c r="P81" s="11">
        <v>0</v>
      </c>
    </row>
    <row r="82" spans="1:16" x14ac:dyDescent="0.25">
      <c r="A82" s="8">
        <v>2009</v>
      </c>
      <c r="B82" s="8">
        <v>9</v>
      </c>
      <c r="C82" s="11">
        <v>1120.9583374895401</v>
      </c>
      <c r="D82" s="11">
        <v>4.1984630434423096</v>
      </c>
      <c r="E82" s="11">
        <v>367.934966558729</v>
      </c>
      <c r="F82" s="11">
        <v>544.53927737299796</v>
      </c>
      <c r="G82" s="11">
        <v>0</v>
      </c>
      <c r="H82" s="11">
        <v>0</v>
      </c>
      <c r="I82" s="11">
        <v>0</v>
      </c>
      <c r="J82" s="11">
        <v>0</v>
      </c>
      <c r="K82" s="11">
        <v>205.801865736379</v>
      </c>
      <c r="L82" s="11">
        <v>0</v>
      </c>
      <c r="M82" s="11">
        <v>0</v>
      </c>
      <c r="N82" s="11">
        <v>0</v>
      </c>
      <c r="O82" s="11">
        <v>-1.5162352220086199</v>
      </c>
      <c r="P82" s="11">
        <v>0</v>
      </c>
    </row>
    <row r="83" spans="1:16" x14ac:dyDescent="0.25">
      <c r="A83" s="8">
        <v>2009</v>
      </c>
      <c r="B83" s="8">
        <v>10</v>
      </c>
      <c r="C83" s="11">
        <v>955.44089856490405</v>
      </c>
      <c r="D83" s="11">
        <v>166.60515594172799</v>
      </c>
      <c r="E83" s="11">
        <v>131.30458667409599</v>
      </c>
      <c r="F83" s="11">
        <v>546.26927035598897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106.939369798846</v>
      </c>
      <c r="M83" s="11">
        <v>0</v>
      </c>
      <c r="N83" s="11">
        <v>0</v>
      </c>
      <c r="O83" s="11">
        <v>4.3225157942453096</v>
      </c>
      <c r="P83" s="11">
        <v>0</v>
      </c>
    </row>
    <row r="84" spans="1:16" x14ac:dyDescent="0.25">
      <c r="A84" s="8">
        <v>2009</v>
      </c>
      <c r="B84" s="8">
        <v>11</v>
      </c>
      <c r="C84" s="11">
        <v>964.32867454702296</v>
      </c>
      <c r="D84" s="11">
        <v>420.15784351715399</v>
      </c>
      <c r="E84" s="11">
        <v>10.255028620318001</v>
      </c>
      <c r="F84" s="11">
        <v>563.87454593884399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-29.958743529292899</v>
      </c>
      <c r="P84" s="11">
        <v>0</v>
      </c>
    </row>
    <row r="85" spans="1:16" x14ac:dyDescent="0.25">
      <c r="A85" s="8">
        <v>2009</v>
      </c>
      <c r="B85" s="8">
        <v>12</v>
      </c>
      <c r="C85" s="11">
        <v>1371.3779540994601</v>
      </c>
      <c r="D85" s="11">
        <v>800.38468002634397</v>
      </c>
      <c r="E85" s="11">
        <v>1.8129685228920001</v>
      </c>
      <c r="F85" s="11">
        <v>618.47639399973002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-49.296088449509199</v>
      </c>
      <c r="P85" s="11">
        <v>0</v>
      </c>
    </row>
    <row r="86" spans="1:16" x14ac:dyDescent="0.25">
      <c r="A86" s="8">
        <v>2010</v>
      </c>
      <c r="B86" s="8">
        <v>1</v>
      </c>
      <c r="C86" s="11">
        <v>1923.0197438273899</v>
      </c>
      <c r="D86" s="11">
        <v>1281.11677339585</v>
      </c>
      <c r="E86" s="11">
        <v>0</v>
      </c>
      <c r="F86" s="11">
        <v>652.74707199430804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-10.8441015627764</v>
      </c>
      <c r="P86" s="11">
        <v>0</v>
      </c>
    </row>
    <row r="87" spans="1:16" x14ac:dyDescent="0.25">
      <c r="A87" s="8">
        <v>2010</v>
      </c>
      <c r="B87" s="8">
        <v>2</v>
      </c>
      <c r="C87" s="11">
        <v>1783.0872470608699</v>
      </c>
      <c r="D87" s="11">
        <v>1070.6785938375201</v>
      </c>
      <c r="E87" s="11">
        <v>0</v>
      </c>
      <c r="F87" s="11">
        <v>596.32718909452501</v>
      </c>
      <c r="G87" s="11">
        <v>74.962552090245694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41.118912038575701</v>
      </c>
      <c r="P87" s="11">
        <v>0</v>
      </c>
    </row>
    <row r="88" spans="1:16" x14ac:dyDescent="0.25">
      <c r="A88" s="8">
        <v>2010</v>
      </c>
      <c r="B88" s="8">
        <v>3</v>
      </c>
      <c r="C88" s="11">
        <v>1522.33358840199</v>
      </c>
      <c r="D88" s="11">
        <v>958.18486513745404</v>
      </c>
      <c r="E88" s="11">
        <v>0</v>
      </c>
      <c r="F88" s="11">
        <v>584.70438489636797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-20.555661631828102</v>
      </c>
      <c r="P88" s="11">
        <v>0</v>
      </c>
    </row>
    <row r="89" spans="1:16" x14ac:dyDescent="0.25">
      <c r="A89" s="8">
        <v>2010</v>
      </c>
      <c r="B89" s="8">
        <v>4</v>
      </c>
      <c r="C89" s="11">
        <v>1021.33171726953</v>
      </c>
      <c r="D89" s="11">
        <v>404.94868656004098</v>
      </c>
      <c r="E89" s="11">
        <v>43.585029831680501</v>
      </c>
      <c r="F89" s="11">
        <v>586.55127031997404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-13.753269442163599</v>
      </c>
      <c r="P89" s="11">
        <v>0</v>
      </c>
    </row>
    <row r="90" spans="1:16" x14ac:dyDescent="0.25">
      <c r="A90" s="8">
        <v>2010</v>
      </c>
      <c r="B90" s="8">
        <v>5</v>
      </c>
      <c r="C90" s="11">
        <v>805.20810890666496</v>
      </c>
      <c r="D90" s="11">
        <v>183.19897010208601</v>
      </c>
      <c r="E90" s="11">
        <v>81.512010138108295</v>
      </c>
      <c r="F90" s="11">
        <v>569.29696224023201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-28.799833573760999</v>
      </c>
      <c r="P90" s="11">
        <v>0</v>
      </c>
    </row>
    <row r="91" spans="1:16" x14ac:dyDescent="0.25">
      <c r="A91" s="8">
        <v>2010</v>
      </c>
      <c r="B91" s="8">
        <v>6</v>
      </c>
      <c r="C91" s="11">
        <v>1138.9884112663599</v>
      </c>
      <c r="D91" s="11">
        <v>39.176413863064496</v>
      </c>
      <c r="E91" s="11">
        <v>422.168082011698</v>
      </c>
      <c r="F91" s="11">
        <v>562.75844790876704</v>
      </c>
      <c r="G91" s="11">
        <v>0</v>
      </c>
      <c r="H91" s="11">
        <v>125.71082208029399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-10.8253545974649</v>
      </c>
      <c r="P91" s="11">
        <v>0</v>
      </c>
    </row>
    <row r="92" spans="1:16" x14ac:dyDescent="0.25">
      <c r="A92" s="8">
        <v>2010</v>
      </c>
      <c r="B92" s="8">
        <v>7</v>
      </c>
      <c r="C92" s="11">
        <v>1423.3679981631001</v>
      </c>
      <c r="D92" s="11">
        <v>0</v>
      </c>
      <c r="E92" s="11">
        <v>669.22139592193901</v>
      </c>
      <c r="F92" s="11">
        <v>546.17936998149401</v>
      </c>
      <c r="G92" s="11">
        <v>0</v>
      </c>
      <c r="H92" s="11">
        <v>0</v>
      </c>
      <c r="I92" s="11">
        <v>190.11843128329701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17.848800976371599</v>
      </c>
      <c r="P92" s="11">
        <v>0</v>
      </c>
    </row>
    <row r="93" spans="1:16" x14ac:dyDescent="0.25">
      <c r="A93" s="8">
        <v>2010</v>
      </c>
      <c r="B93" s="8">
        <v>8</v>
      </c>
      <c r="C93" s="11">
        <v>1520.00031234279</v>
      </c>
      <c r="D93" s="11">
        <v>0</v>
      </c>
      <c r="E93" s="11">
        <v>735.86321767218897</v>
      </c>
      <c r="F93" s="11">
        <v>522.34509747312802</v>
      </c>
      <c r="G93" s="11">
        <v>0</v>
      </c>
      <c r="H93" s="11">
        <v>0</v>
      </c>
      <c r="I93" s="11">
        <v>0</v>
      </c>
      <c r="J93" s="11">
        <v>233.24860828299899</v>
      </c>
      <c r="K93" s="11">
        <v>0</v>
      </c>
      <c r="L93" s="11">
        <v>0</v>
      </c>
      <c r="M93" s="11">
        <v>0</v>
      </c>
      <c r="N93" s="11">
        <v>0</v>
      </c>
      <c r="O93" s="11">
        <v>28.543388914471301</v>
      </c>
      <c r="P93" s="11">
        <v>0</v>
      </c>
    </row>
    <row r="94" spans="1:16" x14ac:dyDescent="0.25">
      <c r="A94" s="8">
        <v>2010</v>
      </c>
      <c r="B94" s="8">
        <v>9</v>
      </c>
      <c r="C94" s="11">
        <v>1346.24347061105</v>
      </c>
      <c r="D94" s="11">
        <v>3.19204731981351</v>
      </c>
      <c r="E94" s="11">
        <v>571.97162765998803</v>
      </c>
      <c r="F94" s="11">
        <v>552.86017925678004</v>
      </c>
      <c r="G94" s="11">
        <v>0</v>
      </c>
      <c r="H94" s="11">
        <v>0</v>
      </c>
      <c r="I94" s="11">
        <v>0</v>
      </c>
      <c r="J94" s="11">
        <v>0</v>
      </c>
      <c r="K94" s="11">
        <v>205.801865736379</v>
      </c>
      <c r="L94" s="11">
        <v>0</v>
      </c>
      <c r="M94" s="11">
        <v>0</v>
      </c>
      <c r="N94" s="11">
        <v>0</v>
      </c>
      <c r="O94" s="11">
        <v>12.417750638091499</v>
      </c>
      <c r="P94" s="11">
        <v>0</v>
      </c>
    </row>
    <row r="95" spans="1:16" x14ac:dyDescent="0.25">
      <c r="A95" s="8">
        <v>2010</v>
      </c>
      <c r="B95" s="8">
        <v>10</v>
      </c>
      <c r="C95" s="11">
        <v>951.419326181477</v>
      </c>
      <c r="D95" s="11">
        <v>106.99706463036</v>
      </c>
      <c r="E95" s="11">
        <v>202.16496754617901</v>
      </c>
      <c r="F95" s="11">
        <v>553.38964046227295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106.939369798846</v>
      </c>
      <c r="M95" s="11">
        <v>0</v>
      </c>
      <c r="N95" s="11">
        <v>0</v>
      </c>
      <c r="O95" s="11">
        <v>-18.071716256181499</v>
      </c>
      <c r="P95" s="11">
        <v>0</v>
      </c>
    </row>
    <row r="96" spans="1:16" x14ac:dyDescent="0.25">
      <c r="A96" s="8">
        <v>2010</v>
      </c>
      <c r="B96" s="8">
        <v>11</v>
      </c>
      <c r="C96" s="11">
        <v>898.97533544432895</v>
      </c>
      <c r="D96" s="11">
        <v>343.09581615512201</v>
      </c>
      <c r="E96" s="11">
        <v>16.959078437973499</v>
      </c>
      <c r="F96" s="11">
        <v>569.57348846981199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-30.653047618578601</v>
      </c>
      <c r="P96" s="11">
        <v>0</v>
      </c>
    </row>
    <row r="97" spans="1:16" x14ac:dyDescent="0.25">
      <c r="A97" s="8">
        <v>2010</v>
      </c>
      <c r="B97" s="8">
        <v>12</v>
      </c>
      <c r="C97" s="11">
        <v>1509.5526600395799</v>
      </c>
      <c r="D97" s="11">
        <v>926.59366784331098</v>
      </c>
      <c r="E97" s="11">
        <v>0</v>
      </c>
      <c r="F97" s="11">
        <v>620.81809091995501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-37.859098723689399</v>
      </c>
      <c r="P97" s="11">
        <v>0</v>
      </c>
    </row>
    <row r="98" spans="1:16" x14ac:dyDescent="0.25">
      <c r="A98" s="8">
        <v>2011</v>
      </c>
      <c r="B98" s="8">
        <v>1</v>
      </c>
      <c r="C98" s="11">
        <v>2074.9233620895502</v>
      </c>
      <c r="D98" s="11">
        <v>1428.30251611771</v>
      </c>
      <c r="E98" s="11">
        <v>0</v>
      </c>
      <c r="F98" s="11">
        <v>661.65286133535403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-15.032015363509799</v>
      </c>
      <c r="P98" s="11">
        <v>0</v>
      </c>
    </row>
    <row r="99" spans="1:16" x14ac:dyDescent="0.25">
      <c r="A99" s="8">
        <v>2011</v>
      </c>
      <c r="B99" s="8">
        <v>2</v>
      </c>
      <c r="C99" s="11">
        <v>1648.4730537349601</v>
      </c>
      <c r="D99" s="11">
        <v>1020.33563491909</v>
      </c>
      <c r="E99" s="11">
        <v>0</v>
      </c>
      <c r="F99" s="11">
        <v>595.52005915992402</v>
      </c>
      <c r="G99" s="11">
        <v>74.962552090245694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-42.345192434300102</v>
      </c>
      <c r="P99" s="11">
        <v>0</v>
      </c>
    </row>
    <row r="100" spans="1:16" x14ac:dyDescent="0.25">
      <c r="A100" s="8">
        <v>2011</v>
      </c>
      <c r="B100" s="8">
        <v>3</v>
      </c>
      <c r="C100" s="11">
        <v>1274.6451096963001</v>
      </c>
      <c r="D100" s="11">
        <v>704.59819392556096</v>
      </c>
      <c r="E100" s="11">
        <v>2.0009330475774698</v>
      </c>
      <c r="F100" s="11">
        <v>598.03041208108402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-29.984429357921702</v>
      </c>
      <c r="P100" s="11">
        <v>0</v>
      </c>
    </row>
    <row r="101" spans="1:16" x14ac:dyDescent="0.25">
      <c r="A101" s="8">
        <v>2011</v>
      </c>
      <c r="B101" s="8">
        <v>4</v>
      </c>
      <c r="C101" s="11">
        <v>1049.15906462008</v>
      </c>
      <c r="D101" s="11">
        <v>478.09688783042401</v>
      </c>
      <c r="E101" s="11">
        <v>21.6789619547813</v>
      </c>
      <c r="F101" s="11">
        <v>574.23678048140403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-24.8535656465288</v>
      </c>
      <c r="P101" s="11">
        <v>0</v>
      </c>
    </row>
    <row r="102" spans="1:16" x14ac:dyDescent="0.25">
      <c r="A102" s="8">
        <v>2011</v>
      </c>
      <c r="B102" s="8">
        <v>5</v>
      </c>
      <c r="C102" s="11">
        <v>849.63337619303798</v>
      </c>
      <c r="D102" s="11">
        <v>215.68838792755</v>
      </c>
      <c r="E102" s="11">
        <v>76.130430517073805</v>
      </c>
      <c r="F102" s="11">
        <v>576.13499440146995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-18.3204366530559</v>
      </c>
      <c r="P102" s="11">
        <v>0</v>
      </c>
    </row>
    <row r="103" spans="1:16" x14ac:dyDescent="0.25">
      <c r="A103" s="8">
        <v>2011</v>
      </c>
      <c r="B103" s="8">
        <v>6</v>
      </c>
      <c r="C103" s="11">
        <v>1144.11318628715</v>
      </c>
      <c r="D103" s="11">
        <v>59.686048202812898</v>
      </c>
      <c r="E103" s="11">
        <v>395.883034354144</v>
      </c>
      <c r="F103" s="11">
        <v>569.68417573922898</v>
      </c>
      <c r="G103" s="11">
        <v>0</v>
      </c>
      <c r="H103" s="11">
        <v>125.71082208029399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-6.8508940893300396</v>
      </c>
      <c r="P103" s="11">
        <v>0</v>
      </c>
    </row>
    <row r="104" spans="1:16" x14ac:dyDescent="0.25">
      <c r="A104" s="8">
        <v>2011</v>
      </c>
      <c r="B104" s="8">
        <v>7</v>
      </c>
      <c r="C104" s="11">
        <v>1286.74442552868</v>
      </c>
      <c r="D104" s="11">
        <v>0</v>
      </c>
      <c r="E104" s="11">
        <v>541.67443508088502</v>
      </c>
      <c r="F104" s="11">
        <v>552.37055659825603</v>
      </c>
      <c r="G104" s="11">
        <v>0</v>
      </c>
      <c r="H104" s="11">
        <v>0</v>
      </c>
      <c r="I104" s="11">
        <v>190.11843128329701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2.58100256624562</v>
      </c>
      <c r="P104" s="11">
        <v>0</v>
      </c>
    </row>
    <row r="105" spans="1:16" x14ac:dyDescent="0.25">
      <c r="A105" s="8">
        <v>2011</v>
      </c>
      <c r="B105" s="8">
        <v>8</v>
      </c>
      <c r="C105" s="11">
        <v>1484.5259472252701</v>
      </c>
      <c r="D105" s="11">
        <v>0</v>
      </c>
      <c r="E105" s="11">
        <v>723.78900073616899</v>
      </c>
      <c r="F105" s="11">
        <v>527.55299907618303</v>
      </c>
      <c r="G105" s="11">
        <v>0</v>
      </c>
      <c r="H105" s="11">
        <v>0</v>
      </c>
      <c r="I105" s="11">
        <v>0</v>
      </c>
      <c r="J105" s="11">
        <v>233.24860828299899</v>
      </c>
      <c r="K105" s="11">
        <v>0</v>
      </c>
      <c r="L105" s="11">
        <v>0</v>
      </c>
      <c r="M105" s="11">
        <v>0</v>
      </c>
      <c r="N105" s="11">
        <v>0</v>
      </c>
      <c r="O105" s="11">
        <v>-6.4660870084026101E-2</v>
      </c>
      <c r="P105" s="11">
        <v>0</v>
      </c>
    </row>
    <row r="106" spans="1:16" x14ac:dyDescent="0.25">
      <c r="A106" s="8">
        <v>2011</v>
      </c>
      <c r="B106" s="8">
        <v>9</v>
      </c>
      <c r="C106" s="11">
        <v>1245.3881695555699</v>
      </c>
      <c r="D106" s="11">
        <v>30.742290999589802</v>
      </c>
      <c r="E106" s="11">
        <v>445.31742359284499</v>
      </c>
      <c r="F106" s="11">
        <v>557.49121826449095</v>
      </c>
      <c r="G106" s="11">
        <v>0</v>
      </c>
      <c r="H106" s="11">
        <v>0</v>
      </c>
      <c r="I106" s="11">
        <v>0</v>
      </c>
      <c r="J106" s="11">
        <v>0</v>
      </c>
      <c r="K106" s="11">
        <v>205.801865736379</v>
      </c>
      <c r="L106" s="11">
        <v>0</v>
      </c>
      <c r="M106" s="11">
        <v>0</v>
      </c>
      <c r="N106" s="11">
        <v>0</v>
      </c>
      <c r="O106" s="11">
        <v>6.0353709622620499</v>
      </c>
      <c r="P106" s="11">
        <v>0</v>
      </c>
    </row>
    <row r="107" spans="1:16" x14ac:dyDescent="0.25">
      <c r="A107" s="8">
        <v>2011</v>
      </c>
      <c r="B107" s="8">
        <v>10</v>
      </c>
      <c r="C107" s="11">
        <v>885.53409794552897</v>
      </c>
      <c r="D107" s="11">
        <v>166.13108497984399</v>
      </c>
      <c r="E107" s="11">
        <v>67.334927981694605</v>
      </c>
      <c r="F107" s="11">
        <v>556.92655113404396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106.939369798846</v>
      </c>
      <c r="M107" s="11">
        <v>0</v>
      </c>
      <c r="N107" s="11">
        <v>0</v>
      </c>
      <c r="O107" s="11">
        <v>-11.7978359488999</v>
      </c>
      <c r="P107" s="11">
        <v>0</v>
      </c>
    </row>
    <row r="108" spans="1:16" x14ac:dyDescent="0.25">
      <c r="A108" s="8">
        <v>2011</v>
      </c>
      <c r="B108" s="8">
        <v>11</v>
      </c>
      <c r="C108" s="11">
        <v>948.65032297539597</v>
      </c>
      <c r="D108" s="11">
        <v>408.872758854788</v>
      </c>
      <c r="E108" s="11">
        <v>3.5168305742895098</v>
      </c>
      <c r="F108" s="11">
        <v>578.86940079536896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-42.608667249050498</v>
      </c>
      <c r="P108" s="11">
        <v>0</v>
      </c>
    </row>
    <row r="109" spans="1:16" x14ac:dyDescent="0.25">
      <c r="A109" s="8">
        <v>2011</v>
      </c>
      <c r="B109" s="8">
        <v>12</v>
      </c>
      <c r="C109" s="11">
        <v>1224.98678261073</v>
      </c>
      <c r="D109" s="11">
        <v>665.97214789123097</v>
      </c>
      <c r="E109" s="11">
        <v>0.98324947399262197</v>
      </c>
      <c r="F109" s="11">
        <v>623.86312401991802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-65.831738774413694</v>
      </c>
      <c r="P109" s="11">
        <v>0</v>
      </c>
    </row>
    <row r="110" spans="1:16" x14ac:dyDescent="0.25">
      <c r="A110" s="8">
        <v>2012</v>
      </c>
      <c r="B110" s="8">
        <v>1</v>
      </c>
      <c r="C110" s="11">
        <v>1592.4013412086499</v>
      </c>
      <c r="D110" s="11">
        <v>990.98688658685501</v>
      </c>
      <c r="E110" s="11">
        <v>0</v>
      </c>
      <c r="F110" s="11">
        <v>645.93074929376496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-44.516294671968602</v>
      </c>
      <c r="P110" s="11">
        <v>0</v>
      </c>
    </row>
    <row r="111" spans="1:16" x14ac:dyDescent="0.25">
      <c r="A111" s="8">
        <v>2012</v>
      </c>
      <c r="B111" s="8">
        <v>2</v>
      </c>
      <c r="C111" s="11">
        <v>1443.5786102755201</v>
      </c>
      <c r="D111" s="11">
        <v>811.07438925542499</v>
      </c>
      <c r="E111" s="11">
        <v>0</v>
      </c>
      <c r="F111" s="11">
        <v>582.27916248225995</v>
      </c>
      <c r="G111" s="11">
        <v>74.962552090245694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-24.737493552411902</v>
      </c>
      <c r="P111" s="11">
        <v>0</v>
      </c>
    </row>
    <row r="112" spans="1:16" x14ac:dyDescent="0.25">
      <c r="A112" s="8">
        <v>2012</v>
      </c>
      <c r="B112" s="8">
        <v>3</v>
      </c>
      <c r="C112" s="11">
        <v>1164.61229563599</v>
      </c>
      <c r="D112" s="11">
        <v>595.49207089564197</v>
      </c>
      <c r="E112" s="11">
        <v>15.984643872766</v>
      </c>
      <c r="F112" s="11">
        <v>586.11068121813298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-32.975100350552303</v>
      </c>
      <c r="P112" s="11">
        <v>0</v>
      </c>
    </row>
    <row r="113" spans="1:16" x14ac:dyDescent="0.25">
      <c r="A113" s="8">
        <v>2012</v>
      </c>
      <c r="B113" s="8">
        <v>4</v>
      </c>
      <c r="C113" s="11">
        <v>882.11522216807202</v>
      </c>
      <c r="D113" s="11">
        <v>268.79224577628702</v>
      </c>
      <c r="E113" s="11">
        <v>52.899446806977402</v>
      </c>
      <c r="F113" s="11">
        <v>576.52703780710704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-16.103508222299801</v>
      </c>
      <c r="P113" s="11">
        <v>0</v>
      </c>
    </row>
    <row r="114" spans="1:16" x14ac:dyDescent="0.25">
      <c r="A114" s="8">
        <v>2012</v>
      </c>
      <c r="B114" s="8">
        <v>5</v>
      </c>
      <c r="C114" s="11">
        <v>800.67725221907597</v>
      </c>
      <c r="D114" s="11">
        <v>180.575148032144</v>
      </c>
      <c r="E114" s="11">
        <v>109.352621624314</v>
      </c>
      <c r="F114" s="11">
        <v>548.37811073225896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-37.6286281696405</v>
      </c>
      <c r="P114" s="11">
        <v>0</v>
      </c>
    </row>
    <row r="115" spans="1:16" x14ac:dyDescent="0.25">
      <c r="A115" s="8">
        <v>2012</v>
      </c>
      <c r="B115" s="8">
        <v>6</v>
      </c>
      <c r="C115" s="11">
        <v>1029.98940127219</v>
      </c>
      <c r="D115" s="11">
        <v>31.353095429405201</v>
      </c>
      <c r="E115" s="11">
        <v>280.96087150391003</v>
      </c>
      <c r="F115" s="11">
        <v>554.84339649071705</v>
      </c>
      <c r="G115" s="11">
        <v>0</v>
      </c>
      <c r="H115" s="11">
        <v>125.71082208029399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37.121215767862203</v>
      </c>
      <c r="P115" s="11">
        <v>0</v>
      </c>
    </row>
    <row r="116" spans="1:16" x14ac:dyDescent="0.25">
      <c r="A116" s="8">
        <v>2012</v>
      </c>
      <c r="B116" s="8">
        <v>7</v>
      </c>
      <c r="C116" s="11">
        <v>1509.0465990867699</v>
      </c>
      <c r="D116" s="11">
        <v>1.61348280396476</v>
      </c>
      <c r="E116" s="11">
        <v>717.19701456651399</v>
      </c>
      <c r="F116" s="11">
        <v>539.71763812025802</v>
      </c>
      <c r="G116" s="11">
        <v>0</v>
      </c>
      <c r="H116" s="11">
        <v>0</v>
      </c>
      <c r="I116" s="11">
        <v>190.11843128329701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60.4000323127391</v>
      </c>
      <c r="P116" s="11">
        <v>0</v>
      </c>
    </row>
    <row r="117" spans="1:16" x14ac:dyDescent="0.25">
      <c r="A117" s="8">
        <v>2012</v>
      </c>
      <c r="B117" s="8">
        <v>8</v>
      </c>
      <c r="C117" s="11">
        <v>1368.06700906573</v>
      </c>
      <c r="D117" s="11">
        <v>0</v>
      </c>
      <c r="E117" s="11">
        <v>622.71537999432906</v>
      </c>
      <c r="F117" s="11">
        <v>513.765019106973</v>
      </c>
      <c r="G117" s="11">
        <v>0</v>
      </c>
      <c r="H117" s="11">
        <v>0</v>
      </c>
      <c r="I117" s="11">
        <v>0</v>
      </c>
      <c r="J117" s="11">
        <v>233.24860828299899</v>
      </c>
      <c r="K117" s="11">
        <v>0</v>
      </c>
      <c r="L117" s="11">
        <v>0</v>
      </c>
      <c r="M117" s="11">
        <v>0</v>
      </c>
      <c r="N117" s="11">
        <v>0</v>
      </c>
      <c r="O117" s="11">
        <v>-1.6619983185746601</v>
      </c>
      <c r="P117" s="11">
        <v>0</v>
      </c>
    </row>
    <row r="118" spans="1:16" x14ac:dyDescent="0.25">
      <c r="A118" s="8">
        <v>2012</v>
      </c>
      <c r="B118" s="8">
        <v>9</v>
      </c>
      <c r="C118" s="11">
        <v>1199.58212780083</v>
      </c>
      <c r="D118" s="11">
        <v>19.254623933820099</v>
      </c>
      <c r="E118" s="11">
        <v>417.50686045030602</v>
      </c>
      <c r="F118" s="11">
        <v>544.24857906349598</v>
      </c>
      <c r="G118" s="11">
        <v>0</v>
      </c>
      <c r="H118" s="11">
        <v>0</v>
      </c>
      <c r="I118" s="11">
        <v>0</v>
      </c>
      <c r="J118" s="11">
        <v>0</v>
      </c>
      <c r="K118" s="11">
        <v>205.801865736379</v>
      </c>
      <c r="L118" s="11">
        <v>0</v>
      </c>
      <c r="M118" s="11">
        <v>0</v>
      </c>
      <c r="N118" s="11">
        <v>0</v>
      </c>
      <c r="O118" s="11">
        <v>12.770198616826301</v>
      </c>
      <c r="P118" s="11">
        <v>0</v>
      </c>
    </row>
    <row r="119" spans="1:16" x14ac:dyDescent="0.25">
      <c r="A119" s="8">
        <v>2012</v>
      </c>
      <c r="B119" s="8">
        <v>10</v>
      </c>
      <c r="C119" s="11">
        <v>893.69024615474302</v>
      </c>
      <c r="D119" s="11">
        <v>183.693871342352</v>
      </c>
      <c r="E119" s="11">
        <v>61.464642947802197</v>
      </c>
      <c r="F119" s="11">
        <v>543.89040734703804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106.939369798846</v>
      </c>
      <c r="M119" s="11">
        <v>0</v>
      </c>
      <c r="N119" s="11">
        <v>0</v>
      </c>
      <c r="O119" s="11">
        <v>-2.2980452812951202</v>
      </c>
      <c r="P119" s="11">
        <v>0</v>
      </c>
    </row>
    <row r="120" spans="1:16" x14ac:dyDescent="0.25">
      <c r="A120" s="8">
        <v>2012</v>
      </c>
      <c r="B120" s="8">
        <v>11</v>
      </c>
      <c r="C120" s="11">
        <v>1015.66890721513</v>
      </c>
      <c r="D120" s="11">
        <v>495.56969821673999</v>
      </c>
      <c r="E120" s="11">
        <v>6.4707989889278501</v>
      </c>
      <c r="F120" s="11">
        <v>564.55501597930402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-50.9266059698435</v>
      </c>
      <c r="P120" s="11">
        <v>0</v>
      </c>
    </row>
    <row r="121" spans="1:16" x14ac:dyDescent="0.25">
      <c r="A121" s="8">
        <v>2012</v>
      </c>
      <c r="B121" s="8">
        <v>12</v>
      </c>
      <c r="C121" s="11">
        <v>1244.5218139562601</v>
      </c>
      <c r="D121" s="11">
        <v>679.312693689154</v>
      </c>
      <c r="E121" s="11">
        <v>0</v>
      </c>
      <c r="F121" s="11">
        <v>605.93685613965397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-40.727735872549403</v>
      </c>
      <c r="P121" s="11">
        <v>0</v>
      </c>
    </row>
    <row r="122" spans="1:16" x14ac:dyDescent="0.25">
      <c r="A122" s="8">
        <v>2013</v>
      </c>
      <c r="B122" s="8">
        <v>1</v>
      </c>
      <c r="C122" s="11">
        <v>1743.6420269519699</v>
      </c>
      <c r="D122" s="11">
        <v>1142.40446488662</v>
      </c>
      <c r="E122" s="11">
        <v>0</v>
      </c>
      <c r="F122" s="11">
        <v>631.64397912316304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-30.406417057812</v>
      </c>
      <c r="P122" s="11">
        <v>0</v>
      </c>
    </row>
    <row r="123" spans="1:16" x14ac:dyDescent="0.25">
      <c r="A123" s="8">
        <v>2013</v>
      </c>
      <c r="B123" s="8">
        <v>2</v>
      </c>
      <c r="C123" s="11">
        <v>1428.86134972063</v>
      </c>
      <c r="D123" s="11">
        <v>869.80795241996395</v>
      </c>
      <c r="E123" s="11">
        <v>0</v>
      </c>
      <c r="F123" s="11">
        <v>569.75060997137598</v>
      </c>
      <c r="G123" s="11">
        <v>74.962552090245694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-85.659764760959902</v>
      </c>
      <c r="P123" s="11">
        <v>0</v>
      </c>
    </row>
    <row r="124" spans="1:16" x14ac:dyDescent="0.25">
      <c r="A124" s="8">
        <v>2013</v>
      </c>
      <c r="B124" s="8">
        <v>3</v>
      </c>
      <c r="C124" s="11">
        <v>1407.5468496148901</v>
      </c>
      <c r="D124" s="11">
        <v>809.10599063370501</v>
      </c>
      <c r="E124" s="11">
        <v>0</v>
      </c>
      <c r="F124" s="11">
        <v>573.54716941315098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24.893689568036301</v>
      </c>
      <c r="P124" s="11">
        <v>0</v>
      </c>
    </row>
    <row r="125" spans="1:16" x14ac:dyDescent="0.25">
      <c r="A125" s="8">
        <v>2013</v>
      </c>
      <c r="B125" s="8">
        <v>4</v>
      </c>
      <c r="C125" s="11">
        <v>1207.2756078937</v>
      </c>
      <c r="D125" s="11">
        <v>585.89200992034898</v>
      </c>
      <c r="E125" s="11">
        <v>28.476414662910301</v>
      </c>
      <c r="F125" s="11">
        <v>560.48697662990196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32.420206680541703</v>
      </c>
      <c r="P125" s="11">
        <v>0</v>
      </c>
    </row>
    <row r="126" spans="1:16" x14ac:dyDescent="0.25">
      <c r="A126" s="8">
        <v>2013</v>
      </c>
      <c r="B126" s="8">
        <v>5</v>
      </c>
      <c r="C126" s="11">
        <v>796.31586590386701</v>
      </c>
      <c r="D126" s="11">
        <v>178.878376292778</v>
      </c>
      <c r="E126" s="11">
        <v>89.185214310766597</v>
      </c>
      <c r="F126" s="11">
        <v>533.37600001369799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-5.1237247133759602</v>
      </c>
      <c r="P126" s="11">
        <v>0</v>
      </c>
    </row>
    <row r="127" spans="1:16" x14ac:dyDescent="0.25">
      <c r="A127" s="8">
        <v>2013</v>
      </c>
      <c r="B127" s="8">
        <v>6</v>
      </c>
      <c r="C127" s="11">
        <v>1056.4658084432299</v>
      </c>
      <c r="D127" s="11">
        <v>32.8239758001708</v>
      </c>
      <c r="E127" s="11">
        <v>337.704884374019</v>
      </c>
      <c r="F127" s="11">
        <v>544.34550443358603</v>
      </c>
      <c r="G127" s="11">
        <v>0</v>
      </c>
      <c r="H127" s="11">
        <v>125.71082208029399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15.8806217551644</v>
      </c>
      <c r="P127" s="11">
        <v>0</v>
      </c>
    </row>
    <row r="128" spans="1:16" x14ac:dyDescent="0.25">
      <c r="A128" s="8">
        <v>2013</v>
      </c>
      <c r="B128" s="8">
        <v>7</v>
      </c>
      <c r="C128" s="11">
        <v>1224.45501008068</v>
      </c>
      <c r="D128" s="11">
        <v>0</v>
      </c>
      <c r="E128" s="11">
        <v>538.987219735228</v>
      </c>
      <c r="F128" s="11">
        <v>527.73367751495402</v>
      </c>
      <c r="G128" s="11">
        <v>0</v>
      </c>
      <c r="H128" s="11">
        <v>0</v>
      </c>
      <c r="I128" s="11">
        <v>190.11843128329701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-32.384318452799597</v>
      </c>
      <c r="P128" s="11">
        <v>0</v>
      </c>
    </row>
    <row r="129" spans="1:16" x14ac:dyDescent="0.25">
      <c r="A129" s="8">
        <v>2013</v>
      </c>
      <c r="B129" s="8">
        <v>8</v>
      </c>
      <c r="C129" s="11">
        <v>1156.30213518552</v>
      </c>
      <c r="D129" s="11">
        <v>1.78109388526555</v>
      </c>
      <c r="E129" s="11">
        <v>449.60360997044103</v>
      </c>
      <c r="F129" s="11">
        <v>503.88776452167502</v>
      </c>
      <c r="G129" s="11">
        <v>0</v>
      </c>
      <c r="H129" s="11">
        <v>0</v>
      </c>
      <c r="I129" s="11">
        <v>0</v>
      </c>
      <c r="J129" s="11">
        <v>233.24860828299899</v>
      </c>
      <c r="K129" s="11">
        <v>0</v>
      </c>
      <c r="L129" s="11">
        <v>0</v>
      </c>
      <c r="M129" s="11">
        <v>0</v>
      </c>
      <c r="N129" s="11">
        <v>0</v>
      </c>
      <c r="O129" s="11">
        <v>-32.218941474863897</v>
      </c>
      <c r="P129" s="11">
        <v>0</v>
      </c>
    </row>
    <row r="130" spans="1:16" x14ac:dyDescent="0.25">
      <c r="A130" s="8">
        <v>2013</v>
      </c>
      <c r="B130" s="8">
        <v>9</v>
      </c>
      <c r="C130" s="11">
        <v>1210.74941868924</v>
      </c>
      <c r="D130" s="11">
        <v>9.0120314639928107</v>
      </c>
      <c r="E130" s="11">
        <v>464.24364425035998</v>
      </c>
      <c r="F130" s="11">
        <v>536.06754297129498</v>
      </c>
      <c r="G130" s="11">
        <v>0</v>
      </c>
      <c r="H130" s="11">
        <v>0</v>
      </c>
      <c r="I130" s="11">
        <v>0</v>
      </c>
      <c r="J130" s="11">
        <v>0</v>
      </c>
      <c r="K130" s="11">
        <v>205.801865736379</v>
      </c>
      <c r="L130" s="11">
        <v>0</v>
      </c>
      <c r="M130" s="11">
        <v>0</v>
      </c>
      <c r="N130" s="11">
        <v>0</v>
      </c>
      <c r="O130" s="11">
        <v>-4.3756657327821804</v>
      </c>
      <c r="P130" s="11">
        <v>0</v>
      </c>
    </row>
    <row r="131" spans="1:16" x14ac:dyDescent="0.25">
      <c r="A131" s="8">
        <v>2013</v>
      </c>
      <c r="B131" s="8">
        <v>10</v>
      </c>
      <c r="C131" s="11">
        <v>882.22325499527801</v>
      </c>
      <c r="D131" s="11">
        <v>102.148830348567</v>
      </c>
      <c r="E131" s="11">
        <v>147.130328242698</v>
      </c>
      <c r="F131" s="11">
        <v>529.79782205072695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106.939369798846</v>
      </c>
      <c r="M131" s="11">
        <v>0</v>
      </c>
      <c r="N131" s="11">
        <v>0</v>
      </c>
      <c r="O131" s="11">
        <v>-3.79309544556099</v>
      </c>
      <c r="P131" s="11">
        <v>0</v>
      </c>
    </row>
    <row r="132" spans="1:16" x14ac:dyDescent="0.25">
      <c r="A132" s="8">
        <v>2013</v>
      </c>
      <c r="B132" s="8">
        <v>11</v>
      </c>
      <c r="C132" s="11">
        <v>961.47462192454395</v>
      </c>
      <c r="D132" s="11">
        <v>415.79860078073</v>
      </c>
      <c r="E132" s="11">
        <v>7.3200904198777703</v>
      </c>
      <c r="F132" s="11">
        <v>541.43252765923603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-3.0765969353005902</v>
      </c>
      <c r="P132" s="11">
        <v>0</v>
      </c>
    </row>
    <row r="133" spans="1:16" x14ac:dyDescent="0.25">
      <c r="A133" s="8">
        <v>2013</v>
      </c>
      <c r="B133" s="8">
        <v>12</v>
      </c>
      <c r="C133" s="11">
        <v>1477.17162873708</v>
      </c>
      <c r="D133" s="11">
        <v>883.537867266121</v>
      </c>
      <c r="E133" s="11">
        <v>0</v>
      </c>
      <c r="F133" s="11">
        <v>610.11630061968697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-16.482539148725198</v>
      </c>
      <c r="P133" s="11">
        <v>0</v>
      </c>
    </row>
    <row r="134" spans="1:16" x14ac:dyDescent="0.25">
      <c r="A134" s="8">
        <v>2014</v>
      </c>
      <c r="B134" s="8">
        <v>1</v>
      </c>
      <c r="C134" s="11">
        <v>1828.1292280340399</v>
      </c>
      <c r="D134" s="11">
        <v>1209.57742788569</v>
      </c>
      <c r="E134" s="11">
        <v>0</v>
      </c>
      <c r="F134" s="11">
        <v>622.58200016220405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-4.0302000138513003</v>
      </c>
      <c r="P134" s="11">
        <v>0</v>
      </c>
    </row>
    <row r="135" spans="1:16" x14ac:dyDescent="0.25">
      <c r="A135" s="8">
        <v>2014</v>
      </c>
      <c r="B135" s="8">
        <v>2</v>
      </c>
      <c r="C135" s="11">
        <v>1843.37357531826</v>
      </c>
      <c r="D135" s="11">
        <v>1114.2164294971701</v>
      </c>
      <c r="E135" s="11">
        <v>0</v>
      </c>
      <c r="F135" s="11">
        <v>571.38718344181598</v>
      </c>
      <c r="G135" s="11">
        <v>74.962552090245694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82.807410289022798</v>
      </c>
      <c r="P135" s="11">
        <v>0</v>
      </c>
    </row>
    <row r="136" spans="1:16" x14ac:dyDescent="0.25">
      <c r="A136" s="8">
        <v>2014</v>
      </c>
      <c r="B136" s="8">
        <v>3</v>
      </c>
      <c r="C136" s="11">
        <v>1532.3589946252901</v>
      </c>
      <c r="D136" s="11">
        <v>854.59510655442602</v>
      </c>
      <c r="E136" s="11">
        <v>0</v>
      </c>
      <c r="F136" s="11">
        <v>566.500482876555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111.263405194312</v>
      </c>
      <c r="P136" s="11">
        <v>0</v>
      </c>
    </row>
    <row r="137" spans="1:16" x14ac:dyDescent="0.25">
      <c r="A137" s="8">
        <v>2014</v>
      </c>
      <c r="B137" s="8">
        <v>4</v>
      </c>
      <c r="C137" s="11">
        <v>1097.5871204555899</v>
      </c>
      <c r="D137" s="11">
        <v>451.70514641426598</v>
      </c>
      <c r="E137" s="11">
        <v>22.0304945445192</v>
      </c>
      <c r="F137" s="11">
        <v>549.43624412755798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74.415235369242495</v>
      </c>
      <c r="P137" s="11">
        <v>0</v>
      </c>
    </row>
    <row r="138" spans="1:16" x14ac:dyDescent="0.25">
      <c r="A138" s="8">
        <v>2014</v>
      </c>
      <c r="B138" s="8">
        <v>5</v>
      </c>
      <c r="C138" s="11">
        <v>868.08337075776399</v>
      </c>
      <c r="D138" s="11">
        <v>198.264475527261</v>
      </c>
      <c r="E138" s="11">
        <v>76.7152803424556</v>
      </c>
      <c r="F138" s="11">
        <v>549.50744553094898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43.596169357098702</v>
      </c>
      <c r="P138" s="11">
        <v>0</v>
      </c>
    </row>
    <row r="139" spans="1:16" x14ac:dyDescent="0.25">
      <c r="A139" s="8">
        <v>2014</v>
      </c>
      <c r="B139" s="8">
        <v>6</v>
      </c>
      <c r="C139" s="11">
        <v>1027.9497301419101</v>
      </c>
      <c r="D139" s="11">
        <v>50.299040273465302</v>
      </c>
      <c r="E139" s="11">
        <v>284.63710245682603</v>
      </c>
      <c r="F139" s="11">
        <v>541.76194733643001</v>
      </c>
      <c r="G139" s="11">
        <v>0</v>
      </c>
      <c r="H139" s="11">
        <v>125.71082208029399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25.540817994891501</v>
      </c>
      <c r="P139" s="11">
        <v>0</v>
      </c>
    </row>
    <row r="140" spans="1:16" x14ac:dyDescent="0.25">
      <c r="A140" s="8">
        <v>2014</v>
      </c>
      <c r="B140" s="8">
        <v>7</v>
      </c>
      <c r="C140" s="11">
        <v>1283.60815105642</v>
      </c>
      <c r="D140" s="11">
        <v>1.29662653559417</v>
      </c>
      <c r="E140" s="11">
        <v>549.26401996556694</v>
      </c>
      <c r="F140" s="11">
        <v>527.96598377423902</v>
      </c>
      <c r="G140" s="11">
        <v>0</v>
      </c>
      <c r="H140" s="11">
        <v>0</v>
      </c>
      <c r="I140" s="11">
        <v>190.11843128329701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14.963089497723301</v>
      </c>
      <c r="P140" s="11">
        <v>0</v>
      </c>
    </row>
    <row r="141" spans="1:16" x14ac:dyDescent="0.25">
      <c r="A141" s="8">
        <v>2014</v>
      </c>
      <c r="B141" s="8">
        <v>8</v>
      </c>
      <c r="C141" s="11">
        <v>1311.9484926017799</v>
      </c>
      <c r="D141" s="11">
        <v>0.80134532159497496</v>
      </c>
      <c r="E141" s="11">
        <v>565.08997797470101</v>
      </c>
      <c r="F141" s="11">
        <v>504.04243429304199</v>
      </c>
      <c r="G141" s="11">
        <v>0</v>
      </c>
      <c r="H141" s="11">
        <v>0</v>
      </c>
      <c r="I141" s="11">
        <v>0</v>
      </c>
      <c r="J141" s="11">
        <v>233.24860828299899</v>
      </c>
      <c r="K141" s="11">
        <v>0</v>
      </c>
      <c r="L141" s="11">
        <v>0</v>
      </c>
      <c r="M141" s="11">
        <v>0</v>
      </c>
      <c r="N141" s="11">
        <v>0</v>
      </c>
      <c r="O141" s="11">
        <v>8.7661267294436094</v>
      </c>
      <c r="P141" s="11">
        <v>0</v>
      </c>
    </row>
    <row r="142" spans="1:16" x14ac:dyDescent="0.25">
      <c r="A142" s="8">
        <v>2014</v>
      </c>
      <c r="B142" s="8">
        <v>9</v>
      </c>
      <c r="C142" s="11">
        <v>1206.25108625957</v>
      </c>
      <c r="D142" s="11">
        <v>11.961812106726301</v>
      </c>
      <c r="E142" s="11">
        <v>444.61950075379798</v>
      </c>
      <c r="F142" s="11">
        <v>538.73227188047804</v>
      </c>
      <c r="G142" s="11">
        <v>0</v>
      </c>
      <c r="H142" s="11">
        <v>0</v>
      </c>
      <c r="I142" s="11">
        <v>0</v>
      </c>
      <c r="J142" s="11">
        <v>0</v>
      </c>
      <c r="K142" s="11">
        <v>205.801865736379</v>
      </c>
      <c r="L142" s="11">
        <v>0</v>
      </c>
      <c r="M142" s="11">
        <v>0</v>
      </c>
      <c r="N142" s="11">
        <v>0</v>
      </c>
      <c r="O142" s="11">
        <v>5.1356357821932797</v>
      </c>
      <c r="P142" s="11">
        <v>0</v>
      </c>
    </row>
    <row r="143" spans="1:16" x14ac:dyDescent="0.25">
      <c r="A143" s="8">
        <v>2014</v>
      </c>
      <c r="B143" s="8">
        <v>10</v>
      </c>
      <c r="C143" s="11">
        <v>888.61917599244703</v>
      </c>
      <c r="D143" s="11">
        <v>132.63673942473201</v>
      </c>
      <c r="E143" s="11">
        <v>118.90376633033399</v>
      </c>
      <c r="F143" s="11">
        <v>527.13058795908205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106.939369798846</v>
      </c>
      <c r="M143" s="11">
        <v>0</v>
      </c>
      <c r="N143" s="11">
        <v>0</v>
      </c>
      <c r="O143" s="11">
        <v>3.00871247945304</v>
      </c>
      <c r="P143" s="11">
        <v>0</v>
      </c>
    </row>
    <row r="144" spans="1:16" x14ac:dyDescent="0.25">
      <c r="A144" s="8">
        <v>2014</v>
      </c>
      <c r="B144" s="8">
        <v>11</v>
      </c>
      <c r="C144" s="11">
        <v>963.56245414355999</v>
      </c>
      <c r="D144" s="11">
        <v>406.26386697685399</v>
      </c>
      <c r="E144" s="11">
        <v>10.9522940165874</v>
      </c>
      <c r="F144" s="11">
        <v>544.58363879378703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1.7626543563317201</v>
      </c>
      <c r="P144" s="11">
        <v>0</v>
      </c>
    </row>
    <row r="145" spans="1:16" x14ac:dyDescent="0.25">
      <c r="A145" s="8">
        <v>2014</v>
      </c>
      <c r="B145" s="8">
        <v>12</v>
      </c>
      <c r="C145" s="11">
        <v>1391.1665203059799</v>
      </c>
      <c r="D145" s="11">
        <v>784.58494342888196</v>
      </c>
      <c r="E145" s="11">
        <v>0.43502877177404198</v>
      </c>
      <c r="F145" s="11">
        <v>605.113896962647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1.0326511426778799</v>
      </c>
      <c r="P145" s="11">
        <v>0</v>
      </c>
    </row>
    <row r="146" spans="1:16" x14ac:dyDescent="0.25">
      <c r="A146" s="8">
        <v>2015</v>
      </c>
      <c r="B146" s="8">
        <v>1</v>
      </c>
      <c r="C146" s="11">
        <v>1720.56791446796</v>
      </c>
      <c r="D146" s="11">
        <v>1101.56805741622</v>
      </c>
      <c r="E146" s="11">
        <v>0</v>
      </c>
      <c r="F146" s="11">
        <v>618.39487832822897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0.60497872350447301</v>
      </c>
      <c r="P146" s="11">
        <v>0</v>
      </c>
    </row>
    <row r="147" spans="1:16" x14ac:dyDescent="0.25">
      <c r="A147" s="8">
        <v>2015</v>
      </c>
      <c r="B147" s="8">
        <v>2</v>
      </c>
      <c r="C147" s="11">
        <v>1568.2979287005301</v>
      </c>
      <c r="D147" s="11">
        <v>923.27998257558704</v>
      </c>
      <c r="E147" s="11">
        <v>0</v>
      </c>
      <c r="F147" s="11">
        <v>569.70096721931895</v>
      </c>
      <c r="G147" s="11">
        <v>74.962552090245694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0.35442681537551801</v>
      </c>
      <c r="P147" s="11">
        <v>0</v>
      </c>
    </row>
    <row r="148" spans="1:16" x14ac:dyDescent="0.25">
      <c r="A148" s="8">
        <v>2015</v>
      </c>
      <c r="B148" s="8">
        <v>3</v>
      </c>
      <c r="C148" s="11">
        <v>1317.03036638608</v>
      </c>
      <c r="D148" s="11">
        <v>755.32972470727304</v>
      </c>
      <c r="E148" s="11">
        <v>1.4989833442032301</v>
      </c>
      <c r="F148" s="11">
        <v>559.994017367119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0.207640967486213</v>
      </c>
      <c r="P148" s="11">
        <v>0</v>
      </c>
    </row>
    <row r="149" spans="1:16" x14ac:dyDescent="0.25">
      <c r="A149" s="8">
        <v>2015</v>
      </c>
      <c r="B149" s="8">
        <v>4</v>
      </c>
      <c r="C149" s="11">
        <v>1040.3407928133299</v>
      </c>
      <c r="D149" s="11">
        <v>458.930900380575</v>
      </c>
      <c r="E149" s="11">
        <v>22.321374535921802</v>
      </c>
      <c r="F149" s="11">
        <v>558.966871425666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0.12164647117083401</v>
      </c>
      <c r="P149" s="11">
        <v>0</v>
      </c>
    </row>
    <row r="150" spans="1:16" x14ac:dyDescent="0.25">
      <c r="A150" s="8">
        <v>2015</v>
      </c>
      <c r="B150" s="8">
        <v>5</v>
      </c>
      <c r="C150" s="11">
        <v>803.80231845877097</v>
      </c>
      <c r="D150" s="11">
        <v>193.12388248595099</v>
      </c>
      <c r="E150" s="11">
        <v>74.520778173548095</v>
      </c>
      <c r="F150" s="11">
        <v>536.08639120806197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7.1266591210019201E-2</v>
      </c>
      <c r="P150" s="11">
        <v>0</v>
      </c>
    </row>
    <row r="151" spans="1:16" x14ac:dyDescent="0.25">
      <c r="A151" s="8">
        <v>2015</v>
      </c>
      <c r="B151" s="8">
        <v>6</v>
      </c>
      <c r="C151" s="11">
        <v>992.88594378156404</v>
      </c>
      <c r="D151" s="11">
        <v>49.739135730624596</v>
      </c>
      <c r="E151" s="11">
        <v>280.69486803325299</v>
      </c>
      <c r="F151" s="11">
        <v>536.69936640137405</v>
      </c>
      <c r="G151" s="11">
        <v>0</v>
      </c>
      <c r="H151" s="11">
        <v>125.71082208029399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4.1751536019205601E-2</v>
      </c>
      <c r="P151" s="11">
        <v>0</v>
      </c>
    </row>
    <row r="152" spans="1:16" x14ac:dyDescent="0.25">
      <c r="A152" s="8">
        <v>2015</v>
      </c>
      <c r="B152" s="8">
        <v>7</v>
      </c>
      <c r="C152" s="11">
        <v>1262.7550995552699</v>
      </c>
      <c r="D152" s="11">
        <v>1.2898869643903299</v>
      </c>
      <c r="E152" s="11">
        <v>544.906923881745</v>
      </c>
      <c r="F152" s="11">
        <v>526.41539728637599</v>
      </c>
      <c r="G152" s="11">
        <v>0</v>
      </c>
      <c r="H152" s="11">
        <v>0</v>
      </c>
      <c r="I152" s="11">
        <v>190.11843128329701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2.4460139461552899E-2</v>
      </c>
      <c r="P152" s="11">
        <v>0</v>
      </c>
    </row>
    <row r="153" spans="1:16" x14ac:dyDescent="0.25">
      <c r="A153" s="8">
        <v>2015</v>
      </c>
      <c r="B153" s="8">
        <v>8</v>
      </c>
      <c r="C153" s="11">
        <v>1297.3571790640699</v>
      </c>
      <c r="D153" s="11">
        <v>0.79728668356962995</v>
      </c>
      <c r="E153" s="11">
        <v>560.68228734070999</v>
      </c>
      <c r="F153" s="11">
        <v>502.61466678286399</v>
      </c>
      <c r="G153" s="11">
        <v>0</v>
      </c>
      <c r="H153" s="11">
        <v>0</v>
      </c>
      <c r="I153" s="11">
        <v>0</v>
      </c>
      <c r="J153" s="11">
        <v>233.24860828299899</v>
      </c>
      <c r="K153" s="11">
        <v>0</v>
      </c>
      <c r="L153" s="11">
        <v>0</v>
      </c>
      <c r="M153" s="11">
        <v>0</v>
      </c>
      <c r="N153" s="11">
        <v>0</v>
      </c>
      <c r="O153" s="11">
        <v>1.43299739252143E-2</v>
      </c>
      <c r="P153" s="11">
        <v>0</v>
      </c>
    </row>
    <row r="154" spans="1:16" x14ac:dyDescent="0.25">
      <c r="A154" s="8">
        <v>2015</v>
      </c>
      <c r="B154" s="8">
        <v>9</v>
      </c>
      <c r="C154" s="11">
        <v>1182.36434948583</v>
      </c>
      <c r="D154" s="11">
        <v>11.739699554291899</v>
      </c>
      <c r="E154" s="11">
        <v>435.16397932805302</v>
      </c>
      <c r="F154" s="11">
        <v>529.650409651166</v>
      </c>
      <c r="G154" s="11">
        <v>0</v>
      </c>
      <c r="H154" s="11">
        <v>0</v>
      </c>
      <c r="I154" s="11">
        <v>0</v>
      </c>
      <c r="J154" s="11">
        <v>0</v>
      </c>
      <c r="K154" s="11">
        <v>205.801865736379</v>
      </c>
      <c r="L154" s="11">
        <v>0</v>
      </c>
      <c r="M154" s="11">
        <v>0</v>
      </c>
      <c r="N154" s="11">
        <v>0</v>
      </c>
      <c r="O154" s="11">
        <v>8.3952159395721503E-3</v>
      </c>
      <c r="P154" s="11">
        <v>0</v>
      </c>
    </row>
    <row r="155" spans="1:16" x14ac:dyDescent="0.25">
      <c r="A155" s="8">
        <v>2015</v>
      </c>
      <c r="B155" s="8">
        <v>10</v>
      </c>
      <c r="C155" s="11">
        <v>888.59854804340603</v>
      </c>
      <c r="D155" s="11">
        <v>133.09903812699801</v>
      </c>
      <c r="E155" s="11">
        <v>118.99017897006</v>
      </c>
      <c r="F155" s="11">
        <v>529.56504280982301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106.939369798846</v>
      </c>
      <c r="M155" s="11">
        <v>0</v>
      </c>
      <c r="N155" s="11">
        <v>0</v>
      </c>
      <c r="O155" s="11">
        <v>4.9183376776227297E-3</v>
      </c>
      <c r="P155" s="11">
        <v>0</v>
      </c>
    </row>
    <row r="156" spans="1:16" x14ac:dyDescent="0.25">
      <c r="A156" s="8">
        <v>2015</v>
      </c>
      <c r="B156" s="8">
        <v>11</v>
      </c>
      <c r="C156" s="11">
        <v>962.13933747503597</v>
      </c>
      <c r="D156" s="11">
        <v>406.29306313436598</v>
      </c>
      <c r="E156" s="11">
        <v>10.922969729968599</v>
      </c>
      <c r="F156" s="11">
        <v>544.92042320232702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2.8814083739234801E-3</v>
      </c>
      <c r="P156" s="11">
        <v>0</v>
      </c>
    </row>
    <row r="157" spans="1:16" x14ac:dyDescent="0.25">
      <c r="A157" s="8">
        <v>2015</v>
      </c>
      <c r="B157" s="8">
        <v>12</v>
      </c>
      <c r="C157" s="11">
        <v>1370.94777836397</v>
      </c>
      <c r="D157" s="11">
        <v>773.75718513472304</v>
      </c>
      <c r="E157" s="11">
        <v>0.42784566218355402</v>
      </c>
      <c r="F157" s="11">
        <v>596.76105949382702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1.68807323962028E-3</v>
      </c>
      <c r="P157" s="11">
        <v>0</v>
      </c>
    </row>
    <row r="158" spans="1:16" x14ac:dyDescent="0.25">
      <c r="A158" s="8">
        <v>2016</v>
      </c>
      <c r="B158" s="8">
        <v>1</v>
      </c>
      <c r="C158" s="11">
        <v>1725.2734765330099</v>
      </c>
      <c r="D158" s="11">
        <v>1103.64214801405</v>
      </c>
      <c r="E158" s="11">
        <v>0</v>
      </c>
      <c r="F158" s="11">
        <v>621.63033956117397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9.8895779183294508E-4</v>
      </c>
      <c r="P158" s="11">
        <v>0</v>
      </c>
    </row>
    <row r="159" spans="1:16" x14ac:dyDescent="0.25">
      <c r="A159" s="8">
        <v>2016</v>
      </c>
      <c r="B159" s="8">
        <v>2</v>
      </c>
      <c r="C159" s="11">
        <v>1563.84042780247</v>
      </c>
      <c r="D159" s="11">
        <v>919.50973170137797</v>
      </c>
      <c r="E159" s="11">
        <v>0</v>
      </c>
      <c r="F159" s="11">
        <v>569.36756462987501</v>
      </c>
      <c r="G159" s="11">
        <v>74.962552090245694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5.7938097143051003E-4</v>
      </c>
      <c r="P159" s="11">
        <v>0</v>
      </c>
    </row>
    <row r="160" spans="1:16" x14ac:dyDescent="0.25">
      <c r="A160" s="8">
        <v>2016</v>
      </c>
      <c r="B160" s="8">
        <v>3</v>
      </c>
      <c r="C160" s="11">
        <v>1327.9437292375401</v>
      </c>
      <c r="D160" s="11">
        <v>760.513121295975</v>
      </c>
      <c r="E160" s="11">
        <v>1.5112560451677299</v>
      </c>
      <c r="F160" s="11">
        <v>565.91901246602299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3.3943037101380501E-4</v>
      </c>
      <c r="P160" s="11">
        <v>0</v>
      </c>
    </row>
    <row r="161" spans="1:16" x14ac:dyDescent="0.25">
      <c r="A161" s="8">
        <v>2016</v>
      </c>
      <c r="B161" s="8">
        <v>4</v>
      </c>
      <c r="C161" s="11">
        <v>1033.4132944816999</v>
      </c>
      <c r="D161" s="11">
        <v>454.91976141418502</v>
      </c>
      <c r="E161" s="11">
        <v>22.1553974567795</v>
      </c>
      <c r="F161" s="11">
        <v>556.33793675543598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1.9885530014107601E-4</v>
      </c>
      <c r="P161" s="11">
        <v>0</v>
      </c>
    </row>
    <row r="162" spans="1:16" x14ac:dyDescent="0.25">
      <c r="A162" s="8">
        <v>2016</v>
      </c>
      <c r="B162" s="8">
        <v>5</v>
      </c>
      <c r="C162" s="11">
        <v>792.72405180156704</v>
      </c>
      <c r="D162" s="11">
        <v>189.896048122595</v>
      </c>
      <c r="E162" s="11">
        <v>73.371674847301406</v>
      </c>
      <c r="F162" s="11">
        <v>529.45621233228405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1.1649938733171399E-4</v>
      </c>
      <c r="P162" s="11">
        <v>0</v>
      </c>
    </row>
    <row r="163" spans="1:16" x14ac:dyDescent="0.25">
      <c r="A163" s="8">
        <v>2016</v>
      </c>
      <c r="B163" s="8">
        <v>6</v>
      </c>
      <c r="C163" s="11">
        <v>1001.59518318798</v>
      </c>
      <c r="D163" s="11">
        <v>50.071318607059098</v>
      </c>
      <c r="E163" s="11">
        <v>282.941319575573</v>
      </c>
      <c r="F163" s="11">
        <v>542.87165467388297</v>
      </c>
      <c r="G163" s="11">
        <v>0</v>
      </c>
      <c r="H163" s="11">
        <v>125.71082208029399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6.8251171910560502E-5</v>
      </c>
      <c r="P163" s="11">
        <v>0</v>
      </c>
    </row>
    <row r="164" spans="1:16" x14ac:dyDescent="0.25">
      <c r="A164" s="8">
        <v>2016</v>
      </c>
      <c r="B164" s="8">
        <v>7</v>
      </c>
      <c r="C164" s="11">
        <v>1263.0269075889701</v>
      </c>
      <c r="D164" s="11">
        <v>1.2861177474046499</v>
      </c>
      <c r="E164" s="11">
        <v>544.02957781001396</v>
      </c>
      <c r="F164" s="11">
        <v>527.59274076330098</v>
      </c>
      <c r="G164" s="11">
        <v>0</v>
      </c>
      <c r="H164" s="11">
        <v>0</v>
      </c>
      <c r="I164" s="11">
        <v>190.11843128329701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3.9984952309168902E-5</v>
      </c>
      <c r="P164" s="11">
        <v>0</v>
      </c>
    </row>
    <row r="165" spans="1:16" x14ac:dyDescent="0.25">
      <c r="A165" s="8">
        <v>2016</v>
      </c>
      <c r="B165" s="8">
        <v>8</v>
      </c>
      <c r="C165" s="11">
        <v>1297.49185252185</v>
      </c>
      <c r="D165" s="11">
        <v>0.79489177767560104</v>
      </c>
      <c r="E165" s="11">
        <v>559.73367887275401</v>
      </c>
      <c r="F165" s="11">
        <v>503.714650163231</v>
      </c>
      <c r="G165" s="11">
        <v>0</v>
      </c>
      <c r="H165" s="11">
        <v>0</v>
      </c>
      <c r="I165" s="11">
        <v>0</v>
      </c>
      <c r="J165" s="11">
        <v>233.24860828299899</v>
      </c>
      <c r="K165" s="11">
        <v>0</v>
      </c>
      <c r="L165" s="11">
        <v>0</v>
      </c>
      <c r="M165" s="11">
        <v>0</v>
      </c>
      <c r="N165" s="11">
        <v>0</v>
      </c>
      <c r="O165" s="11">
        <v>2.3425186100212199E-5</v>
      </c>
      <c r="P165" s="11">
        <v>0</v>
      </c>
    </row>
    <row r="166" spans="1:16" x14ac:dyDescent="0.25">
      <c r="A166" s="8">
        <v>2016</v>
      </c>
      <c r="B166" s="8">
        <v>9</v>
      </c>
      <c r="C166" s="11">
        <v>1183.79851619024</v>
      </c>
      <c r="D166" s="11">
        <v>11.718838954895901</v>
      </c>
      <c r="E166" s="11">
        <v>434.96233499609002</v>
      </c>
      <c r="F166" s="11">
        <v>531.31546277922803</v>
      </c>
      <c r="G166" s="11">
        <v>0</v>
      </c>
      <c r="H166" s="11">
        <v>0</v>
      </c>
      <c r="I166" s="11">
        <v>0</v>
      </c>
      <c r="J166" s="11">
        <v>0</v>
      </c>
      <c r="K166" s="11">
        <v>205.801865736379</v>
      </c>
      <c r="L166" s="11">
        <v>0</v>
      </c>
      <c r="M166" s="11">
        <v>0</v>
      </c>
      <c r="N166" s="11">
        <v>0</v>
      </c>
      <c r="O166" s="11">
        <v>1.3723646588914599E-5</v>
      </c>
      <c r="P166" s="11">
        <v>0</v>
      </c>
    </row>
    <row r="167" spans="1:16" x14ac:dyDescent="0.25">
      <c r="A167" s="8">
        <v>2016</v>
      </c>
      <c r="B167" s="8">
        <v>10</v>
      </c>
      <c r="C167" s="11">
        <v>887.37750491125803</v>
      </c>
      <c r="D167" s="11">
        <v>132.45987324511199</v>
      </c>
      <c r="E167" s="11">
        <v>118.574593443298</v>
      </c>
      <c r="F167" s="11">
        <v>529.40366038400305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106.939369798846</v>
      </c>
      <c r="M167" s="11">
        <v>0</v>
      </c>
      <c r="N167" s="11">
        <v>0</v>
      </c>
      <c r="O167" s="11">
        <v>8.0399991020385608E-6</v>
      </c>
      <c r="P167" s="11">
        <v>0</v>
      </c>
    </row>
    <row r="168" spans="1:16" x14ac:dyDescent="0.25">
      <c r="A168" s="8">
        <v>2016</v>
      </c>
      <c r="B168" s="8">
        <v>11</v>
      </c>
      <c r="C168" s="11">
        <v>967.49474470523796</v>
      </c>
      <c r="D168" s="11">
        <v>407.59530877539203</v>
      </c>
      <c r="E168" s="11">
        <v>10.9723994040347</v>
      </c>
      <c r="F168" s="11">
        <v>548.92703181557795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4.7102336111493102E-6</v>
      </c>
      <c r="P168" s="11">
        <v>0</v>
      </c>
    </row>
    <row r="169" spans="1:16" x14ac:dyDescent="0.25">
      <c r="A169" s="8">
        <v>2016</v>
      </c>
      <c r="B169" s="8">
        <v>12</v>
      </c>
      <c r="C169" s="11">
        <v>1354.4984148040601</v>
      </c>
      <c r="D169" s="11">
        <v>763.222301873672</v>
      </c>
      <c r="E169" s="11">
        <v>0.42257577715160199</v>
      </c>
      <c r="F169" s="11">
        <v>590.85353439374103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2.7594905986916299E-6</v>
      </c>
      <c r="P169" s="11">
        <v>0</v>
      </c>
    </row>
    <row r="170" spans="1:16" x14ac:dyDescent="0.25">
      <c r="A170" s="8">
        <v>2017</v>
      </c>
      <c r="B170" s="8">
        <v>1</v>
      </c>
      <c r="C170" s="11">
        <v>1724.2925342431099</v>
      </c>
      <c r="D170" s="11">
        <v>1100.9481197565699</v>
      </c>
      <c r="E170" s="11">
        <v>0</v>
      </c>
      <c r="F170" s="11">
        <v>623.344412869895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1.6166477507795201E-6</v>
      </c>
      <c r="P170" s="11">
        <v>0</v>
      </c>
    </row>
    <row r="171" spans="1:16" x14ac:dyDescent="0.25">
      <c r="A171" s="8">
        <v>2017</v>
      </c>
      <c r="B171" s="8">
        <v>2</v>
      </c>
      <c r="C171" s="11">
        <v>1542.4468109762099</v>
      </c>
      <c r="D171" s="11">
        <v>904.41030633214996</v>
      </c>
      <c r="E171" s="11">
        <v>0</v>
      </c>
      <c r="F171" s="11">
        <v>563.07395160670205</v>
      </c>
      <c r="G171" s="11">
        <v>74.962552090245694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9.4711299425398497E-7</v>
      </c>
      <c r="P171" s="11">
        <v>0</v>
      </c>
    </row>
    <row r="172" spans="1:16" x14ac:dyDescent="0.25">
      <c r="A172" s="8">
        <v>2017</v>
      </c>
      <c r="B172" s="8">
        <v>3</v>
      </c>
      <c r="C172" s="11">
        <v>1319.6210605926799</v>
      </c>
      <c r="D172" s="11">
        <v>753.909886371472</v>
      </c>
      <c r="E172" s="11">
        <v>1.5017747048383201</v>
      </c>
      <c r="F172" s="11">
        <v>564.20939896150696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5.5486634664703203E-7</v>
      </c>
      <c r="P172" s="11">
        <v>0</v>
      </c>
    </row>
    <row r="173" spans="1:16" x14ac:dyDescent="0.25">
      <c r="A173" s="8">
        <v>2017</v>
      </c>
      <c r="B173" s="8">
        <v>4</v>
      </c>
      <c r="C173" s="11">
        <v>1022.80264358953</v>
      </c>
      <c r="D173" s="11">
        <v>448.782979382061</v>
      </c>
      <c r="E173" s="11">
        <v>21.909634219196299</v>
      </c>
      <c r="F173" s="11">
        <v>552.11002966320098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3.25068526763062E-7</v>
      </c>
      <c r="P173" s="11">
        <v>0</v>
      </c>
    </row>
    <row r="174" spans="1:16" x14ac:dyDescent="0.25">
      <c r="A174" s="8">
        <v>2017</v>
      </c>
      <c r="B174" s="8">
        <v>5</v>
      </c>
      <c r="C174" s="11">
        <v>805.68828097643598</v>
      </c>
      <c r="D174" s="11">
        <v>192.16501370527001</v>
      </c>
      <c r="E174" s="11">
        <v>74.428768645126596</v>
      </c>
      <c r="F174" s="11">
        <v>539.09449843559798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1.9044114196731201E-7</v>
      </c>
      <c r="P174" s="11">
        <v>0</v>
      </c>
    </row>
    <row r="175" spans="1:16" x14ac:dyDescent="0.25">
      <c r="A175" s="8">
        <v>2017</v>
      </c>
      <c r="B175" s="8">
        <v>6</v>
      </c>
      <c r="C175" s="11">
        <v>998.01326931491201</v>
      </c>
      <c r="D175" s="11">
        <v>49.630587296803498</v>
      </c>
      <c r="E175" s="11">
        <v>281.13231408570903</v>
      </c>
      <c r="F175" s="11">
        <v>541.53954574053603</v>
      </c>
      <c r="G175" s="11">
        <v>0</v>
      </c>
      <c r="H175" s="11">
        <v>125.71082208029399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1.11569875116402E-7</v>
      </c>
      <c r="P175" s="11">
        <v>0</v>
      </c>
    </row>
    <row r="176" spans="1:16" x14ac:dyDescent="0.25">
      <c r="A176" s="8">
        <v>2017</v>
      </c>
      <c r="B176" s="8">
        <v>7</v>
      </c>
      <c r="C176" s="11">
        <v>1263.7104002092401</v>
      </c>
      <c r="D176" s="11">
        <v>1.2811372889002</v>
      </c>
      <c r="E176" s="11">
        <v>543.23964878274296</v>
      </c>
      <c r="F176" s="11">
        <v>529.07118278893995</v>
      </c>
      <c r="G176" s="11">
        <v>0</v>
      </c>
      <c r="H176" s="11">
        <v>0</v>
      </c>
      <c r="I176" s="11">
        <v>190.11843128329701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6.5363337853341403E-8</v>
      </c>
      <c r="P176" s="11">
        <v>0</v>
      </c>
    </row>
    <row r="177" spans="1:16" x14ac:dyDescent="0.25">
      <c r="A177" s="8">
        <v>2017</v>
      </c>
      <c r="B177" s="8">
        <v>8</v>
      </c>
      <c r="C177" s="11">
        <v>1291.47504181097</v>
      </c>
      <c r="D177" s="11">
        <v>0.78689882413036805</v>
      </c>
      <c r="E177" s="11">
        <v>555.45174758756798</v>
      </c>
      <c r="F177" s="11">
        <v>501.987787077983</v>
      </c>
      <c r="G177" s="11">
        <v>0</v>
      </c>
      <c r="H177" s="11">
        <v>0</v>
      </c>
      <c r="I177" s="11">
        <v>0</v>
      </c>
      <c r="J177" s="11">
        <v>233.24860828299899</v>
      </c>
      <c r="K177" s="11">
        <v>0</v>
      </c>
      <c r="L177" s="11">
        <v>0</v>
      </c>
      <c r="M177" s="11">
        <v>0</v>
      </c>
      <c r="N177" s="11">
        <v>0</v>
      </c>
      <c r="O177" s="11">
        <v>3.8292910176096497E-8</v>
      </c>
      <c r="P177" s="11">
        <v>0</v>
      </c>
    </row>
    <row r="178" spans="1:16" x14ac:dyDescent="0.25">
      <c r="A178" s="8">
        <v>2017</v>
      </c>
      <c r="B178" s="8">
        <v>9</v>
      </c>
      <c r="C178" s="11">
        <v>1183.0265569626599</v>
      </c>
      <c r="D178" s="11">
        <v>11.656448346526799</v>
      </c>
      <c r="E178" s="11">
        <v>433.69789651772902</v>
      </c>
      <c r="F178" s="11">
        <v>531.87034633959195</v>
      </c>
      <c r="G178" s="11">
        <v>0</v>
      </c>
      <c r="H178" s="11">
        <v>0</v>
      </c>
      <c r="I178" s="11">
        <v>0</v>
      </c>
      <c r="J178" s="11">
        <v>0</v>
      </c>
      <c r="K178" s="11">
        <v>205.801865736379</v>
      </c>
      <c r="L178" s="11">
        <v>0</v>
      </c>
      <c r="M178" s="11">
        <v>0</v>
      </c>
      <c r="N178" s="11">
        <v>0</v>
      </c>
      <c r="O178" s="11">
        <v>2.2433823687606501E-8</v>
      </c>
      <c r="P178" s="11">
        <v>0</v>
      </c>
    </row>
    <row r="179" spans="1:16" x14ac:dyDescent="0.25">
      <c r="A179" s="8">
        <v>2017</v>
      </c>
      <c r="B179" s="8">
        <v>10</v>
      </c>
      <c r="C179" s="11">
        <v>886.71454475831297</v>
      </c>
      <c r="D179" s="11">
        <v>131.758433005109</v>
      </c>
      <c r="E179" s="11">
        <v>118.233279819665</v>
      </c>
      <c r="F179" s="11">
        <v>529.78346212154997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106.939369798846</v>
      </c>
      <c r="M179" s="11">
        <v>0</v>
      </c>
      <c r="N179" s="11">
        <v>0</v>
      </c>
      <c r="O179" s="11">
        <v>1.31428805616451E-8</v>
      </c>
      <c r="P179" s="11">
        <v>0</v>
      </c>
    </row>
    <row r="180" spans="1:16" x14ac:dyDescent="0.25">
      <c r="A180" s="8">
        <v>2017</v>
      </c>
      <c r="B180" s="8">
        <v>11</v>
      </c>
      <c r="C180" s="11">
        <v>967.08662076354506</v>
      </c>
      <c r="D180" s="11">
        <v>406.09656301217302</v>
      </c>
      <c r="E180" s="11">
        <v>10.9586170768717</v>
      </c>
      <c r="F180" s="11">
        <v>550.03144066680102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7.6998958320473304E-9</v>
      </c>
      <c r="P180" s="11">
        <v>0</v>
      </c>
    </row>
    <row r="181" spans="1:16" x14ac:dyDescent="0.25">
      <c r="A181" s="8">
        <v>2017</v>
      </c>
      <c r="B181" s="8">
        <v>12</v>
      </c>
      <c r="C181" s="11">
        <v>1323.5518077658801</v>
      </c>
      <c r="D181" s="11">
        <v>744.04162265085097</v>
      </c>
      <c r="E181" s="11">
        <v>0.41295695482665001</v>
      </c>
      <c r="F181" s="11">
        <v>579.09722815569501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4.51086634711828E-9</v>
      </c>
      <c r="P181" s="11">
        <v>0</v>
      </c>
    </row>
    <row r="182" spans="1:16" x14ac:dyDescent="0.25">
      <c r="A182" s="8">
        <v>2018</v>
      </c>
      <c r="B182" s="8">
        <v>1</v>
      </c>
      <c r="C182" s="11">
        <v>1722.16128800046</v>
      </c>
      <c r="D182" s="11">
        <v>1097.1480001822399</v>
      </c>
      <c r="E182" s="11">
        <v>0</v>
      </c>
      <c r="F182" s="11">
        <v>625.01328781557697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2.6423094823258002E-9</v>
      </c>
      <c r="P182" s="11">
        <v>0</v>
      </c>
    </row>
    <row r="183" spans="1:16" x14ac:dyDescent="0.25">
      <c r="A183" s="8">
        <v>2018</v>
      </c>
      <c r="B183" s="8">
        <v>2</v>
      </c>
      <c r="C183" s="11">
        <v>1540.7114877936799</v>
      </c>
      <c r="D183" s="11">
        <v>901.13629682950204</v>
      </c>
      <c r="E183" s="11">
        <v>0</v>
      </c>
      <c r="F183" s="11">
        <v>564.61263887238704</v>
      </c>
      <c r="G183" s="11">
        <v>74.962552090245694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1.54818735609297E-9</v>
      </c>
      <c r="P183" s="11">
        <v>0</v>
      </c>
    </row>
    <row r="184" spans="1:16" x14ac:dyDescent="0.25">
      <c r="A184" s="8">
        <v>2018</v>
      </c>
      <c r="B184" s="8">
        <v>3</v>
      </c>
      <c r="C184" s="11">
        <v>1324.43607327513</v>
      </c>
      <c r="D184" s="11">
        <v>754.52594016153296</v>
      </c>
      <c r="E184" s="11">
        <v>1.5077698458615201</v>
      </c>
      <c r="F184" s="11">
        <v>568.40236326683396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9.0676621766760904E-10</v>
      </c>
      <c r="P184" s="11">
        <v>0</v>
      </c>
    </row>
    <row r="185" spans="1:16" x14ac:dyDescent="0.25">
      <c r="A185" s="8">
        <v>2018</v>
      </c>
      <c r="B185" s="8">
        <v>4</v>
      </c>
      <c r="C185" s="11">
        <v>1035.5181408670401</v>
      </c>
      <c r="D185" s="11">
        <v>452.639368204714</v>
      </c>
      <c r="E185" s="11">
        <v>22.168004727823099</v>
      </c>
      <c r="F185" s="11">
        <v>560.71076793396799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5.3137227951083301E-10</v>
      </c>
      <c r="P185" s="11">
        <v>0</v>
      </c>
    </row>
    <row r="186" spans="1:16" x14ac:dyDescent="0.25">
      <c r="A186" s="8">
        <v>2018</v>
      </c>
      <c r="B186" s="8">
        <v>5</v>
      </c>
      <c r="C186" s="11">
        <v>792.33760403262397</v>
      </c>
      <c r="D186" s="11">
        <v>188.02319433909599</v>
      </c>
      <c r="E186" s="11">
        <v>73.0555931689684</v>
      </c>
      <c r="F186" s="11">
        <v>531.25881652424698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3.11388248519506E-10</v>
      </c>
      <c r="P186" s="11">
        <v>0</v>
      </c>
    </row>
    <row r="187" spans="1:16" x14ac:dyDescent="0.25">
      <c r="A187" s="8">
        <v>2018</v>
      </c>
      <c r="B187" s="8">
        <v>6</v>
      </c>
      <c r="C187" s="11">
        <v>999.34157982434203</v>
      </c>
      <c r="D187" s="11">
        <v>49.427828988536497</v>
      </c>
      <c r="E187" s="11">
        <v>280.87198288546699</v>
      </c>
      <c r="F187" s="11">
        <v>543.33094586986203</v>
      </c>
      <c r="G187" s="11">
        <v>0</v>
      </c>
      <c r="H187" s="11">
        <v>125.71082208029399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1.8224000086775E-10</v>
      </c>
      <c r="P187" s="11">
        <v>0</v>
      </c>
    </row>
    <row r="188" spans="1:16" x14ac:dyDescent="0.25">
      <c r="A188" s="8">
        <v>2018</v>
      </c>
      <c r="B188" s="8">
        <v>7</v>
      </c>
      <c r="C188" s="11">
        <v>1263.2471438632101</v>
      </c>
      <c r="D188" s="11">
        <v>1.27362368523331</v>
      </c>
      <c r="E188" s="11">
        <v>541.76687359762605</v>
      </c>
      <c r="F188" s="11">
        <v>530.08821529695001</v>
      </c>
      <c r="G188" s="11">
        <v>0</v>
      </c>
      <c r="H188" s="11">
        <v>0</v>
      </c>
      <c r="I188" s="11">
        <v>190.11843128329701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1.06865627458319E-10</v>
      </c>
      <c r="P188" s="11">
        <v>0</v>
      </c>
    </row>
    <row r="189" spans="1:16" x14ac:dyDescent="0.25">
      <c r="A189" s="8">
        <v>2018</v>
      </c>
      <c r="B189" s="8">
        <v>8</v>
      </c>
      <c r="C189" s="11">
        <v>1294.3411791455701</v>
      </c>
      <c r="D189" s="11">
        <v>0.78475838766236194</v>
      </c>
      <c r="E189" s="11">
        <v>555.69813497358803</v>
      </c>
      <c r="F189" s="11">
        <v>504.609677501259</v>
      </c>
      <c r="G189" s="11">
        <v>0</v>
      </c>
      <c r="H189" s="11">
        <v>0</v>
      </c>
      <c r="I189" s="11">
        <v>0</v>
      </c>
      <c r="J189" s="11">
        <v>233.24860828299899</v>
      </c>
      <c r="K189" s="11">
        <v>0</v>
      </c>
      <c r="L189" s="11">
        <v>0</v>
      </c>
      <c r="M189" s="11">
        <v>0</v>
      </c>
      <c r="N189" s="11">
        <v>0</v>
      </c>
      <c r="O189" s="11">
        <v>6.2300387071445597E-11</v>
      </c>
      <c r="P189" s="11">
        <v>0</v>
      </c>
    </row>
    <row r="190" spans="1:16" x14ac:dyDescent="0.25">
      <c r="A190" s="8">
        <v>2018</v>
      </c>
      <c r="B190" s="8">
        <v>9</v>
      </c>
      <c r="C190" s="11">
        <v>1184.0618252660599</v>
      </c>
      <c r="D190" s="11">
        <v>11.6031379142376</v>
      </c>
      <c r="E190" s="11">
        <v>433.08391927408502</v>
      </c>
      <c r="F190" s="11">
        <v>533.57290234131904</v>
      </c>
      <c r="G190" s="11">
        <v>0</v>
      </c>
      <c r="H190" s="11">
        <v>0</v>
      </c>
      <c r="I190" s="11">
        <v>0</v>
      </c>
      <c r="J190" s="11">
        <v>0</v>
      </c>
      <c r="K190" s="11">
        <v>205.801865736379</v>
      </c>
      <c r="L190" s="11">
        <v>0</v>
      </c>
      <c r="M190" s="11">
        <v>0</v>
      </c>
      <c r="N190" s="11">
        <v>0</v>
      </c>
      <c r="O190" s="11">
        <v>3.6379788070917097E-11</v>
      </c>
      <c r="P190" s="11">
        <v>0</v>
      </c>
    </row>
    <row r="191" spans="1:16" x14ac:dyDescent="0.25">
      <c r="A191" s="8">
        <v>2018</v>
      </c>
      <c r="B191" s="8">
        <v>10</v>
      </c>
      <c r="C191" s="11">
        <v>887.41663358278402</v>
      </c>
      <c r="D191" s="11">
        <v>131.142895708851</v>
      </c>
      <c r="E191" s="11">
        <v>118.05424735958999</v>
      </c>
      <c r="F191" s="11">
        <v>531.28012071547505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106.939369798846</v>
      </c>
      <c r="M191" s="11">
        <v>0</v>
      </c>
      <c r="N191" s="11">
        <v>0</v>
      </c>
      <c r="O191" s="11">
        <v>2.1486812329385401E-11</v>
      </c>
      <c r="P191" s="11">
        <v>0</v>
      </c>
    </row>
    <row r="192" spans="1:16" x14ac:dyDescent="0.25">
      <c r="A192" s="8">
        <v>2018</v>
      </c>
      <c r="B192" s="8">
        <v>11</v>
      </c>
      <c r="C192" s="11">
        <v>963.27471873226602</v>
      </c>
      <c r="D192" s="11">
        <v>402.81473466127102</v>
      </c>
      <c r="E192" s="11">
        <v>10.904539201182301</v>
      </c>
      <c r="F192" s="11">
        <v>549.5554448698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1.26192389870994E-11</v>
      </c>
      <c r="P192" s="11">
        <v>0</v>
      </c>
    </row>
    <row r="193" spans="1:16" x14ac:dyDescent="0.25">
      <c r="A193" s="8">
        <v>2018</v>
      </c>
      <c r="B193" s="8">
        <v>12</v>
      </c>
      <c r="C193" s="11">
        <v>1339.6599977475801</v>
      </c>
      <c r="D193" s="11">
        <v>750.80138081698703</v>
      </c>
      <c r="E193" s="11">
        <v>0.41803067171700597</v>
      </c>
      <c r="F193" s="11">
        <v>588.44058625886998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7.5033312896266596E-12</v>
      </c>
      <c r="P193" s="11">
        <v>0</v>
      </c>
    </row>
    <row r="194" spans="1:16" x14ac:dyDescent="0.25">
      <c r="A194" s="8">
        <v>2019</v>
      </c>
      <c r="B194" s="8">
        <v>1</v>
      </c>
      <c r="C194" s="11">
        <v>1720.7011137182401</v>
      </c>
      <c r="D194" s="11">
        <v>1093.4423577289899</v>
      </c>
      <c r="E194" s="11">
        <v>0</v>
      </c>
      <c r="F194" s="11">
        <v>627.25875598924699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4.0927261579781803E-12</v>
      </c>
      <c r="P194" s="11">
        <v>0</v>
      </c>
    </row>
    <row r="195" spans="1:16" x14ac:dyDescent="0.25">
      <c r="A195" s="8">
        <v>2019</v>
      </c>
      <c r="B195" s="8">
        <v>2</v>
      </c>
      <c r="C195" s="11">
        <v>1540.0629733414401</v>
      </c>
      <c r="D195" s="11">
        <v>898.27414373589397</v>
      </c>
      <c r="E195" s="11">
        <v>0</v>
      </c>
      <c r="F195" s="11">
        <v>566.82627751529799</v>
      </c>
      <c r="G195" s="11">
        <v>74.962552090245694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2.5011104298755498E-12</v>
      </c>
      <c r="P195" s="11">
        <v>0</v>
      </c>
    </row>
    <row r="196" spans="1:16" x14ac:dyDescent="0.25">
      <c r="A196" s="8">
        <v>2019</v>
      </c>
      <c r="B196" s="8">
        <v>3</v>
      </c>
      <c r="C196" s="11">
        <v>1318.3402148441701</v>
      </c>
      <c r="D196" s="11">
        <v>748.71988202142097</v>
      </c>
      <c r="E196" s="11">
        <v>1.5013118542552</v>
      </c>
      <c r="F196" s="11">
        <v>568.11902096849303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1.1368683772161601E-12</v>
      </c>
      <c r="P196" s="11">
        <v>0</v>
      </c>
    </row>
    <row r="197" spans="1:16" x14ac:dyDescent="0.25">
      <c r="A197" s="8">
        <v>2019</v>
      </c>
      <c r="B197" s="8">
        <v>4</v>
      </c>
      <c r="C197" s="11">
        <v>1009.65670051032</v>
      </c>
      <c r="D197" s="11">
        <v>439.51722689546398</v>
      </c>
      <c r="E197" s="11">
        <v>21.599358507536401</v>
      </c>
      <c r="F197" s="11">
        <v>548.54011510731505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9.0949470177292804E-13</v>
      </c>
      <c r="P197" s="11">
        <v>0</v>
      </c>
    </row>
    <row r="198" spans="1:16" x14ac:dyDescent="0.25">
      <c r="A198" s="8">
        <v>2019</v>
      </c>
      <c r="B198" s="8">
        <v>5</v>
      </c>
      <c r="C198" s="11">
        <v>816.36523113055296</v>
      </c>
      <c r="D198" s="11">
        <v>192.67315068148301</v>
      </c>
      <c r="E198" s="11">
        <v>75.119711863858598</v>
      </c>
      <c r="F198" s="11">
        <v>548.57236858521105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4.5474735088646402E-13</v>
      </c>
      <c r="P198" s="11">
        <v>0</v>
      </c>
    </row>
    <row r="199" spans="1:16" x14ac:dyDescent="0.25">
      <c r="A199" s="8">
        <v>2019</v>
      </c>
      <c r="B199" s="8">
        <v>6</v>
      </c>
      <c r="C199" s="11">
        <v>1002.29653657133</v>
      </c>
      <c r="D199" s="11">
        <v>49.300375057267097</v>
      </c>
      <c r="E199" s="11">
        <v>281.11095958549203</v>
      </c>
      <c r="F199" s="11">
        <v>546.17437984827995</v>
      </c>
      <c r="G199" s="11">
        <v>0</v>
      </c>
      <c r="H199" s="11">
        <v>125.71082208029399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1.13686837721616E-13</v>
      </c>
      <c r="P199" s="11">
        <v>0</v>
      </c>
    </row>
    <row r="200" spans="1:16" x14ac:dyDescent="0.25">
      <c r="A200" s="8">
        <v>2019</v>
      </c>
      <c r="B200" s="8">
        <v>7</v>
      </c>
      <c r="C200" s="11">
        <v>1261.83827301525</v>
      </c>
      <c r="D200" s="11">
        <v>1.2646673336768799</v>
      </c>
      <c r="E200" s="11">
        <v>539.80672410206296</v>
      </c>
      <c r="F200" s="11">
        <v>530.64845029621097</v>
      </c>
      <c r="G200" s="11">
        <v>0</v>
      </c>
      <c r="H200" s="11">
        <v>0</v>
      </c>
      <c r="I200" s="11">
        <v>190.11843128329701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2.2737367544323201E-13</v>
      </c>
      <c r="P200" s="11">
        <v>0</v>
      </c>
    </row>
    <row r="201" spans="1:16" x14ac:dyDescent="0.25">
      <c r="A201" s="8">
        <v>2019</v>
      </c>
      <c r="B201" s="8">
        <v>8</v>
      </c>
      <c r="C201" s="11">
        <v>1296.09158287373</v>
      </c>
      <c r="D201" s="11">
        <v>0.78159408181552803</v>
      </c>
      <c r="E201" s="11">
        <v>555.3603944875</v>
      </c>
      <c r="F201" s="11">
        <v>506.700986021419</v>
      </c>
      <c r="G201" s="11">
        <v>0</v>
      </c>
      <c r="H201" s="11">
        <v>0</v>
      </c>
      <c r="I201" s="11">
        <v>0</v>
      </c>
      <c r="J201" s="11">
        <v>233.24860828299899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</row>
    <row r="202" spans="1:16" x14ac:dyDescent="0.25">
      <c r="A202" s="8">
        <v>2019</v>
      </c>
      <c r="B202" s="8">
        <v>9</v>
      </c>
      <c r="C202" s="11">
        <v>1190.4224863803299</v>
      </c>
      <c r="D202" s="11">
        <v>11.6102783319508</v>
      </c>
      <c r="E202" s="11">
        <v>434.84041825276699</v>
      </c>
      <c r="F202" s="11">
        <v>538.16992405922997</v>
      </c>
      <c r="G202" s="11">
        <v>0</v>
      </c>
      <c r="H202" s="11">
        <v>0</v>
      </c>
      <c r="I202" s="11">
        <v>0</v>
      </c>
      <c r="J202" s="11">
        <v>0</v>
      </c>
      <c r="K202" s="11">
        <v>205.801865736379</v>
      </c>
      <c r="L202" s="11">
        <v>0</v>
      </c>
      <c r="M202" s="11">
        <v>0</v>
      </c>
      <c r="N202" s="11">
        <v>0</v>
      </c>
      <c r="O202" s="11">
        <v>-2.2737367544323201E-13</v>
      </c>
      <c r="P202" s="11">
        <v>0</v>
      </c>
    </row>
    <row r="203" spans="1:16" x14ac:dyDescent="0.25">
      <c r="A203" s="8">
        <v>2019</v>
      </c>
      <c r="B203" s="8">
        <v>10</v>
      </c>
      <c r="C203" s="11">
        <v>884.90310500160797</v>
      </c>
      <c r="D203" s="11">
        <v>129.96967413637</v>
      </c>
      <c r="E203" s="11">
        <v>117.40039212290699</v>
      </c>
      <c r="F203" s="11">
        <v>530.59366894348398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106.939369798846</v>
      </c>
      <c r="M203" s="11">
        <v>0</v>
      </c>
      <c r="N203" s="11">
        <v>0</v>
      </c>
      <c r="O203" s="11">
        <v>0</v>
      </c>
      <c r="P203" s="11">
        <v>0</v>
      </c>
    </row>
    <row r="204" spans="1:16" x14ac:dyDescent="0.25">
      <c r="A204" s="8">
        <v>2019</v>
      </c>
      <c r="B204" s="8">
        <v>11</v>
      </c>
      <c r="C204" s="11">
        <v>945.32939660357999</v>
      </c>
      <c r="D204" s="11">
        <v>393.61753815002498</v>
      </c>
      <c r="E204" s="11">
        <v>10.6922001559438</v>
      </c>
      <c r="F204" s="11">
        <v>541.01965829761195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</row>
    <row r="205" spans="1:16" x14ac:dyDescent="0.25">
      <c r="A205" s="8">
        <v>2019</v>
      </c>
      <c r="B205" s="8">
        <v>12</v>
      </c>
      <c r="C205" s="11">
        <v>1379.6140697225101</v>
      </c>
      <c r="D205" s="11">
        <v>770.765960333198</v>
      </c>
      <c r="E205" s="11">
        <v>0.43062206708176198</v>
      </c>
      <c r="F205" s="11">
        <v>608.417487322233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</row>
    <row r="206" spans="1:16" x14ac:dyDescent="0.25">
      <c r="A206" s="8"/>
      <c r="B206" s="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</sheetData>
  <pageMargins left="0.7" right="0.7" top="0.75" bottom="0.75" header="0.3" footer="0.3"/>
  <pageSetup scale="74"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workbookViewId="0">
      <selection activeCell="E4" sqref="E4"/>
    </sheetView>
  </sheetViews>
  <sheetFormatPr defaultRowHeight="15" x14ac:dyDescent="0.25"/>
  <cols>
    <col min="1" max="1" width="5" bestFit="1" customWidth="1"/>
    <col min="2" max="2" width="6.85546875" bestFit="1" customWidth="1"/>
    <col min="4" max="7" width="12" bestFit="1" customWidth="1"/>
  </cols>
  <sheetData>
    <row r="1" spans="1:7" x14ac:dyDescent="0.25">
      <c r="A1" s="6" t="s">
        <v>74</v>
      </c>
      <c r="B1" s="6" t="s">
        <v>75</v>
      </c>
      <c r="C1" s="6" t="s">
        <v>148</v>
      </c>
      <c r="D1" s="6" t="s">
        <v>149</v>
      </c>
      <c r="E1" s="6" t="s">
        <v>156</v>
      </c>
      <c r="F1" s="6" t="s">
        <v>157</v>
      </c>
      <c r="G1" s="6" t="s">
        <v>158</v>
      </c>
    </row>
    <row r="2" spans="1:7" x14ac:dyDescent="0.25">
      <c r="A2" s="8">
        <v>2003</v>
      </c>
      <c r="B2" s="8">
        <v>1</v>
      </c>
      <c r="C2" s="11">
        <v>1661.11366743906</v>
      </c>
    </row>
    <row r="3" spans="1:7" x14ac:dyDescent="0.25">
      <c r="A3" s="8">
        <v>2003</v>
      </c>
      <c r="B3" s="8">
        <v>2</v>
      </c>
      <c r="C3" s="11">
        <v>1705.9635152794499</v>
      </c>
      <c r="D3">
        <v>1774.1592945304401</v>
      </c>
      <c r="E3">
        <v>1873.29543479062</v>
      </c>
      <c r="F3">
        <v>1675.02315427025</v>
      </c>
      <c r="G3">
        <v>50.079116570353001</v>
      </c>
    </row>
    <row r="4" spans="1:7" x14ac:dyDescent="0.25">
      <c r="A4" s="8">
        <v>2003</v>
      </c>
      <c r="B4" s="8">
        <v>3</v>
      </c>
      <c r="C4" s="11">
        <v>1319.80962566577</v>
      </c>
      <c r="D4">
        <v>1280.39808612247</v>
      </c>
      <c r="E4">
        <v>1375.35829633156</v>
      </c>
      <c r="F4">
        <v>1185.4378759133799</v>
      </c>
      <c r="G4">
        <v>47.969624640671697</v>
      </c>
    </row>
    <row r="5" spans="1:7" x14ac:dyDescent="0.25">
      <c r="A5" s="8">
        <v>2003</v>
      </c>
      <c r="B5" s="8">
        <v>4</v>
      </c>
      <c r="C5" s="11">
        <v>906.92338602132702</v>
      </c>
      <c r="D5">
        <v>906.02197574799698</v>
      </c>
      <c r="E5">
        <v>1001.10435478029</v>
      </c>
      <c r="F5">
        <v>810.93959671569996</v>
      </c>
      <c r="G5">
        <v>48.031338832112297</v>
      </c>
    </row>
    <row r="6" spans="1:7" x14ac:dyDescent="0.25">
      <c r="A6" s="8">
        <v>2003</v>
      </c>
      <c r="B6" s="8">
        <v>5</v>
      </c>
      <c r="C6" s="11">
        <v>846.01674816687398</v>
      </c>
      <c r="D6">
        <v>809.705392192256</v>
      </c>
      <c r="E6">
        <v>906.04595877003896</v>
      </c>
      <c r="F6">
        <v>713.36482561447303</v>
      </c>
      <c r="G6">
        <v>48.666918557047801</v>
      </c>
    </row>
    <row r="7" spans="1:7" x14ac:dyDescent="0.25">
      <c r="A7" s="8">
        <v>2003</v>
      </c>
      <c r="B7" s="8">
        <v>6</v>
      </c>
      <c r="C7" s="11">
        <v>868.30862787614706</v>
      </c>
      <c r="D7">
        <v>927.54360650184401</v>
      </c>
      <c r="E7">
        <v>1027.04808352129</v>
      </c>
      <c r="F7">
        <v>828.03912948239599</v>
      </c>
      <c r="G7">
        <v>50.265183724629303</v>
      </c>
    </row>
    <row r="8" spans="1:7" x14ac:dyDescent="0.25">
      <c r="A8" s="8">
        <v>2003</v>
      </c>
      <c r="B8" s="8">
        <v>7</v>
      </c>
      <c r="C8" s="11">
        <v>1255.46408316158</v>
      </c>
      <c r="D8">
        <v>1303.5435050870101</v>
      </c>
      <c r="E8">
        <v>1401.70148016792</v>
      </c>
      <c r="F8">
        <v>1205.38553000611</v>
      </c>
      <c r="G8">
        <v>49.584991542791201</v>
      </c>
    </row>
    <row r="9" spans="1:7" x14ac:dyDescent="0.25">
      <c r="A9" s="8">
        <v>2003</v>
      </c>
      <c r="B9" s="8">
        <v>8</v>
      </c>
      <c r="C9" s="11">
        <v>1257.0583741100099</v>
      </c>
      <c r="D9">
        <v>1273.0249833677501</v>
      </c>
      <c r="E9">
        <v>1371.3888885916101</v>
      </c>
      <c r="F9">
        <v>1174.6610781438801</v>
      </c>
      <c r="G9">
        <v>49.689018183405899</v>
      </c>
    </row>
    <row r="10" spans="1:7" x14ac:dyDescent="0.25">
      <c r="A10" s="8">
        <v>2003</v>
      </c>
      <c r="B10" s="8">
        <v>9</v>
      </c>
      <c r="C10" s="11">
        <v>1236.13960602932</v>
      </c>
      <c r="D10">
        <v>1246.1265242765201</v>
      </c>
      <c r="E10">
        <v>1344.1033931746399</v>
      </c>
      <c r="F10">
        <v>1148.1496553784</v>
      </c>
      <c r="G10">
        <v>49.493504849689899</v>
      </c>
    </row>
    <row r="11" spans="1:7" x14ac:dyDescent="0.25">
      <c r="A11" s="8">
        <v>2003</v>
      </c>
      <c r="B11" s="8">
        <v>10</v>
      </c>
      <c r="C11" s="11">
        <v>838.24033719937199</v>
      </c>
      <c r="D11">
        <v>845.833386409946</v>
      </c>
      <c r="E11">
        <v>944.00550994258697</v>
      </c>
      <c r="F11">
        <v>747.66126287730503</v>
      </c>
      <c r="G11">
        <v>49.592138703876998</v>
      </c>
    </row>
    <row r="12" spans="1:7" x14ac:dyDescent="0.25">
      <c r="A12" s="8">
        <v>2003</v>
      </c>
      <c r="B12" s="8">
        <v>11</v>
      </c>
      <c r="C12" s="11">
        <v>855.56614162567098</v>
      </c>
      <c r="D12">
        <v>875.337485490056</v>
      </c>
      <c r="E12">
        <v>970.60578215789997</v>
      </c>
      <c r="F12">
        <v>780.06918882221203</v>
      </c>
      <c r="G12">
        <v>48.125256054616798</v>
      </c>
    </row>
    <row r="13" spans="1:7" x14ac:dyDescent="0.25">
      <c r="A13" s="8">
        <v>2003</v>
      </c>
      <c r="B13" s="8">
        <v>12</v>
      </c>
      <c r="C13" s="11">
        <v>1323.5220384782201</v>
      </c>
      <c r="D13">
        <v>1398.6519542150099</v>
      </c>
      <c r="E13">
        <v>1493.90340531227</v>
      </c>
      <c r="F13">
        <v>1303.4005031177401</v>
      </c>
      <c r="G13">
        <v>48.116746430474699</v>
      </c>
    </row>
    <row r="14" spans="1:7" x14ac:dyDescent="0.25">
      <c r="A14" s="8">
        <v>2004</v>
      </c>
      <c r="B14" s="8">
        <v>1</v>
      </c>
      <c r="C14" s="11">
        <v>1692.4459526839501</v>
      </c>
      <c r="D14">
        <v>1668.0609736480901</v>
      </c>
      <c r="E14">
        <v>1765.0014911906201</v>
      </c>
      <c r="F14">
        <v>1571.1204561055599</v>
      </c>
      <c r="G14">
        <v>48.969986784450697</v>
      </c>
    </row>
    <row r="15" spans="1:7" x14ac:dyDescent="0.25">
      <c r="A15" s="8">
        <v>2004</v>
      </c>
      <c r="B15" s="8">
        <v>2</v>
      </c>
      <c r="C15" s="11">
        <v>1627.83946325281</v>
      </c>
      <c r="D15">
        <v>1683.2618406393599</v>
      </c>
      <c r="E15">
        <v>1781.3434174772699</v>
      </c>
      <c r="F15">
        <v>1585.1802638014501</v>
      </c>
      <c r="G15">
        <v>49.546398588632101</v>
      </c>
    </row>
    <row r="16" spans="1:7" x14ac:dyDescent="0.25">
      <c r="A16" s="8">
        <v>2004</v>
      </c>
      <c r="B16" s="8">
        <v>3</v>
      </c>
      <c r="C16" s="11">
        <v>1215.34319481017</v>
      </c>
      <c r="D16">
        <v>1200.74568424576</v>
      </c>
      <c r="E16">
        <v>1295.3286886923499</v>
      </c>
      <c r="F16">
        <v>1106.1626797991601</v>
      </c>
      <c r="G16">
        <v>47.779077265101101</v>
      </c>
    </row>
    <row r="17" spans="1:7" x14ac:dyDescent="0.25">
      <c r="A17" s="8">
        <v>2004</v>
      </c>
      <c r="B17" s="8">
        <v>4</v>
      </c>
      <c r="C17" s="11">
        <v>1054.6983392383199</v>
      </c>
      <c r="D17">
        <v>1023.18012778603</v>
      </c>
      <c r="E17">
        <v>1117.74302166915</v>
      </c>
      <c r="F17">
        <v>928.61723390291104</v>
      </c>
      <c r="G17">
        <v>47.768918313479197</v>
      </c>
    </row>
    <row r="18" spans="1:7" x14ac:dyDescent="0.25">
      <c r="A18" s="8">
        <v>2004</v>
      </c>
      <c r="B18" s="8">
        <v>5</v>
      </c>
      <c r="C18" s="11">
        <v>911.64281122776902</v>
      </c>
      <c r="D18">
        <v>852.97512231454198</v>
      </c>
      <c r="E18">
        <v>949.600212246448</v>
      </c>
      <c r="F18">
        <v>756.35003238263596</v>
      </c>
      <c r="G18">
        <v>48.810646950958898</v>
      </c>
    </row>
    <row r="19" spans="1:7" x14ac:dyDescent="0.25">
      <c r="A19" s="8">
        <v>2004</v>
      </c>
      <c r="B19" s="8">
        <v>6</v>
      </c>
      <c r="C19" s="11">
        <v>1111.05655975372</v>
      </c>
      <c r="D19">
        <v>1101.73224048201</v>
      </c>
      <c r="E19">
        <v>1199.8257859645901</v>
      </c>
      <c r="F19">
        <v>1003.63869499943</v>
      </c>
      <c r="G19">
        <v>49.5524446092845</v>
      </c>
    </row>
    <row r="20" spans="1:7" x14ac:dyDescent="0.25">
      <c r="A20" s="8">
        <v>2004</v>
      </c>
      <c r="B20" s="8">
        <v>7</v>
      </c>
      <c r="C20" s="11">
        <v>1292.32098034309</v>
      </c>
      <c r="D20">
        <v>1262.6669416137299</v>
      </c>
      <c r="E20">
        <v>1361.10189619881</v>
      </c>
      <c r="F20">
        <v>1164.2319870286599</v>
      </c>
      <c r="G20">
        <v>49.724909123205798</v>
      </c>
    </row>
    <row r="21" spans="1:7" x14ac:dyDescent="0.25">
      <c r="A21" s="8">
        <v>2004</v>
      </c>
      <c r="B21" s="8">
        <v>8</v>
      </c>
      <c r="C21" s="11">
        <v>1179.49697453934</v>
      </c>
      <c r="D21">
        <v>1153.2389774108501</v>
      </c>
      <c r="E21">
        <v>1256.0933870291201</v>
      </c>
      <c r="F21">
        <v>1050.3845677925799</v>
      </c>
      <c r="G21">
        <v>51.957418914328301</v>
      </c>
    </row>
    <row r="22" spans="1:7" x14ac:dyDescent="0.25">
      <c r="A22" s="8">
        <v>2004</v>
      </c>
      <c r="B22" s="8">
        <v>9</v>
      </c>
      <c r="C22" s="11">
        <v>1139.3782579183301</v>
      </c>
      <c r="D22">
        <v>1163.8935210048301</v>
      </c>
      <c r="E22">
        <v>1263.1376000662799</v>
      </c>
      <c r="F22">
        <v>1064.64944194338</v>
      </c>
      <c r="G22">
        <v>50.133642395109298</v>
      </c>
    </row>
    <row r="23" spans="1:7" x14ac:dyDescent="0.25">
      <c r="A23" s="8">
        <v>2004</v>
      </c>
      <c r="B23" s="8">
        <v>10</v>
      </c>
      <c r="C23" s="11">
        <v>886.12372725006196</v>
      </c>
      <c r="D23">
        <v>865.02821622257102</v>
      </c>
      <c r="E23">
        <v>962.42408857927001</v>
      </c>
      <c r="F23">
        <v>767.63234386587101</v>
      </c>
      <c r="G23">
        <v>49.200011543934899</v>
      </c>
    </row>
    <row r="24" spans="1:7" x14ac:dyDescent="0.25">
      <c r="A24" s="8">
        <v>2004</v>
      </c>
      <c r="B24" s="8">
        <v>11</v>
      </c>
      <c r="C24" s="11">
        <v>860.40634025203099</v>
      </c>
      <c r="D24">
        <v>858.70452490563002</v>
      </c>
      <c r="E24">
        <v>954.01361669146502</v>
      </c>
      <c r="F24">
        <v>763.39543311979503</v>
      </c>
      <c r="G24">
        <v>48.145863912296001</v>
      </c>
    </row>
    <row r="25" spans="1:7" x14ac:dyDescent="0.25">
      <c r="A25" s="8">
        <v>2004</v>
      </c>
      <c r="B25" s="8">
        <v>12</v>
      </c>
      <c r="C25" s="11">
        <v>1299.78013621933</v>
      </c>
      <c r="D25">
        <v>1317.468436421</v>
      </c>
      <c r="E25">
        <v>1412.38057277286</v>
      </c>
      <c r="F25">
        <v>1222.55630006914</v>
      </c>
      <c r="G25">
        <v>47.945339891498698</v>
      </c>
    </row>
    <row r="26" spans="1:7" x14ac:dyDescent="0.25">
      <c r="A26" s="8">
        <v>2005</v>
      </c>
      <c r="B26" s="8">
        <v>1</v>
      </c>
      <c r="C26" s="11">
        <v>1618.95282660557</v>
      </c>
      <c r="D26">
        <v>1608.05684875464</v>
      </c>
      <c r="E26">
        <v>1704.1363243722899</v>
      </c>
      <c r="F26">
        <v>1511.9773731369801</v>
      </c>
      <c r="G26">
        <v>48.535027154039398</v>
      </c>
    </row>
    <row r="27" spans="1:7" x14ac:dyDescent="0.25">
      <c r="A27" s="8">
        <v>2005</v>
      </c>
      <c r="B27" s="8">
        <v>2</v>
      </c>
      <c r="C27" s="11">
        <v>1503.1832900050199</v>
      </c>
      <c r="D27">
        <v>1515.2679236300701</v>
      </c>
      <c r="E27">
        <v>1612.4558362335699</v>
      </c>
      <c r="F27">
        <v>1418.08001102658</v>
      </c>
      <c r="G27">
        <v>49.094959635567399</v>
      </c>
    </row>
    <row r="28" spans="1:7" x14ac:dyDescent="0.25">
      <c r="A28" s="8">
        <v>2005</v>
      </c>
      <c r="B28" s="8">
        <v>3</v>
      </c>
      <c r="C28" s="11">
        <v>1389.7680075768901</v>
      </c>
      <c r="D28">
        <v>1373.00030662423</v>
      </c>
      <c r="E28">
        <v>1467.9726094186001</v>
      </c>
      <c r="F28">
        <v>1278.0280038298699</v>
      </c>
      <c r="G28">
        <v>47.975733270543103</v>
      </c>
    </row>
    <row r="29" spans="1:7" x14ac:dyDescent="0.25">
      <c r="A29" s="8">
        <v>2005</v>
      </c>
      <c r="B29" s="8">
        <v>4</v>
      </c>
      <c r="C29" s="11">
        <v>1073.2462736629</v>
      </c>
      <c r="D29">
        <v>1036.7655440921801</v>
      </c>
      <c r="E29">
        <v>1131.4456151145</v>
      </c>
      <c r="F29">
        <v>942.08547306984997</v>
      </c>
      <c r="G29">
        <v>47.828110930808101</v>
      </c>
    </row>
    <row r="30" spans="1:7" x14ac:dyDescent="0.25">
      <c r="A30" s="8">
        <v>2005</v>
      </c>
      <c r="B30" s="8">
        <v>5</v>
      </c>
      <c r="C30" s="11">
        <v>901.06215515455801</v>
      </c>
      <c r="D30">
        <v>822.62572222220194</v>
      </c>
      <c r="E30">
        <v>917.39543138463296</v>
      </c>
      <c r="F30">
        <v>727.85601305977195</v>
      </c>
      <c r="G30">
        <v>47.873392085143998</v>
      </c>
    </row>
    <row r="31" spans="1:7" x14ac:dyDescent="0.25">
      <c r="A31" s="8">
        <v>2005</v>
      </c>
      <c r="B31" s="8">
        <v>6</v>
      </c>
      <c r="C31" s="11">
        <v>1059.0437456853699</v>
      </c>
      <c r="D31">
        <v>1083.6005552010499</v>
      </c>
      <c r="E31">
        <v>1181.10741252926</v>
      </c>
      <c r="F31">
        <v>986.09369787282901</v>
      </c>
      <c r="G31">
        <v>49.256076156815801</v>
      </c>
    </row>
    <row r="32" spans="1:7" x14ac:dyDescent="0.25">
      <c r="A32" s="8">
        <v>2005</v>
      </c>
      <c r="B32" s="8">
        <v>7</v>
      </c>
      <c r="C32" s="11">
        <v>1455.7243355512701</v>
      </c>
      <c r="D32">
        <v>1488.6746622467599</v>
      </c>
      <c r="E32">
        <v>1589.19256210148</v>
      </c>
      <c r="F32">
        <v>1388.15676239205</v>
      </c>
      <c r="G32">
        <v>50.777119333270399</v>
      </c>
    </row>
    <row r="33" spans="1:7" x14ac:dyDescent="0.25">
      <c r="A33" s="8">
        <v>2005</v>
      </c>
      <c r="B33" s="8">
        <v>8</v>
      </c>
      <c r="C33" s="11">
        <v>1453.7738696470699</v>
      </c>
      <c r="D33">
        <v>1514.30590345717</v>
      </c>
      <c r="E33">
        <v>1615.07385465687</v>
      </c>
      <c r="F33">
        <v>1413.5379522574699</v>
      </c>
      <c r="G33">
        <v>50.903434019530302</v>
      </c>
    </row>
    <row r="34" spans="1:7" x14ac:dyDescent="0.25">
      <c r="A34" s="8">
        <v>2005</v>
      </c>
      <c r="B34" s="8">
        <v>9</v>
      </c>
      <c r="C34" s="11">
        <v>1371.0744252745201</v>
      </c>
      <c r="D34">
        <v>1349.3060470241101</v>
      </c>
      <c r="E34">
        <v>1448.9434821718901</v>
      </c>
      <c r="F34">
        <v>1249.66861187633</v>
      </c>
      <c r="G34">
        <v>50.332348187460198</v>
      </c>
    </row>
    <row r="35" spans="1:7" x14ac:dyDescent="0.25">
      <c r="A35" s="8">
        <v>2005</v>
      </c>
      <c r="B35" s="8">
        <v>10</v>
      </c>
      <c r="C35" s="11">
        <v>1016.09430026595</v>
      </c>
      <c r="D35">
        <v>999.37353523778097</v>
      </c>
      <c r="E35">
        <v>1098.10731369788</v>
      </c>
      <c r="F35">
        <v>900.63975677767803</v>
      </c>
      <c r="G35">
        <v>49.875861496703699</v>
      </c>
    </row>
    <row r="36" spans="1:7" x14ac:dyDescent="0.25">
      <c r="A36" s="8">
        <v>2005</v>
      </c>
      <c r="B36" s="8">
        <v>11</v>
      </c>
      <c r="C36" s="11">
        <v>945.87517783230498</v>
      </c>
      <c r="D36">
        <v>965.38487045994304</v>
      </c>
      <c r="E36">
        <v>1060.1879189777401</v>
      </c>
      <c r="F36">
        <v>870.58182194214498</v>
      </c>
      <c r="G36">
        <v>47.890233627083099</v>
      </c>
    </row>
    <row r="37" spans="1:7" x14ac:dyDescent="0.25">
      <c r="A37" s="8">
        <v>2005</v>
      </c>
      <c r="B37" s="8">
        <v>12</v>
      </c>
      <c r="C37" s="11">
        <v>1502.27452679713</v>
      </c>
      <c r="D37">
        <v>1556.6350899967999</v>
      </c>
      <c r="E37">
        <v>1652.46568886267</v>
      </c>
      <c r="F37">
        <v>1460.80449113092</v>
      </c>
      <c r="G37">
        <v>48.4093058194061</v>
      </c>
    </row>
    <row r="38" spans="1:7" x14ac:dyDescent="0.25">
      <c r="A38" s="8">
        <v>2006</v>
      </c>
      <c r="B38" s="8">
        <v>1</v>
      </c>
      <c r="C38" s="11">
        <v>1661.08755572476</v>
      </c>
      <c r="D38">
        <v>1612.5814153070701</v>
      </c>
      <c r="E38">
        <v>1708.85442690288</v>
      </c>
      <c r="F38">
        <v>1516.3084037112601</v>
      </c>
      <c r="G38">
        <v>48.632792820375897</v>
      </c>
    </row>
    <row r="39" spans="1:7" x14ac:dyDescent="0.25">
      <c r="A39" s="8">
        <v>2006</v>
      </c>
      <c r="B39" s="8">
        <v>2</v>
      </c>
      <c r="C39" s="11">
        <v>1427.5702042417299</v>
      </c>
      <c r="D39">
        <v>1434.9586579904999</v>
      </c>
      <c r="E39">
        <v>1531.95195817489</v>
      </c>
      <c r="F39">
        <v>1337.9653578061</v>
      </c>
      <c r="G39">
        <v>48.996650199708299</v>
      </c>
    </row>
    <row r="40" spans="1:7" x14ac:dyDescent="0.25">
      <c r="A40" s="8">
        <v>2006</v>
      </c>
      <c r="B40" s="8">
        <v>3</v>
      </c>
      <c r="C40" s="11">
        <v>1329.8991278769499</v>
      </c>
      <c r="D40">
        <v>1286.2187076606899</v>
      </c>
      <c r="E40">
        <v>1380.8654618778201</v>
      </c>
      <c r="F40">
        <v>1191.57195344355</v>
      </c>
      <c r="G40">
        <v>47.811280780204598</v>
      </c>
    </row>
    <row r="41" spans="1:7" x14ac:dyDescent="0.25">
      <c r="A41" s="8">
        <v>2006</v>
      </c>
      <c r="B41" s="8">
        <v>4</v>
      </c>
      <c r="C41" s="11">
        <v>1066.6252150351099</v>
      </c>
      <c r="D41">
        <v>1063.67992678224</v>
      </c>
      <c r="E41">
        <v>1158.2068614877101</v>
      </c>
      <c r="F41">
        <v>969.15299207677197</v>
      </c>
      <c r="G41">
        <v>47.750753355225299</v>
      </c>
    </row>
    <row r="42" spans="1:7" x14ac:dyDescent="0.25">
      <c r="A42" s="8">
        <v>2006</v>
      </c>
      <c r="B42" s="8">
        <v>5</v>
      </c>
      <c r="C42" s="11">
        <v>851.10323826536796</v>
      </c>
      <c r="D42">
        <v>806.72144284270405</v>
      </c>
      <c r="E42">
        <v>902.70357351627899</v>
      </c>
      <c r="F42">
        <v>710.73931216913002</v>
      </c>
      <c r="G42">
        <v>48.485852869169101</v>
      </c>
    </row>
    <row r="43" spans="1:7" x14ac:dyDescent="0.25">
      <c r="A43" s="8">
        <v>2006</v>
      </c>
      <c r="B43" s="8">
        <v>6</v>
      </c>
      <c r="C43" s="11">
        <v>1059.2898336686101</v>
      </c>
      <c r="D43">
        <v>1066.9562934723499</v>
      </c>
      <c r="E43">
        <v>1164.55918882746</v>
      </c>
      <c r="F43">
        <v>969.353398117241</v>
      </c>
      <c r="G43">
        <v>49.304590245939501</v>
      </c>
    </row>
    <row r="44" spans="1:7" x14ac:dyDescent="0.25">
      <c r="A44" s="8">
        <v>2006</v>
      </c>
      <c r="B44" s="8">
        <v>7</v>
      </c>
      <c r="C44" s="11">
        <v>1313.20614679236</v>
      </c>
      <c r="D44">
        <v>1315.03967597274</v>
      </c>
      <c r="E44">
        <v>1413.1544351785999</v>
      </c>
      <c r="F44">
        <v>1216.92491676688</v>
      </c>
      <c r="G44">
        <v>49.5631608275921</v>
      </c>
    </row>
    <row r="45" spans="1:7" x14ac:dyDescent="0.25">
      <c r="A45" s="8">
        <v>2006</v>
      </c>
      <c r="B45" s="8">
        <v>8</v>
      </c>
      <c r="C45" s="11">
        <v>1475.78407335267</v>
      </c>
      <c r="D45">
        <v>1475.6339822518701</v>
      </c>
      <c r="E45">
        <v>1575.05202763322</v>
      </c>
      <c r="F45">
        <v>1376.21593687053</v>
      </c>
      <c r="G45">
        <v>50.221522350799397</v>
      </c>
    </row>
    <row r="46" spans="1:7" x14ac:dyDescent="0.25">
      <c r="A46" s="8">
        <v>2006</v>
      </c>
      <c r="B46" s="8">
        <v>9</v>
      </c>
      <c r="C46" s="11">
        <v>1180.3403497345901</v>
      </c>
      <c r="D46">
        <v>1185.9880073650199</v>
      </c>
      <c r="E46">
        <v>1284.56415198695</v>
      </c>
      <c r="F46">
        <v>1087.4118627430801</v>
      </c>
      <c r="G46">
        <v>49.796231975760001</v>
      </c>
    </row>
    <row r="47" spans="1:7" x14ac:dyDescent="0.25">
      <c r="A47" s="8">
        <v>2006</v>
      </c>
      <c r="B47" s="8">
        <v>10</v>
      </c>
      <c r="C47" s="11">
        <v>879.21691673028397</v>
      </c>
      <c r="D47">
        <v>894.76513461383104</v>
      </c>
      <c r="E47">
        <v>992.52515790534596</v>
      </c>
      <c r="F47">
        <v>797.005111322316</v>
      </c>
      <c r="G47">
        <v>49.383964208078801</v>
      </c>
    </row>
    <row r="48" spans="1:7" x14ac:dyDescent="0.25">
      <c r="A48" s="8">
        <v>2006</v>
      </c>
      <c r="B48" s="8">
        <v>11</v>
      </c>
      <c r="C48" s="11">
        <v>1062.3990052771201</v>
      </c>
      <c r="D48">
        <v>1055.7926850542101</v>
      </c>
      <c r="E48">
        <v>1150.3163157850499</v>
      </c>
      <c r="F48">
        <v>961.26905432336503</v>
      </c>
      <c r="G48">
        <v>47.749084335934299</v>
      </c>
    </row>
    <row r="49" spans="1:7" x14ac:dyDescent="0.25">
      <c r="A49" s="8">
        <v>2006</v>
      </c>
      <c r="B49" s="8">
        <v>12</v>
      </c>
      <c r="C49" s="11">
        <v>1359.4242787436799</v>
      </c>
      <c r="D49">
        <v>1260.5368355046</v>
      </c>
      <c r="E49">
        <v>1355.3240228347399</v>
      </c>
      <c r="F49">
        <v>1165.7496481744499</v>
      </c>
      <c r="G49">
        <v>47.882221268893502</v>
      </c>
    </row>
    <row r="50" spans="1:7" x14ac:dyDescent="0.25">
      <c r="A50" s="8">
        <v>2007</v>
      </c>
      <c r="B50" s="8">
        <v>1</v>
      </c>
      <c r="C50" s="11">
        <v>1479.68583480488</v>
      </c>
      <c r="D50">
        <v>1554.0127458530501</v>
      </c>
      <c r="E50">
        <v>1649.57481390164</v>
      </c>
      <c r="F50">
        <v>1458.4506778044599</v>
      </c>
      <c r="G50">
        <v>48.273656135383703</v>
      </c>
    </row>
    <row r="51" spans="1:7" x14ac:dyDescent="0.25">
      <c r="A51" s="8">
        <v>2007</v>
      </c>
      <c r="B51" s="8">
        <v>2</v>
      </c>
      <c r="C51" s="11">
        <v>1830.6523676310501</v>
      </c>
      <c r="D51">
        <v>1730.74838005738</v>
      </c>
      <c r="E51">
        <v>1829.17234817402</v>
      </c>
      <c r="F51">
        <v>1632.32441194073</v>
      </c>
      <c r="G51">
        <v>49.719359253786997</v>
      </c>
    </row>
    <row r="52" spans="1:7" x14ac:dyDescent="0.25">
      <c r="A52" s="8">
        <v>2007</v>
      </c>
      <c r="B52" s="8">
        <v>3</v>
      </c>
      <c r="C52" s="11">
        <v>1461.0196827540301</v>
      </c>
      <c r="D52">
        <v>1363.36138684816</v>
      </c>
      <c r="E52">
        <v>1458.0381106632301</v>
      </c>
      <c r="F52">
        <v>1268.6846630330799</v>
      </c>
      <c r="G52">
        <v>47.826420072341399</v>
      </c>
    </row>
    <row r="53" spans="1:7" x14ac:dyDescent="0.25">
      <c r="A53" s="8">
        <v>2007</v>
      </c>
      <c r="B53" s="8">
        <v>4</v>
      </c>
      <c r="C53" s="11">
        <v>1054.4150562060099</v>
      </c>
      <c r="D53">
        <v>1083.8480802736301</v>
      </c>
      <c r="E53">
        <v>1178.71508311564</v>
      </c>
      <c r="F53">
        <v>988.98107743161802</v>
      </c>
      <c r="G53">
        <v>47.922540473495602</v>
      </c>
    </row>
    <row r="54" spans="1:7" x14ac:dyDescent="0.25">
      <c r="A54" s="8">
        <v>2007</v>
      </c>
      <c r="B54" s="8">
        <v>5</v>
      </c>
      <c r="C54" s="11">
        <v>948.64261376487502</v>
      </c>
      <c r="D54">
        <v>954.13222293090905</v>
      </c>
      <c r="E54">
        <v>1077.57997258043</v>
      </c>
      <c r="F54">
        <v>830.68447328139302</v>
      </c>
      <c r="G54">
        <v>62.360247522452298</v>
      </c>
    </row>
    <row r="55" spans="1:7" x14ac:dyDescent="0.25">
      <c r="A55" s="8">
        <v>2007</v>
      </c>
      <c r="B55" s="8">
        <v>6</v>
      </c>
      <c r="C55" s="11">
        <v>1155.3812698938</v>
      </c>
      <c r="D55">
        <v>1164.75161749841</v>
      </c>
      <c r="E55">
        <v>1263.85423357896</v>
      </c>
      <c r="F55">
        <v>1065.6490014178601</v>
      </c>
      <c r="G55">
        <v>50.062181663509101</v>
      </c>
    </row>
    <row r="56" spans="1:7" x14ac:dyDescent="0.25">
      <c r="A56" s="8">
        <v>2007</v>
      </c>
      <c r="B56" s="8">
        <v>7</v>
      </c>
      <c r="C56" s="11">
        <v>1326.5917884650401</v>
      </c>
      <c r="D56">
        <v>1309.09136582169</v>
      </c>
      <c r="E56">
        <v>1407.1975415618101</v>
      </c>
      <c r="F56">
        <v>1210.98519008158</v>
      </c>
      <c r="G56">
        <v>49.558824846985502</v>
      </c>
    </row>
    <row r="57" spans="1:7" x14ac:dyDescent="0.25">
      <c r="A57" s="8">
        <v>2007</v>
      </c>
      <c r="B57" s="8">
        <v>8</v>
      </c>
      <c r="C57" s="11">
        <v>1462.5808877249101</v>
      </c>
      <c r="D57">
        <v>1497.9759701493499</v>
      </c>
      <c r="E57">
        <v>1597.5521328244599</v>
      </c>
      <c r="F57">
        <v>1398.3998074742401</v>
      </c>
      <c r="G57">
        <v>50.301396091751002</v>
      </c>
    </row>
    <row r="58" spans="1:7" x14ac:dyDescent="0.25">
      <c r="A58" s="8">
        <v>2007</v>
      </c>
      <c r="B58" s="8">
        <v>9</v>
      </c>
      <c r="C58" s="11">
        <v>1501.62266731114</v>
      </c>
      <c r="D58">
        <v>1476.7765779269901</v>
      </c>
      <c r="E58">
        <v>1579.0609314420601</v>
      </c>
      <c r="F58">
        <v>1374.49222441191</v>
      </c>
      <c r="G58">
        <v>51.669452225604601</v>
      </c>
    </row>
    <row r="59" spans="1:7" x14ac:dyDescent="0.25">
      <c r="A59" s="8">
        <v>2007</v>
      </c>
      <c r="B59" s="8">
        <v>10</v>
      </c>
      <c r="C59" s="11">
        <v>1044.90961082032</v>
      </c>
      <c r="D59">
        <v>1022.85485298861</v>
      </c>
      <c r="E59">
        <v>1122.3265383045</v>
      </c>
      <c r="F59">
        <v>923.38316767272704</v>
      </c>
      <c r="G59">
        <v>50.248618831737403</v>
      </c>
    </row>
    <row r="60" spans="1:7" x14ac:dyDescent="0.25">
      <c r="A60" s="8">
        <v>2007</v>
      </c>
      <c r="B60" s="8">
        <v>11</v>
      </c>
      <c r="C60" s="11">
        <v>973.97619797699804</v>
      </c>
      <c r="D60">
        <v>1003.77002697036</v>
      </c>
      <c r="E60">
        <v>1098.5273401081099</v>
      </c>
      <c r="F60">
        <v>909.01271383260405</v>
      </c>
      <c r="G60">
        <v>47.867130171344002</v>
      </c>
    </row>
    <row r="61" spans="1:7" x14ac:dyDescent="0.25">
      <c r="A61" s="8">
        <v>2007</v>
      </c>
      <c r="B61" s="8">
        <v>12</v>
      </c>
      <c r="C61" s="11">
        <v>1353.07751017229</v>
      </c>
      <c r="D61">
        <v>1310.8307640227399</v>
      </c>
      <c r="E61">
        <v>1405.6810507627799</v>
      </c>
      <c r="F61">
        <v>1215.9804772826999</v>
      </c>
      <c r="G61">
        <v>47.914096251064699</v>
      </c>
    </row>
    <row r="62" spans="1:7" x14ac:dyDescent="0.25">
      <c r="A62" s="8">
        <v>2008</v>
      </c>
      <c r="B62" s="8">
        <v>1</v>
      </c>
      <c r="C62" s="11">
        <v>1750.6228218154199</v>
      </c>
      <c r="D62">
        <v>1723.7963807368401</v>
      </c>
      <c r="E62">
        <v>1820.4328147065401</v>
      </c>
      <c r="F62">
        <v>1627.1599467671299</v>
      </c>
      <c r="G62">
        <v>48.816377448333199</v>
      </c>
    </row>
    <row r="63" spans="1:7" x14ac:dyDescent="0.25">
      <c r="A63" s="8">
        <v>2008</v>
      </c>
      <c r="B63" s="8">
        <v>2</v>
      </c>
      <c r="C63" s="11">
        <v>1685.73239695084</v>
      </c>
      <c r="D63">
        <v>1604.3286017575099</v>
      </c>
      <c r="E63">
        <v>1701.75946607168</v>
      </c>
      <c r="F63">
        <v>1506.89773744334</v>
      </c>
      <c r="G63">
        <v>49.217687906083199</v>
      </c>
    </row>
    <row r="64" spans="1:7" x14ac:dyDescent="0.25">
      <c r="A64" s="8">
        <v>2008</v>
      </c>
      <c r="B64" s="8">
        <v>3</v>
      </c>
      <c r="C64" s="11">
        <v>1496.2345541847401</v>
      </c>
      <c r="D64">
        <v>1473.8601861408899</v>
      </c>
      <c r="E64">
        <v>1568.9761581104699</v>
      </c>
      <c r="F64">
        <v>1378.74421417132</v>
      </c>
      <c r="G64">
        <v>48.048308472221997</v>
      </c>
    </row>
    <row r="65" spans="1:7" x14ac:dyDescent="0.25">
      <c r="A65" s="8">
        <v>2008</v>
      </c>
      <c r="B65" s="8">
        <v>4</v>
      </c>
      <c r="C65" s="11">
        <v>1090.06087196415</v>
      </c>
      <c r="D65">
        <v>1100.9567144339801</v>
      </c>
      <c r="E65">
        <v>1195.5509023960501</v>
      </c>
      <c r="F65">
        <v>1006.3625264719</v>
      </c>
      <c r="G65">
        <v>47.784726673819897</v>
      </c>
    </row>
    <row r="66" spans="1:7" x14ac:dyDescent="0.25">
      <c r="A66" s="8">
        <v>2008</v>
      </c>
      <c r="B66" s="8">
        <v>5</v>
      </c>
      <c r="C66" s="11">
        <v>838.40427678372703</v>
      </c>
      <c r="D66">
        <v>824.46415152361499</v>
      </c>
      <c r="E66">
        <v>919.73849251285606</v>
      </c>
      <c r="F66">
        <v>729.18981053437403</v>
      </c>
      <c r="G66">
        <v>48.128309373769603</v>
      </c>
    </row>
    <row r="67" spans="1:7" x14ac:dyDescent="0.25">
      <c r="A67" s="8">
        <v>2008</v>
      </c>
      <c r="B67" s="8">
        <v>6</v>
      </c>
      <c r="C67" s="11">
        <v>1044.0142283113901</v>
      </c>
      <c r="D67">
        <v>1074.7405074836299</v>
      </c>
      <c r="E67">
        <v>1172.1301786174299</v>
      </c>
      <c r="F67">
        <v>977.35083634982402</v>
      </c>
      <c r="G67">
        <v>49.196878965205798</v>
      </c>
    </row>
    <row r="68" spans="1:7" x14ac:dyDescent="0.25">
      <c r="A68" s="8">
        <v>2008</v>
      </c>
      <c r="B68" s="8">
        <v>7</v>
      </c>
      <c r="C68" s="11">
        <v>1298.1231390543501</v>
      </c>
      <c r="D68">
        <v>1232.26536556719</v>
      </c>
      <c r="E68">
        <v>1330.75818235628</v>
      </c>
      <c r="F68">
        <v>1133.7725487780999</v>
      </c>
      <c r="G68">
        <v>49.754138504665598</v>
      </c>
    </row>
    <row r="69" spans="1:7" x14ac:dyDescent="0.25">
      <c r="A69" s="8">
        <v>2008</v>
      </c>
      <c r="B69" s="8">
        <v>8</v>
      </c>
      <c r="C69" s="11">
        <v>1317.97070172551</v>
      </c>
      <c r="D69">
        <v>1329.5148341484301</v>
      </c>
      <c r="E69">
        <v>1427.9449366797601</v>
      </c>
      <c r="F69">
        <v>1231.08473161711</v>
      </c>
      <c r="G69">
        <v>49.722458084013397</v>
      </c>
    </row>
    <row r="70" spans="1:7" x14ac:dyDescent="0.25">
      <c r="A70" s="8">
        <v>2008</v>
      </c>
      <c r="B70" s="8">
        <v>9</v>
      </c>
      <c r="C70" s="11">
        <v>1271.41673893456</v>
      </c>
      <c r="D70">
        <v>1299.69788802634</v>
      </c>
      <c r="E70">
        <v>1397.7090149427099</v>
      </c>
      <c r="F70">
        <v>1201.6867611099799</v>
      </c>
      <c r="G70">
        <v>49.510810458770898</v>
      </c>
    </row>
    <row r="71" spans="1:7" x14ac:dyDescent="0.25">
      <c r="A71" s="8">
        <v>2008</v>
      </c>
      <c r="B71" s="8">
        <v>10</v>
      </c>
      <c r="C71" s="11">
        <v>910.02484083358502</v>
      </c>
      <c r="D71">
        <v>882.682858174324</v>
      </c>
      <c r="E71">
        <v>979.88125232514506</v>
      </c>
      <c r="F71">
        <v>785.48446402350305</v>
      </c>
      <c r="G71">
        <v>49.100254441566697</v>
      </c>
    </row>
    <row r="72" spans="1:7" x14ac:dyDescent="0.25">
      <c r="A72" s="8">
        <v>2008</v>
      </c>
      <c r="B72" s="8">
        <v>11</v>
      </c>
      <c r="C72" s="11">
        <v>976.559162879219</v>
      </c>
      <c r="D72">
        <v>1008.94100366896</v>
      </c>
      <c r="E72">
        <v>1103.4685507701399</v>
      </c>
      <c r="F72">
        <v>914.41345656777503</v>
      </c>
      <c r="G72">
        <v>47.751062709981397</v>
      </c>
    </row>
    <row r="73" spans="1:7" x14ac:dyDescent="0.25">
      <c r="A73" s="8">
        <v>2008</v>
      </c>
      <c r="B73" s="8">
        <v>12</v>
      </c>
      <c r="C73" s="11">
        <v>1595.62431874702</v>
      </c>
      <c r="D73">
        <v>1632.00016119017</v>
      </c>
      <c r="E73">
        <v>1728.2968875900599</v>
      </c>
      <c r="F73">
        <v>1535.70343479028</v>
      </c>
      <c r="G73">
        <v>48.644772472144702</v>
      </c>
    </row>
    <row r="74" spans="1:7" x14ac:dyDescent="0.25">
      <c r="A74" s="8">
        <v>2009</v>
      </c>
      <c r="B74" s="8">
        <v>1</v>
      </c>
      <c r="C74" s="11">
        <v>1842.36433783079</v>
      </c>
      <c r="D74">
        <v>1804.5912697784299</v>
      </c>
      <c r="E74">
        <v>1902.30644039296</v>
      </c>
      <c r="F74">
        <v>1706.8760991639001</v>
      </c>
      <c r="G74">
        <v>49.361306654201996</v>
      </c>
    </row>
    <row r="75" spans="1:7" x14ac:dyDescent="0.25">
      <c r="A75" s="8">
        <v>2009</v>
      </c>
      <c r="B75" s="8">
        <v>2</v>
      </c>
      <c r="C75" s="11">
        <v>1683.4715514715399</v>
      </c>
      <c r="D75">
        <v>1689.51566992321</v>
      </c>
      <c r="E75">
        <v>1787.43360319619</v>
      </c>
      <c r="F75">
        <v>1591.59773665023</v>
      </c>
      <c r="G75">
        <v>49.463733224185901</v>
      </c>
    </row>
    <row r="76" spans="1:7" x14ac:dyDescent="0.25">
      <c r="A76" s="8">
        <v>2009</v>
      </c>
      <c r="B76" s="8">
        <v>3</v>
      </c>
      <c r="C76" s="11">
        <v>1260.86477006166</v>
      </c>
      <c r="D76">
        <v>1274.20661029248</v>
      </c>
      <c r="E76">
        <v>1368.90335280616</v>
      </c>
      <c r="F76">
        <v>1179.5098677787901</v>
      </c>
      <c r="G76">
        <v>47.836532617965602</v>
      </c>
    </row>
    <row r="77" spans="1:7" x14ac:dyDescent="0.25">
      <c r="A77" s="8">
        <v>2009</v>
      </c>
      <c r="B77" s="8">
        <v>4</v>
      </c>
      <c r="C77" s="11">
        <v>1163.9846378074101</v>
      </c>
      <c r="D77">
        <v>1169.79171491444</v>
      </c>
      <c r="E77">
        <v>1292.6538689973499</v>
      </c>
      <c r="F77">
        <v>1046.9295608315399</v>
      </c>
      <c r="G77">
        <v>62.064430996143102</v>
      </c>
    </row>
    <row r="78" spans="1:7" x14ac:dyDescent="0.25">
      <c r="A78" s="8">
        <v>2009</v>
      </c>
      <c r="B78" s="8">
        <v>5</v>
      </c>
      <c r="C78" s="11">
        <v>838.10853528516805</v>
      </c>
      <c r="D78">
        <v>848.02077665127501</v>
      </c>
      <c r="E78">
        <v>943.725683370806</v>
      </c>
      <c r="F78">
        <v>752.31586993174301</v>
      </c>
      <c r="G78">
        <v>48.345811803679098</v>
      </c>
    </row>
    <row r="79" spans="1:7" x14ac:dyDescent="0.25">
      <c r="A79" s="8">
        <v>2009</v>
      </c>
      <c r="B79" s="8">
        <v>6</v>
      </c>
      <c r="C79" s="11">
        <v>1062.79852936618</v>
      </c>
      <c r="D79">
        <v>1008.2741367080801</v>
      </c>
      <c r="E79">
        <v>1105.78346418408</v>
      </c>
      <c r="F79">
        <v>910.764809232076</v>
      </c>
      <c r="G79">
        <v>49.257323964309698</v>
      </c>
    </row>
    <row r="80" spans="1:7" x14ac:dyDescent="0.25">
      <c r="A80" s="8">
        <v>2009</v>
      </c>
      <c r="B80" s="8">
        <v>7</v>
      </c>
      <c r="C80" s="11">
        <v>1238.8425404611</v>
      </c>
      <c r="D80">
        <v>1246.0420664457199</v>
      </c>
      <c r="E80">
        <v>1344.9927637359001</v>
      </c>
      <c r="F80">
        <v>1147.0913691555299</v>
      </c>
      <c r="G80">
        <v>49.9854391275206</v>
      </c>
    </row>
    <row r="81" spans="1:7" x14ac:dyDescent="0.25">
      <c r="A81" s="8">
        <v>2009</v>
      </c>
      <c r="B81" s="8">
        <v>8</v>
      </c>
      <c r="C81" s="11">
        <v>1169.6703764695201</v>
      </c>
      <c r="D81">
        <v>1183.12935307472</v>
      </c>
      <c r="E81">
        <v>1284.3588542385801</v>
      </c>
      <c r="F81">
        <v>1081.89985191087</v>
      </c>
      <c r="G81">
        <v>51.1365882899849</v>
      </c>
    </row>
    <row r="82" spans="1:7" x14ac:dyDescent="0.25">
      <c r="A82" s="8">
        <v>2009</v>
      </c>
      <c r="B82" s="8">
        <v>9</v>
      </c>
      <c r="C82" s="11">
        <v>1129.85276751535</v>
      </c>
      <c r="D82">
        <v>1120.9583374895401</v>
      </c>
      <c r="E82">
        <v>1220.52508312906</v>
      </c>
      <c r="F82">
        <v>1021.3915918500199</v>
      </c>
      <c r="G82">
        <v>50.296639029174102</v>
      </c>
    </row>
    <row r="83" spans="1:7" x14ac:dyDescent="0.25">
      <c r="A83" s="8">
        <v>2009</v>
      </c>
      <c r="B83" s="8">
        <v>10</v>
      </c>
      <c r="C83" s="11">
        <v>899.98116168047397</v>
      </c>
      <c r="D83">
        <v>955.44089856490405</v>
      </c>
      <c r="E83">
        <v>1052.5177260978001</v>
      </c>
      <c r="F83">
        <v>858.36407103200497</v>
      </c>
      <c r="G83">
        <v>49.038844457135298</v>
      </c>
    </row>
    <row r="84" spans="1:7" x14ac:dyDescent="0.25">
      <c r="A84" s="8">
        <v>2009</v>
      </c>
      <c r="B84" s="8">
        <v>11</v>
      </c>
      <c r="C84" s="11">
        <v>910.14286870764795</v>
      </c>
      <c r="D84">
        <v>964.32867454702296</v>
      </c>
      <c r="E84">
        <v>1059.05977064287</v>
      </c>
      <c r="F84">
        <v>869.59757845117304</v>
      </c>
      <c r="G84">
        <v>47.853886501637</v>
      </c>
    </row>
    <row r="85" spans="1:7" x14ac:dyDescent="0.25">
      <c r="A85" s="8">
        <v>2009</v>
      </c>
      <c r="B85" s="8">
        <v>12</v>
      </c>
      <c r="C85" s="11">
        <v>1402.1640132949699</v>
      </c>
      <c r="D85">
        <v>1371.3779540994601</v>
      </c>
      <c r="E85">
        <v>1466.5735446149999</v>
      </c>
      <c r="F85">
        <v>1276.1823635839201</v>
      </c>
      <c r="G85">
        <v>48.088528178516199</v>
      </c>
    </row>
    <row r="86" spans="1:7" x14ac:dyDescent="0.25">
      <c r="A86" s="8">
        <v>2010</v>
      </c>
      <c r="B86" s="8">
        <v>1</v>
      </c>
      <c r="C86" s="11">
        <v>2004.0505971759501</v>
      </c>
      <c r="D86">
        <v>1923.0197438273899</v>
      </c>
      <c r="E86">
        <v>2021.83954492096</v>
      </c>
      <c r="F86">
        <v>1824.1999427338101</v>
      </c>
      <c r="G86">
        <v>49.919316259800702</v>
      </c>
    </row>
    <row r="87" spans="1:7" x14ac:dyDescent="0.25">
      <c r="A87" s="8">
        <v>2010</v>
      </c>
      <c r="B87" s="8">
        <v>2</v>
      </c>
      <c r="C87" s="11">
        <v>1706.8814358506299</v>
      </c>
      <c r="D87">
        <v>1783.0872470608699</v>
      </c>
      <c r="E87">
        <v>1881.3375504247899</v>
      </c>
      <c r="F87">
        <v>1684.8369436969399</v>
      </c>
      <c r="G87">
        <v>49.631631636262703</v>
      </c>
    </row>
    <row r="88" spans="1:7" x14ac:dyDescent="0.25">
      <c r="A88" s="8">
        <v>2010</v>
      </c>
      <c r="B88" s="8">
        <v>3</v>
      </c>
      <c r="C88" s="11">
        <v>1519.41349980788</v>
      </c>
      <c r="D88">
        <v>1522.33358840199</v>
      </c>
      <c r="E88">
        <v>1618.18679858375</v>
      </c>
      <c r="F88">
        <v>1426.48037822024</v>
      </c>
      <c r="G88">
        <v>48.420728038596899</v>
      </c>
    </row>
    <row r="89" spans="1:7" x14ac:dyDescent="0.25">
      <c r="A89" s="8">
        <v>2010</v>
      </c>
      <c r="B89" s="8">
        <v>4</v>
      </c>
      <c r="C89" s="11">
        <v>985.92593385015095</v>
      </c>
      <c r="D89">
        <v>1021.33171726953</v>
      </c>
      <c r="E89">
        <v>1116.31908133146</v>
      </c>
      <c r="F89">
        <v>926.34435320759906</v>
      </c>
      <c r="G89">
        <v>47.983341545105297</v>
      </c>
    </row>
    <row r="90" spans="1:7" x14ac:dyDescent="0.25">
      <c r="A90" s="8">
        <v>2010</v>
      </c>
      <c r="B90" s="8">
        <v>5</v>
      </c>
      <c r="C90" s="11">
        <v>815.52991282310995</v>
      </c>
      <c r="D90">
        <v>805.20810890666496</v>
      </c>
      <c r="E90">
        <v>901.25025896276804</v>
      </c>
      <c r="F90">
        <v>709.16595885056097</v>
      </c>
      <c r="G90">
        <v>48.516171960130897</v>
      </c>
    </row>
    <row r="91" spans="1:7" x14ac:dyDescent="0.25">
      <c r="A91" s="8">
        <v>2010</v>
      </c>
      <c r="B91" s="8">
        <v>6</v>
      </c>
      <c r="C91" s="11">
        <v>1180.2802665977699</v>
      </c>
      <c r="D91">
        <v>1138.9884112663599</v>
      </c>
      <c r="E91">
        <v>1237.6804346382801</v>
      </c>
      <c r="F91">
        <v>1040.2963878944399</v>
      </c>
      <c r="G91">
        <v>49.854768705283703</v>
      </c>
    </row>
    <row r="92" spans="1:7" x14ac:dyDescent="0.25">
      <c r="A92" s="8">
        <v>2010</v>
      </c>
      <c r="B92" s="8">
        <v>7</v>
      </c>
      <c r="C92" s="11">
        <v>1454.24051916591</v>
      </c>
      <c r="D92">
        <v>1423.3679981631001</v>
      </c>
      <c r="E92">
        <v>1522.21534968171</v>
      </c>
      <c r="F92">
        <v>1324.5206466444899</v>
      </c>
      <c r="G92">
        <v>49.933233494658197</v>
      </c>
    </row>
    <row r="93" spans="1:7" x14ac:dyDescent="0.25">
      <c r="A93" s="8">
        <v>2010</v>
      </c>
      <c r="B93" s="8">
        <v>8</v>
      </c>
      <c r="C93" s="11">
        <v>1512.6530479988301</v>
      </c>
      <c r="D93">
        <v>1520.00031234279</v>
      </c>
      <c r="E93">
        <v>1619.71985680903</v>
      </c>
      <c r="F93">
        <v>1420.28076787655</v>
      </c>
      <c r="G93">
        <v>50.373826119927301</v>
      </c>
    </row>
    <row r="94" spans="1:7" x14ac:dyDescent="0.25">
      <c r="A94" s="8">
        <v>2010</v>
      </c>
      <c r="B94" s="8">
        <v>9</v>
      </c>
      <c r="C94" s="11">
        <v>1302.9787203727301</v>
      </c>
      <c r="D94">
        <v>1346.24347061105</v>
      </c>
      <c r="E94">
        <v>1444.6220898233501</v>
      </c>
      <c r="F94">
        <v>1247.86485139876</v>
      </c>
      <c r="G94">
        <v>49.696451028177499</v>
      </c>
    </row>
    <row r="95" spans="1:7" x14ac:dyDescent="0.25">
      <c r="A95" s="8">
        <v>2010</v>
      </c>
      <c r="B95" s="8">
        <v>10</v>
      </c>
      <c r="C95" s="11">
        <v>917.16869882446395</v>
      </c>
      <c r="D95">
        <v>951.419326181477</v>
      </c>
      <c r="E95">
        <v>1048.7982558001499</v>
      </c>
      <c r="F95">
        <v>854.04039656280702</v>
      </c>
      <c r="G95">
        <v>49.191452835167297</v>
      </c>
    </row>
    <row r="96" spans="1:7" x14ac:dyDescent="0.25">
      <c r="A96" s="8">
        <v>2010</v>
      </c>
      <c r="B96" s="8">
        <v>11</v>
      </c>
      <c r="C96" s="11">
        <v>865.00587645426197</v>
      </c>
      <c r="D96">
        <v>898.97533544432895</v>
      </c>
      <c r="E96">
        <v>994.07007467010999</v>
      </c>
      <c r="F96">
        <v>803.88059621854802</v>
      </c>
      <c r="G96">
        <v>48.0375826456063</v>
      </c>
    </row>
    <row r="97" spans="1:7" x14ac:dyDescent="0.25">
      <c r="A97" s="8">
        <v>2010</v>
      </c>
      <c r="B97" s="8">
        <v>12</v>
      </c>
      <c r="C97" s="11">
        <v>1521.75328973157</v>
      </c>
      <c r="D97">
        <v>1509.5526600395799</v>
      </c>
      <c r="E97">
        <v>1605.3025464373</v>
      </c>
      <c r="F97">
        <v>1413.8027736418601</v>
      </c>
      <c r="G97">
        <v>48.3685335128487</v>
      </c>
    </row>
    <row r="98" spans="1:7" x14ac:dyDescent="0.25">
      <c r="A98" s="8">
        <v>2011</v>
      </c>
      <c r="B98" s="8">
        <v>1</v>
      </c>
      <c r="C98" s="11">
        <v>2017.6754613911</v>
      </c>
      <c r="D98">
        <v>2074.9233620895502</v>
      </c>
      <c r="E98">
        <v>2175.60172678342</v>
      </c>
      <c r="F98">
        <v>1974.24499739569</v>
      </c>
      <c r="G98">
        <v>50.858178948503401</v>
      </c>
    </row>
    <row r="99" spans="1:7" x14ac:dyDescent="0.25">
      <c r="A99" s="8">
        <v>2011</v>
      </c>
      <c r="B99" s="8">
        <v>2</v>
      </c>
      <c r="C99" s="11">
        <v>1639.63718138796</v>
      </c>
      <c r="D99">
        <v>1648.4730537349601</v>
      </c>
      <c r="E99">
        <v>1746.4169061423599</v>
      </c>
      <c r="F99">
        <v>1550.52920132755</v>
      </c>
      <c r="G99">
        <v>49.476826404444402</v>
      </c>
    </row>
    <row r="100" spans="1:7" x14ac:dyDescent="0.25">
      <c r="A100" s="8">
        <v>2011</v>
      </c>
      <c r="B100" s="8">
        <v>3</v>
      </c>
      <c r="C100" s="11">
        <v>1262.20645545249</v>
      </c>
      <c r="D100">
        <v>1274.6451096963001</v>
      </c>
      <c r="E100">
        <v>1369.48003890975</v>
      </c>
      <c r="F100">
        <v>1179.81018048285</v>
      </c>
      <c r="G100">
        <v>47.906338319777198</v>
      </c>
    </row>
    <row r="101" spans="1:7" x14ac:dyDescent="0.25">
      <c r="A101" s="8">
        <v>2011</v>
      </c>
      <c r="B101" s="8">
        <v>4</v>
      </c>
      <c r="C101" s="11">
        <v>1042.741084493</v>
      </c>
      <c r="D101">
        <v>1049.15906462008</v>
      </c>
      <c r="E101">
        <v>1143.8038239125499</v>
      </c>
      <c r="F101">
        <v>954.51430532761503</v>
      </c>
      <c r="G101">
        <v>47.810273034038701</v>
      </c>
    </row>
    <row r="102" spans="1:7" x14ac:dyDescent="0.25">
      <c r="A102" s="8">
        <v>2011</v>
      </c>
      <c r="B102" s="8">
        <v>5</v>
      </c>
      <c r="C102" s="11">
        <v>856.25987496886103</v>
      </c>
      <c r="D102">
        <v>849.63337619303798</v>
      </c>
      <c r="E102">
        <v>945.53275985228402</v>
      </c>
      <c r="F102">
        <v>753.73399253379102</v>
      </c>
      <c r="G102">
        <v>48.444052801449203</v>
      </c>
    </row>
    <row r="103" spans="1:7" x14ac:dyDescent="0.25">
      <c r="A103" s="8">
        <v>2011</v>
      </c>
      <c r="B103" s="8">
        <v>6</v>
      </c>
      <c r="C103" s="11">
        <v>1155.3696489456499</v>
      </c>
      <c r="D103">
        <v>1144.11318628715</v>
      </c>
      <c r="E103">
        <v>1242.3365284485101</v>
      </c>
      <c r="F103">
        <v>1045.88984412579</v>
      </c>
      <c r="G103">
        <v>49.618012050081298</v>
      </c>
    </row>
    <row r="104" spans="1:7" x14ac:dyDescent="0.25">
      <c r="A104" s="8">
        <v>2011</v>
      </c>
      <c r="B104" s="8">
        <v>7</v>
      </c>
      <c r="C104" s="11">
        <v>1284.05305193816</v>
      </c>
      <c r="D104">
        <v>1286.74442552868</v>
      </c>
      <c r="E104">
        <v>1385.13008513366</v>
      </c>
      <c r="F104">
        <v>1188.3587659237</v>
      </c>
      <c r="G104">
        <v>49.7000075177178</v>
      </c>
    </row>
    <row r="105" spans="1:7" x14ac:dyDescent="0.25">
      <c r="A105" s="8">
        <v>2011</v>
      </c>
      <c r="B105" s="8">
        <v>8</v>
      </c>
      <c r="C105" s="11">
        <v>1494.8925120772899</v>
      </c>
      <c r="D105">
        <v>1484.5259472252701</v>
      </c>
      <c r="E105">
        <v>1583.9934765635301</v>
      </c>
      <c r="F105">
        <v>1385.0584178869999</v>
      </c>
      <c r="G105">
        <v>50.246519418876701</v>
      </c>
    </row>
    <row r="106" spans="1:7" x14ac:dyDescent="0.25">
      <c r="A106" s="8">
        <v>2011</v>
      </c>
      <c r="B106" s="8">
        <v>9</v>
      </c>
      <c r="C106" s="11">
        <v>1219.2148196852499</v>
      </c>
      <c r="D106">
        <v>1245.3881695555699</v>
      </c>
      <c r="E106">
        <v>1343.6220660596</v>
      </c>
      <c r="F106">
        <v>1147.15427305153</v>
      </c>
      <c r="G106">
        <v>49.623343629016503</v>
      </c>
    </row>
    <row r="107" spans="1:7" x14ac:dyDescent="0.25">
      <c r="A107" s="8">
        <v>2011</v>
      </c>
      <c r="B107" s="8">
        <v>10</v>
      </c>
      <c r="C107" s="11">
        <v>824.60228702715096</v>
      </c>
      <c r="D107">
        <v>885.53409794552897</v>
      </c>
      <c r="E107">
        <v>983.34965487826696</v>
      </c>
      <c r="F107">
        <v>787.71854101279098</v>
      </c>
      <c r="G107">
        <v>49.412017304407499</v>
      </c>
    </row>
    <row r="108" spans="1:7" x14ac:dyDescent="0.25">
      <c r="A108" s="8">
        <v>2011</v>
      </c>
      <c r="B108" s="8">
        <v>11</v>
      </c>
      <c r="C108" s="11">
        <v>878.88938509842103</v>
      </c>
      <c r="D108">
        <v>948.65032297539597</v>
      </c>
      <c r="E108">
        <v>1043.65296408425</v>
      </c>
      <c r="F108">
        <v>853.64768186654396</v>
      </c>
      <c r="G108">
        <v>47.991058821685897</v>
      </c>
    </row>
    <row r="109" spans="1:7" x14ac:dyDescent="0.25">
      <c r="A109" s="8">
        <v>2011</v>
      </c>
      <c r="B109" s="8">
        <v>12</v>
      </c>
      <c r="C109" s="11">
        <v>1214.83270440552</v>
      </c>
      <c r="D109">
        <v>1224.98678261073</v>
      </c>
      <c r="E109">
        <v>1320.0094601268399</v>
      </c>
      <c r="F109">
        <v>1129.96410509461</v>
      </c>
      <c r="G109">
        <v>48.001180312923303</v>
      </c>
    </row>
    <row r="110" spans="1:7" x14ac:dyDescent="0.25">
      <c r="A110" s="8">
        <v>2012</v>
      </c>
      <c r="B110" s="8">
        <v>1</v>
      </c>
      <c r="C110" s="11">
        <v>1594.6926782227699</v>
      </c>
      <c r="D110">
        <v>1592.4013412086499</v>
      </c>
      <c r="E110">
        <v>1688.61454733286</v>
      </c>
      <c r="F110">
        <v>1496.1881350844401</v>
      </c>
      <c r="G110">
        <v>48.602581787590204</v>
      </c>
    </row>
    <row r="111" spans="1:7" x14ac:dyDescent="0.25">
      <c r="A111" s="8">
        <v>2012</v>
      </c>
      <c r="B111" s="8">
        <v>2</v>
      </c>
      <c r="C111" s="11">
        <v>1412.0301986647701</v>
      </c>
      <c r="D111">
        <v>1443.5786102755201</v>
      </c>
      <c r="E111">
        <v>1540.6997244336901</v>
      </c>
      <c r="F111">
        <v>1346.45749611735</v>
      </c>
      <c r="G111">
        <v>49.061216067163301</v>
      </c>
    </row>
    <row r="112" spans="1:7" x14ac:dyDescent="0.25">
      <c r="A112" s="8">
        <v>2012</v>
      </c>
      <c r="B112" s="8">
        <v>3</v>
      </c>
      <c r="C112" s="11">
        <v>1170.0999728412401</v>
      </c>
      <c r="D112">
        <v>1164.61229563599</v>
      </c>
      <c r="E112">
        <v>1259.2422280666699</v>
      </c>
      <c r="F112">
        <v>1069.9823632053001</v>
      </c>
      <c r="G112">
        <v>47.802783170730798</v>
      </c>
    </row>
    <row r="113" spans="1:7" x14ac:dyDescent="0.25">
      <c r="A113" s="8">
        <v>2012</v>
      </c>
      <c r="B113" s="8">
        <v>4</v>
      </c>
      <c r="C113" s="11">
        <v>833.98961890744897</v>
      </c>
      <c r="D113">
        <v>882.11522216807202</v>
      </c>
      <c r="E113">
        <v>977.63315499772</v>
      </c>
      <c r="F113">
        <v>786.59728933842496</v>
      </c>
      <c r="G113">
        <v>48.2513610090189</v>
      </c>
    </row>
    <row r="114" spans="1:7" x14ac:dyDescent="0.25">
      <c r="A114" s="8">
        <v>2012</v>
      </c>
      <c r="B114" s="8">
        <v>5</v>
      </c>
      <c r="C114" s="11">
        <v>901.66887877352997</v>
      </c>
      <c r="D114">
        <v>800.67725221907597</v>
      </c>
      <c r="E114">
        <v>896.62751417031097</v>
      </c>
      <c r="F114">
        <v>704.72699026784198</v>
      </c>
      <c r="G114">
        <v>48.469754224852103</v>
      </c>
    </row>
    <row r="115" spans="1:7" x14ac:dyDescent="0.25">
      <c r="A115" s="8">
        <v>2012</v>
      </c>
      <c r="B115" s="8">
        <v>6</v>
      </c>
      <c r="C115" s="11">
        <v>1095.96629451583</v>
      </c>
      <c r="D115">
        <v>1029.98940127219</v>
      </c>
      <c r="E115">
        <v>1127.6637786312599</v>
      </c>
      <c r="F115">
        <v>932.31502391311597</v>
      </c>
      <c r="G115">
        <v>49.340699737389698</v>
      </c>
    </row>
    <row r="116" spans="1:7" x14ac:dyDescent="0.25">
      <c r="A116" s="8">
        <v>2012</v>
      </c>
      <c r="B116" s="8">
        <v>7</v>
      </c>
      <c r="C116" s="11">
        <v>1445.8096662416301</v>
      </c>
      <c r="D116">
        <v>1509.0465990867699</v>
      </c>
      <c r="E116">
        <v>1608.8160414987101</v>
      </c>
      <c r="F116">
        <v>1409.2771566748399</v>
      </c>
      <c r="G116">
        <v>50.399032316501</v>
      </c>
    </row>
    <row r="117" spans="1:7" x14ac:dyDescent="0.25">
      <c r="A117" s="8">
        <v>2012</v>
      </c>
      <c r="B117" s="8">
        <v>8</v>
      </c>
      <c r="C117" s="11">
        <v>1391.52673295966</v>
      </c>
      <c r="D117">
        <v>1368.06700906573</v>
      </c>
      <c r="E117">
        <v>1466.27150956841</v>
      </c>
      <c r="F117">
        <v>1269.8625085630399</v>
      </c>
      <c r="G117">
        <v>49.608494092062401</v>
      </c>
    </row>
    <row r="118" spans="1:7" x14ac:dyDescent="0.25">
      <c r="A118" s="8">
        <v>2012</v>
      </c>
      <c r="B118" s="8">
        <v>9</v>
      </c>
      <c r="C118" s="11">
        <v>1182.8893464658699</v>
      </c>
      <c r="D118">
        <v>1199.58212780083</v>
      </c>
      <c r="E118">
        <v>1298.1146754235499</v>
      </c>
      <c r="F118">
        <v>1101.0495801781001</v>
      </c>
      <c r="G118">
        <v>49.774208733785599</v>
      </c>
    </row>
    <row r="119" spans="1:7" x14ac:dyDescent="0.25">
      <c r="A119" s="8">
        <v>2012</v>
      </c>
      <c r="B119" s="8">
        <v>10</v>
      </c>
      <c r="C119" s="11">
        <v>809.06057678384502</v>
      </c>
      <c r="D119">
        <v>893.69024615474302</v>
      </c>
      <c r="E119">
        <v>991.43554190251905</v>
      </c>
      <c r="F119">
        <v>795.944950406967</v>
      </c>
      <c r="G119">
        <v>49.376524515775401</v>
      </c>
    </row>
    <row r="120" spans="1:7" x14ac:dyDescent="0.25">
      <c r="A120" s="8">
        <v>2012</v>
      </c>
      <c r="B120" s="8">
        <v>11</v>
      </c>
      <c r="C120" s="11">
        <v>997.07646837653999</v>
      </c>
      <c r="D120">
        <v>1015.66890721513</v>
      </c>
      <c r="E120">
        <v>1110.22408675171</v>
      </c>
      <c r="F120">
        <v>921.11372767854198</v>
      </c>
      <c r="G120">
        <v>47.765021372785597</v>
      </c>
    </row>
    <row r="121" spans="1:7" x14ac:dyDescent="0.25">
      <c r="A121" s="8">
        <v>2012</v>
      </c>
      <c r="B121" s="8">
        <v>12</v>
      </c>
      <c r="C121" s="11">
        <v>1233.3481852029699</v>
      </c>
      <c r="D121">
        <v>1244.5218139562601</v>
      </c>
      <c r="E121">
        <v>1339.3965093593199</v>
      </c>
      <c r="F121">
        <v>1149.6471185532</v>
      </c>
      <c r="G121">
        <v>47.926426409145002</v>
      </c>
    </row>
    <row r="122" spans="1:7" x14ac:dyDescent="0.25">
      <c r="A122" s="8">
        <v>2013</v>
      </c>
      <c r="B122" s="8">
        <v>1</v>
      </c>
      <c r="C122" s="11">
        <v>1627.83395658205</v>
      </c>
      <c r="D122">
        <v>1743.6420269519699</v>
      </c>
      <c r="E122">
        <v>1841.0302296822799</v>
      </c>
      <c r="F122">
        <v>1646.2538242216599</v>
      </c>
      <c r="G122">
        <v>49.196137193844201</v>
      </c>
    </row>
    <row r="123" spans="1:7" x14ac:dyDescent="0.25">
      <c r="A123" s="8">
        <v>2013</v>
      </c>
      <c r="B123" s="8">
        <v>2</v>
      </c>
      <c r="C123" s="11">
        <v>1557.0126864644501</v>
      </c>
      <c r="D123">
        <v>1428.86134972063</v>
      </c>
      <c r="E123">
        <v>1526.05758649572</v>
      </c>
      <c r="F123">
        <v>1331.6651129455299</v>
      </c>
      <c r="G123">
        <v>49.099164632441898</v>
      </c>
    </row>
    <row r="124" spans="1:7" x14ac:dyDescent="0.25">
      <c r="A124" s="8">
        <v>2013</v>
      </c>
      <c r="B124" s="8">
        <v>3</v>
      </c>
      <c r="C124" s="11">
        <v>1437.9919053180399</v>
      </c>
      <c r="D124">
        <v>1407.5468496148901</v>
      </c>
      <c r="E124">
        <v>1502.53970172242</v>
      </c>
      <c r="F124">
        <v>1312.55399750737</v>
      </c>
      <c r="G124">
        <v>47.9861138587559</v>
      </c>
    </row>
    <row r="125" spans="1:7" x14ac:dyDescent="0.25">
      <c r="A125" s="8">
        <v>2013</v>
      </c>
      <c r="B125" s="8">
        <v>4</v>
      </c>
      <c r="C125" s="11">
        <v>1166.1096057422301</v>
      </c>
      <c r="D125">
        <v>1207.2756078937</v>
      </c>
      <c r="E125">
        <v>1301.68092399392</v>
      </c>
      <c r="F125">
        <v>1112.87029179348</v>
      </c>
      <c r="G125">
        <v>47.689317109136603</v>
      </c>
    </row>
    <row r="126" spans="1:7" x14ac:dyDescent="0.25">
      <c r="A126" s="8">
        <v>2013</v>
      </c>
      <c r="B126" s="8">
        <v>5</v>
      </c>
      <c r="C126" s="11">
        <v>828.54656407724099</v>
      </c>
      <c r="D126">
        <v>796.31586590386701</v>
      </c>
      <c r="E126">
        <v>891.89588057305104</v>
      </c>
      <c r="F126">
        <v>700.73585123468297</v>
      </c>
      <c r="G126">
        <v>48.2827219604428</v>
      </c>
    </row>
    <row r="127" spans="1:7" x14ac:dyDescent="0.25">
      <c r="A127" s="8">
        <v>2013</v>
      </c>
      <c r="B127" s="8">
        <v>6</v>
      </c>
      <c r="C127" s="11">
        <v>985.30769980159403</v>
      </c>
      <c r="D127">
        <v>1056.4658084432299</v>
      </c>
      <c r="E127">
        <v>1154.00813678243</v>
      </c>
      <c r="F127">
        <v>958.92348010403896</v>
      </c>
      <c r="G127">
        <v>49.273994515236197</v>
      </c>
    </row>
    <row r="128" spans="1:7" x14ac:dyDescent="0.25">
      <c r="A128" s="8">
        <v>2013</v>
      </c>
      <c r="B128" s="8">
        <v>7</v>
      </c>
      <c r="C128" s="11">
        <v>1201.8441271532599</v>
      </c>
      <c r="D128">
        <v>1224.45501008068</v>
      </c>
      <c r="E128">
        <v>1322.6860178607401</v>
      </c>
      <c r="F128">
        <v>1126.22400230062</v>
      </c>
      <c r="G128">
        <v>49.621884375666902</v>
      </c>
    </row>
    <row r="129" spans="1:7" x14ac:dyDescent="0.25">
      <c r="A129" s="8">
        <v>2013</v>
      </c>
      <c r="B129" s="8">
        <v>8</v>
      </c>
      <c r="C129" s="11">
        <v>1181.05215908795</v>
      </c>
      <c r="D129">
        <v>1156.30213518552</v>
      </c>
      <c r="E129">
        <v>1256.5726296411201</v>
      </c>
      <c r="F129">
        <v>1056.0316407299099</v>
      </c>
      <c r="G129">
        <v>50.652141259789197</v>
      </c>
    </row>
    <row r="130" spans="1:7" x14ac:dyDescent="0.25">
      <c r="A130" s="8">
        <v>2013</v>
      </c>
      <c r="B130" s="8">
        <v>9</v>
      </c>
      <c r="C130" s="11">
        <v>1208.65056855236</v>
      </c>
      <c r="D130">
        <v>1210.74941868924</v>
      </c>
      <c r="E130">
        <v>1308.7405402515701</v>
      </c>
      <c r="F130">
        <v>1112.7582971269201</v>
      </c>
      <c r="G130">
        <v>49.500704654223703</v>
      </c>
    </row>
    <row r="131" spans="1:7" x14ac:dyDescent="0.25">
      <c r="A131" s="8">
        <v>2013</v>
      </c>
      <c r="B131" s="8">
        <v>10</v>
      </c>
      <c r="C131" s="11">
        <v>880.76484122677505</v>
      </c>
      <c r="D131">
        <v>882.22325499527801</v>
      </c>
      <c r="E131">
        <v>979.28048038599195</v>
      </c>
      <c r="F131">
        <v>785.16602960456396</v>
      </c>
      <c r="G131">
        <v>49.028942337071399</v>
      </c>
    </row>
    <row r="132" spans="1:7" x14ac:dyDescent="0.25">
      <c r="A132" s="8">
        <v>2013</v>
      </c>
      <c r="B132" s="8">
        <v>11</v>
      </c>
      <c r="C132" s="11">
        <v>936.41681970682703</v>
      </c>
      <c r="D132">
        <v>961.47462192454395</v>
      </c>
      <c r="E132">
        <v>1055.9695062354799</v>
      </c>
      <c r="F132">
        <v>866.97973761361197</v>
      </c>
      <c r="G132">
        <v>47.734562938291099</v>
      </c>
    </row>
    <row r="133" spans="1:7" x14ac:dyDescent="0.25">
      <c r="A133" s="8">
        <v>2013</v>
      </c>
      <c r="B133" s="8">
        <v>12</v>
      </c>
      <c r="C133" s="11">
        <v>1486.7749331494001</v>
      </c>
      <c r="D133">
        <v>1477.17162873708</v>
      </c>
      <c r="E133">
        <v>1572.6565112241301</v>
      </c>
      <c r="F133">
        <v>1381.68674625003</v>
      </c>
      <c r="G133">
        <v>48.234665463324902</v>
      </c>
    </row>
    <row r="134" spans="1:7" x14ac:dyDescent="0.25">
      <c r="A134" s="8">
        <v>2014</v>
      </c>
      <c r="B134" s="8">
        <v>1</v>
      </c>
      <c r="C134" s="11">
        <v>1973.50517052588</v>
      </c>
      <c r="D134">
        <v>1828.1292280340399</v>
      </c>
      <c r="E134">
        <v>1926.21705618181</v>
      </c>
      <c r="F134">
        <v>1730.04139988628</v>
      </c>
      <c r="G134">
        <v>49.5495564690384</v>
      </c>
    </row>
    <row r="135" spans="1:7" x14ac:dyDescent="0.25">
      <c r="A135" s="8">
        <v>2014</v>
      </c>
      <c r="B135" s="8">
        <v>2</v>
      </c>
      <c r="C135" s="11">
        <v>1950.48405478002</v>
      </c>
      <c r="D135">
        <v>1843.37357531826</v>
      </c>
      <c r="E135">
        <v>1941.9273964917099</v>
      </c>
      <c r="F135">
        <v>1744.8197541448001</v>
      </c>
      <c r="G135">
        <v>49.784955174224798</v>
      </c>
    </row>
    <row r="136" spans="1:7" x14ac:dyDescent="0.25">
      <c r="A136" s="8">
        <v>2014</v>
      </c>
      <c r="B136" s="8">
        <v>3</v>
      </c>
      <c r="C136" s="11">
        <v>1548.1165487657499</v>
      </c>
      <c r="D136">
        <v>1532.3589946252901</v>
      </c>
      <c r="E136">
        <v>1627.5397763220999</v>
      </c>
      <c r="F136">
        <v>1437.17821292849</v>
      </c>
      <c r="G136">
        <v>48.0810474297406</v>
      </c>
    </row>
    <row r="137" spans="1:7" x14ac:dyDescent="0.25">
      <c r="A137" s="8">
        <v>2014</v>
      </c>
      <c r="B137" s="8">
        <v>4</v>
      </c>
      <c r="C137" s="11"/>
      <c r="D137">
        <v>1097.5871204555899</v>
      </c>
      <c r="E137">
        <v>1192.0220075177101</v>
      </c>
      <c r="F137">
        <v>1003.1522333934601</v>
      </c>
      <c r="G137">
        <v>47.7042550282886</v>
      </c>
    </row>
    <row r="138" spans="1:7" x14ac:dyDescent="0.25">
      <c r="A138" s="8">
        <v>2014</v>
      </c>
      <c r="B138" s="8">
        <v>5</v>
      </c>
      <c r="C138" s="11"/>
      <c r="D138">
        <v>868.08337075776399</v>
      </c>
      <c r="E138">
        <v>977.84926371732104</v>
      </c>
      <c r="F138">
        <v>758.31747779820796</v>
      </c>
      <c r="G138">
        <v>55.448789256303598</v>
      </c>
    </row>
    <row r="139" spans="1:7" x14ac:dyDescent="0.25">
      <c r="A139" s="8">
        <v>2014</v>
      </c>
      <c r="B139" s="8">
        <v>6</v>
      </c>
      <c r="C139" s="11"/>
      <c r="D139">
        <v>1027.9497301419101</v>
      </c>
      <c r="E139">
        <v>1143.6983785448299</v>
      </c>
      <c r="F139">
        <v>912.20108173898802</v>
      </c>
      <c r="G139">
        <v>58.471008060401701</v>
      </c>
    </row>
    <row r="140" spans="1:7" x14ac:dyDescent="0.25">
      <c r="A140" s="8">
        <v>2014</v>
      </c>
      <c r="B140" s="8">
        <v>7</v>
      </c>
      <c r="C140" s="11"/>
      <c r="D140">
        <v>1283.60815105642</v>
      </c>
      <c r="E140">
        <v>1401.4231318602999</v>
      </c>
      <c r="F140">
        <v>1165.79317025255</v>
      </c>
      <c r="G140">
        <v>59.514826196845299</v>
      </c>
    </row>
    <row r="141" spans="1:7" x14ac:dyDescent="0.25">
      <c r="A141" s="8">
        <v>2014</v>
      </c>
      <c r="B141" s="8">
        <v>8</v>
      </c>
      <c r="C141" s="11"/>
      <c r="D141">
        <v>1311.9484926017799</v>
      </c>
      <c r="E141">
        <v>1430.3521549247901</v>
      </c>
      <c r="F141">
        <v>1193.54483027878</v>
      </c>
      <c r="G141">
        <v>59.812201607487502</v>
      </c>
    </row>
    <row r="142" spans="1:7" x14ac:dyDescent="0.25">
      <c r="A142" s="8">
        <v>2014</v>
      </c>
      <c r="B142" s="8">
        <v>9</v>
      </c>
      <c r="C142" s="11"/>
      <c r="D142">
        <v>1206.25108625957</v>
      </c>
      <c r="E142">
        <v>1324.74139520279</v>
      </c>
      <c r="F142">
        <v>1087.76077731636</v>
      </c>
      <c r="G142">
        <v>59.855971580603203</v>
      </c>
    </row>
    <row r="143" spans="1:7" x14ac:dyDescent="0.25">
      <c r="A143" s="8">
        <v>2014</v>
      </c>
      <c r="B143" s="8">
        <v>10</v>
      </c>
      <c r="C143" s="11"/>
      <c r="D143">
        <v>888.61917599244703</v>
      </c>
      <c r="E143">
        <v>1006.26549062041</v>
      </c>
      <c r="F143">
        <v>770.97286136448099</v>
      </c>
      <c r="G143">
        <v>59.429623635371101</v>
      </c>
    </row>
    <row r="144" spans="1:7" x14ac:dyDescent="0.25">
      <c r="A144" s="8">
        <v>2014</v>
      </c>
      <c r="B144" s="8">
        <v>11</v>
      </c>
      <c r="C144" s="11"/>
      <c r="D144">
        <v>963.56245414355999</v>
      </c>
      <c r="E144">
        <v>1079.1477664163499</v>
      </c>
      <c r="F144">
        <v>847.97714187076701</v>
      </c>
      <c r="G144">
        <v>58.388497998185997</v>
      </c>
    </row>
    <row r="145" spans="1:7" x14ac:dyDescent="0.25">
      <c r="A145" s="8">
        <v>2014</v>
      </c>
      <c r="B145" s="8">
        <v>12</v>
      </c>
      <c r="C145" s="11"/>
      <c r="D145">
        <v>1391.1665203059799</v>
      </c>
      <c r="E145">
        <v>1507.1886335966301</v>
      </c>
      <c r="F145">
        <v>1275.14440701533</v>
      </c>
      <c r="G145">
        <v>58.609150214764902</v>
      </c>
    </row>
    <row r="146" spans="1:7" x14ac:dyDescent="0.25">
      <c r="A146" s="8">
        <v>2015</v>
      </c>
      <c r="B146" s="8">
        <v>1</v>
      </c>
      <c r="C146" s="11"/>
      <c r="D146">
        <v>1720.56791446796</v>
      </c>
      <c r="E146">
        <v>1838.1935882545999</v>
      </c>
      <c r="F146">
        <v>1602.9422406813101</v>
      </c>
      <c r="G146">
        <v>59.419196811247502</v>
      </c>
    </row>
    <row r="147" spans="1:7" x14ac:dyDescent="0.25">
      <c r="A147" s="8">
        <v>2015</v>
      </c>
      <c r="B147" s="8">
        <v>2</v>
      </c>
      <c r="C147" s="11"/>
      <c r="D147">
        <v>1568.2979287005301</v>
      </c>
      <c r="E147">
        <v>1686.23543199848</v>
      </c>
      <c r="F147">
        <v>1450.3604254025699</v>
      </c>
      <c r="G147">
        <v>59.576719046895199</v>
      </c>
    </row>
    <row r="148" spans="1:7" x14ac:dyDescent="0.25">
      <c r="A148" s="8">
        <v>2015</v>
      </c>
      <c r="B148" s="8">
        <v>3</v>
      </c>
      <c r="C148" s="11"/>
      <c r="D148">
        <v>1317.03036638608</v>
      </c>
      <c r="E148">
        <v>1432.7737226059601</v>
      </c>
      <c r="F148">
        <v>1201.2870101661999</v>
      </c>
      <c r="G148">
        <v>58.468334687700001</v>
      </c>
    </row>
    <row r="149" spans="1:7" x14ac:dyDescent="0.25">
      <c r="A149" s="8">
        <v>2015</v>
      </c>
      <c r="B149" s="8">
        <v>4</v>
      </c>
      <c r="C149" s="11"/>
      <c r="D149">
        <v>1040.3407928133299</v>
      </c>
      <c r="E149">
        <v>1155.9175277792799</v>
      </c>
      <c r="F149">
        <v>924.76405784738597</v>
      </c>
      <c r="G149">
        <v>58.3841651287781</v>
      </c>
    </row>
    <row r="150" spans="1:7" x14ac:dyDescent="0.25">
      <c r="A150" s="8">
        <v>2015</v>
      </c>
      <c r="B150" s="8">
        <v>5</v>
      </c>
      <c r="C150" s="11"/>
      <c r="D150">
        <v>803.80231845877097</v>
      </c>
      <c r="E150">
        <v>920.13951985784604</v>
      </c>
      <c r="F150">
        <v>687.46511705969704</v>
      </c>
      <c r="G150">
        <v>58.768318547021003</v>
      </c>
    </row>
    <row r="151" spans="1:7" x14ac:dyDescent="0.25">
      <c r="A151" s="8">
        <v>2015</v>
      </c>
      <c r="B151" s="8">
        <v>6</v>
      </c>
      <c r="C151" s="11"/>
      <c r="D151">
        <v>992.88594378156404</v>
      </c>
      <c r="E151">
        <v>1110.84463304322</v>
      </c>
      <c r="F151">
        <v>874.927254519911</v>
      </c>
      <c r="G151">
        <v>59.587421242308402</v>
      </c>
    </row>
    <row r="152" spans="1:7" x14ac:dyDescent="0.25">
      <c r="A152" s="8">
        <v>2015</v>
      </c>
      <c r="B152" s="8">
        <v>7</v>
      </c>
      <c r="C152" s="11"/>
      <c r="D152">
        <v>1262.7550995552699</v>
      </c>
      <c r="E152">
        <v>1381.34051824683</v>
      </c>
      <c r="F152">
        <v>1144.16968086371</v>
      </c>
      <c r="G152">
        <v>59.904016745178701</v>
      </c>
    </row>
    <row r="153" spans="1:7" x14ac:dyDescent="0.25">
      <c r="A153" s="8">
        <v>2015</v>
      </c>
      <c r="B153" s="8">
        <v>8</v>
      </c>
      <c r="C153" s="11"/>
      <c r="D153">
        <v>1297.3571790640699</v>
      </c>
      <c r="E153">
        <v>1416.0405956273901</v>
      </c>
      <c r="F153">
        <v>1178.6737625007499</v>
      </c>
      <c r="G153">
        <v>59.953520859729501</v>
      </c>
    </row>
    <row r="154" spans="1:7" x14ac:dyDescent="0.25">
      <c r="A154" s="8">
        <v>2015</v>
      </c>
      <c r="B154" s="8">
        <v>9</v>
      </c>
      <c r="C154" s="11"/>
      <c r="D154">
        <v>1182.36434948583</v>
      </c>
      <c r="E154">
        <v>1300.9833492927801</v>
      </c>
      <c r="F154">
        <v>1063.7453496788801</v>
      </c>
      <c r="G154">
        <v>59.920980413402802</v>
      </c>
    </row>
    <row r="155" spans="1:7" x14ac:dyDescent="0.25">
      <c r="A155" s="8">
        <v>2015</v>
      </c>
      <c r="B155" s="8">
        <v>10</v>
      </c>
      <c r="C155" s="11"/>
      <c r="D155">
        <v>888.59854804340603</v>
      </c>
      <c r="E155">
        <v>1006.2895104808</v>
      </c>
      <c r="F155">
        <v>770.90758560601398</v>
      </c>
      <c r="G155">
        <v>59.452177699378304</v>
      </c>
    </row>
    <row r="156" spans="1:7" x14ac:dyDescent="0.25">
      <c r="A156" s="8">
        <v>2015</v>
      </c>
      <c r="B156" s="8">
        <v>11</v>
      </c>
      <c r="C156" s="11"/>
      <c r="D156">
        <v>962.13933747503597</v>
      </c>
      <c r="E156">
        <v>1077.73865191661</v>
      </c>
      <c r="F156">
        <v>846.54002303346397</v>
      </c>
      <c r="G156">
        <v>58.395571263703999</v>
      </c>
    </row>
    <row r="157" spans="1:7" x14ac:dyDescent="0.25">
      <c r="A157" s="8">
        <v>2015</v>
      </c>
      <c r="B157" s="8">
        <v>12</v>
      </c>
      <c r="C157" s="11"/>
      <c r="D157">
        <v>1370.94777836397</v>
      </c>
      <c r="E157">
        <v>1486.90590274391</v>
      </c>
      <c r="F157">
        <v>1254.9896539840399</v>
      </c>
      <c r="G157">
        <v>58.576825896803498</v>
      </c>
    </row>
    <row r="158" spans="1:7" x14ac:dyDescent="0.25">
      <c r="A158" s="8">
        <v>2016</v>
      </c>
      <c r="B158" s="8">
        <v>1</v>
      </c>
      <c r="C158" s="11"/>
      <c r="D158">
        <v>1725.2734765330099</v>
      </c>
      <c r="E158">
        <v>1842.9152268589201</v>
      </c>
      <c r="F158">
        <v>1607.6317262071</v>
      </c>
      <c r="G158">
        <v>59.427317955383302</v>
      </c>
    </row>
    <row r="159" spans="1:7" x14ac:dyDescent="0.25">
      <c r="A159" s="8">
        <v>2016</v>
      </c>
      <c r="B159" s="8">
        <v>2</v>
      </c>
      <c r="C159" s="11"/>
      <c r="D159">
        <v>1563.84042780247</v>
      </c>
      <c r="E159">
        <v>1681.7643692837501</v>
      </c>
      <c r="F159">
        <v>1445.91648632119</v>
      </c>
      <c r="G159">
        <v>59.569868227443003</v>
      </c>
    </row>
    <row r="160" spans="1:7" x14ac:dyDescent="0.25">
      <c r="A160" s="8">
        <v>2016</v>
      </c>
      <c r="B160" s="8">
        <v>3</v>
      </c>
      <c r="C160" s="11"/>
      <c r="D160">
        <v>1327.9437292375401</v>
      </c>
      <c r="E160">
        <v>1443.7260055280601</v>
      </c>
      <c r="F160">
        <v>1212.16145294701</v>
      </c>
      <c r="G160">
        <v>58.4879953558411</v>
      </c>
    </row>
    <row r="161" spans="1:7" x14ac:dyDescent="0.25">
      <c r="A161" s="8">
        <v>2016</v>
      </c>
      <c r="B161" s="8">
        <v>4</v>
      </c>
      <c r="C161" s="11"/>
      <c r="D161">
        <v>1033.4132944816999</v>
      </c>
      <c r="E161">
        <v>1148.9747002225099</v>
      </c>
      <c r="F161">
        <v>917.85188874089397</v>
      </c>
      <c r="G161">
        <v>58.376421494107198</v>
      </c>
    </row>
    <row r="162" spans="1:7" x14ac:dyDescent="0.25">
      <c r="A162" s="8">
        <v>2016</v>
      </c>
      <c r="B162" s="8">
        <v>5</v>
      </c>
      <c r="C162" s="11"/>
      <c r="D162">
        <v>792.72405180156704</v>
      </c>
      <c r="E162">
        <v>908.99673040909795</v>
      </c>
      <c r="F162">
        <v>676.45137319403602</v>
      </c>
      <c r="G162">
        <v>58.735724536495098</v>
      </c>
    </row>
    <row r="163" spans="1:7" x14ac:dyDescent="0.25">
      <c r="A163" s="8">
        <v>2016</v>
      </c>
      <c r="B163" s="8">
        <v>6</v>
      </c>
      <c r="C163" s="11"/>
      <c r="D163">
        <v>1001.59518318798</v>
      </c>
      <c r="E163">
        <v>1119.5892868548499</v>
      </c>
      <c r="F163">
        <v>883.601079521114</v>
      </c>
      <c r="G163">
        <v>59.605311006044403</v>
      </c>
    </row>
    <row r="164" spans="1:7" x14ac:dyDescent="0.25">
      <c r="A164" s="8">
        <v>2016</v>
      </c>
      <c r="B164" s="8">
        <v>7</v>
      </c>
      <c r="C164" s="11"/>
      <c r="D164">
        <v>1263.0269075889701</v>
      </c>
      <c r="E164">
        <v>1381.62347434146</v>
      </c>
      <c r="F164">
        <v>1144.4303408364799</v>
      </c>
      <c r="G164">
        <v>59.909648243855798</v>
      </c>
    </row>
    <row r="165" spans="1:7" x14ac:dyDescent="0.25">
      <c r="A165" s="8">
        <v>2016</v>
      </c>
      <c r="B165" s="8">
        <v>8</v>
      </c>
      <c r="C165" s="11"/>
      <c r="D165">
        <v>1297.49185252185</v>
      </c>
      <c r="E165">
        <v>1416.18660544404</v>
      </c>
      <c r="F165">
        <v>1178.79709959965</v>
      </c>
      <c r="G165">
        <v>59.959247478054003</v>
      </c>
    </row>
    <row r="166" spans="1:7" x14ac:dyDescent="0.25">
      <c r="A166" s="8">
        <v>2016</v>
      </c>
      <c r="B166" s="8">
        <v>9</v>
      </c>
      <c r="C166" s="11"/>
      <c r="D166">
        <v>1183.79851619024</v>
      </c>
      <c r="E166">
        <v>1302.42827991442</v>
      </c>
      <c r="F166">
        <v>1065.1687524660599</v>
      </c>
      <c r="G166">
        <v>59.926417859971203</v>
      </c>
    </row>
    <row r="167" spans="1:7" x14ac:dyDescent="0.25">
      <c r="A167" s="8">
        <v>2016</v>
      </c>
      <c r="B167" s="8">
        <v>10</v>
      </c>
      <c r="C167" s="11"/>
      <c r="D167">
        <v>887.37750491125803</v>
      </c>
      <c r="E167">
        <v>1005.071046691</v>
      </c>
      <c r="F167">
        <v>769.68396313151402</v>
      </c>
      <c r="G167">
        <v>59.4534806670545</v>
      </c>
    </row>
    <row r="168" spans="1:7" x14ac:dyDescent="0.25">
      <c r="A168" s="8">
        <v>2016</v>
      </c>
      <c r="B168" s="8">
        <v>11</v>
      </c>
      <c r="C168" s="11"/>
      <c r="D168">
        <v>967.49474470523796</v>
      </c>
      <c r="E168">
        <v>1083.12899983694</v>
      </c>
      <c r="F168">
        <v>851.86048957353603</v>
      </c>
      <c r="G168">
        <v>58.413221727899</v>
      </c>
    </row>
    <row r="169" spans="1:7" x14ac:dyDescent="0.25">
      <c r="A169" s="8">
        <v>2016</v>
      </c>
      <c r="B169" s="8">
        <v>12</v>
      </c>
      <c r="C169" s="11"/>
      <c r="D169">
        <v>1354.4984148040601</v>
      </c>
      <c r="E169">
        <v>1470.4023945870499</v>
      </c>
      <c r="F169">
        <v>1238.59443502106</v>
      </c>
      <c r="G169">
        <v>58.549474483136301</v>
      </c>
    </row>
    <row r="170" spans="1:7" x14ac:dyDescent="0.25">
      <c r="A170" s="8">
        <v>2017</v>
      </c>
      <c r="B170" s="8">
        <v>1</v>
      </c>
      <c r="C170" s="11"/>
      <c r="D170">
        <v>1724.2925342431099</v>
      </c>
      <c r="E170">
        <v>1841.91433553305</v>
      </c>
      <c r="F170">
        <v>1606.67073295317</v>
      </c>
      <c r="G170">
        <v>59.417240600188499</v>
      </c>
    </row>
    <row r="171" spans="1:7" x14ac:dyDescent="0.25">
      <c r="A171" s="8">
        <v>2017</v>
      </c>
      <c r="B171" s="8">
        <v>2</v>
      </c>
      <c r="C171" s="11"/>
      <c r="D171">
        <v>1542.4468109762099</v>
      </c>
      <c r="E171">
        <v>1660.3014944900101</v>
      </c>
      <c r="F171">
        <v>1424.59212746241</v>
      </c>
      <c r="G171">
        <v>59.534882219133401</v>
      </c>
    </row>
    <row r="172" spans="1:7" x14ac:dyDescent="0.25">
      <c r="A172" s="8">
        <v>2017</v>
      </c>
      <c r="B172" s="8">
        <v>3</v>
      </c>
      <c r="C172" s="11"/>
      <c r="D172">
        <v>1319.6210605926799</v>
      </c>
      <c r="E172">
        <v>1435.3781847872001</v>
      </c>
      <c r="F172">
        <v>1203.8639363981599</v>
      </c>
      <c r="G172">
        <v>58.475289648876903</v>
      </c>
    </row>
    <row r="173" spans="1:7" x14ac:dyDescent="0.25">
      <c r="A173" s="8">
        <v>2017</v>
      </c>
      <c r="B173" s="8">
        <v>4</v>
      </c>
      <c r="C173" s="11"/>
      <c r="D173">
        <v>1022.80264358953</v>
      </c>
      <c r="E173">
        <v>1138.3389015878599</v>
      </c>
      <c r="F173">
        <v>907.26638559119704</v>
      </c>
      <c r="G173">
        <v>58.3637179863493</v>
      </c>
    </row>
    <row r="174" spans="1:7" x14ac:dyDescent="0.25">
      <c r="A174" s="8">
        <v>2017</v>
      </c>
      <c r="B174" s="8">
        <v>5</v>
      </c>
      <c r="C174" s="11"/>
      <c r="D174">
        <v>805.68828097643598</v>
      </c>
      <c r="E174">
        <v>922.06582955307601</v>
      </c>
      <c r="F174">
        <v>689.31073239979503</v>
      </c>
      <c r="G174">
        <v>58.788700125356698</v>
      </c>
    </row>
    <row r="175" spans="1:7" x14ac:dyDescent="0.25">
      <c r="A175" s="8">
        <v>2017</v>
      </c>
      <c r="B175" s="8">
        <v>6</v>
      </c>
      <c r="C175" s="11"/>
      <c r="D175">
        <v>998.01326931491201</v>
      </c>
      <c r="E175">
        <v>1116.0065314943299</v>
      </c>
      <c r="F175">
        <v>880.02000713549899</v>
      </c>
      <c r="G175">
        <v>59.604885924452802</v>
      </c>
    </row>
    <row r="176" spans="1:7" x14ac:dyDescent="0.25">
      <c r="A176" s="8">
        <v>2017</v>
      </c>
      <c r="B176" s="8">
        <v>7</v>
      </c>
      <c r="C176" s="11"/>
      <c r="D176">
        <v>1263.7104002092401</v>
      </c>
      <c r="E176">
        <v>1382.3194659429</v>
      </c>
      <c r="F176">
        <v>1145.10133447559</v>
      </c>
      <c r="G176">
        <v>59.915962166641897</v>
      </c>
    </row>
    <row r="177" spans="1:7" x14ac:dyDescent="0.25">
      <c r="A177" s="8">
        <v>2017</v>
      </c>
      <c r="B177" s="8">
        <v>8</v>
      </c>
      <c r="C177" s="11"/>
      <c r="D177">
        <v>1291.47504181097</v>
      </c>
      <c r="E177">
        <v>1410.1916565710901</v>
      </c>
      <c r="F177">
        <v>1172.7584270508601</v>
      </c>
      <c r="G177">
        <v>59.970291094711698</v>
      </c>
    </row>
    <row r="178" spans="1:7" x14ac:dyDescent="0.25">
      <c r="A178" s="8">
        <v>2017</v>
      </c>
      <c r="B178" s="8">
        <v>9</v>
      </c>
      <c r="C178" s="11"/>
      <c r="D178">
        <v>1183.0265569626599</v>
      </c>
      <c r="E178">
        <v>1301.6720334418501</v>
      </c>
      <c r="F178">
        <v>1064.38108048347</v>
      </c>
      <c r="G178">
        <v>59.934355236668999</v>
      </c>
    </row>
    <row r="179" spans="1:7" x14ac:dyDescent="0.25">
      <c r="A179" s="8">
        <v>2017</v>
      </c>
      <c r="B179" s="8">
        <v>10</v>
      </c>
      <c r="C179" s="11"/>
      <c r="D179">
        <v>886.71454475831297</v>
      </c>
      <c r="E179">
        <v>1004.41386396171</v>
      </c>
      <c r="F179">
        <v>769.01522555491397</v>
      </c>
      <c r="G179">
        <v>59.456399161480199</v>
      </c>
    </row>
    <row r="180" spans="1:7" x14ac:dyDescent="0.25">
      <c r="A180" s="8">
        <v>2017</v>
      </c>
      <c r="B180" s="8">
        <v>11</v>
      </c>
      <c r="C180" s="11"/>
      <c r="D180">
        <v>967.08662076354506</v>
      </c>
      <c r="E180">
        <v>1082.7358007774201</v>
      </c>
      <c r="F180">
        <v>851.43744074966901</v>
      </c>
      <c r="G180">
        <v>58.420761106698997</v>
      </c>
    </row>
    <row r="181" spans="1:7" x14ac:dyDescent="0.25">
      <c r="A181" s="8">
        <v>2017</v>
      </c>
      <c r="B181" s="8">
        <v>12</v>
      </c>
      <c r="C181" s="11"/>
      <c r="D181">
        <v>1323.5518077658801</v>
      </c>
      <c r="E181">
        <v>1439.35415653072</v>
      </c>
      <c r="F181">
        <v>1207.7494590010399</v>
      </c>
      <c r="G181">
        <v>58.498135066531702</v>
      </c>
    </row>
    <row r="182" spans="1:7" x14ac:dyDescent="0.25">
      <c r="A182" s="8">
        <v>2018</v>
      </c>
      <c r="B182" s="8">
        <v>1</v>
      </c>
      <c r="C182" s="11"/>
      <c r="D182">
        <v>1722.16128800046</v>
      </c>
      <c r="E182">
        <v>1839.75549966069</v>
      </c>
      <c r="F182">
        <v>1604.56707634024</v>
      </c>
      <c r="G182">
        <v>59.403303560891601</v>
      </c>
    </row>
    <row r="183" spans="1:7" x14ac:dyDescent="0.25">
      <c r="A183" s="8">
        <v>2018</v>
      </c>
      <c r="B183" s="8">
        <v>2</v>
      </c>
      <c r="C183" s="11"/>
      <c r="D183">
        <v>1540.7114877936799</v>
      </c>
      <c r="E183">
        <v>1658.56020239387</v>
      </c>
      <c r="F183">
        <v>1422.8627731935001</v>
      </c>
      <c r="G183">
        <v>59.531866992595802</v>
      </c>
    </row>
    <row r="184" spans="1:7" x14ac:dyDescent="0.25">
      <c r="A184" s="8">
        <v>2018</v>
      </c>
      <c r="B184" s="8">
        <v>3</v>
      </c>
      <c r="C184" s="11"/>
      <c r="D184">
        <v>1324.43607327513</v>
      </c>
      <c r="E184">
        <v>1440.2128098896201</v>
      </c>
      <c r="F184">
        <v>1208.6593366606501</v>
      </c>
      <c r="G184">
        <v>58.4851969608128</v>
      </c>
    </row>
    <row r="185" spans="1:7" x14ac:dyDescent="0.25">
      <c r="A185" s="8">
        <v>2018</v>
      </c>
      <c r="B185" s="8">
        <v>4</v>
      </c>
      <c r="C185" s="11"/>
      <c r="D185">
        <v>1035.5181408670401</v>
      </c>
      <c r="E185">
        <v>1151.1232454415399</v>
      </c>
      <c r="F185">
        <v>919.91303629253196</v>
      </c>
      <c r="G185">
        <v>58.398496178284802</v>
      </c>
    </row>
    <row r="186" spans="1:7" x14ac:dyDescent="0.25">
      <c r="A186" s="8">
        <v>2018</v>
      </c>
      <c r="B186" s="8">
        <v>5</v>
      </c>
      <c r="C186" s="11"/>
      <c r="D186">
        <v>792.33760403262397</v>
      </c>
      <c r="E186">
        <v>908.64016717229401</v>
      </c>
      <c r="F186">
        <v>676.03504089295302</v>
      </c>
      <c r="G186">
        <v>58.750820857218798</v>
      </c>
    </row>
    <row r="187" spans="1:7" x14ac:dyDescent="0.25">
      <c r="A187" s="8">
        <v>2018</v>
      </c>
      <c r="B187" s="8">
        <v>6</v>
      </c>
      <c r="C187" s="11"/>
      <c r="D187">
        <v>999.34157982434203</v>
      </c>
      <c r="E187">
        <v>1117.3502412866801</v>
      </c>
      <c r="F187">
        <v>881.33291836199999</v>
      </c>
      <c r="G187">
        <v>59.612664949164298</v>
      </c>
    </row>
    <row r="188" spans="1:7" x14ac:dyDescent="0.25">
      <c r="A188" s="8">
        <v>2018</v>
      </c>
      <c r="B188" s="8">
        <v>7</v>
      </c>
      <c r="C188" s="11"/>
      <c r="D188">
        <v>1263.2471438632101</v>
      </c>
      <c r="E188">
        <v>1381.87036910846</v>
      </c>
      <c r="F188">
        <v>1144.62391861797</v>
      </c>
      <c r="G188">
        <v>59.923114914667401</v>
      </c>
    </row>
    <row r="189" spans="1:7" x14ac:dyDescent="0.25">
      <c r="A189" s="8">
        <v>2018</v>
      </c>
      <c r="B189" s="8">
        <v>8</v>
      </c>
      <c r="C189" s="11"/>
      <c r="D189">
        <v>1294.3411791455701</v>
      </c>
      <c r="E189">
        <v>1413.0683419258</v>
      </c>
      <c r="F189">
        <v>1175.6140163653399</v>
      </c>
      <c r="G189">
        <v>59.975619479771296</v>
      </c>
    </row>
    <row r="190" spans="1:7" x14ac:dyDescent="0.25">
      <c r="A190" s="8">
        <v>2018</v>
      </c>
      <c r="B190" s="8">
        <v>9</v>
      </c>
      <c r="C190" s="11"/>
      <c r="D190">
        <v>1184.0618252660599</v>
      </c>
      <c r="E190">
        <v>1302.7227550037201</v>
      </c>
      <c r="F190">
        <v>1065.40089552839</v>
      </c>
      <c r="G190">
        <v>59.942161527399399</v>
      </c>
    </row>
    <row r="191" spans="1:7" x14ac:dyDescent="0.25">
      <c r="A191" s="8">
        <v>2018</v>
      </c>
      <c r="B191" s="8">
        <v>10</v>
      </c>
      <c r="C191" s="11"/>
      <c r="D191">
        <v>887.41663358278402</v>
      </c>
      <c r="E191">
        <v>1005.12785372624</v>
      </c>
      <c r="F191">
        <v>769.70541343932803</v>
      </c>
      <c r="G191">
        <v>59.462410980810901</v>
      </c>
    </row>
    <row r="192" spans="1:7" x14ac:dyDescent="0.25">
      <c r="A192" s="8">
        <v>2018</v>
      </c>
      <c r="B192" s="8">
        <v>11</v>
      </c>
      <c r="C192" s="11"/>
      <c r="D192">
        <v>963.27471873226602</v>
      </c>
      <c r="E192">
        <v>1078.92864648823</v>
      </c>
      <c r="F192">
        <v>847.62079097630703</v>
      </c>
      <c r="G192">
        <v>58.423159452333699</v>
      </c>
    </row>
    <row r="193" spans="1:7" x14ac:dyDescent="0.25">
      <c r="A193" s="8">
        <v>2018</v>
      </c>
      <c r="B193" s="8">
        <v>12</v>
      </c>
      <c r="C193" s="11"/>
      <c r="D193">
        <v>1339.6599977475801</v>
      </c>
      <c r="E193">
        <v>1455.5237638839601</v>
      </c>
      <c r="F193">
        <v>1223.7962316112</v>
      </c>
      <c r="G193">
        <v>58.529160358626797</v>
      </c>
    </row>
    <row r="194" spans="1:7" x14ac:dyDescent="0.25">
      <c r="A194" s="8">
        <v>2019</v>
      </c>
      <c r="B194" s="8">
        <v>1</v>
      </c>
      <c r="C194" s="11"/>
      <c r="D194">
        <v>1720.7011137182401</v>
      </c>
      <c r="E194">
        <v>1838.26907051085</v>
      </c>
      <c r="F194">
        <v>1603.1331569256299</v>
      </c>
      <c r="G194">
        <v>59.3900407833382</v>
      </c>
    </row>
    <row r="195" spans="1:7" x14ac:dyDescent="0.25">
      <c r="A195" s="8">
        <v>2019</v>
      </c>
      <c r="B195" s="8">
        <v>2</v>
      </c>
      <c r="C195" s="11"/>
      <c r="D195">
        <v>1540.0629733414401</v>
      </c>
      <c r="E195">
        <v>1657.9095884470601</v>
      </c>
      <c r="F195">
        <v>1422.2163582358201</v>
      </c>
      <c r="G195">
        <v>59.530806422428597</v>
      </c>
    </row>
    <row r="196" spans="1:7" x14ac:dyDescent="0.25">
      <c r="A196" s="8">
        <v>2019</v>
      </c>
      <c r="B196" s="8">
        <v>3</v>
      </c>
      <c r="C196" s="11"/>
      <c r="D196">
        <v>1318.3402148441701</v>
      </c>
      <c r="E196">
        <v>1434.1007708756499</v>
      </c>
      <c r="F196">
        <v>1202.57965881269</v>
      </c>
      <c r="G196">
        <v>58.477023258464897</v>
      </c>
    </row>
    <row r="197" spans="1:7" x14ac:dyDescent="0.25">
      <c r="A197" s="8">
        <v>2019</v>
      </c>
      <c r="B197" s="8">
        <v>4</v>
      </c>
      <c r="C197" s="11"/>
      <c r="D197">
        <v>1009.65670051032</v>
      </c>
      <c r="E197">
        <v>1125.1803747152201</v>
      </c>
      <c r="F197">
        <v>894.13302630540898</v>
      </c>
      <c r="G197">
        <v>58.357361220228803</v>
      </c>
    </row>
    <row r="198" spans="1:7" x14ac:dyDescent="0.25">
      <c r="A198" s="8">
        <v>2019</v>
      </c>
      <c r="B198" s="8">
        <v>5</v>
      </c>
      <c r="C198" s="11"/>
      <c r="D198">
        <v>816.36523113055296</v>
      </c>
      <c r="E198">
        <v>932.85605810350796</v>
      </c>
      <c r="F198">
        <v>699.87440415759795</v>
      </c>
      <c r="G198">
        <v>58.845923273232501</v>
      </c>
    </row>
    <row r="199" spans="1:7" x14ac:dyDescent="0.25">
      <c r="A199" s="8">
        <v>2019</v>
      </c>
      <c r="B199" s="8">
        <v>6</v>
      </c>
      <c r="C199" s="11"/>
      <c r="D199">
        <v>1002.29653657133</v>
      </c>
      <c r="E199">
        <v>1120.32629406759</v>
      </c>
      <c r="F199">
        <v>884.26677907507599</v>
      </c>
      <c r="G199">
        <v>59.623321716100101</v>
      </c>
    </row>
    <row r="200" spans="1:7" x14ac:dyDescent="0.25">
      <c r="A200" s="8">
        <v>2019</v>
      </c>
      <c r="B200" s="8">
        <v>7</v>
      </c>
      <c r="C200" s="11"/>
      <c r="D200">
        <v>1261.83827301525</v>
      </c>
      <c r="E200">
        <v>1380.4765327515599</v>
      </c>
      <c r="F200">
        <v>1143.2000132789401</v>
      </c>
      <c r="G200">
        <v>59.930709662947102</v>
      </c>
    </row>
    <row r="201" spans="1:7" x14ac:dyDescent="0.25">
      <c r="A201" s="8">
        <v>2019</v>
      </c>
      <c r="B201" s="8">
        <v>8</v>
      </c>
      <c r="C201" s="11"/>
      <c r="D201">
        <v>1296.09158287373</v>
      </c>
      <c r="E201">
        <v>1414.8312245592299</v>
      </c>
      <c r="F201">
        <v>1177.3519411882301</v>
      </c>
      <c r="G201">
        <v>59.981923261118503</v>
      </c>
    </row>
    <row r="202" spans="1:7" x14ac:dyDescent="0.25">
      <c r="A202" s="8">
        <v>2019</v>
      </c>
      <c r="B202" s="8">
        <v>9</v>
      </c>
      <c r="C202" s="11"/>
      <c r="D202">
        <v>1190.4224863803299</v>
      </c>
      <c r="E202">
        <v>1309.0905550176601</v>
      </c>
      <c r="F202">
        <v>1071.75441774299</v>
      </c>
      <c r="G202">
        <v>59.945767778234902</v>
      </c>
    </row>
    <row r="203" spans="1:7" x14ac:dyDescent="0.25">
      <c r="A203" s="8">
        <v>2019</v>
      </c>
      <c r="B203" s="8">
        <v>10</v>
      </c>
      <c r="C203" s="11"/>
      <c r="D203">
        <v>884.90310500160797</v>
      </c>
      <c r="E203">
        <v>1002.61614799174</v>
      </c>
      <c r="F203">
        <v>767.19006201147101</v>
      </c>
      <c r="G203">
        <v>59.463331800919399</v>
      </c>
    </row>
    <row r="204" spans="1:7" x14ac:dyDescent="0.25">
      <c r="A204" s="8">
        <v>2019</v>
      </c>
      <c r="B204" s="8">
        <v>11</v>
      </c>
      <c r="C204" s="11"/>
      <c r="D204">
        <v>945.32939660357999</v>
      </c>
      <c r="E204">
        <v>1060.9269099401499</v>
      </c>
      <c r="F204">
        <v>829.73188326700699</v>
      </c>
      <c r="G204">
        <v>58.394661426514901</v>
      </c>
    </row>
    <row r="205" spans="1:7" x14ac:dyDescent="0.25">
      <c r="A205" s="8">
        <v>2019</v>
      </c>
      <c r="B205" s="8">
        <v>12</v>
      </c>
      <c r="C205" s="11"/>
      <c r="D205">
        <v>1379.6140697225101</v>
      </c>
      <c r="E205">
        <v>1495.62492261271</v>
      </c>
      <c r="F205">
        <v>1263.60321683232</v>
      </c>
      <c r="G205">
        <v>58.603461967212198</v>
      </c>
    </row>
  </sheetData>
  <pageMargins left="0.7" right="0.7" top="0.75" bottom="0.75" header="0.3" footer="0.3"/>
  <pageSetup fitToHeight="0" orientation="portrait" r:id="rId1"/>
  <headerFooter>
    <oddHeader>&amp;R&amp;"Times New Roman,Bold"&amp;12Attachment to Response to PSC-1 Question No. 25 - 3 Model Details
Page &amp;P of &amp;N
Sinclair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RS Data</vt:lpstr>
      <vt:lpstr>RS DStat</vt:lpstr>
      <vt:lpstr>RS Corr</vt:lpstr>
      <vt:lpstr>RS Coef</vt:lpstr>
      <vt:lpstr>RS MStat</vt:lpstr>
      <vt:lpstr>RS Err</vt:lpstr>
      <vt:lpstr>RS Elas</vt:lpstr>
      <vt:lpstr>RS BX</vt:lpstr>
      <vt:lpstr>RS YHat</vt:lpstr>
      <vt:lpstr>GS Data</vt:lpstr>
      <vt:lpstr>GS DStat</vt:lpstr>
      <vt:lpstr>GS Corr</vt:lpstr>
      <vt:lpstr>GS Coef</vt:lpstr>
      <vt:lpstr>GS MStat</vt:lpstr>
      <vt:lpstr>GS Err</vt:lpstr>
      <vt:lpstr>GS Elas</vt:lpstr>
      <vt:lpstr>GS BX</vt:lpstr>
      <vt:lpstr>GS YHat</vt:lpstr>
      <vt:lpstr>KU Secondary</vt:lpstr>
      <vt:lpstr>KU Primary</vt:lpstr>
      <vt:lpstr>KU RTS</vt:lpstr>
      <vt:lpstr>RS Cust</vt:lpstr>
      <vt:lpstr>RS Cust Model</vt:lpstr>
      <vt:lpstr>GS Cust</vt:lpstr>
      <vt:lpstr>Large Commercial Cust</vt:lpstr>
      <vt:lpstr>'RS Cust'!Print_Area</vt:lpstr>
      <vt:lpstr>'RS Cust Model'!Print_Area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2015-01-21T19:44:31Z</dcterms:created>
  <dcterms:modified xsi:type="dcterms:W3CDTF">2015-01-21T19:44:33Z</dcterms:modified>
</cp:coreProperties>
</file>