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8" windowWidth="22992" windowHeight="100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Sheet1!$A$1:$G$65</definedName>
  </definedNames>
  <calcPr calcId="145621"/>
</workbook>
</file>

<file path=xl/calcChain.xml><?xml version="1.0" encoding="utf-8"?>
<calcChain xmlns="http://schemas.openxmlformats.org/spreadsheetml/2006/main">
  <c r="F56" i="1" l="1"/>
  <c r="F53" i="1"/>
  <c r="F49" i="1"/>
  <c r="F46" i="1"/>
  <c r="F43" i="1"/>
  <c r="F42" i="1"/>
  <c r="F28" i="1"/>
  <c r="F25" i="1"/>
  <c r="F22" i="1"/>
  <c r="F21" i="1"/>
  <c r="D21" i="1"/>
  <c r="D22" i="1"/>
  <c r="D23" i="1"/>
  <c r="F23" i="1" s="1"/>
  <c r="D24" i="1"/>
  <c r="F24" i="1" s="1"/>
  <c r="D25" i="1"/>
  <c r="D28" i="1"/>
  <c r="D29" i="1"/>
  <c r="F29" i="1" s="1"/>
  <c r="D30" i="1"/>
  <c r="F30" i="1" s="1"/>
  <c r="D31" i="1"/>
  <c r="F31" i="1" s="1"/>
  <c r="D35" i="1"/>
  <c r="F35" i="1" s="1"/>
  <c r="D36" i="1"/>
  <c r="F36" i="1" s="1"/>
  <c r="D37" i="1"/>
  <c r="F37" i="1" s="1"/>
  <c r="D38" i="1"/>
  <c r="F38" i="1" s="1"/>
  <c r="D42" i="1"/>
  <c r="D43" i="1"/>
  <c r="D44" i="1"/>
  <c r="F44" i="1" s="1"/>
  <c r="D45" i="1"/>
  <c r="F45" i="1" s="1"/>
  <c r="D49" i="1"/>
  <c r="D50" i="1"/>
  <c r="F50" i="1" s="1"/>
  <c r="D51" i="1"/>
  <c r="F51" i="1" s="1"/>
  <c r="D52" i="1"/>
  <c r="F52" i="1" s="1"/>
  <c r="D56" i="1"/>
  <c r="D57" i="1"/>
  <c r="F57" i="1" s="1"/>
  <c r="D58" i="1"/>
  <c r="F58" i="1" s="1"/>
  <c r="C53" i="1"/>
  <c r="D53" i="1" s="1"/>
  <c r="C46" i="1"/>
  <c r="C39" i="1"/>
  <c r="F39" i="1" s="1"/>
  <c r="C32" i="1"/>
  <c r="F32" i="1" s="1"/>
  <c r="D46" i="1" l="1"/>
  <c r="D32" i="1"/>
  <c r="D39" i="1"/>
</calcChain>
</file>

<file path=xl/sharedStrings.xml><?xml version="1.0" encoding="utf-8"?>
<sst xmlns="http://schemas.openxmlformats.org/spreadsheetml/2006/main" count="56" uniqueCount="30">
  <si>
    <t>Kentucky Utilities</t>
  </si>
  <si>
    <t>Case No. 2014-00371</t>
  </si>
  <si>
    <t>Responding Witness:  Daniel K. Arbough</t>
  </si>
  <si>
    <t>Quarterly and Annual Return on Equity</t>
  </si>
  <si>
    <t>For the Periods as shown</t>
  </si>
  <si>
    <t>Return on</t>
  </si>
  <si>
    <t>Earnings Available</t>
  </si>
  <si>
    <t>Period</t>
  </si>
  <si>
    <t>Average Common (1) (2)</t>
  </si>
  <si>
    <t>for Common</t>
  </si>
  <si>
    <t>Common</t>
  </si>
  <si>
    <t>Equity</t>
  </si>
  <si>
    <t>(%)</t>
  </si>
  <si>
    <t>YTD</t>
  </si>
  <si>
    <t>QTD</t>
  </si>
  <si>
    <t>1st Quarter</t>
  </si>
  <si>
    <t>2nd Quarter</t>
  </si>
  <si>
    <t>3rd Quarter</t>
  </si>
  <si>
    <t>4th Quarter</t>
  </si>
  <si>
    <t>Annual</t>
  </si>
  <si>
    <t>2009 Calendar Year:</t>
  </si>
  <si>
    <t>2010 Calendar Year:</t>
  </si>
  <si>
    <t>2011 Calendar Year:</t>
  </si>
  <si>
    <t>2012 Calendar Year:</t>
  </si>
  <si>
    <t>2013 Calendar Year:</t>
  </si>
  <si>
    <t>2014 Calendar Year:</t>
  </si>
  <si>
    <t>(1) Return on average common equity is calculated using two point average for quarterly calculations and five point average of common equity</t>
  </si>
  <si>
    <t xml:space="preserve">     for annual calculations. </t>
  </si>
  <si>
    <t>(2) Calculation includes income/loss associated with EEI and $6 million write-off of the investment in December 2012.</t>
  </si>
  <si>
    <t>AG Question No. 1-184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</si>
</sst>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10" fontId="3" fillId="0" borderId="0" xfId="2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quotePrefix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D10" sqref="D10"/>
    </sheetView>
  </sheetViews>
  <sheetFormatPr defaultRowHeight="14.4" x14ac:dyDescent="0.3"/>
  <cols>
    <col min="1" max="1" width="21.88671875" customWidth="1"/>
    <col min="3" max="3" width="18.5546875" customWidth="1"/>
    <col min="4" max="4" width="19.44140625" customWidth="1"/>
    <col min="5" max="5" width="16.6640625" customWidth="1"/>
    <col min="6" max="6" width="22.6640625" customWidth="1"/>
  </cols>
  <sheetData>
    <row r="1" spans="1:6" ht="15" x14ac:dyDescent="0.25">
      <c r="B1" s="1"/>
      <c r="C1" s="5" t="s">
        <v>0</v>
      </c>
      <c r="D1" s="3"/>
      <c r="E1" s="4"/>
      <c r="F1" s="4"/>
    </row>
    <row r="2" spans="1:6" ht="15" x14ac:dyDescent="0.25">
      <c r="B2" s="1"/>
      <c r="C2" s="5" t="s">
        <v>1</v>
      </c>
      <c r="D2" s="3"/>
      <c r="E2" s="4"/>
      <c r="F2" s="4"/>
    </row>
    <row r="3" spans="1:6" ht="15" x14ac:dyDescent="0.25">
      <c r="B3" s="1"/>
      <c r="C3" s="5"/>
      <c r="D3" s="3"/>
      <c r="E3" s="4"/>
      <c r="F3" s="4"/>
    </row>
    <row r="4" spans="1:6" ht="15" x14ac:dyDescent="0.25">
      <c r="B4" s="1"/>
      <c r="C4" s="5" t="s">
        <v>29</v>
      </c>
      <c r="D4" s="3"/>
      <c r="E4" s="4"/>
      <c r="F4" s="4"/>
    </row>
    <row r="5" spans="1:6" ht="15" x14ac:dyDescent="0.25">
      <c r="B5" s="1"/>
      <c r="C5" s="5"/>
      <c r="D5" s="3"/>
      <c r="E5" s="4"/>
      <c r="F5" s="4"/>
    </row>
    <row r="6" spans="1:6" ht="15" x14ac:dyDescent="0.25">
      <c r="B6" s="1"/>
      <c r="C6" s="5" t="s">
        <v>2</v>
      </c>
      <c r="D6" s="3"/>
      <c r="E6" s="4"/>
      <c r="F6" s="4"/>
    </row>
    <row r="7" spans="1:6" ht="15" x14ac:dyDescent="0.25">
      <c r="B7" s="1"/>
      <c r="C7" s="5"/>
      <c r="D7" s="3"/>
      <c r="E7" s="4"/>
      <c r="F7" s="4"/>
    </row>
    <row r="8" spans="1:6" ht="15" x14ac:dyDescent="0.25">
      <c r="B8" s="1"/>
      <c r="C8" s="5" t="s">
        <v>3</v>
      </c>
      <c r="D8" s="3"/>
      <c r="E8" s="4"/>
      <c r="F8" s="4"/>
    </row>
    <row r="9" spans="1:6" ht="15" x14ac:dyDescent="0.25">
      <c r="B9" s="1"/>
      <c r="C9" s="5" t="s">
        <v>4</v>
      </c>
      <c r="D9" s="3"/>
      <c r="E9" s="4"/>
      <c r="F9" s="4"/>
    </row>
    <row r="10" spans="1:6" ht="15" x14ac:dyDescent="0.25">
      <c r="A10" s="1"/>
      <c r="B10" s="1"/>
      <c r="C10" s="2"/>
      <c r="D10" s="3"/>
      <c r="E10" s="4"/>
      <c r="F10" s="4"/>
    </row>
    <row r="11" spans="1:6" ht="15" x14ac:dyDescent="0.25">
      <c r="A11" s="1"/>
      <c r="B11" s="1"/>
      <c r="C11" s="8"/>
      <c r="D11" s="3"/>
      <c r="E11" s="4"/>
      <c r="F11" s="4"/>
    </row>
    <row r="12" spans="1:6" ht="15" x14ac:dyDescent="0.25">
      <c r="A12" s="1"/>
      <c r="B12" s="1"/>
      <c r="C12" s="2"/>
      <c r="D12" s="3"/>
      <c r="E12" s="4"/>
      <c r="F12" s="4"/>
    </row>
    <row r="13" spans="1:6" ht="15" x14ac:dyDescent="0.25">
      <c r="A13" s="1"/>
      <c r="B13" s="1"/>
      <c r="C13" s="2"/>
      <c r="D13" s="3"/>
      <c r="E13" s="4"/>
      <c r="F13" s="4"/>
    </row>
    <row r="14" spans="1:6" ht="15" x14ac:dyDescent="0.25">
      <c r="A14" s="1"/>
      <c r="B14" s="4"/>
      <c r="C14" s="3"/>
      <c r="D14" s="3"/>
      <c r="E14" s="4"/>
      <c r="F14" s="4"/>
    </row>
    <row r="15" spans="1:6" ht="15" x14ac:dyDescent="0.25">
      <c r="A15" s="5"/>
      <c r="B15" s="9"/>
      <c r="C15" s="10" t="s">
        <v>6</v>
      </c>
      <c r="D15" s="10" t="s">
        <v>6</v>
      </c>
      <c r="E15" s="4"/>
      <c r="F15" s="6" t="s">
        <v>5</v>
      </c>
    </row>
    <row r="16" spans="1:6" ht="15" x14ac:dyDescent="0.25">
      <c r="A16" s="5" t="s">
        <v>7</v>
      </c>
      <c r="B16" s="9"/>
      <c r="C16" s="10" t="s">
        <v>9</v>
      </c>
      <c r="D16" s="10" t="s">
        <v>9</v>
      </c>
      <c r="E16" s="10" t="s">
        <v>10</v>
      </c>
      <c r="F16" s="6" t="s">
        <v>8</v>
      </c>
    </row>
    <row r="17" spans="1:6" ht="15" x14ac:dyDescent="0.25">
      <c r="A17" s="5" t="s">
        <v>11</v>
      </c>
      <c r="B17" s="9"/>
      <c r="C17" s="10" t="s">
        <v>13</v>
      </c>
      <c r="D17" s="10" t="s">
        <v>14</v>
      </c>
      <c r="E17" s="10" t="s">
        <v>11</v>
      </c>
      <c r="F17" s="6" t="s">
        <v>12</v>
      </c>
    </row>
    <row r="18" spans="1:6" ht="15" x14ac:dyDescent="0.25">
      <c r="A18" s="4"/>
      <c r="B18" s="4"/>
      <c r="C18" s="3"/>
      <c r="D18" s="3"/>
      <c r="E18" s="4"/>
      <c r="F18" s="11"/>
    </row>
    <row r="19" spans="1:6" ht="15" x14ac:dyDescent="0.25">
      <c r="A19" s="7"/>
      <c r="B19" s="4"/>
      <c r="C19" s="3"/>
      <c r="D19" s="12"/>
      <c r="E19" s="4"/>
      <c r="F19" s="11"/>
    </row>
    <row r="20" spans="1:6" ht="15" x14ac:dyDescent="0.25">
      <c r="A20" s="14" t="s">
        <v>20</v>
      </c>
      <c r="B20" s="4"/>
      <c r="C20" s="3"/>
      <c r="D20" s="12"/>
      <c r="E20" s="3">
        <v>1744719622.46</v>
      </c>
      <c r="F20" s="11"/>
    </row>
    <row r="21" spans="1:6" ht="15" x14ac:dyDescent="0.25">
      <c r="A21" s="7" t="s">
        <v>15</v>
      </c>
      <c r="B21" s="4"/>
      <c r="C21" s="3">
        <v>7336925.7999999998</v>
      </c>
      <c r="D21" s="12">
        <f>+C21</f>
        <v>7336925.7999999998</v>
      </c>
      <c r="E21" s="3">
        <v>1800829828.26</v>
      </c>
      <c r="F21" s="13">
        <f>D21/(AVERAGE(E20:E21))</f>
        <v>4.1386678719204321E-3</v>
      </c>
    </row>
    <row r="22" spans="1:6" ht="15" x14ac:dyDescent="0.25">
      <c r="A22" s="7" t="s">
        <v>16</v>
      </c>
      <c r="B22" s="4"/>
      <c r="C22" s="3">
        <v>32571586.710000001</v>
      </c>
      <c r="D22" s="12">
        <f>+C22-C21</f>
        <v>25234660.91</v>
      </c>
      <c r="E22" s="3">
        <v>1851064489.1700001</v>
      </c>
      <c r="F22" s="13">
        <f t="shared" ref="F22:F24" si="0">D22/(AVERAGE(E21:E22))</f>
        <v>1.3820038980623485E-2</v>
      </c>
    </row>
    <row r="23" spans="1:6" ht="15" x14ac:dyDescent="0.25">
      <c r="A23" s="7" t="s">
        <v>17</v>
      </c>
      <c r="B23" s="4"/>
      <c r="C23" s="3">
        <v>98795149.400000006</v>
      </c>
      <c r="D23" s="12">
        <f>+C23-C22</f>
        <v>66223562.690000005</v>
      </c>
      <c r="E23" s="3">
        <v>1917462873.8599999</v>
      </c>
      <c r="F23" s="13">
        <f t="shared" si="0"/>
        <v>3.5145592063184301E-2</v>
      </c>
    </row>
    <row r="24" spans="1:6" ht="15" x14ac:dyDescent="0.25">
      <c r="A24" s="7" t="s">
        <v>18</v>
      </c>
      <c r="B24" s="4"/>
      <c r="C24" s="3">
        <v>133326955.13</v>
      </c>
      <c r="D24" s="12">
        <f>+C24-C23</f>
        <v>34531805.729999989</v>
      </c>
      <c r="E24" s="3">
        <v>1951966343.5899999</v>
      </c>
      <c r="F24" s="13">
        <f t="shared" si="0"/>
        <v>1.7848526896045335E-2</v>
      </c>
    </row>
    <row r="25" spans="1:6" ht="15" x14ac:dyDescent="0.25">
      <c r="A25" s="7" t="s">
        <v>19</v>
      </c>
      <c r="B25" s="4"/>
      <c r="C25" s="3">
        <v>133326955.13</v>
      </c>
      <c r="D25" s="12">
        <f>+C25-C24</f>
        <v>0</v>
      </c>
      <c r="E25" s="3"/>
      <c r="F25" s="13">
        <f>C25/(AVERAGE(E20:E24))</f>
        <v>7.1943845321066971E-2</v>
      </c>
    </row>
    <row r="26" spans="1:6" ht="15" x14ac:dyDescent="0.25">
      <c r="A26" s="7"/>
      <c r="B26" s="4"/>
      <c r="C26" s="3"/>
      <c r="D26" s="3"/>
      <c r="E26" s="3"/>
      <c r="F26" s="11"/>
    </row>
    <row r="27" spans="1:6" ht="15" x14ac:dyDescent="0.25">
      <c r="A27" s="14" t="s">
        <v>21</v>
      </c>
      <c r="B27" s="4"/>
      <c r="C27" s="3"/>
      <c r="D27" s="3"/>
      <c r="E27" s="3"/>
      <c r="F27" s="11"/>
    </row>
    <row r="28" spans="1:6" ht="15" x14ac:dyDescent="0.25">
      <c r="A28" s="7" t="s">
        <v>15</v>
      </c>
      <c r="B28" s="4"/>
      <c r="C28" s="3">
        <v>43746374.289999999</v>
      </c>
      <c r="D28" s="12">
        <f>+C28</f>
        <v>43746374.289999999</v>
      </c>
      <c r="E28" s="3">
        <v>1995712717.8800001</v>
      </c>
      <c r="F28" s="13">
        <f>D28/(AVERAGE(E24:E28))</f>
        <v>2.2163085503566812E-2</v>
      </c>
    </row>
    <row r="29" spans="1:6" ht="15" x14ac:dyDescent="0.25">
      <c r="A29" s="7" t="s">
        <v>16</v>
      </c>
      <c r="B29" s="4"/>
      <c r="C29" s="3">
        <v>74358909.620000005</v>
      </c>
      <c r="D29" s="12">
        <f>+C29-C28</f>
        <v>30612535.330000006</v>
      </c>
      <c r="E29" s="3">
        <v>2026325253.21</v>
      </c>
      <c r="F29" s="13">
        <f t="shared" ref="F29:F31" si="1">D29/(AVERAGE(E28:E29))</f>
        <v>1.5222399962426907E-2</v>
      </c>
    </row>
    <row r="30" spans="1:6" ht="15" x14ac:dyDescent="0.25">
      <c r="A30" s="7" t="s">
        <v>17</v>
      </c>
      <c r="B30" s="4"/>
      <c r="C30" s="3">
        <v>129017965.81</v>
      </c>
      <c r="D30" s="12">
        <f>+C30-C29</f>
        <v>54659056.189999998</v>
      </c>
      <c r="E30" s="3">
        <v>2028994912.8299999</v>
      </c>
      <c r="F30" s="13">
        <f t="shared" si="1"/>
        <v>2.6956715599288573E-2</v>
      </c>
    </row>
    <row r="31" spans="1:6" ht="15" x14ac:dyDescent="0.25">
      <c r="A31" s="7" t="s">
        <v>18</v>
      </c>
      <c r="B31" s="4"/>
      <c r="C31" s="3">
        <v>175494417.66999999</v>
      </c>
      <c r="D31" s="12">
        <f>+C31-C30</f>
        <v>46476451.859999985</v>
      </c>
      <c r="E31" s="3">
        <v>2075467084.02</v>
      </c>
      <c r="F31" s="13">
        <f t="shared" si="1"/>
        <v>2.2646793609329887E-2</v>
      </c>
    </row>
    <row r="32" spans="1:6" ht="15" x14ac:dyDescent="0.25">
      <c r="A32" s="7" t="s">
        <v>19</v>
      </c>
      <c r="B32" s="4"/>
      <c r="C32" s="3">
        <f>C31</f>
        <v>175494417.66999999</v>
      </c>
      <c r="D32" s="12">
        <f>+C32-C31</f>
        <v>0</v>
      </c>
      <c r="E32" s="3"/>
      <c r="F32" s="13">
        <f>C32/(AVERAGE(E24:E31))</f>
        <v>8.7064049353040088E-2</v>
      </c>
    </row>
    <row r="33" spans="1:6" ht="15" x14ac:dyDescent="0.25">
      <c r="A33" s="7"/>
      <c r="B33" s="4"/>
      <c r="C33" s="3"/>
      <c r="D33" s="3"/>
      <c r="E33" s="3"/>
      <c r="F33" s="11"/>
    </row>
    <row r="34" spans="1:6" ht="15" x14ac:dyDescent="0.25">
      <c r="A34" s="14" t="s">
        <v>22</v>
      </c>
      <c r="B34" s="4"/>
      <c r="C34" s="3"/>
      <c r="D34" s="3"/>
      <c r="E34" s="3"/>
      <c r="F34" s="11"/>
    </row>
    <row r="35" spans="1:6" ht="15" x14ac:dyDescent="0.25">
      <c r="A35" s="7" t="s">
        <v>15</v>
      </c>
      <c r="B35" s="4"/>
      <c r="C35" s="3">
        <v>56413369.600000001</v>
      </c>
      <c r="D35" s="12">
        <f>+C35</f>
        <v>56413369.600000001</v>
      </c>
      <c r="E35" s="3">
        <v>2100374161.9100001</v>
      </c>
      <c r="F35" s="13">
        <f>D35/(AVERAGE(E31:E35))</f>
        <v>2.7018924464613452E-2</v>
      </c>
    </row>
    <row r="36" spans="1:6" x14ac:dyDescent="0.3">
      <c r="A36" s="7" t="s">
        <v>16</v>
      </c>
      <c r="B36" s="4"/>
      <c r="C36" s="3">
        <v>86125056.670000002</v>
      </c>
      <c r="D36" s="12">
        <f>+C36-C35</f>
        <v>29711687.07</v>
      </c>
      <c r="E36" s="3">
        <v>2093096631.3</v>
      </c>
      <c r="F36" s="13">
        <f t="shared" ref="F36:F38" si="2">D36/(AVERAGE(E35:E36))</f>
        <v>1.4170451416096033E-2</v>
      </c>
    </row>
    <row r="37" spans="1:6" x14ac:dyDescent="0.3">
      <c r="A37" s="7" t="s">
        <v>17</v>
      </c>
      <c r="B37" s="4"/>
      <c r="C37" s="3">
        <v>141869561.97999999</v>
      </c>
      <c r="D37" s="12">
        <f>+C37-C36</f>
        <v>55744505.309999987</v>
      </c>
      <c r="E37" s="3">
        <v>2129358988.8099999</v>
      </c>
      <c r="F37" s="13">
        <f t="shared" si="2"/>
        <v>2.6403832426093222E-2</v>
      </c>
    </row>
    <row r="38" spans="1:6" x14ac:dyDescent="0.3">
      <c r="A38" s="7" t="s">
        <v>18</v>
      </c>
      <c r="B38" s="4"/>
      <c r="C38" s="3">
        <v>176735396.28</v>
      </c>
      <c r="D38" s="12">
        <f>+C38-C37</f>
        <v>34865834.300000012</v>
      </c>
      <c r="E38" s="3">
        <v>2128238257.1700001</v>
      </c>
      <c r="F38" s="13">
        <f t="shared" si="2"/>
        <v>1.6378174019592923E-2</v>
      </c>
    </row>
    <row r="39" spans="1:6" x14ac:dyDescent="0.3">
      <c r="A39" s="7" t="s">
        <v>19</v>
      </c>
      <c r="B39" s="4"/>
      <c r="C39" s="3">
        <f>C38</f>
        <v>176735396.28</v>
      </c>
      <c r="D39" s="12">
        <f>+C39-C38</f>
        <v>0</v>
      </c>
      <c r="E39" s="3"/>
      <c r="F39" s="13">
        <f>C39/(AVERAGE(E31:E38))</f>
        <v>8.3947564042376771E-2</v>
      </c>
    </row>
    <row r="40" spans="1:6" x14ac:dyDescent="0.3">
      <c r="A40" s="7"/>
      <c r="B40" s="4"/>
      <c r="C40" s="3"/>
      <c r="D40" s="3"/>
      <c r="E40" s="3"/>
      <c r="F40" s="11"/>
    </row>
    <row r="41" spans="1:6" x14ac:dyDescent="0.3">
      <c r="A41" s="14" t="s">
        <v>23</v>
      </c>
      <c r="B41" s="4"/>
      <c r="C41" s="3"/>
      <c r="D41" s="3"/>
      <c r="E41" s="3"/>
      <c r="F41" s="11"/>
    </row>
    <row r="42" spans="1:6" x14ac:dyDescent="0.3">
      <c r="A42" s="7" t="s">
        <v>15</v>
      </c>
      <c r="B42" s="4"/>
      <c r="C42" s="3">
        <v>37470370.25</v>
      </c>
      <c r="D42" s="12">
        <f>+C42</f>
        <v>37470370.25</v>
      </c>
      <c r="E42" s="3">
        <v>2138484751.3</v>
      </c>
      <c r="F42" s="13">
        <f>D42/(AVERAGE(E38:E42))</f>
        <v>1.756400412007831E-2</v>
      </c>
    </row>
    <row r="43" spans="1:6" x14ac:dyDescent="0.3">
      <c r="A43" s="7" t="s">
        <v>16</v>
      </c>
      <c r="B43" s="4"/>
      <c r="C43" s="3">
        <v>67724188.629999995</v>
      </c>
      <c r="D43" s="12">
        <f>+C43-C42</f>
        <v>30253818.379999995</v>
      </c>
      <c r="E43" s="3">
        <v>2144823891.5599999</v>
      </c>
      <c r="F43" s="13">
        <f t="shared" ref="F43:F45" si="3">D43/(AVERAGE(E42:E43))</f>
        <v>1.4126377948706156E-2</v>
      </c>
    </row>
    <row r="44" spans="1:6" x14ac:dyDescent="0.3">
      <c r="A44" s="7" t="s">
        <v>17</v>
      </c>
      <c r="B44" s="4"/>
      <c r="C44" s="3">
        <v>117236894.89</v>
      </c>
      <c r="D44" s="12">
        <f>+C44-C43</f>
        <v>49512706.260000005</v>
      </c>
      <c r="E44" s="3">
        <v>2174872608.9299998</v>
      </c>
      <c r="F44" s="13">
        <f t="shared" si="3"/>
        <v>2.2924159720194966E-2</v>
      </c>
    </row>
    <row r="45" spans="1:6" x14ac:dyDescent="0.3">
      <c r="A45" s="7" t="s">
        <v>18</v>
      </c>
      <c r="B45" s="4"/>
      <c r="C45" s="3">
        <v>146000929.25999999</v>
      </c>
      <c r="D45" s="12">
        <f>+C45-C44</f>
        <v>28764034.36999999</v>
      </c>
      <c r="E45" s="3">
        <v>2176783084.0700002</v>
      </c>
      <c r="F45" s="13">
        <f t="shared" si="3"/>
        <v>1.3219811675941794E-2</v>
      </c>
    </row>
    <row r="46" spans="1:6" x14ac:dyDescent="0.3">
      <c r="A46" s="7" t="s">
        <v>19</v>
      </c>
      <c r="B46" s="4"/>
      <c r="C46" s="3">
        <f>C45</f>
        <v>146000929.25999999</v>
      </c>
      <c r="D46" s="12">
        <f>+C46-C45</f>
        <v>0</v>
      </c>
      <c r="E46" s="3"/>
      <c r="F46" s="13">
        <f>C46/(AVERAGE(E38:E45))</f>
        <v>6.782411089917921E-2</v>
      </c>
    </row>
    <row r="47" spans="1:6" x14ac:dyDescent="0.3">
      <c r="A47" s="7"/>
      <c r="B47" s="4"/>
      <c r="C47" s="3"/>
      <c r="D47" s="12"/>
      <c r="E47" s="3"/>
      <c r="F47" s="13"/>
    </row>
    <row r="48" spans="1:6" x14ac:dyDescent="0.3">
      <c r="A48" s="14" t="s">
        <v>24</v>
      </c>
      <c r="B48" s="4"/>
      <c r="C48" s="3"/>
      <c r="D48" s="3"/>
      <c r="E48" s="3"/>
      <c r="F48" s="11"/>
    </row>
    <row r="49" spans="1:6" x14ac:dyDescent="0.3">
      <c r="A49" s="7" t="s">
        <v>15</v>
      </c>
      <c r="B49" s="4"/>
      <c r="C49" s="3">
        <v>64337375.210000001</v>
      </c>
      <c r="D49" s="12">
        <f>+C49</f>
        <v>64337375.210000001</v>
      </c>
      <c r="E49" s="3">
        <v>2277704473.3800001</v>
      </c>
      <c r="F49" s="13">
        <f>D49/(AVERAGE(E45:E49))</f>
        <v>2.8886543908916127E-2</v>
      </c>
    </row>
    <row r="50" spans="1:6" x14ac:dyDescent="0.3">
      <c r="A50" s="7" t="s">
        <v>16</v>
      </c>
      <c r="B50" s="4"/>
      <c r="C50" s="3">
        <v>107562974.45999999</v>
      </c>
      <c r="D50" s="12">
        <f>+C50-C49</f>
        <v>43225599.249999993</v>
      </c>
      <c r="E50" s="3">
        <v>2320901622.6300001</v>
      </c>
      <c r="F50" s="13">
        <f t="shared" ref="F50:F52" si="4">D50/(AVERAGE(E49:E50))</f>
        <v>1.8799435458281527E-2</v>
      </c>
    </row>
    <row r="51" spans="1:6" x14ac:dyDescent="0.3">
      <c r="A51" s="7" t="s">
        <v>17</v>
      </c>
      <c r="B51" s="4"/>
      <c r="C51" s="3">
        <v>170592203.52000001</v>
      </c>
      <c r="D51" s="12">
        <f>+C51-C50</f>
        <v>63029229.060000017</v>
      </c>
      <c r="E51" s="3">
        <v>2355901560.96</v>
      </c>
      <c r="F51" s="13">
        <f t="shared" si="4"/>
        <v>2.6953979710395946E-2</v>
      </c>
    </row>
    <row r="52" spans="1:6" x14ac:dyDescent="0.3">
      <c r="A52" s="7" t="s">
        <v>18</v>
      </c>
      <c r="B52" s="4"/>
      <c r="C52" s="3">
        <v>228015594.25</v>
      </c>
      <c r="D52" s="12">
        <f>+C52-C51</f>
        <v>57423390.729999989</v>
      </c>
      <c r="E52" s="3">
        <v>2437295660.9699998</v>
      </c>
      <c r="F52" s="13">
        <f t="shared" si="4"/>
        <v>2.3960370529831122E-2</v>
      </c>
    </row>
    <row r="53" spans="1:6" x14ac:dyDescent="0.3">
      <c r="A53" s="7" t="s">
        <v>19</v>
      </c>
      <c r="B53" s="4"/>
      <c r="C53" s="3">
        <f>C52</f>
        <v>228015594.25</v>
      </c>
      <c r="D53" s="12">
        <f>+C53-C52</f>
        <v>0</v>
      </c>
      <c r="E53" s="3"/>
      <c r="F53" s="13">
        <f>C53/(AVERAGE(E45:E52))</f>
        <v>9.8549462452207262E-2</v>
      </c>
    </row>
    <row r="54" spans="1:6" x14ac:dyDescent="0.3">
      <c r="A54" s="7"/>
      <c r="B54" s="4"/>
      <c r="C54" s="3"/>
      <c r="D54" s="12"/>
      <c r="E54" s="3"/>
      <c r="F54" s="13"/>
    </row>
    <row r="55" spans="1:6" x14ac:dyDescent="0.3">
      <c r="A55" s="14" t="s">
        <v>25</v>
      </c>
      <c r="B55" s="4"/>
      <c r="C55" s="3"/>
      <c r="D55" s="3"/>
      <c r="E55" s="3"/>
      <c r="F55" s="11"/>
    </row>
    <row r="56" spans="1:6" x14ac:dyDescent="0.3">
      <c r="A56" s="7" t="s">
        <v>15</v>
      </c>
      <c r="B56" s="4"/>
      <c r="C56" s="3">
        <v>76295424.120000005</v>
      </c>
      <c r="D56" s="12">
        <f>+C56</f>
        <v>76295424.120000005</v>
      </c>
      <c r="E56" s="3">
        <v>2516407893.23</v>
      </c>
      <c r="F56" s="13">
        <f>D56/(AVERAGE(E52:E56))</f>
        <v>3.0803387116418338E-2</v>
      </c>
    </row>
    <row r="57" spans="1:6" x14ac:dyDescent="0.3">
      <c r="A57" s="7" t="s">
        <v>16</v>
      </c>
      <c r="B57" s="4"/>
      <c r="C57" s="12">
        <v>116906008.56</v>
      </c>
      <c r="D57" s="12">
        <f>+C57-C56</f>
        <v>40610584.439999998</v>
      </c>
      <c r="E57" s="3">
        <v>2533858196.4899998</v>
      </c>
      <c r="F57" s="13">
        <f t="shared" ref="F57:F58" si="5">D57/(AVERAGE(E56:E57))</f>
        <v>1.6082552371909403E-2</v>
      </c>
    </row>
    <row r="58" spans="1:6" x14ac:dyDescent="0.3">
      <c r="A58" s="7" t="s">
        <v>17</v>
      </c>
      <c r="B58" s="4"/>
      <c r="C58" s="12">
        <v>172493069.28999999</v>
      </c>
      <c r="D58" s="12">
        <f>+C58-C57</f>
        <v>55587060.729999989</v>
      </c>
      <c r="E58" s="3">
        <v>2563480328.6199999</v>
      </c>
      <c r="F58" s="13">
        <f t="shared" si="5"/>
        <v>2.1810229183787801E-2</v>
      </c>
    </row>
    <row r="59" spans="1:6" x14ac:dyDescent="0.3">
      <c r="A59" s="7"/>
      <c r="B59" s="4"/>
      <c r="C59" s="3"/>
      <c r="D59" s="12"/>
      <c r="E59" s="4"/>
      <c r="F59" s="4"/>
    </row>
    <row r="60" spans="1:6" x14ac:dyDescent="0.3">
      <c r="A60" s="15" t="s">
        <v>26</v>
      </c>
      <c r="E60" s="4"/>
      <c r="F60" s="4"/>
    </row>
    <row r="61" spans="1:6" x14ac:dyDescent="0.3">
      <c r="A61" s="15" t="s">
        <v>27</v>
      </c>
      <c r="E61" s="4"/>
      <c r="F61" s="4"/>
    </row>
    <row r="62" spans="1:6" x14ac:dyDescent="0.3">
      <c r="A62" s="1"/>
      <c r="B62" s="4"/>
      <c r="C62" s="3"/>
      <c r="D62" s="3"/>
      <c r="E62" s="4"/>
      <c r="F62" s="4"/>
    </row>
    <row r="63" spans="1:6" x14ac:dyDescent="0.3">
      <c r="A63" s="16" t="s">
        <v>28</v>
      </c>
      <c r="B63" s="4"/>
      <c r="C63" s="3"/>
      <c r="D63" s="3"/>
      <c r="E63" s="4"/>
      <c r="F63" s="4"/>
    </row>
    <row r="64" spans="1:6" x14ac:dyDescent="0.3">
      <c r="A64" s="4"/>
      <c r="B64" s="4"/>
      <c r="C64" s="3"/>
      <c r="D64" s="3"/>
      <c r="E64" s="4"/>
      <c r="F64" s="4"/>
    </row>
    <row r="65" spans="1:6" x14ac:dyDescent="0.3">
      <c r="A65" s="7"/>
      <c r="B65" s="11"/>
      <c r="C65" s="12"/>
      <c r="D65" s="12"/>
      <c r="E65" s="11"/>
      <c r="F65" s="11"/>
    </row>
  </sheetData>
  <pageMargins left="0.7" right="0.7" top="0.75" bottom="0.75" header="0.3" footer="0.3"/>
  <pageSetup scale="70" orientation="portrait" r:id="rId1"/>
  <headerFooter>
    <oddHeader>&amp;R&amp;"Times New Roman,Bold"Attachment #1 to Response to AG-1 Question No. 184
Page 1 of 1
Arbough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2015-01-20T19:31:05Z</dcterms:created>
  <dcterms:modified xsi:type="dcterms:W3CDTF">2015-01-20T19:39:26Z</dcterms:modified>
</cp:coreProperties>
</file>