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90" windowWidth="13380" windowHeight="7095"/>
  </bookViews>
  <sheets>
    <sheet name="LG&amp;E by Category" sheetId="1" r:id="rId1"/>
    <sheet name="KU by Category" sheetId="2" r:id="rId2"/>
  </sheets>
  <calcPr calcId="145621"/>
</workbook>
</file>

<file path=xl/calcChain.xml><?xml version="1.0" encoding="utf-8"?>
<calcChain xmlns="http://schemas.openxmlformats.org/spreadsheetml/2006/main">
  <c r="W11" i="2" l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X11" i="1" l="1"/>
  <c r="X4" i="1"/>
  <c r="W10" i="1" l="1"/>
  <c r="W12" i="1" s="1"/>
  <c r="V10" i="1"/>
  <c r="V12" i="1" s="1"/>
  <c r="U10" i="1"/>
  <c r="U12" i="1" s="1"/>
  <c r="T10" i="1"/>
  <c r="T12" i="1" s="1"/>
  <c r="S10" i="1"/>
  <c r="S12" i="1" s="1"/>
  <c r="R10" i="1"/>
  <c r="R12" i="1" s="1"/>
  <c r="Q10" i="1"/>
  <c r="Q12" i="1" s="1"/>
  <c r="P10" i="1"/>
  <c r="P12" i="1" s="1"/>
  <c r="O10" i="1"/>
  <c r="O12" i="1" s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X3" i="1"/>
  <c r="X5" i="1" s="1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X4" i="2"/>
  <c r="X3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I12" i="2" l="1"/>
  <c r="Q12" i="2"/>
  <c r="C12" i="2"/>
  <c r="G12" i="2"/>
  <c r="K12" i="2"/>
  <c r="O12" i="2"/>
  <c r="S12" i="2"/>
  <c r="W12" i="2"/>
  <c r="H12" i="2"/>
  <c r="P12" i="2"/>
  <c r="X11" i="2"/>
  <c r="X5" i="2"/>
  <c r="F12" i="2"/>
  <c r="J12" i="2"/>
  <c r="N12" i="2"/>
  <c r="R12" i="2"/>
  <c r="V12" i="2"/>
  <c r="X10" i="2"/>
  <c r="B12" i="1"/>
  <c r="X10" i="1"/>
  <c r="X12" i="1" s="1"/>
  <c r="L12" i="2"/>
  <c r="T12" i="2"/>
  <c r="E12" i="2"/>
  <c r="M12" i="2"/>
  <c r="U12" i="2"/>
  <c r="D12" i="2"/>
  <c r="B12" i="2"/>
  <c r="X12" i="2" l="1"/>
</calcChain>
</file>

<file path=xl/sharedStrings.xml><?xml version="1.0" encoding="utf-8"?>
<sst xmlns="http://schemas.openxmlformats.org/spreadsheetml/2006/main" count="22" uniqueCount="9">
  <si>
    <t>Sep-14 - Jun-16</t>
  </si>
  <si>
    <t>Slippage Factor</t>
  </si>
  <si>
    <t>Capital Expenditure before Slippage</t>
  </si>
  <si>
    <t>Total Slippage</t>
  </si>
  <si>
    <t>Total Capex before Slippage</t>
  </si>
  <si>
    <t>Capital Expenditure Slippage</t>
  </si>
  <si>
    <t>Capital Rate Base</t>
  </si>
  <si>
    <t>Capital ECR, DSM, GLT</t>
  </si>
  <si>
    <t>Description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</si>
</sst>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0" fillId="0" borderId="0" xfId="1" applyNumberFormat="1" applyFont="1"/>
    <xf numFmtId="14" fontId="0" fillId="0" borderId="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pivotButton="1" applyFont="1" applyBorder="1"/>
    <xf numFmtId="0" fontId="2" fillId="0" borderId="0" xfId="0" applyFont="1" applyBorder="1"/>
    <xf numFmtId="0" fontId="0" fillId="0" borderId="2" xfId="0" applyBorder="1"/>
    <xf numFmtId="0" fontId="0" fillId="0" borderId="0" xfId="0"/>
    <xf numFmtId="0" fontId="0" fillId="0" borderId="0" xfId="0" applyAlignment="1">
      <alignment horizontal="left"/>
    </xf>
    <xf numFmtId="164" fontId="3" fillId="0" borderId="0" xfId="2" applyNumberFormat="1"/>
    <xf numFmtId="0" fontId="2" fillId="0" borderId="0" xfId="0" applyFont="1" applyAlignment="1">
      <alignment horizontal="left"/>
    </xf>
    <xf numFmtId="0" fontId="0" fillId="0" borderId="0" xfId="0"/>
    <xf numFmtId="43" fontId="0" fillId="0" borderId="0" xfId="0" applyNumberFormat="1"/>
    <xf numFmtId="41" fontId="0" fillId="0" borderId="1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3" xfId="0" applyNumberFormat="1" applyBorder="1"/>
  </cellXfs>
  <cellStyles count="28">
    <cellStyle name="Comma 2" xfId="3"/>
    <cellStyle name="Comma 2 2" xfId="4"/>
    <cellStyle name="Comma 2 2 2" xfId="5"/>
    <cellStyle name="Comma 3" xfId="6"/>
    <cellStyle name="Comma 4" xfId="7"/>
    <cellStyle name="Comma 5" xfId="8"/>
    <cellStyle name="Comma 6" xfId="24"/>
    <cellStyle name="Comma 7" xfId="26"/>
    <cellStyle name="Currency 2" xfId="9"/>
    <cellStyle name="Currency 2 2" xfId="10"/>
    <cellStyle name="Currency 3" xfId="11"/>
    <cellStyle name="Currency 3 2" xfId="12"/>
    <cellStyle name="Currency 4" xfId="13"/>
    <cellStyle name="Normal" xfId="0" builtinId="0"/>
    <cellStyle name="Normal 2" xfId="14"/>
    <cellStyle name="Normal 2 2" xfId="15"/>
    <cellStyle name="Normal 2 2 2" xfId="16"/>
    <cellStyle name="Normal 3" xfId="17"/>
    <cellStyle name="Normal 4" xfId="18"/>
    <cellStyle name="Normal 5" xfId="19"/>
    <cellStyle name="Normal 5 2" xfId="20"/>
    <cellStyle name="Normal 5 3" xfId="27"/>
    <cellStyle name="Normal 6" xfId="21"/>
    <cellStyle name="Normal 7" xfId="22"/>
    <cellStyle name="Normal 8" xfId="2"/>
    <cellStyle name="Normal 9" xfId="25"/>
    <cellStyle name="Percent" xfId="1" builtinId="5"/>
    <cellStyle name="Percent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Normal="100" workbookViewId="0">
      <pane xSplit="1" ySplit="1" topLeftCell="B2" activePane="bottomRight" state="frozen"/>
      <selection activeCell="H33" sqref="H33"/>
      <selection pane="topRight" activeCell="H33" sqref="H33"/>
      <selection pane="bottomLeft" activeCell="H33" sqref="H33"/>
      <selection pane="bottomRight" activeCell="C18" sqref="C18"/>
    </sheetView>
  </sheetViews>
  <sheetFormatPr defaultRowHeight="15" x14ac:dyDescent="0.25"/>
  <cols>
    <col min="1" max="1" width="32.7109375" bestFit="1" customWidth="1"/>
    <col min="2" max="2" width="13.7109375" customWidth="1"/>
    <col min="3" max="23" width="13.7109375" bestFit="1" customWidth="1"/>
    <col min="24" max="24" width="16.140625" bestFit="1" customWidth="1"/>
  </cols>
  <sheetData>
    <row r="1" spans="1:24" x14ac:dyDescent="0.25">
      <c r="A1" s="18" t="s">
        <v>8</v>
      </c>
      <c r="B1" s="2">
        <v>41912</v>
      </c>
      <c r="C1" s="2">
        <v>41943</v>
      </c>
      <c r="D1" s="2">
        <v>41973</v>
      </c>
      <c r="E1" s="2">
        <v>42004</v>
      </c>
      <c r="F1" s="2">
        <v>42035</v>
      </c>
      <c r="G1" s="2">
        <v>42063</v>
      </c>
      <c r="H1" s="2">
        <v>42094</v>
      </c>
      <c r="I1" s="2">
        <v>42124</v>
      </c>
      <c r="J1" s="2">
        <v>42155</v>
      </c>
      <c r="K1" s="2">
        <v>42185</v>
      </c>
      <c r="L1" s="2">
        <v>42216</v>
      </c>
      <c r="M1" s="2">
        <v>42247</v>
      </c>
      <c r="N1" s="2">
        <v>42277</v>
      </c>
      <c r="O1" s="2">
        <v>42308</v>
      </c>
      <c r="P1" s="2">
        <v>42338</v>
      </c>
      <c r="Q1" s="2">
        <v>42369</v>
      </c>
      <c r="R1" s="2">
        <v>42400</v>
      </c>
      <c r="S1" s="2">
        <v>42429</v>
      </c>
      <c r="T1" s="2">
        <v>42460</v>
      </c>
      <c r="U1" s="2">
        <v>42490</v>
      </c>
      <c r="V1" s="2">
        <v>42521</v>
      </c>
      <c r="W1" s="2">
        <v>42551</v>
      </c>
      <c r="X1" s="2" t="s">
        <v>0</v>
      </c>
    </row>
    <row r="2" spans="1:24" x14ac:dyDescent="0.25">
      <c r="A2" s="4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x14ac:dyDescent="0.25">
      <c r="A3" s="17" t="s">
        <v>7</v>
      </c>
      <c r="B3" s="19">
        <v>47288929.139999993</v>
      </c>
      <c r="C3" s="15">
        <v>22039390.246666666</v>
      </c>
      <c r="D3" s="15">
        <v>18433505.916666664</v>
      </c>
      <c r="E3" s="15">
        <v>32990612.906666663</v>
      </c>
      <c r="F3" s="15">
        <v>32151269.909999996</v>
      </c>
      <c r="G3" s="15">
        <v>41036391.729999997</v>
      </c>
      <c r="H3" s="15">
        <v>42427946.520000003</v>
      </c>
      <c r="I3" s="15">
        <v>33466402.399999995</v>
      </c>
      <c r="J3" s="15">
        <v>33414970.969999999</v>
      </c>
      <c r="K3" s="15">
        <v>35008604.170000002</v>
      </c>
      <c r="L3" s="15">
        <v>35032886.270000003</v>
      </c>
      <c r="M3" s="15">
        <v>34644824.550000004</v>
      </c>
      <c r="N3" s="15">
        <v>32717316.830000002</v>
      </c>
      <c r="O3" s="15">
        <v>27400761.739999998</v>
      </c>
      <c r="P3" s="15">
        <v>20320415.210000001</v>
      </c>
      <c r="Q3" s="15">
        <v>13629620.5</v>
      </c>
      <c r="R3" s="15">
        <v>7512171.1000000015</v>
      </c>
      <c r="S3" s="15">
        <v>13278758.390000001</v>
      </c>
      <c r="T3" s="15">
        <v>13419152.189999998</v>
      </c>
      <c r="U3" s="15">
        <v>15640115.710000001</v>
      </c>
      <c r="V3" s="15">
        <v>16276659.789999999</v>
      </c>
      <c r="W3" s="15">
        <v>15049707.309999999</v>
      </c>
      <c r="X3" s="15">
        <f>SUM(B3:W3)</f>
        <v>583180413.49999988</v>
      </c>
    </row>
    <row r="4" spans="1:24" s="16" customFormat="1" x14ac:dyDescent="0.25">
      <c r="A4" s="17" t="s">
        <v>6</v>
      </c>
      <c r="B4" s="15">
        <v>31940242.850000001</v>
      </c>
      <c r="C4" s="15">
        <v>33628345.376666673</v>
      </c>
      <c r="D4" s="15">
        <v>28215795.786666669</v>
      </c>
      <c r="E4" s="15">
        <v>22076350.696666669</v>
      </c>
      <c r="F4" s="15">
        <v>9521978.2400000002</v>
      </c>
      <c r="G4" s="15">
        <v>11105299.530000001</v>
      </c>
      <c r="H4" s="15">
        <v>17743716.940000001</v>
      </c>
      <c r="I4" s="15">
        <v>21203981.889999997</v>
      </c>
      <c r="J4" s="15">
        <v>20459278.939999998</v>
      </c>
      <c r="K4" s="15">
        <v>18389109.550000001</v>
      </c>
      <c r="L4" s="15">
        <v>29164337.330000006</v>
      </c>
      <c r="M4" s="15">
        <v>18215678.34</v>
      </c>
      <c r="N4" s="15">
        <v>20460327.609999999</v>
      </c>
      <c r="O4" s="15">
        <v>24960672.59</v>
      </c>
      <c r="P4" s="15">
        <v>13561265.340000002</v>
      </c>
      <c r="Q4" s="15">
        <v>10772874.720000001</v>
      </c>
      <c r="R4" s="15">
        <v>13724686.309999999</v>
      </c>
      <c r="S4" s="15">
        <v>12315280.139999997</v>
      </c>
      <c r="T4" s="15">
        <v>15297822.210000001</v>
      </c>
      <c r="U4" s="15">
        <v>21732727.650000006</v>
      </c>
      <c r="V4" s="15">
        <v>22670870.469999999</v>
      </c>
      <c r="W4" s="15">
        <v>22393136.359999999</v>
      </c>
      <c r="X4" s="15">
        <f>SUM(B4:W4)</f>
        <v>439553778.87</v>
      </c>
    </row>
    <row r="5" spans="1:24" ht="15.75" thickBot="1" x14ac:dyDescent="0.3">
      <c r="A5" s="10" t="s">
        <v>4</v>
      </c>
      <c r="B5" s="13">
        <f>SUM(B3:B4)</f>
        <v>79229171.989999995</v>
      </c>
      <c r="C5" s="13">
        <f t="shared" ref="C5:X5" si="0">SUM(C3:C4)</f>
        <v>55667735.623333335</v>
      </c>
      <c r="D5" s="13">
        <f t="shared" si="0"/>
        <v>46649301.703333333</v>
      </c>
      <c r="E5" s="13">
        <f t="shared" si="0"/>
        <v>55066963.603333332</v>
      </c>
      <c r="F5" s="13">
        <f t="shared" si="0"/>
        <v>41673248.149999999</v>
      </c>
      <c r="G5" s="13">
        <f t="shared" si="0"/>
        <v>52141691.259999998</v>
      </c>
      <c r="H5" s="13">
        <f t="shared" si="0"/>
        <v>60171663.460000008</v>
      </c>
      <c r="I5" s="13">
        <f t="shared" si="0"/>
        <v>54670384.289999992</v>
      </c>
      <c r="J5" s="13">
        <f t="shared" si="0"/>
        <v>53874249.909999996</v>
      </c>
      <c r="K5" s="13">
        <f t="shared" si="0"/>
        <v>53397713.719999999</v>
      </c>
      <c r="L5" s="13">
        <f t="shared" si="0"/>
        <v>64197223.600000009</v>
      </c>
      <c r="M5" s="13">
        <f t="shared" si="0"/>
        <v>52860502.890000001</v>
      </c>
      <c r="N5" s="13">
        <f t="shared" si="0"/>
        <v>53177644.439999998</v>
      </c>
      <c r="O5" s="13">
        <f t="shared" si="0"/>
        <v>52361434.329999998</v>
      </c>
      <c r="P5" s="13">
        <f t="shared" si="0"/>
        <v>33881680.550000004</v>
      </c>
      <c r="Q5" s="13">
        <f t="shared" si="0"/>
        <v>24402495.219999999</v>
      </c>
      <c r="R5" s="13">
        <f t="shared" si="0"/>
        <v>21236857.41</v>
      </c>
      <c r="S5" s="13">
        <f t="shared" si="0"/>
        <v>25594038.529999997</v>
      </c>
      <c r="T5" s="13">
        <f t="shared" si="0"/>
        <v>28716974.399999999</v>
      </c>
      <c r="U5" s="13">
        <f t="shared" si="0"/>
        <v>37372843.360000007</v>
      </c>
      <c r="V5" s="13">
        <f t="shared" si="0"/>
        <v>38947530.259999998</v>
      </c>
      <c r="W5" s="13">
        <f t="shared" si="0"/>
        <v>37442843.670000002</v>
      </c>
      <c r="X5" s="13">
        <f t="shared" si="0"/>
        <v>1022734192.3699999</v>
      </c>
    </row>
    <row r="6" spans="1:24" ht="15.75" thickTop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10" t="s">
        <v>1</v>
      </c>
      <c r="B7" s="1">
        <v>0.97728000000000004</v>
      </c>
      <c r="C7" s="1">
        <v>0.97728000000000004</v>
      </c>
      <c r="D7" s="1">
        <v>0.97728000000000004</v>
      </c>
      <c r="E7" s="1">
        <v>0.97728000000000004</v>
      </c>
      <c r="F7" s="1">
        <v>0.97728000000000004</v>
      </c>
      <c r="G7" s="1">
        <v>0.97728000000000004</v>
      </c>
      <c r="H7" s="1">
        <v>0.97728000000000004</v>
      </c>
      <c r="I7" s="1">
        <v>0.97728000000000004</v>
      </c>
      <c r="J7" s="1">
        <v>0.97728000000000004</v>
      </c>
      <c r="K7" s="1">
        <v>0.97728000000000004</v>
      </c>
      <c r="L7" s="1">
        <v>0.97728000000000004</v>
      </c>
      <c r="M7" s="1">
        <v>0.97728000000000004</v>
      </c>
      <c r="N7" s="1">
        <v>0.97728000000000004</v>
      </c>
      <c r="O7" s="1">
        <v>0.97728000000000004</v>
      </c>
      <c r="P7" s="1">
        <v>0.97728000000000004</v>
      </c>
      <c r="Q7" s="1">
        <v>0.97728000000000004</v>
      </c>
      <c r="R7" s="1">
        <v>0.97728000000000004</v>
      </c>
      <c r="S7" s="1">
        <v>0.97728000000000004</v>
      </c>
      <c r="T7" s="1">
        <v>0.97728000000000004</v>
      </c>
      <c r="U7" s="1">
        <v>0.97728000000000004</v>
      </c>
      <c r="V7" s="1">
        <v>0.97728000000000004</v>
      </c>
      <c r="W7" s="1">
        <v>0.97728000000000004</v>
      </c>
      <c r="X7" s="1">
        <v>0.97728000000000004</v>
      </c>
    </row>
    <row r="8" spans="1:24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5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25">
      <c r="A10" s="17" t="s">
        <v>7</v>
      </c>
      <c r="B10" s="15">
        <f t="shared" ref="B10:W10" si="1">-B3*0%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>SUM(B10:W10)</f>
        <v>0</v>
      </c>
    </row>
    <row r="11" spans="1:24" x14ac:dyDescent="0.25">
      <c r="A11" s="17" t="s">
        <v>6</v>
      </c>
      <c r="B11" s="15">
        <f>-B4*(1-B7)</f>
        <v>-725682.31755199889</v>
      </c>
      <c r="C11" s="15">
        <f t="shared" ref="C11:W11" si="2">-C4*(1-C7)</f>
        <v>-764036.00695786555</v>
      </c>
      <c r="D11" s="15">
        <f t="shared" si="2"/>
        <v>-641062.88027306565</v>
      </c>
      <c r="E11" s="15">
        <f t="shared" si="2"/>
        <v>-501574.68782826589</v>
      </c>
      <c r="F11" s="15">
        <f t="shared" si="2"/>
        <v>-216339.34561279966</v>
      </c>
      <c r="G11" s="15">
        <f t="shared" si="2"/>
        <v>-252312.40532159962</v>
      </c>
      <c r="H11" s="15">
        <f t="shared" si="2"/>
        <v>-403137.24887679936</v>
      </c>
      <c r="I11" s="15">
        <f t="shared" si="2"/>
        <v>-481754.46854079911</v>
      </c>
      <c r="J11" s="15">
        <f t="shared" si="2"/>
        <v>-464834.8175167992</v>
      </c>
      <c r="K11" s="15">
        <f t="shared" si="2"/>
        <v>-417800.56897599931</v>
      </c>
      <c r="L11" s="15">
        <f t="shared" si="2"/>
        <v>-662613.74413759902</v>
      </c>
      <c r="M11" s="15">
        <f t="shared" si="2"/>
        <v>-413860.2118847993</v>
      </c>
      <c r="N11" s="15">
        <f t="shared" si="2"/>
        <v>-464858.64329919923</v>
      </c>
      <c r="O11" s="15">
        <f t="shared" si="2"/>
        <v>-567106.4812447991</v>
      </c>
      <c r="P11" s="15">
        <f t="shared" si="2"/>
        <v>-308111.94852479955</v>
      </c>
      <c r="Q11" s="15">
        <f t="shared" si="2"/>
        <v>-244759.71363839961</v>
      </c>
      <c r="R11" s="15">
        <f t="shared" si="2"/>
        <v>-311824.87296319945</v>
      </c>
      <c r="S11" s="15">
        <f t="shared" si="2"/>
        <v>-279803.16478079947</v>
      </c>
      <c r="T11" s="15">
        <f t="shared" si="2"/>
        <v>-347566.52061119943</v>
      </c>
      <c r="U11" s="15">
        <f t="shared" si="2"/>
        <v>-493767.5722079993</v>
      </c>
      <c r="V11" s="15">
        <f t="shared" si="2"/>
        <v>-515082.17707839911</v>
      </c>
      <c r="W11" s="15">
        <f t="shared" si="2"/>
        <v>-508772.05809919914</v>
      </c>
      <c r="X11" s="15">
        <f>SUM(B11:W11)</f>
        <v>-9986661.8559263833</v>
      </c>
    </row>
    <row r="12" spans="1:24" ht="15.75" thickBot="1" x14ac:dyDescent="0.3">
      <c r="A12" s="10" t="s">
        <v>3</v>
      </c>
      <c r="B12" s="13">
        <f t="shared" ref="B12" si="3">SUM(B10:B11)</f>
        <v>-725682.31755199889</v>
      </c>
      <c r="C12" s="13">
        <f t="shared" ref="C12" si="4">SUM(C10:C11)</f>
        <v>-764036.00695786555</v>
      </c>
      <c r="D12" s="13">
        <f t="shared" ref="D12" si="5">SUM(D10:D11)</f>
        <v>-641062.88027306565</v>
      </c>
      <c r="E12" s="13">
        <f t="shared" ref="E12" si="6">SUM(E10:E11)</f>
        <v>-501574.68782826589</v>
      </c>
      <c r="F12" s="13">
        <f t="shared" ref="F12" si="7">SUM(F10:F11)</f>
        <v>-216339.34561279966</v>
      </c>
      <c r="G12" s="13">
        <f t="shared" ref="G12" si="8">SUM(G10:G11)</f>
        <v>-252312.40532159962</v>
      </c>
      <c r="H12" s="13">
        <f t="shared" ref="H12" si="9">SUM(H10:H11)</f>
        <v>-403137.24887679936</v>
      </c>
      <c r="I12" s="13">
        <f t="shared" ref="I12" si="10">SUM(I10:I11)</f>
        <v>-481754.46854079911</v>
      </c>
      <c r="J12" s="13">
        <f t="shared" ref="J12" si="11">SUM(J10:J11)</f>
        <v>-464834.8175167992</v>
      </c>
      <c r="K12" s="13">
        <f t="shared" ref="K12" si="12">SUM(K10:K11)</f>
        <v>-417800.56897599931</v>
      </c>
      <c r="L12" s="13">
        <f t="shared" ref="L12" si="13">SUM(L10:L11)</f>
        <v>-662613.74413759902</v>
      </c>
      <c r="M12" s="13">
        <f t="shared" ref="M12" si="14">SUM(M10:M11)</f>
        <v>-413860.2118847993</v>
      </c>
      <c r="N12" s="13">
        <f t="shared" ref="N12" si="15">SUM(N10:N11)</f>
        <v>-464858.64329919923</v>
      </c>
      <c r="O12" s="13">
        <f t="shared" ref="O12" si="16">SUM(O10:O11)</f>
        <v>-567106.4812447991</v>
      </c>
      <c r="P12" s="13">
        <f t="shared" ref="P12" si="17">SUM(P10:P11)</f>
        <v>-308111.94852479955</v>
      </c>
      <c r="Q12" s="13">
        <f t="shared" ref="Q12" si="18">SUM(Q10:Q11)</f>
        <v>-244759.71363839961</v>
      </c>
      <c r="R12" s="13">
        <f t="shared" ref="R12" si="19">SUM(R10:R11)</f>
        <v>-311824.87296319945</v>
      </c>
      <c r="S12" s="13">
        <f t="shared" ref="S12" si="20">SUM(S10:S11)</f>
        <v>-279803.16478079947</v>
      </c>
      <c r="T12" s="13">
        <f t="shared" ref="T12" si="21">SUM(T10:T11)</f>
        <v>-347566.52061119943</v>
      </c>
      <c r="U12" s="13">
        <f t="shared" ref="U12" si="22">SUM(U10:U11)</f>
        <v>-493767.5722079993</v>
      </c>
      <c r="V12" s="13">
        <f t="shared" ref="V12" si="23">SUM(V10:V11)</f>
        <v>-515082.17707839911</v>
      </c>
      <c r="W12" s="13">
        <f t="shared" ref="W12" si="24">SUM(W10:W11)</f>
        <v>-508772.05809919914</v>
      </c>
      <c r="X12" s="13">
        <f t="shared" ref="X12" si="25">SUM(X10:X11)</f>
        <v>-9986661.8559263833</v>
      </c>
    </row>
    <row r="13" spans="1:24" ht="15.75" thickTop="1" x14ac:dyDescent="0.25"/>
  </sheetData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workbookViewId="0"/>
  </sheetViews>
  <sheetFormatPr defaultRowHeight="15" x14ac:dyDescent="0.25"/>
  <cols>
    <col min="1" max="1" width="32" bestFit="1" customWidth="1"/>
    <col min="2" max="23" width="13.7109375" bestFit="1" customWidth="1"/>
    <col min="24" max="24" width="14.7109375" bestFit="1" customWidth="1"/>
  </cols>
  <sheetData>
    <row r="1" spans="1:16383" x14ac:dyDescent="0.25">
      <c r="A1" s="6" t="s">
        <v>8</v>
      </c>
      <c r="B1" s="2">
        <v>41912</v>
      </c>
      <c r="C1" s="2">
        <v>41943</v>
      </c>
      <c r="D1" s="2">
        <v>41973</v>
      </c>
      <c r="E1" s="2">
        <v>42004</v>
      </c>
      <c r="F1" s="2">
        <v>42035</v>
      </c>
      <c r="G1" s="2">
        <v>42063</v>
      </c>
      <c r="H1" s="2">
        <v>42094</v>
      </c>
      <c r="I1" s="2">
        <v>42124</v>
      </c>
      <c r="J1" s="2">
        <v>42155</v>
      </c>
      <c r="K1" s="2">
        <v>42185</v>
      </c>
      <c r="L1" s="2">
        <v>42216</v>
      </c>
      <c r="M1" s="2">
        <v>42247</v>
      </c>
      <c r="N1" s="2">
        <v>42277</v>
      </c>
      <c r="O1" s="2">
        <v>42308</v>
      </c>
      <c r="P1" s="2">
        <v>42338</v>
      </c>
      <c r="Q1" s="2">
        <v>42369</v>
      </c>
      <c r="R1" s="2">
        <v>42400</v>
      </c>
      <c r="S1" s="2">
        <v>42429</v>
      </c>
      <c r="T1" s="2">
        <v>42460</v>
      </c>
      <c r="U1" s="2">
        <v>42490</v>
      </c>
      <c r="V1" s="2">
        <v>42521</v>
      </c>
      <c r="W1" s="2">
        <v>42551</v>
      </c>
      <c r="X1" s="2" t="s">
        <v>0</v>
      </c>
    </row>
    <row r="2" spans="1:16383" s="11" customFormat="1" x14ac:dyDescent="0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spans="1:16383" x14ac:dyDescent="0.25">
      <c r="A3" s="17" t="s">
        <v>7</v>
      </c>
      <c r="B3" s="15">
        <v>34205294.43</v>
      </c>
      <c r="C3" s="15">
        <v>29128948.976666667</v>
      </c>
      <c r="D3" s="15">
        <v>37554304.67666667</v>
      </c>
      <c r="E3" s="15">
        <v>44899000.486666664</v>
      </c>
      <c r="F3" s="15">
        <v>26792741.48</v>
      </c>
      <c r="G3" s="15">
        <v>29744547.710000001</v>
      </c>
      <c r="H3" s="15">
        <v>22817499.370000001</v>
      </c>
      <c r="I3" s="15">
        <v>21009556.420000002</v>
      </c>
      <c r="J3" s="15">
        <v>15497893.710000001</v>
      </c>
      <c r="K3" s="15">
        <v>8383210.71</v>
      </c>
      <c r="L3" s="15">
        <v>18012057.379999999</v>
      </c>
      <c r="M3" s="15">
        <v>17409812.379999999</v>
      </c>
      <c r="N3" s="15">
        <v>18064804.210000001</v>
      </c>
      <c r="O3" s="15">
        <v>14042442.66</v>
      </c>
      <c r="P3" s="15">
        <v>8461072.7699999996</v>
      </c>
      <c r="Q3" s="15">
        <v>14549339.27</v>
      </c>
      <c r="R3" s="15">
        <v>1962932.24</v>
      </c>
      <c r="S3" s="15">
        <v>1691437.92</v>
      </c>
      <c r="T3" s="15">
        <v>3201672.16</v>
      </c>
      <c r="U3" s="15">
        <v>2719174.16</v>
      </c>
      <c r="V3" s="15">
        <v>3338174.16</v>
      </c>
      <c r="W3" s="15">
        <v>4390174.16</v>
      </c>
      <c r="X3" s="15">
        <f t="shared" ref="X3:X4" si="0">SUM(B3:W3)</f>
        <v>377876091.44000012</v>
      </c>
    </row>
    <row r="4" spans="1:16383" x14ac:dyDescent="0.25">
      <c r="A4" s="8" t="s">
        <v>6</v>
      </c>
      <c r="B4" s="15">
        <v>34166387.340000004</v>
      </c>
      <c r="C4" s="15">
        <v>38863687.753333323</v>
      </c>
      <c r="D4" s="15">
        <v>25694933.083333328</v>
      </c>
      <c r="E4" s="15">
        <v>21220188.803333331</v>
      </c>
      <c r="F4" s="15">
        <v>15611933.280000001</v>
      </c>
      <c r="G4" s="15">
        <v>19685969.470000003</v>
      </c>
      <c r="H4" s="15">
        <v>25237283.380000003</v>
      </c>
      <c r="I4" s="15">
        <v>32536461.539999995</v>
      </c>
      <c r="J4" s="15">
        <v>22535521.989999998</v>
      </c>
      <c r="K4" s="15">
        <v>22120470.849999998</v>
      </c>
      <c r="L4" s="15">
        <v>32088455.570000004</v>
      </c>
      <c r="M4" s="15">
        <v>18470878.960000001</v>
      </c>
      <c r="N4" s="15">
        <v>23195957.500000007</v>
      </c>
      <c r="O4" s="15">
        <v>19202611.110000003</v>
      </c>
      <c r="P4" s="15">
        <v>17710044.220000003</v>
      </c>
      <c r="Q4" s="15">
        <v>14848468.440000005</v>
      </c>
      <c r="R4" s="15">
        <v>13851072.740000002</v>
      </c>
      <c r="S4" s="15">
        <v>14500690.4</v>
      </c>
      <c r="T4" s="15">
        <v>21994183.460000001</v>
      </c>
      <c r="U4" s="15">
        <v>26227325.200000003</v>
      </c>
      <c r="V4" s="15">
        <v>33026282.969999991</v>
      </c>
      <c r="W4" s="15">
        <v>27036067.550000001</v>
      </c>
      <c r="X4" s="15">
        <f t="shared" si="0"/>
        <v>519824875.60999995</v>
      </c>
    </row>
    <row r="5" spans="1:16383" x14ac:dyDescent="0.25">
      <c r="A5" s="10" t="s">
        <v>4</v>
      </c>
      <c r="B5" s="20">
        <f t="shared" ref="B5:X5" si="1">SUM(B3:B4)</f>
        <v>68371681.770000011</v>
      </c>
      <c r="C5" s="20">
        <f t="shared" si="1"/>
        <v>67992636.729999989</v>
      </c>
      <c r="D5" s="20">
        <f t="shared" si="1"/>
        <v>63249237.759999998</v>
      </c>
      <c r="E5" s="20">
        <f t="shared" si="1"/>
        <v>66119189.289999992</v>
      </c>
      <c r="F5" s="20">
        <f t="shared" si="1"/>
        <v>42404674.760000005</v>
      </c>
      <c r="G5" s="20">
        <f t="shared" si="1"/>
        <v>49430517.180000007</v>
      </c>
      <c r="H5" s="20">
        <f t="shared" si="1"/>
        <v>48054782.75</v>
      </c>
      <c r="I5" s="20">
        <f t="shared" si="1"/>
        <v>53546017.959999993</v>
      </c>
      <c r="J5" s="20">
        <f t="shared" si="1"/>
        <v>38033415.700000003</v>
      </c>
      <c r="K5" s="20">
        <f t="shared" si="1"/>
        <v>30503681.559999999</v>
      </c>
      <c r="L5" s="20">
        <f t="shared" si="1"/>
        <v>50100512.950000003</v>
      </c>
      <c r="M5" s="20">
        <f t="shared" si="1"/>
        <v>35880691.340000004</v>
      </c>
      <c r="N5" s="20">
        <f t="shared" si="1"/>
        <v>41260761.710000008</v>
      </c>
      <c r="O5" s="20">
        <f t="shared" si="1"/>
        <v>33245053.770000003</v>
      </c>
      <c r="P5" s="20">
        <f t="shared" si="1"/>
        <v>26171116.990000002</v>
      </c>
      <c r="Q5" s="20">
        <f t="shared" si="1"/>
        <v>29397807.710000005</v>
      </c>
      <c r="R5" s="20">
        <f t="shared" si="1"/>
        <v>15814004.980000002</v>
      </c>
      <c r="S5" s="20">
        <f t="shared" si="1"/>
        <v>16192128.32</v>
      </c>
      <c r="T5" s="20">
        <f t="shared" si="1"/>
        <v>25195855.620000001</v>
      </c>
      <c r="U5" s="20">
        <f t="shared" si="1"/>
        <v>28946499.360000003</v>
      </c>
      <c r="V5" s="20">
        <f t="shared" si="1"/>
        <v>36364457.129999995</v>
      </c>
      <c r="W5" s="20">
        <f t="shared" si="1"/>
        <v>31426241.710000001</v>
      </c>
      <c r="X5" s="20">
        <f t="shared" si="1"/>
        <v>897700967.05000007</v>
      </c>
    </row>
    <row r="7" spans="1:16383" s="7" customFormat="1" x14ac:dyDescent="0.25">
      <c r="A7" s="10" t="s">
        <v>1</v>
      </c>
      <c r="B7" s="9">
        <v>0.97802999999999995</v>
      </c>
      <c r="C7" s="9">
        <v>0.97802999999999995</v>
      </c>
      <c r="D7" s="9">
        <v>0.97802999999999995</v>
      </c>
      <c r="E7" s="9">
        <v>0.97802999999999995</v>
      </c>
      <c r="F7" s="9">
        <v>0.97802999999999995</v>
      </c>
      <c r="G7" s="9">
        <v>0.97802999999999995</v>
      </c>
      <c r="H7" s="9">
        <v>0.97802999999999995</v>
      </c>
      <c r="I7" s="9">
        <v>0.97802999999999995</v>
      </c>
      <c r="J7" s="9">
        <v>0.97802999999999995</v>
      </c>
      <c r="K7" s="9">
        <v>0.97802999999999995</v>
      </c>
      <c r="L7" s="9">
        <v>0.97802999999999995</v>
      </c>
      <c r="M7" s="9">
        <v>0.97802999999999995</v>
      </c>
      <c r="N7" s="9">
        <v>0.97802999999999995</v>
      </c>
      <c r="O7" s="9">
        <v>0.97802999999999995</v>
      </c>
      <c r="P7" s="9">
        <v>0.97802999999999995</v>
      </c>
      <c r="Q7" s="9">
        <v>0.97802999999999995</v>
      </c>
      <c r="R7" s="9">
        <v>0.97802999999999995</v>
      </c>
      <c r="S7" s="9">
        <v>0.97802999999999995</v>
      </c>
      <c r="T7" s="9">
        <v>0.97802999999999995</v>
      </c>
      <c r="U7" s="9">
        <v>0.97802999999999995</v>
      </c>
      <c r="V7" s="9">
        <v>0.97802999999999995</v>
      </c>
      <c r="W7" s="9">
        <v>0.97802999999999995</v>
      </c>
      <c r="X7" s="9">
        <v>0.97802999999999995</v>
      </c>
    </row>
    <row r="8" spans="1:16383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3" x14ac:dyDescent="0.25">
      <c r="A9" s="5" t="s">
        <v>5</v>
      </c>
    </row>
    <row r="10" spans="1:16383" x14ac:dyDescent="0.25">
      <c r="A10" s="17" t="s">
        <v>7</v>
      </c>
      <c r="B10" s="15">
        <f t="shared" ref="B10:W10" si="2">-B3*0%</f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ref="X10:X11" si="3">SUM(B10:W10)</f>
        <v>0</v>
      </c>
    </row>
    <row r="11" spans="1:16383" x14ac:dyDescent="0.25">
      <c r="A11" s="17" t="s">
        <v>6</v>
      </c>
      <c r="B11" s="15">
        <f t="shared" ref="B11:W11" si="4">-B4*(1-B$7)</f>
        <v>-750635.52985980164</v>
      </c>
      <c r="C11" s="15">
        <f t="shared" si="4"/>
        <v>-853835.21994073479</v>
      </c>
      <c r="D11" s="15">
        <f t="shared" si="4"/>
        <v>-564517.67984083435</v>
      </c>
      <c r="E11" s="15">
        <f t="shared" si="4"/>
        <v>-466207.54800923425</v>
      </c>
      <c r="F11" s="15">
        <f t="shared" si="4"/>
        <v>-342994.17416160071</v>
      </c>
      <c r="G11" s="15">
        <f t="shared" si="4"/>
        <v>-432500.74925590097</v>
      </c>
      <c r="H11" s="15">
        <f t="shared" si="4"/>
        <v>-554463.11585860117</v>
      </c>
      <c r="I11" s="15">
        <f t="shared" si="4"/>
        <v>-714826.06003380136</v>
      </c>
      <c r="J11" s="15">
        <f t="shared" si="4"/>
        <v>-495105.41812030098</v>
      </c>
      <c r="K11" s="15">
        <f t="shared" si="4"/>
        <v>-485986.74457450095</v>
      </c>
      <c r="L11" s="15">
        <f t="shared" si="4"/>
        <v>-704983.36887290154</v>
      </c>
      <c r="M11" s="15">
        <f t="shared" si="4"/>
        <v>-405805.21075120085</v>
      </c>
      <c r="N11" s="15">
        <f t="shared" si="4"/>
        <v>-509615.18627500121</v>
      </c>
      <c r="O11" s="15">
        <f t="shared" si="4"/>
        <v>-421881.36608670093</v>
      </c>
      <c r="P11" s="15">
        <f t="shared" si="4"/>
        <v>-389089.67151340086</v>
      </c>
      <c r="Q11" s="15">
        <f t="shared" si="4"/>
        <v>-326220.85162680078</v>
      </c>
      <c r="R11" s="15">
        <f t="shared" si="4"/>
        <v>-304308.06809780066</v>
      </c>
      <c r="S11" s="15">
        <f t="shared" si="4"/>
        <v>-318580.16808800068</v>
      </c>
      <c r="T11" s="15">
        <f t="shared" si="4"/>
        <v>-483212.21061620099</v>
      </c>
      <c r="U11" s="15">
        <f t="shared" si="4"/>
        <v>-576214.33464400121</v>
      </c>
      <c r="V11" s="15">
        <f t="shared" si="4"/>
        <v>-725587.43685090134</v>
      </c>
      <c r="W11" s="15">
        <f t="shared" si="4"/>
        <v>-593982.40407350124</v>
      </c>
      <c r="X11" s="15">
        <f t="shared" si="3"/>
        <v>-11420552.517151725</v>
      </c>
    </row>
    <row r="12" spans="1:16383" x14ac:dyDescent="0.25">
      <c r="A12" s="10" t="s">
        <v>3</v>
      </c>
      <c r="B12" s="20">
        <f t="shared" ref="B12:X12" si="5">SUM(B10:B11)</f>
        <v>-750635.52985980164</v>
      </c>
      <c r="C12" s="20">
        <f t="shared" si="5"/>
        <v>-853835.21994073479</v>
      </c>
      <c r="D12" s="20">
        <f t="shared" si="5"/>
        <v>-564517.67984083435</v>
      </c>
      <c r="E12" s="20">
        <f t="shared" si="5"/>
        <v>-466207.54800923425</v>
      </c>
      <c r="F12" s="20">
        <f t="shared" si="5"/>
        <v>-342994.17416160071</v>
      </c>
      <c r="G12" s="20">
        <f t="shared" si="5"/>
        <v>-432500.74925590097</v>
      </c>
      <c r="H12" s="20">
        <f t="shared" si="5"/>
        <v>-554463.11585860117</v>
      </c>
      <c r="I12" s="20">
        <f t="shared" si="5"/>
        <v>-714826.06003380136</v>
      </c>
      <c r="J12" s="20">
        <f t="shared" si="5"/>
        <v>-495105.41812030098</v>
      </c>
      <c r="K12" s="20">
        <f t="shared" si="5"/>
        <v>-485986.74457450095</v>
      </c>
      <c r="L12" s="20">
        <f t="shared" si="5"/>
        <v>-704983.36887290154</v>
      </c>
      <c r="M12" s="20">
        <f t="shared" si="5"/>
        <v>-405805.21075120085</v>
      </c>
      <c r="N12" s="20">
        <f t="shared" si="5"/>
        <v>-509615.18627500121</v>
      </c>
      <c r="O12" s="20">
        <f t="shared" si="5"/>
        <v>-421881.36608670093</v>
      </c>
      <c r="P12" s="20">
        <f t="shared" si="5"/>
        <v>-389089.67151340086</v>
      </c>
      <c r="Q12" s="20">
        <f t="shared" si="5"/>
        <v>-326220.85162680078</v>
      </c>
      <c r="R12" s="20">
        <f t="shared" si="5"/>
        <v>-304308.06809780066</v>
      </c>
      <c r="S12" s="20">
        <f t="shared" si="5"/>
        <v>-318580.16808800068</v>
      </c>
      <c r="T12" s="20">
        <f t="shared" si="5"/>
        <v>-483212.21061620099</v>
      </c>
      <c r="U12" s="20">
        <f t="shared" si="5"/>
        <v>-576214.33464400121</v>
      </c>
      <c r="V12" s="20">
        <f t="shared" si="5"/>
        <v>-725587.43685090134</v>
      </c>
      <c r="W12" s="20">
        <f t="shared" si="5"/>
        <v>-593982.40407350124</v>
      </c>
      <c r="X12" s="20">
        <f t="shared" si="5"/>
        <v>-11420552.517151725</v>
      </c>
    </row>
    <row r="14" spans="1:16383" x14ac:dyDescent="0.25">
      <c r="X1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LG&amp;E by Category</vt:lpstr>
      <vt:lpstr>KU by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2015-01-14T23:06:50Z</dcterms:created>
  <dcterms:modified xsi:type="dcterms:W3CDTF">2015-01-20T16:30:39Z</dcterms:modified>
</cp:coreProperties>
</file>