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5" windowWidth="18960" windowHeight="7020"/>
  </bookViews>
  <sheets>
    <sheet name="D-NOX Burner Spares" sheetId="1" r:id="rId1"/>
    <sheet name="COEN Oil Guns Ignitors" sheetId="2" r:id="rId2"/>
    <sheet name="Forney Flame Scanners" sheetId="3" r:id="rId3"/>
  </sheets>
  <calcPr calcId="145621"/>
</workbook>
</file>

<file path=xl/calcChain.xml><?xml version="1.0" encoding="utf-8"?>
<calcChain xmlns="http://schemas.openxmlformats.org/spreadsheetml/2006/main">
  <c r="E12" i="2" l="1"/>
  <c r="E25" i="2"/>
  <c r="D5" i="3" l="1"/>
  <c r="D54" i="1"/>
  <c r="D53" i="1"/>
  <c r="D56" i="1" s="1"/>
  <c r="D41" i="1"/>
  <c r="D31" i="1"/>
  <c r="D30" i="1"/>
  <c r="D29" i="1"/>
  <c r="D28" i="1"/>
  <c r="D23" i="1"/>
  <c r="D22" i="1"/>
  <c r="D21" i="1"/>
  <c r="D20" i="1"/>
  <c r="D19" i="1"/>
  <c r="D18" i="1"/>
  <c r="D17" i="1"/>
  <c r="D16" i="1"/>
  <c r="D5" i="1"/>
  <c r="D25" i="1" s="1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10" i="2"/>
  <c r="E9" i="2"/>
  <c r="E8" i="2"/>
  <c r="E7" i="2"/>
  <c r="E6" i="2"/>
  <c r="E26" i="2" s="1"/>
  <c r="D49" i="1" l="1"/>
</calcChain>
</file>

<file path=xl/sharedStrings.xml><?xml version="1.0" encoding="utf-8"?>
<sst xmlns="http://schemas.openxmlformats.org/spreadsheetml/2006/main" count="89" uniqueCount="82">
  <si>
    <t>Thermocouple, 110" Long - Bayonet Style</t>
  </si>
  <si>
    <t>Thermocouple, 103" Long - Bayonet Style</t>
  </si>
  <si>
    <t>Thermocouple, Weld Pad Style</t>
  </si>
  <si>
    <t>10 sets of 6</t>
  </si>
  <si>
    <t>171023001505 -Full Face 14" 150# Gasket</t>
  </si>
  <si>
    <t>171027001605 - Full Face 24" 150# Gasket</t>
  </si>
  <si>
    <t>RM-IDD-9000 Flame Amplifier Cards</t>
  </si>
  <si>
    <t xml:space="preserve">Doosan Recommended Burner Spares List </t>
  </si>
  <si>
    <t>Description</t>
  </si>
  <si>
    <t>Cost per Item</t>
  </si>
  <si>
    <t>Replacement of Mark V components</t>
  </si>
  <si>
    <t>Replacement Flow Divider (SA) Tips Assemblies</t>
  </si>
  <si>
    <t>Components specific to D-Nox burner (not previously purchased)</t>
  </si>
  <si>
    <t>Total</t>
  </si>
  <si>
    <t xml:space="preserve">Qty Transferred </t>
  </si>
  <si>
    <t>Replacement of Flame Scanner components</t>
  </si>
  <si>
    <t>806831949001 Coal Inlet Elbows, w/lining</t>
  </si>
  <si>
    <t>806831632-xxx Elbow Cover Plates, w/lining consisting of the following:</t>
  </si>
  <si>
    <t xml:space="preserve">806832892001 Coal Nozzle Tip Cast 309  </t>
  </si>
  <si>
    <t>Coal Nozzle Barrel 26" Stainless Steel Spool piece - note attached to above</t>
  </si>
  <si>
    <t xml:space="preserve">806832902001 Coal Distribution Orifice </t>
  </si>
  <si>
    <t>806832901-xxx Coal Barrel Vane  consisting of the following:</t>
  </si>
  <si>
    <t>2 off -004, &amp; -007, 1 off -003, -009, -010, -002, -006, -001, -005, -008</t>
  </si>
  <si>
    <t>2 off -004, &amp; -007, 1 off -003, -002, -006, -001, -005, -008</t>
  </si>
  <si>
    <t>Replacement of Oil Gun / Ignitor assy components</t>
  </si>
  <si>
    <t>Distributor Plug, Internal Mix, 440C</t>
  </si>
  <si>
    <t>Chentronics Base Rod, 17.1mm OD, Dimension XX.XX = 4.50ft</t>
  </si>
  <si>
    <t>Extension Rod, 17.1mm OD, Rigid, Dimension xx.xx= 6.58ft</t>
  </si>
  <si>
    <t>Ignitor, 17.1mm OD, 305mm (12") long, 1mm Spark Gap</t>
  </si>
  <si>
    <t>HEI Exciter Assembly, Non Hazardous, NEMA 4, Diagnostics</t>
  </si>
  <si>
    <t>Mounting Plate Gasket</t>
  </si>
  <si>
    <t>HEEI Advance/Retract Pneumatic Cylinder, 40mm Bore  200mm Stroke with Rod Clevis,Corrosion Resistant Coatings, Viton Seals.
HEEI Advance/Retract Solenoid Valve, Single coi, Class F 96" Leads</t>
  </si>
  <si>
    <t>Igniter Advance/Retract Pneumatic Cylinder, 80mm Bore  300mm Stroke with Rod Clevis,Corrosion Resistant Coatings, Viton Seals.
HEEI Advance/Retract Solenoid Valve, Single coi, Class F 96" Leads</t>
  </si>
  <si>
    <t>Igniter Retracted or Inserted position switch assembly; complete switch with base, SPDT Lever type, Spring return, NEMA 4</t>
  </si>
  <si>
    <t>Air Tube, 1 MVU Oil Gun, 209" Long</t>
  </si>
  <si>
    <t>Oil Tube, 1 MVU Oil Gun, 209" Long</t>
  </si>
  <si>
    <t>Flame Stabilizer CW</t>
  </si>
  <si>
    <t>Flame Stabilizer, CCW</t>
  </si>
  <si>
    <t>COEN Part #</t>
  </si>
  <si>
    <t>1045-004-07</t>
  </si>
  <si>
    <t>2430-024-10</t>
  </si>
  <si>
    <t>1038-044-209</t>
  </si>
  <si>
    <t>806832863001 - Outer Ring Burner Gasket OD 88 3/8"</t>
  </si>
  <si>
    <t>806832866001 - Air Inlet Tee Gasket OD 12 1/2"</t>
  </si>
  <si>
    <t>806833419001 - Oil Mounting Flange gasket OD 15"</t>
  </si>
  <si>
    <t>806832971001 - Observations Door Gasket OD 6 3/8"</t>
  </si>
  <si>
    <t>806832868001 - Elbow Cover Plate Gasket Ellispe</t>
  </si>
  <si>
    <t>806832865001 - Coal Inlet Elbow Gasket OD 32"</t>
  </si>
  <si>
    <t>806832864001 - Inner Ring Burner Gasket OD 52"</t>
  </si>
  <si>
    <t>806832969001 - Barrel Gasket OD 38"</t>
  </si>
  <si>
    <t>Coal Nozzle 164 inch New Extended length thermocouple - 591216004403</t>
  </si>
  <si>
    <t>SA Flow Divider 170 inch New Extended Length thermocouple - 591216004303</t>
  </si>
  <si>
    <t>Complete sets of burner gaskets per GA 06350/CRVI/AD/34570/2/0009 - see detail below;</t>
  </si>
  <si>
    <t>Beck Part # 12-8064-14 Kit Resistor 50/60 Hz Group</t>
  </si>
  <si>
    <t>Beck Part # 12-8064-10 Kit Capacitor 60 Hz Group</t>
  </si>
  <si>
    <t>Beck Part # 12-8064-01 Kit Motor 6.0 NM 72 RPM Group 42</t>
  </si>
  <si>
    <t>Beck Part # 12-8064-03 Kit SLM Rebuild Group 42</t>
  </si>
  <si>
    <t>Beck Part # 12-8064-04 Kit DCM-2 Group 42 HART / Local</t>
  </si>
  <si>
    <t>Beck Part # 12-8064-05 Kit Control End Assy Group 42 Opti</t>
  </si>
  <si>
    <t>Beck Part # 12-8064-16 Kit DCM Fuse 7 Amp 125 Volt</t>
  </si>
  <si>
    <t>Beck Part # 20-0511-13 Kit Serial Interface RS-232 PC to DCM</t>
  </si>
  <si>
    <t xml:space="preserve">Optional Actuator Spares Kit for Beck Drives consisting of the following;
</t>
  </si>
  <si>
    <t>Beck Part # 12-8064-07 Kit CPS-4 PC Board 42-109</t>
  </si>
  <si>
    <t>Beck Part # 12-8064-06 Kit Limit / Auxiliary Swith Assy 42</t>
  </si>
  <si>
    <t>Beck Part # 12-8064-08 Kit CPS-4 Coupling 42-109</t>
  </si>
  <si>
    <t>Beck Part # 12-8064-09 Kit Rotary Handswitch 42-109</t>
  </si>
  <si>
    <t>Beck Part # 15-1500-01 Ball Driver 3/32 Bondhus</t>
  </si>
  <si>
    <t xml:space="preserve">Recommended Actuator Spares kit for Beck Drive Consisting of the following;
</t>
  </si>
  <si>
    <t>Hybrid Nozzle cap Drilling 1025 CCW</t>
  </si>
  <si>
    <t>Hybrid Nozzle cap Drilling 1026 CW</t>
  </si>
  <si>
    <t>Orifice Plate</t>
  </si>
  <si>
    <t>1038-097-01</t>
  </si>
  <si>
    <t>Headstock Bushing Socket 2MV Threaded</t>
  </si>
  <si>
    <t>1001-005-01</t>
  </si>
  <si>
    <t>Headstock High Capacity</t>
  </si>
  <si>
    <t>1021-621-02</t>
  </si>
  <si>
    <t>Qty  Verified on 11/10</t>
  </si>
  <si>
    <t>Oil Gun Assembly, 1MVU 209" Long (includes spray plate and distribuor plug less Cap</t>
  </si>
  <si>
    <t>Total Cost $</t>
  </si>
  <si>
    <t>Gaskets 1MV HD to Socket</t>
  </si>
  <si>
    <t>Note Ron Gratton to pass a further 11 off to LG&amp;E 12th Nov. 14</t>
  </si>
  <si>
    <t>1366224 now 1373932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</si>
</sst>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[$$-409]#,##0.00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64" fontId="5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zoomScale="80" zoomScaleNormal="80" workbookViewId="0">
      <selection activeCell="D17" sqref="D17"/>
    </sheetView>
  </sheetViews>
  <sheetFormatPr defaultRowHeight="15" x14ac:dyDescent="0.25"/>
  <cols>
    <col min="1" max="1" width="81.5703125" style="6" bestFit="1" customWidth="1"/>
    <col min="2" max="2" width="12.85546875" style="9" bestFit="1" customWidth="1"/>
    <col min="3" max="3" width="21.140625" style="9" bestFit="1" customWidth="1"/>
    <col min="4" max="4" width="11.28515625" style="9" bestFit="1" customWidth="1"/>
    <col min="5" max="16384" width="9.140625" style="6"/>
  </cols>
  <sheetData>
    <row r="1" spans="1:4" x14ac:dyDescent="0.25">
      <c r="A1" s="8" t="s">
        <v>7</v>
      </c>
    </row>
    <row r="3" spans="1:4" x14ac:dyDescent="0.25">
      <c r="A3" s="8" t="s">
        <v>8</v>
      </c>
      <c r="B3" s="7" t="s">
        <v>9</v>
      </c>
      <c r="C3" s="7" t="s">
        <v>76</v>
      </c>
      <c r="D3" s="7" t="s">
        <v>78</v>
      </c>
    </row>
    <row r="4" spans="1:4" x14ac:dyDescent="0.25">
      <c r="A4" s="8" t="s">
        <v>10</v>
      </c>
    </row>
    <row r="5" spans="1:4" x14ac:dyDescent="0.25">
      <c r="A5" s="10" t="s">
        <v>52</v>
      </c>
      <c r="B5" s="11">
        <v>1387</v>
      </c>
      <c r="C5" s="9">
        <v>10</v>
      </c>
      <c r="D5" s="9">
        <f>C5*B5</f>
        <v>13870</v>
      </c>
    </row>
    <row r="6" spans="1:4" x14ac:dyDescent="0.25">
      <c r="A6" s="10" t="s">
        <v>45</v>
      </c>
      <c r="B6" s="11"/>
      <c r="C6" s="9">
        <v>10</v>
      </c>
    </row>
    <row r="7" spans="1:4" x14ac:dyDescent="0.25">
      <c r="A7" s="10" t="s">
        <v>42</v>
      </c>
      <c r="B7" s="11"/>
      <c r="C7" s="9" t="s">
        <v>3</v>
      </c>
    </row>
    <row r="8" spans="1:4" x14ac:dyDescent="0.25">
      <c r="A8" s="10" t="s">
        <v>48</v>
      </c>
      <c r="B8" s="11"/>
      <c r="C8" s="9">
        <v>10</v>
      </c>
    </row>
    <row r="9" spans="1:4" x14ac:dyDescent="0.25">
      <c r="A9" s="10" t="s">
        <v>44</v>
      </c>
      <c r="B9" s="11"/>
      <c r="C9" s="9">
        <v>10</v>
      </c>
    </row>
    <row r="10" spans="1:4" x14ac:dyDescent="0.25">
      <c r="A10" s="10" t="s">
        <v>49</v>
      </c>
      <c r="B10" s="11"/>
      <c r="C10" s="9">
        <v>10</v>
      </c>
    </row>
    <row r="11" spans="1:4" x14ac:dyDescent="0.25">
      <c r="A11" s="10" t="s">
        <v>47</v>
      </c>
      <c r="B11" s="11"/>
      <c r="C11" s="9">
        <v>10</v>
      </c>
    </row>
    <row r="12" spans="1:4" x14ac:dyDescent="0.25">
      <c r="A12" s="10" t="s">
        <v>43</v>
      </c>
      <c r="B12" s="11"/>
      <c r="C12" s="9">
        <v>10</v>
      </c>
    </row>
    <row r="13" spans="1:4" x14ac:dyDescent="0.25">
      <c r="A13" s="10" t="s">
        <v>46</v>
      </c>
      <c r="B13" s="11"/>
      <c r="C13" s="9">
        <v>10</v>
      </c>
    </row>
    <row r="14" spans="1:4" x14ac:dyDescent="0.25">
      <c r="A14" s="10" t="s">
        <v>4</v>
      </c>
      <c r="B14" s="11"/>
      <c r="C14" s="9">
        <v>10</v>
      </c>
    </row>
    <row r="15" spans="1:4" x14ac:dyDescent="0.25">
      <c r="A15" s="10" t="s">
        <v>5</v>
      </c>
      <c r="B15" s="11"/>
      <c r="C15" s="9">
        <v>10</v>
      </c>
    </row>
    <row r="16" spans="1:4" x14ac:dyDescent="0.25">
      <c r="A16" s="10" t="s">
        <v>16</v>
      </c>
      <c r="B16" s="11">
        <v>22638</v>
      </c>
      <c r="C16" s="9">
        <v>10</v>
      </c>
      <c r="D16" s="9">
        <f t="shared" ref="D16:D23" si="0">C16*B16</f>
        <v>226380</v>
      </c>
    </row>
    <row r="17" spans="1:4" x14ac:dyDescent="0.25">
      <c r="A17" s="10" t="s">
        <v>17</v>
      </c>
      <c r="B17" s="11">
        <v>13341</v>
      </c>
      <c r="C17" s="9">
        <v>12</v>
      </c>
      <c r="D17" s="9">
        <f t="shared" si="0"/>
        <v>160092</v>
      </c>
    </row>
    <row r="18" spans="1:4" x14ac:dyDescent="0.25">
      <c r="A18" s="10" t="s">
        <v>22</v>
      </c>
      <c r="B18" s="11"/>
      <c r="D18" s="9">
        <f t="shared" si="0"/>
        <v>0</v>
      </c>
    </row>
    <row r="19" spans="1:4" x14ac:dyDescent="0.25">
      <c r="A19" s="10" t="s">
        <v>11</v>
      </c>
      <c r="B19" s="11">
        <v>2570</v>
      </c>
      <c r="C19" s="9">
        <v>12</v>
      </c>
      <c r="D19" s="9">
        <f t="shared" si="0"/>
        <v>30840</v>
      </c>
    </row>
    <row r="20" spans="1:4" x14ac:dyDescent="0.25">
      <c r="A20" s="10" t="s">
        <v>18</v>
      </c>
      <c r="B20" s="11">
        <v>6731</v>
      </c>
      <c r="C20" s="9">
        <v>10</v>
      </c>
      <c r="D20" s="9">
        <f t="shared" si="0"/>
        <v>67310</v>
      </c>
    </row>
    <row r="21" spans="1:4" x14ac:dyDescent="0.25">
      <c r="A21" s="10" t="s">
        <v>19</v>
      </c>
      <c r="B21" s="11">
        <v>3045</v>
      </c>
      <c r="C21" s="9">
        <v>10</v>
      </c>
      <c r="D21" s="9">
        <f t="shared" si="0"/>
        <v>30450</v>
      </c>
    </row>
    <row r="22" spans="1:4" x14ac:dyDescent="0.25">
      <c r="A22" s="10" t="s">
        <v>20</v>
      </c>
      <c r="B22" s="11">
        <v>1344</v>
      </c>
      <c r="C22" s="9">
        <v>10</v>
      </c>
      <c r="D22" s="9">
        <f t="shared" si="0"/>
        <v>13440</v>
      </c>
    </row>
    <row r="23" spans="1:4" x14ac:dyDescent="0.25">
      <c r="A23" s="10" t="s">
        <v>21</v>
      </c>
      <c r="B23" s="11">
        <v>230</v>
      </c>
      <c r="C23" s="9">
        <v>10</v>
      </c>
      <c r="D23" s="9">
        <f t="shared" si="0"/>
        <v>2300</v>
      </c>
    </row>
    <row r="24" spans="1:4" ht="15.75" thickBot="1" x14ac:dyDescent="0.3">
      <c r="A24" s="10" t="s">
        <v>23</v>
      </c>
      <c r="B24" s="11"/>
    </row>
    <row r="25" spans="1:4" ht="15.75" thickBot="1" x14ac:dyDescent="0.3">
      <c r="D25" s="21">
        <f>SUM(D5:D24)</f>
        <v>544682</v>
      </c>
    </row>
    <row r="26" spans="1:4" ht="15.75" thickTop="1" x14ac:dyDescent="0.25"/>
    <row r="27" spans="1:4" x14ac:dyDescent="0.25">
      <c r="A27" s="25" t="s">
        <v>12</v>
      </c>
      <c r="B27" s="25"/>
      <c r="C27" s="25"/>
    </row>
    <row r="28" spans="1:4" x14ac:dyDescent="0.25">
      <c r="A28" s="14" t="s">
        <v>0</v>
      </c>
      <c r="B28" s="11">
        <v>204</v>
      </c>
      <c r="C28" s="12">
        <v>9</v>
      </c>
      <c r="D28" s="9">
        <f>C28*B28</f>
        <v>1836</v>
      </c>
    </row>
    <row r="29" spans="1:4" x14ac:dyDescent="0.25">
      <c r="A29" s="14" t="s">
        <v>1</v>
      </c>
      <c r="B29" s="11">
        <v>198</v>
      </c>
      <c r="C29" s="12">
        <v>10</v>
      </c>
      <c r="D29" s="9">
        <f>C29*B29</f>
        <v>1980</v>
      </c>
    </row>
    <row r="30" spans="1:4" x14ac:dyDescent="0.25">
      <c r="A30" s="14" t="s">
        <v>2</v>
      </c>
      <c r="B30" s="11">
        <v>184</v>
      </c>
      <c r="C30" s="12">
        <v>10</v>
      </c>
      <c r="D30" s="9">
        <f>C30*B30</f>
        <v>1840</v>
      </c>
    </row>
    <row r="31" spans="1:4" ht="30" x14ac:dyDescent="0.25">
      <c r="A31" s="15" t="s">
        <v>67</v>
      </c>
      <c r="B31" s="11">
        <v>9515</v>
      </c>
      <c r="C31" s="12">
        <v>1</v>
      </c>
      <c r="D31" s="9">
        <f>C31*B31</f>
        <v>9515</v>
      </c>
    </row>
    <row r="32" spans="1:4" x14ac:dyDescent="0.25">
      <c r="A32" s="15" t="s">
        <v>53</v>
      </c>
      <c r="B32" s="11"/>
    </row>
    <row r="33" spans="1:4" x14ac:dyDescent="0.25">
      <c r="A33" s="15" t="s">
        <v>54</v>
      </c>
      <c r="B33" s="11"/>
    </row>
    <row r="34" spans="1:4" x14ac:dyDescent="0.25">
      <c r="A34" s="15" t="s">
        <v>55</v>
      </c>
      <c r="B34" s="11"/>
    </row>
    <row r="35" spans="1:4" x14ac:dyDescent="0.25">
      <c r="A35" s="15" t="s">
        <v>56</v>
      </c>
      <c r="B35" s="11"/>
    </row>
    <row r="36" spans="1:4" x14ac:dyDescent="0.25">
      <c r="A36" s="15" t="s">
        <v>57</v>
      </c>
      <c r="B36" s="11"/>
    </row>
    <row r="37" spans="1:4" x14ac:dyDescent="0.25">
      <c r="A37" s="15" t="s">
        <v>58</v>
      </c>
      <c r="B37" s="11"/>
    </row>
    <row r="38" spans="1:4" x14ac:dyDescent="0.25">
      <c r="A38" s="15" t="s">
        <v>59</v>
      </c>
      <c r="B38" s="11"/>
    </row>
    <row r="39" spans="1:4" x14ac:dyDescent="0.25">
      <c r="A39" s="15" t="s">
        <v>60</v>
      </c>
      <c r="B39" s="11"/>
    </row>
    <row r="40" spans="1:4" x14ac:dyDescent="0.25">
      <c r="A40" s="15"/>
      <c r="B40" s="11"/>
      <c r="C40" s="12"/>
    </row>
    <row r="41" spans="1:4" s="13" customFormat="1" ht="30" x14ac:dyDescent="0.25">
      <c r="A41" s="15" t="s">
        <v>61</v>
      </c>
      <c r="B41" s="16">
        <v>1535</v>
      </c>
      <c r="C41" s="17">
        <v>1</v>
      </c>
      <c r="D41" s="9">
        <f>C41*B41</f>
        <v>1535</v>
      </c>
    </row>
    <row r="42" spans="1:4" x14ac:dyDescent="0.25">
      <c r="A42" s="15" t="s">
        <v>62</v>
      </c>
      <c r="B42" s="11"/>
    </row>
    <row r="43" spans="1:4" x14ac:dyDescent="0.25">
      <c r="A43" s="15" t="s">
        <v>63</v>
      </c>
      <c r="B43" s="11"/>
    </row>
    <row r="44" spans="1:4" x14ac:dyDescent="0.25">
      <c r="A44" s="15" t="s">
        <v>64</v>
      </c>
      <c r="B44" s="11"/>
    </row>
    <row r="45" spans="1:4" x14ac:dyDescent="0.25">
      <c r="A45" s="15" t="s">
        <v>65</v>
      </c>
      <c r="B45" s="11"/>
    </row>
    <row r="46" spans="1:4" x14ac:dyDescent="0.25">
      <c r="A46" s="15" t="s">
        <v>66</v>
      </c>
      <c r="B46" s="11"/>
    </row>
    <row r="47" spans="1:4" x14ac:dyDescent="0.25">
      <c r="A47" s="15"/>
      <c r="B47" s="11"/>
      <c r="C47" s="12"/>
    </row>
    <row r="48" spans="1:4" ht="15.75" thickBot="1" x14ac:dyDescent="0.3">
      <c r="A48" s="15"/>
      <c r="B48" s="11"/>
      <c r="C48" s="12"/>
    </row>
    <row r="49" spans="1:4" ht="15.75" thickBot="1" x14ac:dyDescent="0.3">
      <c r="D49" s="21">
        <f>SUM(D28:D48)</f>
        <v>16706</v>
      </c>
    </row>
    <row r="50" spans="1:4" ht="15.75" thickTop="1" x14ac:dyDescent="0.25"/>
    <row r="51" spans="1:4" x14ac:dyDescent="0.25">
      <c r="A51" s="8" t="s">
        <v>13</v>
      </c>
    </row>
    <row r="53" spans="1:4" x14ac:dyDescent="0.25">
      <c r="A53" s="15" t="s">
        <v>50</v>
      </c>
      <c r="B53" s="11">
        <v>204</v>
      </c>
      <c r="C53" s="12">
        <v>45</v>
      </c>
      <c r="D53" s="9">
        <f>C53*B53</f>
        <v>9180</v>
      </c>
    </row>
    <row r="54" spans="1:4" x14ac:dyDescent="0.25">
      <c r="A54" s="6" t="s">
        <v>51</v>
      </c>
      <c r="B54" s="11">
        <v>204</v>
      </c>
      <c r="C54" s="12">
        <v>34</v>
      </c>
      <c r="D54" s="9">
        <f>C54*B54</f>
        <v>6936</v>
      </c>
    </row>
    <row r="55" spans="1:4" ht="15.75" thickBot="1" x14ac:dyDescent="0.3"/>
    <row r="56" spans="1:4" ht="15.75" thickBot="1" x14ac:dyDescent="0.3">
      <c r="D56" s="21">
        <f>SUM(D53:D55)</f>
        <v>16116</v>
      </c>
    </row>
    <row r="57" spans="1:4" ht="15.75" thickTop="1" x14ac:dyDescent="0.25"/>
  </sheetData>
  <mergeCells count="1">
    <mergeCell ref="A27:C27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6"/>
  <sheetViews>
    <sheetView zoomScale="80" zoomScaleNormal="80" workbookViewId="0">
      <selection activeCell="D15" sqref="D15"/>
    </sheetView>
  </sheetViews>
  <sheetFormatPr defaultRowHeight="15" x14ac:dyDescent="0.25"/>
  <cols>
    <col min="1" max="1" width="55.7109375" style="6" bestFit="1" customWidth="1"/>
    <col min="2" max="2" width="12.42578125" style="9" bestFit="1" customWidth="1"/>
    <col min="3" max="3" width="12.85546875" style="9" bestFit="1" customWidth="1"/>
    <col min="4" max="4" width="21.140625" style="9" bestFit="1" customWidth="1"/>
    <col min="5" max="5" width="12" style="9" bestFit="1" customWidth="1"/>
    <col min="6" max="16384" width="9.140625" style="6"/>
  </cols>
  <sheetData>
    <row r="3" spans="1:6" x14ac:dyDescent="0.25">
      <c r="A3" s="8" t="s">
        <v>8</v>
      </c>
      <c r="B3" s="7" t="s">
        <v>38</v>
      </c>
      <c r="C3" s="7" t="s">
        <v>9</v>
      </c>
      <c r="D3" s="7" t="s">
        <v>76</v>
      </c>
      <c r="E3" s="7" t="s">
        <v>78</v>
      </c>
    </row>
    <row r="4" spans="1:6" x14ac:dyDescent="0.25">
      <c r="A4" s="8" t="s">
        <v>24</v>
      </c>
      <c r="B4" s="7"/>
    </row>
    <row r="5" spans="1:6" x14ac:dyDescent="0.25">
      <c r="A5" s="10"/>
      <c r="B5" s="12"/>
      <c r="C5" s="11"/>
      <c r="E5" s="11"/>
    </row>
    <row r="6" spans="1:6" x14ac:dyDescent="0.25">
      <c r="A6" s="6" t="s">
        <v>68</v>
      </c>
      <c r="B6" s="9">
        <v>1369151</v>
      </c>
      <c r="C6" s="18">
        <v>912</v>
      </c>
      <c r="D6" s="9">
        <v>11</v>
      </c>
      <c r="E6" s="18">
        <f t="shared" ref="E6:E11" si="0">D6*C6</f>
        <v>10032</v>
      </c>
    </row>
    <row r="7" spans="1:6" x14ac:dyDescent="0.25">
      <c r="A7" s="6" t="s">
        <v>69</v>
      </c>
      <c r="B7" s="9">
        <v>1369162</v>
      </c>
      <c r="C7" s="18">
        <v>912</v>
      </c>
      <c r="D7" s="9">
        <v>11</v>
      </c>
      <c r="E7" s="18">
        <f t="shared" si="0"/>
        <v>10032</v>
      </c>
    </row>
    <row r="8" spans="1:6" x14ac:dyDescent="0.25">
      <c r="A8" s="6" t="s">
        <v>70</v>
      </c>
      <c r="B8" s="9" t="s">
        <v>71</v>
      </c>
      <c r="C8" s="18">
        <v>354</v>
      </c>
      <c r="D8" s="9">
        <v>20</v>
      </c>
      <c r="E8" s="18">
        <f t="shared" si="0"/>
        <v>7080</v>
      </c>
    </row>
    <row r="9" spans="1:6" x14ac:dyDescent="0.25">
      <c r="A9" s="6" t="s">
        <v>25</v>
      </c>
      <c r="B9" s="9" t="s">
        <v>39</v>
      </c>
      <c r="C9" s="18">
        <v>830</v>
      </c>
      <c r="D9" s="9">
        <v>22</v>
      </c>
      <c r="E9" s="18">
        <f t="shared" si="0"/>
        <v>18260</v>
      </c>
    </row>
    <row r="10" spans="1:6" x14ac:dyDescent="0.25">
      <c r="A10" s="6" t="s">
        <v>26</v>
      </c>
      <c r="B10" s="9">
        <v>1336351</v>
      </c>
      <c r="C10" s="18">
        <v>1015</v>
      </c>
      <c r="D10" s="9">
        <v>5</v>
      </c>
      <c r="E10" s="18">
        <f t="shared" si="0"/>
        <v>5075</v>
      </c>
    </row>
    <row r="11" spans="1:6" x14ac:dyDescent="0.25">
      <c r="A11" s="6" t="s">
        <v>27</v>
      </c>
      <c r="B11" s="9">
        <v>1349452</v>
      </c>
      <c r="C11" s="18">
        <v>1405</v>
      </c>
      <c r="D11" s="9">
        <v>11</v>
      </c>
      <c r="E11" s="18">
        <f t="shared" si="0"/>
        <v>15455</v>
      </c>
    </row>
    <row r="12" spans="1:6" x14ac:dyDescent="0.25">
      <c r="A12" s="6" t="s">
        <v>28</v>
      </c>
      <c r="B12" s="9">
        <v>1297086</v>
      </c>
      <c r="C12" s="18">
        <v>390</v>
      </c>
      <c r="D12" s="24">
        <v>8</v>
      </c>
      <c r="E12" s="18">
        <f>((D12*C12) +(11*C12))</f>
        <v>7410</v>
      </c>
      <c r="F12" s="6" t="s">
        <v>80</v>
      </c>
    </row>
    <row r="13" spans="1:6" x14ac:dyDescent="0.25">
      <c r="A13" s="6" t="s">
        <v>29</v>
      </c>
      <c r="B13" s="9">
        <v>1297084</v>
      </c>
      <c r="C13" s="18">
        <v>2520</v>
      </c>
      <c r="D13" s="9">
        <v>5</v>
      </c>
      <c r="E13" s="18">
        <f t="shared" ref="E13:E25" si="1">D13*C13</f>
        <v>12600</v>
      </c>
    </row>
    <row r="14" spans="1:6" x14ac:dyDescent="0.25">
      <c r="A14" s="6" t="s">
        <v>30</v>
      </c>
      <c r="B14" s="9">
        <v>1349206</v>
      </c>
      <c r="C14" s="18">
        <v>190</v>
      </c>
      <c r="D14" s="9">
        <v>5</v>
      </c>
      <c r="E14" s="18">
        <f t="shared" si="1"/>
        <v>950</v>
      </c>
    </row>
    <row r="15" spans="1:6" ht="75" x14ac:dyDescent="0.25">
      <c r="A15" s="13" t="s">
        <v>31</v>
      </c>
      <c r="B15" s="19">
        <v>1250643</v>
      </c>
      <c r="C15" s="18">
        <v>1950</v>
      </c>
      <c r="D15" s="9">
        <v>2</v>
      </c>
      <c r="E15" s="18">
        <f t="shared" si="1"/>
        <v>3900</v>
      </c>
    </row>
    <row r="16" spans="1:6" ht="75" x14ac:dyDescent="0.25">
      <c r="A16" s="13" t="s">
        <v>32</v>
      </c>
      <c r="B16" s="19">
        <v>1250644</v>
      </c>
      <c r="C16" s="18">
        <v>1500</v>
      </c>
      <c r="D16" s="9">
        <v>2</v>
      </c>
      <c r="E16" s="18">
        <f t="shared" si="1"/>
        <v>3000</v>
      </c>
    </row>
    <row r="17" spans="1:5" ht="45" x14ac:dyDescent="0.25">
      <c r="A17" s="13" t="s">
        <v>33</v>
      </c>
      <c r="B17" s="19" t="s">
        <v>40</v>
      </c>
      <c r="C17" s="18">
        <v>330</v>
      </c>
      <c r="D17" s="9">
        <v>5</v>
      </c>
      <c r="E17" s="18">
        <f t="shared" si="1"/>
        <v>1650</v>
      </c>
    </row>
    <row r="18" spans="1:5" ht="30" x14ac:dyDescent="0.25">
      <c r="A18" s="13" t="s">
        <v>77</v>
      </c>
      <c r="B18" s="19">
        <v>1347690</v>
      </c>
      <c r="C18" s="18">
        <v>4575</v>
      </c>
      <c r="D18" s="9">
        <v>1</v>
      </c>
      <c r="E18" s="18">
        <f t="shared" si="1"/>
        <v>4575</v>
      </c>
    </row>
    <row r="19" spans="1:5" ht="30" x14ac:dyDescent="0.25">
      <c r="A19" s="13" t="s">
        <v>34</v>
      </c>
      <c r="B19" s="19" t="s">
        <v>41</v>
      </c>
      <c r="C19" s="18">
        <v>1925</v>
      </c>
      <c r="D19" s="9">
        <v>2</v>
      </c>
      <c r="E19" s="18">
        <f t="shared" si="1"/>
        <v>3850</v>
      </c>
    </row>
    <row r="20" spans="1:5" x14ac:dyDescent="0.25">
      <c r="A20" s="13" t="s">
        <v>35</v>
      </c>
      <c r="B20" s="19">
        <v>1366837</v>
      </c>
      <c r="C20" s="18">
        <v>1925</v>
      </c>
      <c r="D20" s="9">
        <v>2</v>
      </c>
      <c r="E20" s="18">
        <f t="shared" si="1"/>
        <v>3850</v>
      </c>
    </row>
    <row r="21" spans="1:5" x14ac:dyDescent="0.25">
      <c r="A21" s="13" t="s">
        <v>36</v>
      </c>
      <c r="B21" s="19">
        <v>1349081</v>
      </c>
      <c r="C21" s="18">
        <v>1800</v>
      </c>
      <c r="D21" s="9">
        <v>2</v>
      </c>
      <c r="E21" s="18">
        <f t="shared" si="1"/>
        <v>3600</v>
      </c>
    </row>
    <row r="22" spans="1:5" x14ac:dyDescent="0.25">
      <c r="A22" s="13" t="s">
        <v>37</v>
      </c>
      <c r="B22" s="19">
        <v>1349082</v>
      </c>
      <c r="C22" s="18">
        <v>1800</v>
      </c>
      <c r="D22" s="9">
        <v>2</v>
      </c>
      <c r="E22" s="18">
        <f t="shared" si="1"/>
        <v>3600</v>
      </c>
    </row>
    <row r="23" spans="1:5" x14ac:dyDescent="0.25">
      <c r="A23" s="13" t="s">
        <v>72</v>
      </c>
      <c r="B23" s="19" t="s">
        <v>73</v>
      </c>
      <c r="C23" s="18">
        <v>222</v>
      </c>
      <c r="D23" s="9">
        <v>14</v>
      </c>
      <c r="E23" s="18">
        <f t="shared" si="1"/>
        <v>3108</v>
      </c>
    </row>
    <row r="24" spans="1:5" x14ac:dyDescent="0.25">
      <c r="A24" s="13" t="s">
        <v>74</v>
      </c>
      <c r="B24" s="19" t="s">
        <v>75</v>
      </c>
      <c r="C24" s="18">
        <v>900</v>
      </c>
      <c r="D24" s="9">
        <v>4</v>
      </c>
      <c r="E24" s="18">
        <f t="shared" si="1"/>
        <v>3600</v>
      </c>
    </row>
    <row r="25" spans="1:5" ht="42.75" customHeight="1" x14ac:dyDescent="0.25">
      <c r="A25" s="13" t="s">
        <v>79</v>
      </c>
      <c r="B25" s="19" t="s">
        <v>81</v>
      </c>
      <c r="C25" s="18">
        <v>6</v>
      </c>
      <c r="D25" s="9">
        <v>100</v>
      </c>
      <c r="E25" s="18">
        <f t="shared" si="1"/>
        <v>600</v>
      </c>
    </row>
    <row r="26" spans="1:5" x14ac:dyDescent="0.25">
      <c r="E26" s="20">
        <f>SUM(E6:E25)</f>
        <v>122227</v>
      </c>
    </row>
  </sheetData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6"/>
  <sheetViews>
    <sheetView zoomScale="80" zoomScaleNormal="80" workbookViewId="0">
      <selection activeCell="D13" sqref="D13"/>
    </sheetView>
  </sheetViews>
  <sheetFormatPr defaultRowHeight="15" x14ac:dyDescent="0.25"/>
  <cols>
    <col min="1" max="1" width="47.5703125" bestFit="1" customWidth="1"/>
    <col min="2" max="2" width="12.85546875" bestFit="1" customWidth="1"/>
    <col min="3" max="3" width="15.42578125" bestFit="1" customWidth="1"/>
    <col min="4" max="4" width="9.7109375" bestFit="1" customWidth="1"/>
  </cols>
  <sheetData>
    <row r="3" spans="1:7" x14ac:dyDescent="0.25">
      <c r="A3" s="1" t="s">
        <v>8</v>
      </c>
      <c r="B3" s="2" t="s">
        <v>9</v>
      </c>
      <c r="C3" s="2" t="s">
        <v>14</v>
      </c>
      <c r="D3" s="2" t="s">
        <v>78</v>
      </c>
    </row>
    <row r="4" spans="1:7" ht="15.75" thickBot="1" x14ac:dyDescent="0.3">
      <c r="A4" s="1" t="s">
        <v>15</v>
      </c>
      <c r="C4" s="5"/>
    </row>
    <row r="5" spans="1:7" ht="15.75" thickBot="1" x14ac:dyDescent="0.3">
      <c r="A5" s="3" t="s">
        <v>6</v>
      </c>
      <c r="B5" s="4">
        <v>2950</v>
      </c>
      <c r="C5" s="5">
        <v>6</v>
      </c>
      <c r="D5" s="23">
        <f>C5*B5</f>
        <v>17700</v>
      </c>
      <c r="G5" s="22"/>
    </row>
    <row r="6" spans="1:7" ht="15.75" thickTop="1" x14ac:dyDescent="0.25"/>
  </sheetData>
  <pageMargins left="0.7" right="0.7" top="0.75" bottom="0.75" header="0.3" footer="0.3"/>
  <pageSetup paperSize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D-NOX Burner Spares</vt:lpstr>
      <vt:lpstr>COEN Oil Guns Ignitors</vt:lpstr>
      <vt:lpstr>Forney Flame Scanners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2015-01-22T00:30:23Z</dcterms:created>
  <dcterms:modified xsi:type="dcterms:W3CDTF">2015-01-22T00:30:27Z</dcterms:modified>
</cp:coreProperties>
</file>