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20010" windowHeight="7830"/>
  </bookViews>
  <sheets>
    <sheet name="227-KU-F" sheetId="1" r:id="rId1"/>
  </sheets>
  <definedNames>
    <definedName name="_xlnm.Print_Area" localSheetId="0">'227-KU-F'!$A$1:$F$82</definedName>
    <definedName name="_xlnm.Print_Titles" localSheetId="0">'227-KU-F'!$6:$7</definedName>
  </definedNames>
  <calcPr calcId="145621"/>
</workbook>
</file>

<file path=xl/calcChain.xml><?xml version="1.0" encoding="utf-8"?>
<calcChain xmlns="http://schemas.openxmlformats.org/spreadsheetml/2006/main">
  <c r="F81" i="1" l="1"/>
  <c r="D77" i="1"/>
  <c r="D81" i="1" s="1"/>
  <c r="D66" i="1"/>
  <c r="D58" i="1"/>
  <c r="D48" i="1"/>
  <c r="D43" i="1"/>
  <c r="D33" i="1"/>
  <c r="D23" i="1"/>
  <c r="B76" i="1"/>
  <c r="B75" i="1"/>
  <c r="B74" i="1"/>
  <c r="B73" i="1"/>
  <c r="B72" i="1"/>
  <c r="B71" i="1"/>
  <c r="B70" i="1"/>
  <c r="B69" i="1"/>
  <c r="B65" i="1"/>
  <c r="B64" i="1"/>
  <c r="B63" i="1"/>
  <c r="B62" i="1"/>
  <c r="B61" i="1"/>
  <c r="B57" i="1"/>
  <c r="B56" i="1"/>
  <c r="B55" i="1"/>
  <c r="B54" i="1"/>
  <c r="B53" i="1"/>
  <c r="B52" i="1"/>
  <c r="B51" i="1"/>
  <c r="B47" i="1"/>
  <c r="B46" i="1"/>
  <c r="B42" i="1"/>
  <c r="B41" i="1"/>
  <c r="B40" i="1"/>
  <c r="B39" i="1"/>
  <c r="B38" i="1"/>
  <c r="B37" i="1"/>
  <c r="B36" i="1"/>
  <c r="B32" i="1"/>
  <c r="B31" i="1"/>
  <c r="B30" i="1"/>
  <c r="B29" i="1"/>
  <c r="B28" i="1"/>
  <c r="B27" i="1"/>
  <c r="B26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<sst xmlns="http://schemas.openxmlformats.org/spreadsheetml/2006/main" count="116" uniqueCount="69">
  <si>
    <t>KENTUCKY UTILITIES COMPANY</t>
  </si>
  <si>
    <t>KENTUCKY - TOTAL PLANT IN SERVICE - ELECTRIC - NBV - REGULATORY ACCOUNTING</t>
  </si>
  <si>
    <t>FORECAST PERIOD JULY 1, 2015 - JUNE 30, 2016</t>
  </si>
  <si>
    <t xml:space="preserve">Depreciation </t>
  </si>
  <si>
    <t>Depreciation</t>
  </si>
  <si>
    <t>State</t>
  </si>
  <si>
    <t>Acct</t>
  </si>
  <si>
    <t>Description</t>
  </si>
  <si>
    <t>Reserve</t>
  </si>
  <si>
    <t>Expense</t>
  </si>
  <si>
    <t>Electric Distribution</t>
  </si>
  <si>
    <t>KY</t>
  </si>
  <si>
    <t>E360.10-Land Rights (LESS PLANT HELD FOR FUTURE USE)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</si>
  <si>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</si>
  <si>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</si>
  <si>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</si>
  <si>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</si>
  <si>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</si>
  <si>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</si>
  <si>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</si>
  <si>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E369.00-Services</t>
  </si>
  <si>
    <t>E370.00-Meters</t>
  </si>
  <si>
    <t>E371.00-Install on Customer Premise</t>
  </si>
  <si>
    <t>E373.00-Street Lighting / Signal Sy</t>
  </si>
  <si>
    <t>Electric General Plant</t>
  </si>
  <si>
    <t>E390.10-Structures and Improvements</t>
  </si>
  <si>
    <t>E391.20-Non PC Computer Equipment</t>
  </si>
  <si>
    <t>E392.00-Cars and Light Trucks</t>
  </si>
  <si>
    <t>E393.00-Stores Equipment</t>
  </si>
  <si>
    <t>E394.00-Tools, Shop, and Garage Equ</t>
  </si>
  <si>
    <t>E396.00-Power Operated Equipment</t>
  </si>
  <si>
    <t>E397.00-Comm Equip Microwave</t>
  </si>
  <si>
    <t>Electric Hydro Production</t>
  </si>
  <si>
    <t>E330.10-Land Rights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</si>
  <si>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</si>
  <si>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</si>
  <si>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</si>
  <si>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</si>
  <si>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</si>
  <si>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</si>
  <si>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Electric Intangible Plant</t>
  </si>
  <si>
    <t>E302.00-Franchises and Consents</t>
  </si>
  <si>
    <t>E303.00-Misc Intangible Plant</t>
  </si>
  <si>
    <t>Electric Other Production</t>
  </si>
  <si>
    <t>E340.10-Land Rights</t>
  </si>
  <si>
    <t>E341.00-Structures and Improvements</t>
  </si>
  <si>
    <t>E342.00-Fuel Holders, Producers, Ac</t>
  </si>
  <si>
    <t>E343.00-Prime Movers</t>
  </si>
  <si>
    <t>E344.00-Generators</t>
  </si>
  <si>
    <t>E345.00-Accessory Electric Equipmen</t>
  </si>
  <si>
    <t>E346.00-Misc Power Plant Equipment</t>
  </si>
  <si>
    <t>Electric Steam Production</t>
  </si>
  <si>
    <t>E311.00-Structures and Improvements</t>
  </si>
  <si>
    <t>E312.00-Boiler Plant Equipment</t>
  </si>
  <si>
    <t>E314.00-Turbogenerator Units</t>
  </si>
  <si>
    <t>E315.00-Accessory Electric Equipmen</t>
  </si>
  <si>
    <t>E316.00-Misc Power Plant Equip</t>
  </si>
  <si>
    <t>Electric Transmission</t>
  </si>
  <si>
    <t>E350.10-Land Rights</t>
  </si>
  <si>
    <t>E352.10-Struct &amp; Imp-Non Sys Contro</t>
  </si>
  <si>
    <t>E353.10-Station Equipment - Non Sys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</si>
  <si>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</si>
  <si>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</si>
  <si>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</si>
  <si>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</si>
  <si>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</si>
  <si>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JURISDICTIONAL PRO FORMA ADJUSTMENTS TO FORECAST PERIOD</t>
  </si>
  <si>
    <t>DEPRECIATION RESERVE</t>
  </si>
  <si>
    <t>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</si>
</sst>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mm\-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name val="Courier"/>
      <family val="3"/>
    </font>
    <font>
      <sz val="12"/>
      <name val="Arial"/>
      <family val="2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37" fontId="5" fillId="0" borderId="0"/>
    <xf numFmtId="0" fontId="2" fillId="0" borderId="0"/>
    <xf numFmtId="0" fontId="3" fillId="0" borderId="0"/>
    <xf numFmtId="37" fontId="5" fillId="0" borderId="0"/>
    <xf numFmtId="0" fontId="4" fillId="0" borderId="0"/>
    <xf numFmtId="0" fontId="2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">
    <xf numFmtId="0" fontId="0" fillId="0" borderId="0" xfId="0"/>
    <xf numFmtId="164" fontId="8" fillId="0" borderId="0" xfId="0" applyNumberFormat="1" applyFont="1"/>
    <xf numFmtId="43" fontId="8" fillId="0" borderId="0" xfId="1" applyFont="1"/>
    <xf numFmtId="165" fontId="8" fillId="0" borderId="0" xfId="0" applyNumberFormat="1" applyFont="1" applyAlignment="1">
      <alignment horizontal="center"/>
    </xf>
    <xf numFmtId="164" fontId="8" fillId="0" borderId="0" xfId="0" applyNumberFormat="1" applyFont="1" applyFill="1" applyProtection="1">
      <protection locked="0"/>
    </xf>
    <xf numFmtId="43" fontId="8" fillId="0" borderId="0" xfId="1" applyFont="1" applyFill="1" applyProtection="1">
      <protection locked="0"/>
    </xf>
    <xf numFmtId="0" fontId="8" fillId="0" borderId="0" xfId="0" applyNumberFormat="1" applyFont="1" applyFill="1"/>
    <xf numFmtId="43" fontId="9" fillId="0" borderId="0" xfId="1" applyFont="1" applyAlignment="1">
      <alignment horizontal="center"/>
    </xf>
    <xf numFmtId="43" fontId="9" fillId="0" borderId="0" xfId="1" quotePrefix="1" applyFont="1" applyFill="1" applyAlignment="1">
      <alignment horizontal="center" wrapText="1"/>
    </xf>
    <xf numFmtId="164" fontId="9" fillId="0" borderId="0" xfId="0" applyNumberFormat="1" applyFont="1" applyFill="1"/>
    <xf numFmtId="0" fontId="9" fillId="0" borderId="0" xfId="0" applyNumberFormat="1" applyFont="1" applyFill="1"/>
    <xf numFmtId="43" fontId="9" fillId="0" borderId="1" xfId="1" quotePrefix="1" applyFont="1" applyFill="1" applyBorder="1" applyAlignment="1">
      <alignment horizontal="center"/>
    </xf>
    <xf numFmtId="43" fontId="8" fillId="0" borderId="0" xfId="1" applyFont="1" applyFill="1"/>
    <xf numFmtId="43" fontId="9" fillId="0" borderId="1" xfId="1" quotePrefix="1" applyFont="1" applyFill="1" applyBorder="1" applyAlignment="1">
      <alignment horizontal="center" wrapText="1"/>
    </xf>
    <xf numFmtId="164" fontId="8" fillId="0" borderId="0" xfId="0" applyNumberFormat="1" applyFont="1" applyFill="1"/>
    <xf numFmtId="43" fontId="8" fillId="0" borderId="2" xfId="1" applyFont="1" applyBorder="1"/>
    <xf numFmtId="0" fontId="10" fillId="0" borderId="0" xfId="0" applyFont="1"/>
    <xf numFmtId="43" fontId="9" fillId="2" borderId="3" xfId="2" applyFont="1" applyFill="1" applyBorder="1"/>
    <xf numFmtId="164" fontId="9" fillId="0" borderId="0" xfId="0" applyNumberFormat="1" applyFont="1"/>
    <xf numFmtId="164" fontId="8" fillId="0" borderId="0" xfId="0" applyNumberFormat="1" applyFont="1" applyBorder="1"/>
    <xf numFmtId="43" fontId="8" fillId="0" borderId="0" xfId="1" applyFont="1" applyBorder="1"/>
    <xf numFmtId="164" fontId="9" fillId="0" borderId="0" xfId="0" applyNumberFormat="1" applyFont="1" applyBorder="1"/>
    <xf numFmtId="0" fontId="7" fillId="0" borderId="0" xfId="0" applyFont="1" applyAlignment="1"/>
    <xf numFmtId="0" fontId="9" fillId="0" borderId="0" xfId="0" applyNumberFormat="1" applyFont="1" applyFill="1" applyAlignment="1" applyProtection="1"/>
    <xf numFmtId="165" fontId="9" fillId="0" borderId="0" xfId="0" quotePrefix="1" applyNumberFormat="1" applyFont="1" applyFill="1" applyAlignme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19">
    <cellStyle name="Comma" xfId="1" builtinId="3"/>
    <cellStyle name="Comma 10 9" xfId="3"/>
    <cellStyle name="Comma 2 2" xfId="2"/>
    <cellStyle name="Comma 3" xfId="4"/>
    <cellStyle name="Comma 86" xfId="5"/>
    <cellStyle name="Currency 10 2" xfId="6"/>
    <cellStyle name="Currency 2" xfId="7"/>
    <cellStyle name="Normal" xfId="0" builtinId="0"/>
    <cellStyle name="Normal 3" xfId="8"/>
    <cellStyle name="Normal 46" xfId="9"/>
    <cellStyle name="Normal 46 2" xfId="10"/>
    <cellStyle name="Normal 47" xfId="11"/>
    <cellStyle name="Normal 48" xfId="12"/>
    <cellStyle name="Normal 49" xfId="13"/>
    <cellStyle name="Normal 5" xfId="14"/>
    <cellStyle name="Normal 6" xfId="15"/>
    <cellStyle name="Percent 12" xfId="16"/>
    <cellStyle name="Percent 2" xfId="17"/>
    <cellStyle name="Percent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abSelected="1" topLeftCell="A37" zoomScale="80" zoomScaleNormal="80" workbookViewId="0">
      <selection activeCell="C56" sqref="C56"/>
    </sheetView>
  </sheetViews>
  <sheetFormatPr defaultRowHeight="15" x14ac:dyDescent="0.25"/>
  <cols>
    <col min="1" max="1" width="6.28515625" style="1" bestFit="1" customWidth="1"/>
    <col min="2" max="2" width="5.28515625" style="1" bestFit="1" customWidth="1"/>
    <col min="3" max="3" width="58.42578125" style="1" customWidth="1"/>
    <col min="4" max="4" width="29" style="2" bestFit="1" customWidth="1"/>
    <col min="5" max="5" width="9.42578125" style="2" customWidth="1"/>
    <col min="6" max="6" width="28.7109375" style="2" bestFit="1" customWidth="1"/>
    <col min="7" max="8" width="9.140625" style="1"/>
    <col min="9" max="9" width="21.28515625" style="2" customWidth="1"/>
    <col min="10" max="16384" width="9.140625" style="1"/>
  </cols>
  <sheetData>
    <row r="1" spans="1:9" x14ac:dyDescent="0.25">
      <c r="A1" s="22" t="s">
        <v>0</v>
      </c>
      <c r="B1" s="22"/>
      <c r="C1" s="22"/>
      <c r="D1" s="22"/>
      <c r="E1" s="22"/>
      <c r="F1" s="22"/>
    </row>
    <row r="2" spans="1:9" x14ac:dyDescent="0.25">
      <c r="A2" s="23" t="s">
        <v>1</v>
      </c>
      <c r="B2" s="23"/>
      <c r="C2" s="23"/>
      <c r="D2" s="23"/>
      <c r="E2" s="23"/>
      <c r="F2" s="23"/>
    </row>
    <row r="3" spans="1:9" x14ac:dyDescent="0.25">
      <c r="A3" s="24" t="s">
        <v>2</v>
      </c>
      <c r="B3" s="24"/>
      <c r="C3" s="24"/>
      <c r="D3" s="24"/>
      <c r="E3" s="24"/>
      <c r="F3" s="24"/>
    </row>
    <row r="4" spans="1:9" s="4" customFormat="1" x14ac:dyDescent="0.25">
      <c r="A4" s="1"/>
      <c r="B4" s="1"/>
      <c r="C4" s="3"/>
      <c r="D4" s="2"/>
      <c r="E4" s="2"/>
      <c r="F4" s="2"/>
      <c r="I4" s="5"/>
    </row>
    <row r="5" spans="1:9" s="4" customFormat="1" x14ac:dyDescent="0.25">
      <c r="A5" s="1"/>
      <c r="B5" s="1"/>
      <c r="C5" s="3"/>
      <c r="D5" s="2"/>
      <c r="E5" s="2"/>
      <c r="F5" s="2"/>
      <c r="I5" s="5"/>
    </row>
    <row r="6" spans="1:9" x14ac:dyDescent="0.25">
      <c r="C6" s="6"/>
      <c r="D6" s="7" t="s">
        <v>3</v>
      </c>
      <c r="F6" s="8" t="s">
        <v>4</v>
      </c>
    </row>
    <row r="7" spans="1:9" x14ac:dyDescent="0.25">
      <c r="A7" s="9" t="s">
        <v>5</v>
      </c>
      <c r="B7" s="9" t="s">
        <v>6</v>
      </c>
      <c r="C7" s="10" t="s">
        <v>7</v>
      </c>
      <c r="D7" s="11" t="s">
        <v>8</v>
      </c>
      <c r="E7" s="12"/>
      <c r="F7" s="13" t="s">
        <v>9</v>
      </c>
    </row>
    <row r="8" spans="1:9" x14ac:dyDescent="0.25">
      <c r="A8" s="14"/>
      <c r="B8" s="14"/>
      <c r="C8" s="10"/>
      <c r="D8" s="12"/>
      <c r="E8" s="12"/>
      <c r="F8" s="12"/>
    </row>
    <row r="9" spans="1:9" x14ac:dyDescent="0.25">
      <c r="C9" s="10"/>
    </row>
    <row r="10" spans="1:9" s="14" customFormat="1" x14ac:dyDescent="0.25">
      <c r="A10" s="1"/>
      <c r="B10" s="1"/>
      <c r="C10" s="10" t="s">
        <v>10</v>
      </c>
      <c r="D10" s="2"/>
      <c r="E10" s="2"/>
      <c r="F10" s="2"/>
      <c r="I10" s="12"/>
    </row>
    <row r="11" spans="1:9" s="14" customFormat="1" x14ac:dyDescent="0.25">
      <c r="A11" s="1" t="s">
        <v>11</v>
      </c>
      <c r="B11" s="1" t="str">
        <f>MID(C11,2,3)</f>
        <v>360</v>
      </c>
      <c r="C11" s="6" t="s">
        <v>12</v>
      </c>
      <c r="D11" s="2">
        <v>-1433789.6737171269</v>
      </c>
      <c r="E11" s="2"/>
      <c r="F11" s="2"/>
      <c r="I11" s="12"/>
    </row>
    <row r="12" spans="1:9" x14ac:dyDescent="0.25">
      <c r="A12" s="1" t="s">
        <v>11</v>
      </c>
      <c r="B12" s="1" t="str">
        <f t="shared" ref="B12:B22" si="0">MID(C12,2,3)</f>
        <v>361</v>
      </c>
      <c r="C12" s="6" t="s">
        <v>13</v>
      </c>
      <c r="D12" s="2">
        <v>-2084945.7942832247</v>
      </c>
    </row>
    <row r="13" spans="1:9" x14ac:dyDescent="0.25">
      <c r="A13" s="1" t="s">
        <v>11</v>
      </c>
      <c r="B13" s="1" t="str">
        <f t="shared" si="0"/>
        <v>362</v>
      </c>
      <c r="C13" s="6" t="s">
        <v>14</v>
      </c>
      <c r="D13" s="2">
        <v>-45712881.376664922</v>
      </c>
    </row>
    <row r="14" spans="1:9" x14ac:dyDescent="0.25">
      <c r="A14" s="1" t="s">
        <v>11</v>
      </c>
      <c r="B14" s="1" t="str">
        <f t="shared" si="0"/>
        <v>364</v>
      </c>
      <c r="C14" s="6" t="s">
        <v>15</v>
      </c>
      <c r="D14" s="2">
        <v>-143840749.33253682</v>
      </c>
    </row>
    <row r="15" spans="1:9" x14ac:dyDescent="0.25">
      <c r="A15" s="1" t="s">
        <v>11</v>
      </c>
      <c r="B15" s="1" t="str">
        <f t="shared" si="0"/>
        <v>365</v>
      </c>
      <c r="C15" s="6" t="s">
        <v>16</v>
      </c>
      <c r="D15" s="2">
        <v>-119747547.33237137</v>
      </c>
    </row>
    <row r="16" spans="1:9" x14ac:dyDescent="0.25">
      <c r="A16" s="1" t="s">
        <v>11</v>
      </c>
      <c r="B16" s="1" t="str">
        <f t="shared" si="0"/>
        <v>366</v>
      </c>
      <c r="C16" s="6" t="s">
        <v>17</v>
      </c>
      <c r="D16" s="2">
        <v>-824870.07000000007</v>
      </c>
    </row>
    <row r="17" spans="1:9" x14ac:dyDescent="0.25">
      <c r="A17" s="1" t="s">
        <v>11</v>
      </c>
      <c r="B17" s="1" t="str">
        <f t="shared" si="0"/>
        <v>367</v>
      </c>
      <c r="C17" s="6" t="s">
        <v>18</v>
      </c>
      <c r="D17" s="2">
        <v>-38141232.23401957</v>
      </c>
    </row>
    <row r="18" spans="1:9" x14ac:dyDescent="0.25">
      <c r="A18" s="1" t="s">
        <v>11</v>
      </c>
      <c r="B18" s="1" t="str">
        <f t="shared" si="0"/>
        <v>368</v>
      </c>
      <c r="C18" s="6" t="s">
        <v>19</v>
      </c>
      <c r="D18" s="2">
        <v>-134342094.37790626</v>
      </c>
    </row>
    <row r="19" spans="1:9" x14ac:dyDescent="0.25">
      <c r="A19" s="1" t="s">
        <v>11</v>
      </c>
      <c r="B19" s="1" t="str">
        <f t="shared" si="0"/>
        <v>369</v>
      </c>
      <c r="C19" s="6" t="s">
        <v>20</v>
      </c>
      <c r="D19" s="2">
        <v>-57943517.950716324</v>
      </c>
    </row>
    <row r="20" spans="1:9" x14ac:dyDescent="0.25">
      <c r="A20" s="1" t="s">
        <v>11</v>
      </c>
      <c r="B20" s="1" t="str">
        <f t="shared" si="0"/>
        <v>370</v>
      </c>
      <c r="C20" s="6" t="s">
        <v>21</v>
      </c>
      <c r="D20" s="2">
        <v>-35905113.816380024</v>
      </c>
    </row>
    <row r="21" spans="1:9" x14ac:dyDescent="0.25">
      <c r="A21" s="1" t="s">
        <v>11</v>
      </c>
      <c r="B21" s="1" t="str">
        <f t="shared" si="0"/>
        <v>371</v>
      </c>
      <c r="C21" s="6" t="s">
        <v>22</v>
      </c>
      <c r="D21" s="2">
        <v>-17065096.643921845</v>
      </c>
    </row>
    <row r="22" spans="1:9" x14ac:dyDescent="0.25">
      <c r="A22" s="1" t="s">
        <v>11</v>
      </c>
      <c r="B22" s="1" t="str">
        <f t="shared" si="0"/>
        <v>373</v>
      </c>
      <c r="C22" s="6" t="s">
        <v>23</v>
      </c>
      <c r="D22" s="2">
        <v>-26809758.18481246</v>
      </c>
    </row>
    <row r="23" spans="1:9" x14ac:dyDescent="0.25">
      <c r="C23" s="6"/>
      <c r="D23" s="15">
        <f>SUM(D11:D22)</f>
        <v>-623851596.78732991</v>
      </c>
      <c r="F23" s="15">
        <v>41822295.105465032</v>
      </c>
    </row>
    <row r="24" spans="1:9" x14ac:dyDescent="0.25">
      <c r="C24" s="6"/>
    </row>
    <row r="25" spans="1:9" s="14" customFormat="1" x14ac:dyDescent="0.25">
      <c r="A25" s="1"/>
      <c r="B25" s="1"/>
      <c r="C25" s="10" t="s">
        <v>24</v>
      </c>
      <c r="D25" s="2"/>
      <c r="E25" s="2"/>
      <c r="F25" s="2"/>
      <c r="I25" s="12"/>
    </row>
    <row r="26" spans="1:9" x14ac:dyDescent="0.25">
      <c r="A26" s="1" t="s">
        <v>11</v>
      </c>
      <c r="B26" s="1" t="str">
        <f t="shared" ref="B26:B32" si="1">MID(C26,2,3)</f>
        <v>390</v>
      </c>
      <c r="C26" s="6" t="s">
        <v>25</v>
      </c>
      <c r="D26" s="2">
        <v>-11436284.839154895</v>
      </c>
    </row>
    <row r="27" spans="1:9" x14ac:dyDescent="0.25">
      <c r="A27" s="1" t="s">
        <v>11</v>
      </c>
      <c r="B27" s="1" t="str">
        <f t="shared" si="1"/>
        <v>391</v>
      </c>
      <c r="C27" s="6" t="s">
        <v>26</v>
      </c>
      <c r="D27" s="2">
        <v>-32374951.11637149</v>
      </c>
    </row>
    <row r="28" spans="1:9" x14ac:dyDescent="0.25">
      <c r="A28" s="14" t="s">
        <v>11</v>
      </c>
      <c r="B28" s="14" t="str">
        <f t="shared" si="1"/>
        <v>392</v>
      </c>
      <c r="C28" s="6" t="s">
        <v>27</v>
      </c>
      <c r="D28" s="2">
        <v>-13077318.703277899</v>
      </c>
      <c r="E28" s="12"/>
      <c r="F28" s="12"/>
    </row>
    <row r="29" spans="1:9" x14ac:dyDescent="0.25">
      <c r="A29" s="1" t="s">
        <v>11</v>
      </c>
      <c r="B29" s="1" t="str">
        <f t="shared" si="1"/>
        <v>393</v>
      </c>
      <c r="C29" s="6" t="s">
        <v>28</v>
      </c>
      <c r="D29" s="2">
        <v>-278786.72161932918</v>
      </c>
    </row>
    <row r="30" spans="1:9" s="14" customFormat="1" x14ac:dyDescent="0.25">
      <c r="A30" s="1" t="s">
        <v>11</v>
      </c>
      <c r="B30" s="1" t="str">
        <f t="shared" si="1"/>
        <v>394</v>
      </c>
      <c r="C30" s="6" t="s">
        <v>29</v>
      </c>
      <c r="D30" s="2">
        <v>-3245828.0854430036</v>
      </c>
      <c r="E30" s="2"/>
      <c r="F30" s="2"/>
      <c r="I30" s="12"/>
    </row>
    <row r="31" spans="1:9" x14ac:dyDescent="0.25">
      <c r="A31" s="1" t="s">
        <v>11</v>
      </c>
      <c r="B31" s="1" t="str">
        <f t="shared" si="1"/>
        <v>396</v>
      </c>
      <c r="C31" s="6" t="s">
        <v>30</v>
      </c>
      <c r="D31" s="2">
        <v>-649215.35853918444</v>
      </c>
    </row>
    <row r="32" spans="1:9" x14ac:dyDescent="0.25">
      <c r="A32" s="1" t="s">
        <v>11</v>
      </c>
      <c r="B32" s="1" t="str">
        <f t="shared" si="1"/>
        <v>397</v>
      </c>
      <c r="C32" s="6" t="s">
        <v>31</v>
      </c>
      <c r="D32" s="2">
        <v>-15056437.112471147</v>
      </c>
    </row>
    <row r="33" spans="1:9" s="14" customFormat="1" x14ac:dyDescent="0.25">
      <c r="A33" s="1"/>
      <c r="B33" s="1"/>
      <c r="C33" s="6"/>
      <c r="D33" s="15">
        <f>SUM(D26:D32)</f>
        <v>-76118821.936876953</v>
      </c>
      <c r="E33" s="2"/>
      <c r="F33" s="15">
        <v>11739040.010531908</v>
      </c>
      <c r="I33" s="12"/>
    </row>
    <row r="34" spans="1:9" s="14" customFormat="1" x14ac:dyDescent="0.25">
      <c r="A34" s="1"/>
      <c r="B34" s="1"/>
      <c r="C34" s="6"/>
      <c r="D34" s="2"/>
      <c r="E34" s="2"/>
      <c r="F34" s="2"/>
      <c r="I34" s="12"/>
    </row>
    <row r="35" spans="1:9" x14ac:dyDescent="0.25">
      <c r="C35" s="10" t="s">
        <v>32</v>
      </c>
    </row>
    <row r="36" spans="1:9" x14ac:dyDescent="0.25">
      <c r="A36" s="1" t="s">
        <v>11</v>
      </c>
      <c r="B36" s="1" t="str">
        <f t="shared" ref="B36:B42" si="2">MID(C36,2,3)</f>
        <v>330</v>
      </c>
      <c r="C36" s="6" t="s">
        <v>33</v>
      </c>
      <c r="D36" s="2">
        <v>-817109.09341969574</v>
      </c>
    </row>
    <row r="37" spans="1:9" x14ac:dyDescent="0.25">
      <c r="A37" s="1" t="s">
        <v>11</v>
      </c>
      <c r="B37" s="1" t="str">
        <f t="shared" si="2"/>
        <v>331</v>
      </c>
      <c r="C37" s="6" t="s">
        <v>34</v>
      </c>
      <c r="D37" s="2">
        <v>-288407.69356696383</v>
      </c>
    </row>
    <row r="38" spans="1:9" x14ac:dyDescent="0.25">
      <c r="A38" s="1" t="s">
        <v>11</v>
      </c>
      <c r="B38" s="1" t="str">
        <f t="shared" si="2"/>
        <v>332</v>
      </c>
      <c r="C38" s="6" t="s">
        <v>35</v>
      </c>
      <c r="D38" s="2">
        <v>-7190028.1817786396</v>
      </c>
    </row>
    <row r="39" spans="1:9" x14ac:dyDescent="0.25">
      <c r="A39" s="1" t="s">
        <v>11</v>
      </c>
      <c r="B39" s="1" t="str">
        <f t="shared" si="2"/>
        <v>333</v>
      </c>
      <c r="C39" s="6" t="s">
        <v>36</v>
      </c>
      <c r="D39" s="2">
        <v>-694327.80515004275</v>
      </c>
      <c r="I39" s="1"/>
    </row>
    <row r="40" spans="1:9" x14ac:dyDescent="0.25">
      <c r="A40" s="1" t="s">
        <v>11</v>
      </c>
      <c r="B40" s="1" t="str">
        <f t="shared" si="2"/>
        <v>334</v>
      </c>
      <c r="C40" s="6" t="s">
        <v>37</v>
      </c>
      <c r="D40" s="2">
        <v>-198938.63746394546</v>
      </c>
      <c r="I40" s="1"/>
    </row>
    <row r="41" spans="1:9" x14ac:dyDescent="0.25">
      <c r="A41" s="1" t="s">
        <v>11</v>
      </c>
      <c r="B41" s="1" t="str">
        <f t="shared" si="2"/>
        <v>335</v>
      </c>
      <c r="C41" s="6" t="s">
        <v>38</v>
      </c>
      <c r="D41" s="2">
        <v>-106287.70947189447</v>
      </c>
      <c r="I41" s="1"/>
    </row>
    <row r="42" spans="1:9" x14ac:dyDescent="0.25">
      <c r="A42" s="1" t="s">
        <v>11</v>
      </c>
      <c r="B42" s="1" t="str">
        <f t="shared" si="2"/>
        <v>336</v>
      </c>
      <c r="C42" s="6" t="s">
        <v>39</v>
      </c>
      <c r="D42" s="2">
        <v>-61455.765811406731</v>
      </c>
      <c r="I42" s="1"/>
    </row>
    <row r="43" spans="1:9" x14ac:dyDescent="0.25">
      <c r="C43" s="6"/>
      <c r="D43" s="15">
        <f>SUM(D36:D42)</f>
        <v>-9356554.8866625875</v>
      </c>
      <c r="F43" s="15">
        <v>997113.85432496772</v>
      </c>
      <c r="I43" s="1"/>
    </row>
    <row r="44" spans="1:9" x14ac:dyDescent="0.25">
      <c r="C44" s="6"/>
      <c r="I44" s="1"/>
    </row>
    <row r="45" spans="1:9" x14ac:dyDescent="0.25">
      <c r="C45" s="10" t="s">
        <v>40</v>
      </c>
      <c r="I45" s="1"/>
    </row>
    <row r="46" spans="1:9" x14ac:dyDescent="0.25">
      <c r="A46" s="1" t="s">
        <v>11</v>
      </c>
      <c r="B46" s="1" t="str">
        <f t="shared" ref="B46:B47" si="3">MID(C46,2,3)</f>
        <v>302</v>
      </c>
      <c r="C46" s="6" t="s">
        <v>41</v>
      </c>
      <c r="D46" s="2">
        <v>-52578.229999999901</v>
      </c>
      <c r="I46" s="1"/>
    </row>
    <row r="47" spans="1:9" x14ac:dyDescent="0.25">
      <c r="A47" s="1" t="s">
        <v>11</v>
      </c>
      <c r="B47" s="1" t="str">
        <f t="shared" si="3"/>
        <v>303</v>
      </c>
      <c r="C47" s="6" t="s">
        <v>42</v>
      </c>
      <c r="D47" s="2">
        <v>-42517648.918172725</v>
      </c>
      <c r="I47" s="1"/>
    </row>
    <row r="48" spans="1:9" x14ac:dyDescent="0.25">
      <c r="C48" s="6"/>
      <c r="D48" s="15">
        <f>SUM(D46:D47)</f>
        <v>-42570227.148172721</v>
      </c>
      <c r="F48" s="15">
        <v>10917298.014839236</v>
      </c>
      <c r="I48" s="1"/>
    </row>
    <row r="49" spans="1:9" x14ac:dyDescent="0.25">
      <c r="C49" s="6"/>
      <c r="I49" s="1"/>
    </row>
    <row r="50" spans="1:9" x14ac:dyDescent="0.25">
      <c r="C50" s="10" t="s">
        <v>43</v>
      </c>
      <c r="I50" s="1"/>
    </row>
    <row r="51" spans="1:9" x14ac:dyDescent="0.25">
      <c r="A51" s="1" t="s">
        <v>11</v>
      </c>
      <c r="B51" s="1" t="str">
        <f t="shared" ref="B51:B57" si="4">MID(C51,2,3)</f>
        <v>340</v>
      </c>
      <c r="C51" s="6" t="s">
        <v>44</v>
      </c>
      <c r="D51" s="2">
        <v>-96907.393987530828</v>
      </c>
      <c r="I51" s="1"/>
    </row>
    <row r="52" spans="1:9" x14ac:dyDescent="0.25">
      <c r="A52" s="1" t="s">
        <v>11</v>
      </c>
      <c r="B52" s="1" t="str">
        <f t="shared" si="4"/>
        <v>341</v>
      </c>
      <c r="C52" s="6" t="s">
        <v>45</v>
      </c>
      <c r="D52" s="2">
        <v>-15523305.150397893</v>
      </c>
      <c r="I52" s="1"/>
    </row>
    <row r="53" spans="1:9" x14ac:dyDescent="0.25">
      <c r="A53" s="1" t="s">
        <v>11</v>
      </c>
      <c r="B53" s="1" t="str">
        <f t="shared" si="4"/>
        <v>342</v>
      </c>
      <c r="C53" s="6" t="s">
        <v>46</v>
      </c>
      <c r="D53" s="2">
        <v>-9919188.3701968975</v>
      </c>
      <c r="I53" s="1"/>
    </row>
    <row r="54" spans="1:9" x14ac:dyDescent="0.25">
      <c r="A54" s="1" t="s">
        <v>11</v>
      </c>
      <c r="B54" s="1" t="str">
        <f t="shared" si="4"/>
        <v>343</v>
      </c>
      <c r="C54" s="6" t="s">
        <v>47</v>
      </c>
      <c r="D54" s="2">
        <v>-146593623.55518976</v>
      </c>
      <c r="I54" s="1"/>
    </row>
    <row r="55" spans="1:9" x14ac:dyDescent="0.25">
      <c r="A55" s="1" t="s">
        <v>11</v>
      </c>
      <c r="B55" s="1" t="str">
        <f t="shared" si="4"/>
        <v>344</v>
      </c>
      <c r="C55" s="6" t="s">
        <v>48</v>
      </c>
      <c r="D55" s="2">
        <v>-26962794.216265917</v>
      </c>
      <c r="I55" s="1"/>
    </row>
    <row r="56" spans="1:9" x14ac:dyDescent="0.25">
      <c r="A56" s="1" t="s">
        <v>11</v>
      </c>
      <c r="B56" s="1" t="str">
        <f t="shared" si="4"/>
        <v>345</v>
      </c>
      <c r="C56" s="6" t="s">
        <v>49</v>
      </c>
      <c r="D56" s="2">
        <v>-17611579.280332398</v>
      </c>
      <c r="I56" s="1"/>
    </row>
    <row r="57" spans="1:9" x14ac:dyDescent="0.25">
      <c r="A57" s="1" t="s">
        <v>11</v>
      </c>
      <c r="B57" s="1" t="str">
        <f t="shared" si="4"/>
        <v>346</v>
      </c>
      <c r="C57" s="6" t="s">
        <v>50</v>
      </c>
      <c r="D57" s="2">
        <v>-2553500.6514357175</v>
      </c>
      <c r="I57" s="1"/>
    </row>
    <row r="58" spans="1:9" x14ac:dyDescent="0.25">
      <c r="C58" s="6"/>
      <c r="D58" s="15">
        <f>SUM(D51:D57)</f>
        <v>-219260898.61780608</v>
      </c>
      <c r="F58" s="15">
        <v>30443972.357096359</v>
      </c>
      <c r="I58" s="1"/>
    </row>
    <row r="59" spans="1:9" x14ac:dyDescent="0.25">
      <c r="C59" s="6"/>
      <c r="I59" s="1"/>
    </row>
    <row r="60" spans="1:9" x14ac:dyDescent="0.25">
      <c r="C60" s="10" t="s">
        <v>51</v>
      </c>
      <c r="I60" s="1"/>
    </row>
    <row r="61" spans="1:9" x14ac:dyDescent="0.25">
      <c r="A61" s="1" t="s">
        <v>11</v>
      </c>
      <c r="B61" s="1" t="str">
        <f t="shared" ref="B61:B65" si="5">MID(C61,2,3)</f>
        <v>311</v>
      </c>
      <c r="C61" s="6" t="s">
        <v>52</v>
      </c>
      <c r="D61" s="2">
        <v>-152354382.17260855</v>
      </c>
      <c r="I61" s="1"/>
    </row>
    <row r="62" spans="1:9" x14ac:dyDescent="0.25">
      <c r="A62" s="1" t="s">
        <v>11</v>
      </c>
      <c r="B62" s="1" t="str">
        <f t="shared" si="5"/>
        <v>312</v>
      </c>
      <c r="C62" s="6" t="s">
        <v>53</v>
      </c>
      <c r="D62" s="2">
        <v>-878024124.59176826</v>
      </c>
      <c r="I62" s="1"/>
    </row>
    <row r="63" spans="1:9" x14ac:dyDescent="0.25">
      <c r="A63" s="1" t="s">
        <v>11</v>
      </c>
      <c r="B63" s="1" t="str">
        <f t="shared" si="5"/>
        <v>314</v>
      </c>
      <c r="C63" s="6" t="s">
        <v>54</v>
      </c>
      <c r="D63" s="2">
        <v>-152991456.42284966</v>
      </c>
      <c r="I63" s="1"/>
    </row>
    <row r="64" spans="1:9" x14ac:dyDescent="0.25">
      <c r="A64" s="1" t="s">
        <v>11</v>
      </c>
      <c r="B64" s="1" t="str">
        <f t="shared" si="5"/>
        <v>315</v>
      </c>
      <c r="C64" s="6" t="s">
        <v>55</v>
      </c>
      <c r="D64" s="2">
        <v>-88512352.010693148</v>
      </c>
      <c r="I64" s="1"/>
    </row>
    <row r="65" spans="1:9" x14ac:dyDescent="0.25">
      <c r="A65" s="1" t="s">
        <v>11</v>
      </c>
      <c r="B65" s="1" t="str">
        <f t="shared" si="5"/>
        <v>316</v>
      </c>
      <c r="C65" s="6" t="s">
        <v>56</v>
      </c>
      <c r="D65" s="2">
        <v>-15172314.445613237</v>
      </c>
      <c r="I65" s="1"/>
    </row>
    <row r="66" spans="1:9" x14ac:dyDescent="0.25">
      <c r="C66" s="6"/>
      <c r="D66" s="15">
        <f>SUM(D61:D65)</f>
        <v>-1287054629.6435328</v>
      </c>
      <c r="F66" s="15">
        <v>80077417.316937625</v>
      </c>
      <c r="I66" s="1"/>
    </row>
    <row r="67" spans="1:9" x14ac:dyDescent="0.25">
      <c r="C67" s="6"/>
      <c r="I67" s="1"/>
    </row>
    <row r="68" spans="1:9" x14ac:dyDescent="0.25">
      <c r="C68" s="10" t="s">
        <v>57</v>
      </c>
      <c r="I68" s="1"/>
    </row>
    <row r="69" spans="1:9" x14ac:dyDescent="0.25">
      <c r="A69" s="1" t="s">
        <v>11</v>
      </c>
      <c r="B69" s="1" t="str">
        <f t="shared" ref="B69:B76" si="6">MID(C69,2,3)</f>
        <v>350</v>
      </c>
      <c r="C69" s="6" t="s">
        <v>58</v>
      </c>
      <c r="D69" s="2">
        <v>-14869221.402878212</v>
      </c>
      <c r="I69" s="1"/>
    </row>
    <row r="70" spans="1:9" x14ac:dyDescent="0.25">
      <c r="A70" s="1" t="s">
        <v>11</v>
      </c>
      <c r="B70" s="1" t="str">
        <f t="shared" si="6"/>
        <v>352</v>
      </c>
      <c r="C70" s="6" t="s">
        <v>59</v>
      </c>
      <c r="D70" s="2">
        <v>-6164491.1756096091</v>
      </c>
      <c r="I70" s="1"/>
    </row>
    <row r="71" spans="1:9" x14ac:dyDescent="0.25">
      <c r="A71" s="1" t="s">
        <v>11</v>
      </c>
      <c r="B71" s="1" t="str">
        <f t="shared" si="6"/>
        <v>353</v>
      </c>
      <c r="C71" s="6" t="s">
        <v>60</v>
      </c>
      <c r="D71" s="2">
        <v>-77277070.214798674</v>
      </c>
      <c r="I71" s="1"/>
    </row>
    <row r="72" spans="1:9" x14ac:dyDescent="0.25">
      <c r="A72" s="1" t="s">
        <v>11</v>
      </c>
      <c r="B72" s="1" t="str">
        <f t="shared" si="6"/>
        <v>354</v>
      </c>
      <c r="C72" s="6" t="s">
        <v>61</v>
      </c>
      <c r="D72" s="2">
        <v>-43068478.873616889</v>
      </c>
      <c r="I72" s="1"/>
    </row>
    <row r="73" spans="1:9" x14ac:dyDescent="0.25">
      <c r="A73" s="1" t="s">
        <v>11</v>
      </c>
      <c r="B73" s="1" t="str">
        <f t="shared" si="6"/>
        <v>355</v>
      </c>
      <c r="C73" s="6" t="s">
        <v>62</v>
      </c>
      <c r="D73" s="2">
        <v>-62187047.241086148</v>
      </c>
      <c r="I73" s="1"/>
    </row>
    <row r="74" spans="1:9" x14ac:dyDescent="0.25">
      <c r="A74" s="1" t="s">
        <v>11</v>
      </c>
      <c r="B74" s="1" t="str">
        <f t="shared" si="6"/>
        <v>356</v>
      </c>
      <c r="C74" s="6" t="s">
        <v>63</v>
      </c>
      <c r="D74" s="2">
        <v>-101039863.46803677</v>
      </c>
      <c r="I74" s="1"/>
    </row>
    <row r="75" spans="1:9" x14ac:dyDescent="0.25">
      <c r="A75" s="1" t="s">
        <v>11</v>
      </c>
      <c r="B75" s="1" t="str">
        <f t="shared" si="6"/>
        <v>357</v>
      </c>
      <c r="C75" s="6" t="s">
        <v>64</v>
      </c>
      <c r="D75" s="2">
        <v>-200342.78618982006</v>
      </c>
      <c r="I75" s="1"/>
    </row>
    <row r="76" spans="1:9" x14ac:dyDescent="0.25">
      <c r="A76" s="1" t="s">
        <v>11</v>
      </c>
      <c r="B76" s="1" t="str">
        <f t="shared" si="6"/>
        <v>358</v>
      </c>
      <c r="C76" s="6" t="s">
        <v>65</v>
      </c>
      <c r="D76" s="2">
        <v>-843235.34541245783</v>
      </c>
      <c r="I76" s="1"/>
    </row>
    <row r="77" spans="1:9" x14ac:dyDescent="0.25">
      <c r="C77" s="6"/>
      <c r="D77" s="15">
        <f>SUM(D69:D76)</f>
        <v>-305649750.5076285</v>
      </c>
      <c r="F77" s="15">
        <v>13763243.573601471</v>
      </c>
      <c r="I77" s="1"/>
    </row>
    <row r="78" spans="1:9" x14ac:dyDescent="0.25">
      <c r="C78" s="6"/>
      <c r="D78" s="20"/>
      <c r="F78" s="20"/>
      <c r="I78" s="1"/>
    </row>
    <row r="79" spans="1:9" x14ac:dyDescent="0.25">
      <c r="C79" s="16" t="s">
        <v>66</v>
      </c>
      <c r="F79" s="2">
        <v>210375.07573355499</v>
      </c>
      <c r="I79" s="1"/>
    </row>
    <row r="80" spans="1:9" x14ac:dyDescent="0.25">
      <c r="C80" s="6"/>
      <c r="I80" s="1"/>
    </row>
    <row r="81" spans="1:9" ht="15.75" thickBot="1" x14ac:dyDescent="0.3">
      <c r="C81" s="10"/>
      <c r="D81" s="17">
        <f>D77+D66+D58+D48+D43+D23+D33</f>
        <v>-2563862479.5280089</v>
      </c>
      <c r="F81" s="17">
        <f>SUM(F23:F77)+F79</f>
        <v>189970755.30853015</v>
      </c>
      <c r="I81" s="1"/>
    </row>
    <row r="82" spans="1:9" ht="15.75" thickTop="1" x14ac:dyDescent="0.25">
      <c r="C82" s="18"/>
      <c r="D82" s="25" t="s">
        <v>67</v>
      </c>
      <c r="E82" s="26"/>
      <c r="F82" s="25" t="s">
        <v>68</v>
      </c>
      <c r="I82" s="1"/>
    </row>
    <row r="83" spans="1:9" x14ac:dyDescent="0.25">
      <c r="A83" s="19"/>
      <c r="B83" s="19"/>
      <c r="C83" s="21"/>
      <c r="D83" s="20"/>
      <c r="E83" s="20"/>
      <c r="F83" s="20"/>
      <c r="I83" s="1"/>
    </row>
    <row r="84" spans="1:9" x14ac:dyDescent="0.25">
      <c r="A84" s="19"/>
      <c r="B84" s="19"/>
      <c r="C84" s="21"/>
      <c r="D84" s="20"/>
      <c r="E84" s="20"/>
      <c r="F84" s="20"/>
    </row>
    <row r="85" spans="1:9" x14ac:dyDescent="0.25">
      <c r="A85" s="19"/>
      <c r="B85" s="19"/>
      <c r="C85" s="19"/>
      <c r="D85" s="20"/>
      <c r="E85" s="20"/>
      <c r="F85" s="20"/>
    </row>
    <row r="86" spans="1:9" s="19" customFormat="1" x14ac:dyDescent="0.25">
      <c r="D86" s="20"/>
      <c r="E86" s="20"/>
      <c r="F86" s="20"/>
      <c r="I86" s="20"/>
    </row>
    <row r="87" spans="1:9" s="19" customFormat="1" x14ac:dyDescent="0.25">
      <c r="D87" s="20"/>
      <c r="E87" s="20"/>
      <c r="F87" s="20"/>
      <c r="I87" s="20"/>
    </row>
    <row r="88" spans="1:9" s="19" customFormat="1" x14ac:dyDescent="0.25">
      <c r="D88" s="20"/>
      <c r="E88" s="20"/>
      <c r="F88" s="20"/>
      <c r="I88" s="20"/>
    </row>
    <row r="89" spans="1:9" s="19" customFormat="1" x14ac:dyDescent="0.25">
      <c r="D89" s="20"/>
      <c r="E89" s="20"/>
      <c r="F89" s="20"/>
      <c r="I89" s="20"/>
    </row>
    <row r="90" spans="1:9" s="19" customFormat="1" x14ac:dyDescent="0.25">
      <c r="D90" s="20"/>
      <c r="E90" s="20"/>
      <c r="F90" s="20"/>
      <c r="I90" s="20"/>
    </row>
    <row r="91" spans="1:9" s="19" customFormat="1" x14ac:dyDescent="0.25">
      <c r="D91" s="20"/>
      <c r="E91" s="20"/>
      <c r="F91" s="20"/>
      <c r="I91" s="20"/>
    </row>
    <row r="92" spans="1:9" s="19" customFormat="1" x14ac:dyDescent="0.25">
      <c r="D92" s="20"/>
      <c r="E92" s="20"/>
      <c r="F92" s="20"/>
      <c r="I92" s="20"/>
    </row>
    <row r="93" spans="1:9" s="19" customFormat="1" x14ac:dyDescent="0.25">
      <c r="D93" s="20"/>
      <c r="E93" s="20"/>
      <c r="F93" s="20"/>
      <c r="I93" s="20"/>
    </row>
    <row r="94" spans="1:9" s="19" customFormat="1" x14ac:dyDescent="0.25">
      <c r="D94" s="20"/>
      <c r="E94" s="20"/>
      <c r="F94" s="20"/>
      <c r="I94" s="20"/>
    </row>
    <row r="95" spans="1:9" s="19" customFormat="1" x14ac:dyDescent="0.25">
      <c r="D95" s="20"/>
      <c r="E95" s="20"/>
      <c r="F95" s="20"/>
      <c r="I95" s="20"/>
    </row>
    <row r="96" spans="1:9" s="19" customFormat="1" x14ac:dyDescent="0.25">
      <c r="D96" s="20"/>
      <c r="E96" s="20"/>
      <c r="F96" s="20"/>
      <c r="I96" s="20"/>
    </row>
    <row r="97" spans="3:9" s="19" customFormat="1" x14ac:dyDescent="0.25">
      <c r="C97" s="21"/>
      <c r="D97" s="20"/>
      <c r="E97" s="20"/>
      <c r="F97" s="20"/>
      <c r="I97" s="20"/>
    </row>
    <row r="98" spans="3:9" s="19" customFormat="1" x14ac:dyDescent="0.25">
      <c r="D98" s="20"/>
      <c r="E98" s="20"/>
      <c r="F98" s="20"/>
      <c r="I98" s="20"/>
    </row>
    <row r="99" spans="3:9" s="19" customFormat="1" x14ac:dyDescent="0.25">
      <c r="D99" s="20"/>
      <c r="E99" s="20"/>
      <c r="F99" s="20"/>
      <c r="I99" s="20"/>
    </row>
    <row r="100" spans="3:9" s="19" customFormat="1" x14ac:dyDescent="0.25">
      <c r="D100" s="20"/>
      <c r="E100" s="20"/>
      <c r="F100" s="20"/>
      <c r="I100" s="20"/>
    </row>
    <row r="101" spans="3:9" s="19" customFormat="1" x14ac:dyDescent="0.25">
      <c r="D101" s="20"/>
      <c r="E101" s="20"/>
      <c r="F101" s="20"/>
      <c r="I101" s="20"/>
    </row>
    <row r="102" spans="3:9" s="19" customFormat="1" x14ac:dyDescent="0.25">
      <c r="D102" s="20"/>
      <c r="E102" s="20"/>
      <c r="F102" s="20"/>
      <c r="I102" s="20"/>
    </row>
    <row r="103" spans="3:9" s="19" customFormat="1" x14ac:dyDescent="0.25">
      <c r="D103" s="20"/>
      <c r="E103" s="20"/>
      <c r="F103" s="20"/>
      <c r="I103" s="20"/>
    </row>
    <row r="104" spans="3:9" s="19" customFormat="1" x14ac:dyDescent="0.25">
      <c r="D104" s="20"/>
      <c r="E104" s="20"/>
      <c r="F104" s="20"/>
      <c r="I104" s="20"/>
    </row>
    <row r="105" spans="3:9" s="19" customFormat="1" x14ac:dyDescent="0.25">
      <c r="D105" s="20"/>
      <c r="E105" s="20"/>
      <c r="F105" s="20"/>
      <c r="I105" s="20"/>
    </row>
    <row r="106" spans="3:9" s="19" customFormat="1" x14ac:dyDescent="0.25">
      <c r="D106" s="20"/>
      <c r="E106" s="20"/>
      <c r="F106" s="20"/>
      <c r="I106" s="20"/>
    </row>
    <row r="107" spans="3:9" s="19" customFormat="1" x14ac:dyDescent="0.25">
      <c r="C107" s="21"/>
      <c r="D107" s="20"/>
      <c r="E107" s="20"/>
      <c r="F107" s="20"/>
      <c r="I107" s="20"/>
    </row>
    <row r="108" spans="3:9" s="19" customFormat="1" x14ac:dyDescent="0.25">
      <c r="D108" s="20"/>
      <c r="E108" s="20"/>
      <c r="F108" s="20"/>
      <c r="I108" s="20"/>
    </row>
    <row r="109" spans="3:9" s="19" customFormat="1" x14ac:dyDescent="0.25">
      <c r="D109" s="20"/>
      <c r="E109" s="20"/>
      <c r="F109" s="20"/>
      <c r="I109" s="20"/>
    </row>
    <row r="110" spans="3:9" s="19" customFormat="1" x14ac:dyDescent="0.25">
      <c r="D110" s="20"/>
      <c r="E110" s="20"/>
      <c r="F110" s="20"/>
      <c r="I110" s="20"/>
    </row>
    <row r="111" spans="3:9" s="19" customFormat="1" x14ac:dyDescent="0.25">
      <c r="D111" s="20"/>
      <c r="E111" s="20"/>
      <c r="F111" s="20"/>
      <c r="I111" s="20"/>
    </row>
    <row r="112" spans="3:9" s="19" customFormat="1" x14ac:dyDescent="0.25">
      <c r="D112" s="20"/>
      <c r="E112" s="20"/>
      <c r="F112" s="20"/>
      <c r="I112" s="20"/>
    </row>
    <row r="113" spans="3:9" s="19" customFormat="1" x14ac:dyDescent="0.25">
      <c r="D113" s="20"/>
      <c r="E113" s="20"/>
      <c r="F113" s="20"/>
      <c r="I113" s="20"/>
    </row>
    <row r="114" spans="3:9" s="19" customFormat="1" x14ac:dyDescent="0.25">
      <c r="D114" s="20"/>
      <c r="E114" s="20"/>
      <c r="F114" s="20"/>
      <c r="I114" s="20"/>
    </row>
    <row r="115" spans="3:9" s="19" customFormat="1" x14ac:dyDescent="0.25">
      <c r="D115" s="20"/>
      <c r="E115" s="20"/>
      <c r="F115" s="20"/>
      <c r="I115" s="20"/>
    </row>
    <row r="116" spans="3:9" s="19" customFormat="1" x14ac:dyDescent="0.25">
      <c r="C116" s="21"/>
      <c r="D116" s="20"/>
      <c r="E116" s="20"/>
      <c r="F116" s="20"/>
      <c r="I116" s="20"/>
    </row>
    <row r="117" spans="3:9" s="19" customFormat="1" x14ac:dyDescent="0.25">
      <c r="D117" s="20"/>
      <c r="E117" s="20"/>
      <c r="F117" s="20"/>
      <c r="I117" s="20"/>
    </row>
    <row r="118" spans="3:9" s="19" customFormat="1" x14ac:dyDescent="0.25">
      <c r="D118" s="20"/>
      <c r="E118" s="20"/>
      <c r="F118" s="20"/>
      <c r="I118" s="20"/>
    </row>
    <row r="119" spans="3:9" s="19" customFormat="1" x14ac:dyDescent="0.25">
      <c r="D119" s="20"/>
      <c r="E119" s="20"/>
      <c r="F119" s="20"/>
      <c r="I119" s="20"/>
    </row>
    <row r="120" spans="3:9" s="19" customFormat="1" x14ac:dyDescent="0.25">
      <c r="D120" s="20"/>
      <c r="E120" s="20"/>
      <c r="F120" s="20"/>
      <c r="I120" s="20"/>
    </row>
    <row r="121" spans="3:9" s="19" customFormat="1" x14ac:dyDescent="0.25">
      <c r="C121" s="21"/>
      <c r="D121" s="20"/>
      <c r="E121" s="20"/>
      <c r="F121" s="20"/>
      <c r="I121" s="20"/>
    </row>
    <row r="122" spans="3:9" s="19" customFormat="1" x14ac:dyDescent="0.25">
      <c r="D122" s="20"/>
      <c r="E122" s="20"/>
      <c r="F122" s="20"/>
      <c r="I122" s="20"/>
    </row>
    <row r="123" spans="3:9" s="19" customFormat="1" x14ac:dyDescent="0.25">
      <c r="D123" s="20"/>
      <c r="E123" s="20"/>
      <c r="F123" s="20"/>
      <c r="I123" s="20"/>
    </row>
    <row r="124" spans="3:9" s="19" customFormat="1" x14ac:dyDescent="0.25">
      <c r="D124" s="20"/>
      <c r="E124" s="20"/>
      <c r="F124" s="20"/>
      <c r="I124" s="20"/>
    </row>
    <row r="125" spans="3:9" s="19" customFormat="1" x14ac:dyDescent="0.25">
      <c r="D125" s="20"/>
      <c r="E125" s="20"/>
      <c r="F125" s="20"/>
      <c r="I125" s="20"/>
    </row>
    <row r="126" spans="3:9" s="19" customFormat="1" x14ac:dyDescent="0.25">
      <c r="D126" s="20"/>
      <c r="E126" s="20"/>
      <c r="F126" s="20"/>
      <c r="I126" s="20"/>
    </row>
    <row r="127" spans="3:9" s="19" customFormat="1" x14ac:dyDescent="0.25">
      <c r="D127" s="20"/>
      <c r="E127" s="20"/>
      <c r="F127" s="20"/>
      <c r="I127" s="20"/>
    </row>
    <row r="128" spans="3:9" s="19" customFormat="1" x14ac:dyDescent="0.25">
      <c r="D128" s="20"/>
      <c r="E128" s="20"/>
      <c r="F128" s="20"/>
      <c r="I128" s="20"/>
    </row>
    <row r="129" spans="3:9" s="19" customFormat="1" x14ac:dyDescent="0.25">
      <c r="D129" s="20"/>
      <c r="E129" s="20"/>
      <c r="F129" s="20"/>
      <c r="I129" s="20"/>
    </row>
    <row r="130" spans="3:9" s="19" customFormat="1" x14ac:dyDescent="0.25">
      <c r="C130" s="21"/>
      <c r="D130" s="20"/>
      <c r="E130" s="20"/>
      <c r="F130" s="20"/>
      <c r="I130" s="20"/>
    </row>
    <row r="131" spans="3:9" s="19" customFormat="1" x14ac:dyDescent="0.25">
      <c r="D131" s="20"/>
      <c r="E131" s="20"/>
      <c r="F131" s="20"/>
      <c r="I131" s="20"/>
    </row>
    <row r="132" spans="3:9" s="19" customFormat="1" x14ac:dyDescent="0.25">
      <c r="D132" s="20"/>
      <c r="E132" s="20"/>
      <c r="F132" s="20"/>
      <c r="I132" s="20"/>
    </row>
    <row r="133" spans="3:9" s="19" customFormat="1" x14ac:dyDescent="0.25">
      <c r="D133" s="20"/>
      <c r="E133" s="20"/>
      <c r="F133" s="20"/>
      <c r="I133" s="20"/>
    </row>
    <row r="134" spans="3:9" s="19" customFormat="1" x14ac:dyDescent="0.25">
      <c r="D134" s="20"/>
      <c r="E134" s="20"/>
      <c r="F134" s="20"/>
      <c r="I134" s="20"/>
    </row>
    <row r="135" spans="3:9" s="19" customFormat="1" x14ac:dyDescent="0.25">
      <c r="D135" s="20"/>
      <c r="E135" s="20"/>
      <c r="F135" s="20"/>
      <c r="I135" s="20"/>
    </row>
    <row r="136" spans="3:9" s="19" customFormat="1" x14ac:dyDescent="0.25">
      <c r="D136" s="20"/>
      <c r="E136" s="20"/>
      <c r="F136" s="20"/>
      <c r="I136" s="20"/>
    </row>
    <row r="137" spans="3:9" s="19" customFormat="1" x14ac:dyDescent="0.25">
      <c r="D137" s="20"/>
      <c r="E137" s="20"/>
      <c r="F137" s="20"/>
      <c r="I137" s="20"/>
    </row>
    <row r="138" spans="3:9" s="19" customFormat="1" x14ac:dyDescent="0.25">
      <c r="C138" s="21"/>
      <c r="D138" s="20"/>
      <c r="E138" s="20"/>
      <c r="F138" s="20"/>
      <c r="I138" s="20"/>
    </row>
    <row r="139" spans="3:9" s="19" customFormat="1" x14ac:dyDescent="0.25">
      <c r="D139" s="20"/>
      <c r="E139" s="20"/>
      <c r="F139" s="20"/>
      <c r="I139" s="20"/>
    </row>
    <row r="140" spans="3:9" s="19" customFormat="1" x14ac:dyDescent="0.25">
      <c r="D140" s="20"/>
      <c r="E140" s="20"/>
      <c r="F140" s="20"/>
      <c r="I140" s="20"/>
    </row>
    <row r="141" spans="3:9" s="19" customFormat="1" x14ac:dyDescent="0.25">
      <c r="D141" s="20"/>
      <c r="E141" s="20"/>
      <c r="F141" s="20"/>
      <c r="I141" s="20"/>
    </row>
    <row r="142" spans="3:9" s="19" customFormat="1" x14ac:dyDescent="0.25">
      <c r="D142" s="20"/>
      <c r="E142" s="20"/>
      <c r="F142" s="20"/>
      <c r="I142" s="20"/>
    </row>
    <row r="143" spans="3:9" s="19" customFormat="1" x14ac:dyDescent="0.25">
      <c r="D143" s="20"/>
      <c r="E143" s="20"/>
      <c r="F143" s="20"/>
      <c r="I143" s="20"/>
    </row>
    <row r="144" spans="3:9" s="19" customFormat="1" x14ac:dyDescent="0.25">
      <c r="D144" s="20"/>
      <c r="E144" s="20"/>
      <c r="F144" s="20"/>
      <c r="I144" s="20"/>
    </row>
    <row r="145" spans="1:9" s="19" customFormat="1" x14ac:dyDescent="0.25">
      <c r="D145" s="20"/>
      <c r="E145" s="20"/>
      <c r="F145" s="20"/>
      <c r="I145" s="20"/>
    </row>
    <row r="146" spans="1:9" s="19" customFormat="1" x14ac:dyDescent="0.25">
      <c r="D146" s="20"/>
      <c r="E146" s="20"/>
      <c r="F146" s="20"/>
      <c r="I146" s="20"/>
    </row>
    <row r="147" spans="1:9" s="19" customFormat="1" x14ac:dyDescent="0.25">
      <c r="D147" s="20"/>
      <c r="E147" s="20"/>
      <c r="F147" s="20"/>
      <c r="I147" s="20"/>
    </row>
    <row r="148" spans="1:9" s="19" customFormat="1" x14ac:dyDescent="0.25">
      <c r="C148" s="21"/>
      <c r="D148" s="20"/>
      <c r="E148" s="20"/>
      <c r="F148" s="20"/>
      <c r="I148" s="20"/>
    </row>
    <row r="149" spans="1:9" s="19" customFormat="1" x14ac:dyDescent="0.25">
      <c r="D149" s="20"/>
      <c r="E149" s="20"/>
      <c r="F149" s="20"/>
      <c r="I149" s="20"/>
    </row>
    <row r="150" spans="1:9" s="19" customFormat="1" x14ac:dyDescent="0.25">
      <c r="D150" s="20"/>
      <c r="E150" s="20"/>
      <c r="F150" s="20"/>
      <c r="I150" s="20"/>
    </row>
    <row r="151" spans="1:9" s="19" customFormat="1" x14ac:dyDescent="0.25">
      <c r="C151" s="21"/>
      <c r="D151" s="20"/>
      <c r="E151" s="20"/>
      <c r="F151" s="20"/>
      <c r="I151" s="20"/>
    </row>
    <row r="152" spans="1:9" s="19" customFormat="1" x14ac:dyDescent="0.25">
      <c r="A152" s="1"/>
      <c r="B152" s="1"/>
      <c r="C152" s="1"/>
      <c r="D152" s="2"/>
      <c r="E152" s="2"/>
      <c r="F152" s="2"/>
      <c r="I152" s="20"/>
    </row>
    <row r="153" spans="1:9" s="19" customFormat="1" x14ac:dyDescent="0.25">
      <c r="A153" s="1"/>
      <c r="B153" s="1"/>
      <c r="C153" s="1"/>
      <c r="D153" s="2"/>
      <c r="E153" s="2"/>
      <c r="F153" s="2"/>
      <c r="I153" s="20"/>
    </row>
    <row r="154" spans="1:9" s="19" customFormat="1" x14ac:dyDescent="0.25">
      <c r="A154" s="1"/>
      <c r="B154" s="1"/>
      <c r="C154" s="1"/>
      <c r="D154" s="2"/>
      <c r="E154" s="2"/>
      <c r="F154" s="2"/>
      <c r="I154" s="20"/>
    </row>
  </sheetData>
  <pageMargins left="0.5" right="0.5" top="1" bottom="1.25" header="0.5" footer="0.5"/>
  <pageSetup scale="92" fitToHeight="5" orientation="landscape" r:id="rId1"/>
  <headerFooter scaleWithDoc="0">
    <oddFooter>&amp;R&amp;"Times New Roman,Bold"&amp;12Attachment to Response to KU AG-1 Question No. 227
Page &amp;P of &amp;N
Hudson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227-KU-F</vt:lpstr>
      <vt:lpstr>'227-KU-F'!Print_Area</vt:lpstr>
      <vt:lpstr>'227-KU-F'!Print_Titles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2015-01-12T22:37:41Z</dcterms:created>
  <dcterms:modified xsi:type="dcterms:W3CDTF">2015-01-14T22:01:39Z</dcterms:modified>
</cp:coreProperties>
</file>